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20A3E91F-43A0-43B2-9AF7-5D36347006A7}" xr6:coauthVersionLast="47" xr6:coauthVersionMax="47" xr10:uidLastSave="{00000000-0000-0000-0000-000000000000}"/>
  <bookViews>
    <workbookView xWindow="10913" yWindow="0" windowWidth="15089" windowHeight="15563" xr2:uid="{00000000-000D-0000-FFFF-FFFF00000000}"/>
  </bookViews>
  <sheets>
    <sheet name="Загальна" sheetId="18" r:id="rId1"/>
    <sheet name="Уш1 " sheetId="1" r:id="rId2"/>
    <sheet name="Уш2" sheetId="2" r:id="rId3"/>
    <sheet name="Се1" sheetId="4" r:id="rId4"/>
    <sheet name="Се2" sheetId="5" r:id="rId5"/>
    <sheet name="Дьо1" sheetId="7" r:id="rId6"/>
    <sheet name="Дьо2" sheetId="8" r:id="rId7"/>
    <sheet name="Го1" sheetId="10" r:id="rId8"/>
    <sheet name="Го2" sheetId="11" r:id="rId9"/>
    <sheet name="ГорСМ1" sheetId="23" r:id="rId10"/>
    <sheet name="ГорСМ2" sheetId="12" r:id="rId11"/>
    <sheet name="Ск1" sheetId="13" r:id="rId12"/>
    <sheet name="Ск2" sheetId="14" r:id="rId13"/>
    <sheet name="СкСМ1" sheetId="24" r:id="rId14"/>
    <sheet name="СкСМ2" sheetId="17" r:id="rId15"/>
    <sheet name="Хо1" sheetId="15" r:id="rId16"/>
    <sheet name="Хо2" sheetId="16" r:id="rId17"/>
    <sheet name="Уш2 С1" sheetId="19" state="hidden" r:id="rId18"/>
    <sheet name="ГорПГ" sheetId="20" state="hidden" r:id="rId19"/>
    <sheet name="СкПГ" sheetId="21" state="hidden" r:id="rId20"/>
    <sheet name="СкСМ" sheetId="22" state="hidden" r:id="rId21"/>
  </sheets>
  <definedNames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6" roundtripDataChecksum="ffXJVN+ByUoEQO0NRwtsezmvKflgUsblf0CQtIeFZFY="/>
    </ext>
  </extLst>
</workbook>
</file>

<file path=xl/calcChain.xml><?xml version="1.0" encoding="utf-8"?>
<calcChain xmlns="http://schemas.openxmlformats.org/spreadsheetml/2006/main">
  <c r="K40" i="18" l="1"/>
  <c r="O40" i="18"/>
  <c r="S40" i="18"/>
  <c r="W40" i="18"/>
  <c r="W10" i="24"/>
  <c r="W17" i="17" s="1"/>
  <c r="M10" i="24"/>
  <c r="M17" i="17" s="1"/>
  <c r="AA9" i="24"/>
  <c r="AA10" i="24" s="1"/>
  <c r="AA17" i="17" s="1"/>
  <c r="Z9" i="24"/>
  <c r="Z10" i="24" s="1"/>
  <c r="Z17" i="17" s="1"/>
  <c r="Y9" i="24"/>
  <c r="Y10" i="24" s="1"/>
  <c r="Y17" i="17" s="1"/>
  <c r="X9" i="24"/>
  <c r="X10" i="24" s="1"/>
  <c r="X17" i="17" s="1"/>
  <c r="W9" i="24"/>
  <c r="V9" i="24"/>
  <c r="V10" i="24" s="1"/>
  <c r="U9" i="24"/>
  <c r="U10" i="24" s="1"/>
  <c r="T9" i="24"/>
  <c r="T10" i="24" s="1"/>
  <c r="T17" i="17" s="1"/>
  <c r="S9" i="24"/>
  <c r="S10" i="24" s="1"/>
  <c r="R9" i="24"/>
  <c r="R10" i="24" s="1"/>
  <c r="Q9" i="24"/>
  <c r="Q10" i="24" s="1"/>
  <c r="P9" i="24"/>
  <c r="P10" i="24" s="1"/>
  <c r="P17" i="17" s="1"/>
  <c r="O9" i="24"/>
  <c r="O10" i="24" s="1"/>
  <c r="N9" i="24"/>
  <c r="N10" i="24" s="1"/>
  <c r="M9" i="24"/>
  <c r="L9" i="24"/>
  <c r="L10" i="24" s="1"/>
  <c r="L17" i="17" s="1"/>
  <c r="K9" i="24"/>
  <c r="K10" i="24" s="1"/>
  <c r="J9" i="24"/>
  <c r="J10" i="24" s="1"/>
  <c r="AB8" i="24"/>
  <c r="AB7" i="24"/>
  <c r="AB6" i="24"/>
  <c r="AB5" i="24"/>
  <c r="AB6" i="14"/>
  <c r="AB7" i="14"/>
  <c r="AA11" i="23"/>
  <c r="Z11" i="23"/>
  <c r="Y11" i="23"/>
  <c r="L11" i="23"/>
  <c r="K34" i="18" s="1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AB9" i="23"/>
  <c r="AB8" i="23"/>
  <c r="AB10" i="23" s="1"/>
  <c r="X7" i="23"/>
  <c r="X11" i="23" s="1"/>
  <c r="W34" i="18" s="1"/>
  <c r="W7" i="23"/>
  <c r="W11" i="23" s="1"/>
  <c r="V34" i="18" s="1"/>
  <c r="V7" i="23"/>
  <c r="V11" i="23" s="1"/>
  <c r="U34" i="18" s="1"/>
  <c r="U7" i="23"/>
  <c r="U11" i="23" s="1"/>
  <c r="T34" i="18" s="1"/>
  <c r="T7" i="23"/>
  <c r="T11" i="23" s="1"/>
  <c r="S34" i="18" s="1"/>
  <c r="S7" i="23"/>
  <c r="S11" i="23" s="1"/>
  <c r="R34" i="18" s="1"/>
  <c r="R7" i="23"/>
  <c r="R11" i="23" s="1"/>
  <c r="Q34" i="18" s="1"/>
  <c r="Q7" i="23"/>
  <c r="Q11" i="23" s="1"/>
  <c r="P34" i="18" s="1"/>
  <c r="P7" i="23"/>
  <c r="P11" i="23" s="1"/>
  <c r="O34" i="18" s="1"/>
  <c r="O7" i="23"/>
  <c r="O11" i="23" s="1"/>
  <c r="N34" i="18" s="1"/>
  <c r="N7" i="23"/>
  <c r="N11" i="23" s="1"/>
  <c r="M34" i="18" s="1"/>
  <c r="M7" i="23"/>
  <c r="M11" i="23" s="1"/>
  <c r="L34" i="18" s="1"/>
  <c r="L7" i="23"/>
  <c r="K7" i="23"/>
  <c r="K11" i="23" s="1"/>
  <c r="J34" i="18" s="1"/>
  <c r="J7" i="23"/>
  <c r="J11" i="23" s="1"/>
  <c r="I34" i="18" s="1"/>
  <c r="AB6" i="23"/>
  <c r="AB5" i="23"/>
  <c r="AB6" i="11"/>
  <c r="AB7" i="11"/>
  <c r="AB8" i="11"/>
  <c r="K19" i="16"/>
  <c r="O19" i="16"/>
  <c r="S19" i="16"/>
  <c r="W19" i="16"/>
  <c r="W20" i="16" s="1"/>
  <c r="Y19" i="16"/>
  <c r="Y20" i="16" s="1"/>
  <c r="AA19" i="16"/>
  <c r="AA20" i="16" s="1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X19" i="16" s="1"/>
  <c r="Y18" i="16"/>
  <c r="Z18" i="16"/>
  <c r="Z19" i="16" s="1"/>
  <c r="Z20" i="16" s="1"/>
  <c r="AA18" i="16"/>
  <c r="AB18" i="16"/>
  <c r="J18" i="16"/>
  <c r="AB17" i="16"/>
  <c r="V9" i="14"/>
  <c r="W9" i="14"/>
  <c r="W10" i="14" s="1"/>
  <c r="X9" i="14"/>
  <c r="X10" i="14" s="1"/>
  <c r="W26" i="18" s="1"/>
  <c r="Y9" i="14"/>
  <c r="Y10" i="14" s="1"/>
  <c r="Z9" i="14"/>
  <c r="Z10" i="14" s="1"/>
  <c r="AA9" i="14"/>
  <c r="AA10" i="14" s="1"/>
  <c r="W15" i="13"/>
  <c r="W16" i="13" s="1"/>
  <c r="X15" i="13"/>
  <c r="X16" i="13" s="1"/>
  <c r="Y15" i="13"/>
  <c r="Y16" i="13" s="1"/>
  <c r="Z15" i="13"/>
  <c r="Z16" i="13" s="1"/>
  <c r="AA15" i="13"/>
  <c r="AA16" i="13" s="1"/>
  <c r="Y16" i="8"/>
  <c r="Z16" i="8"/>
  <c r="AA16" i="8"/>
  <c r="Y14" i="8"/>
  <c r="Z14" i="8"/>
  <c r="Z17" i="8" s="1"/>
  <c r="AA14" i="8"/>
  <c r="AA17" i="8" s="1"/>
  <c r="W18" i="7"/>
  <c r="X18" i="7"/>
  <c r="X19" i="7" s="1"/>
  <c r="Y18" i="7"/>
  <c r="Y19" i="7" s="1"/>
  <c r="Z18" i="7"/>
  <c r="Z19" i="7" s="1"/>
  <c r="Z18" i="8" s="1"/>
  <c r="AA18" i="7"/>
  <c r="AA19" i="7" s="1"/>
  <c r="AA18" i="8" s="1"/>
  <c r="K19" i="7"/>
  <c r="O19" i="7"/>
  <c r="S19" i="7"/>
  <c r="W19" i="7"/>
  <c r="K15" i="17"/>
  <c r="K16" i="17" s="1"/>
  <c r="L15" i="17"/>
  <c r="L16" i="17" s="1"/>
  <c r="M15" i="17"/>
  <c r="M16" i="17" s="1"/>
  <c r="N15" i="17"/>
  <c r="N16" i="17" s="1"/>
  <c r="M41" i="18" s="1"/>
  <c r="O15" i="17"/>
  <c r="O16" i="17" s="1"/>
  <c r="P15" i="17"/>
  <c r="P16" i="17" s="1"/>
  <c r="Q15" i="17"/>
  <c r="Q16" i="17" s="1"/>
  <c r="R15" i="17"/>
  <c r="R16" i="17" s="1"/>
  <c r="Q41" i="18" s="1"/>
  <c r="S15" i="17"/>
  <c r="S16" i="17" s="1"/>
  <c r="T15" i="17"/>
  <c r="T16" i="17" s="1"/>
  <c r="U15" i="17"/>
  <c r="U16" i="17" s="1"/>
  <c r="V15" i="17"/>
  <c r="V16" i="17" s="1"/>
  <c r="U41" i="18" s="1"/>
  <c r="W15" i="17"/>
  <c r="X15" i="17"/>
  <c r="X16" i="17" s="1"/>
  <c r="Y15" i="17"/>
  <c r="Y16" i="17" s="1"/>
  <c r="Z15" i="17"/>
  <c r="Z16" i="17" s="1"/>
  <c r="AA15" i="17"/>
  <c r="AA16" i="17" s="1"/>
  <c r="J15" i="17"/>
  <c r="J16" i="17" s="1"/>
  <c r="I41" i="18" s="1"/>
  <c r="AB12" i="17"/>
  <c r="AB11" i="17"/>
  <c r="AB10" i="17"/>
  <c r="AB9" i="17"/>
  <c r="AB8" i="17"/>
  <c r="AB7" i="17"/>
  <c r="AB6" i="17"/>
  <c r="AB5" i="17"/>
  <c r="AA12" i="12"/>
  <c r="AA13" i="12" s="1"/>
  <c r="AA14" i="12" s="1"/>
  <c r="Z12" i="12"/>
  <c r="Z13" i="12" s="1"/>
  <c r="Z14" i="12" s="1"/>
  <c r="Y12" i="12"/>
  <c r="Y13" i="12" s="1"/>
  <c r="Y14" i="12" s="1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AB11" i="12"/>
  <c r="AB12" i="12" s="1"/>
  <c r="AB6" i="5"/>
  <c r="AB7" i="8"/>
  <c r="AA11" i="22"/>
  <c r="AA12" i="22" s="1"/>
  <c r="Z11" i="22"/>
  <c r="Z12" i="22" s="1"/>
  <c r="Y11" i="22"/>
  <c r="Y12" i="22" s="1"/>
  <c r="X10" i="22"/>
  <c r="X11" i="22" s="1"/>
  <c r="X12" i="22" s="1"/>
  <c r="W10" i="22"/>
  <c r="W11" i="22" s="1"/>
  <c r="W12" i="22" s="1"/>
  <c r="V10" i="22"/>
  <c r="V11" i="22" s="1"/>
  <c r="V12" i="22" s="1"/>
  <c r="U10" i="22"/>
  <c r="U11" i="22" s="1"/>
  <c r="U12" i="22" s="1"/>
  <c r="T10" i="22"/>
  <c r="T11" i="22" s="1"/>
  <c r="T12" i="22" s="1"/>
  <c r="S10" i="22"/>
  <c r="S11" i="22" s="1"/>
  <c r="S12" i="22" s="1"/>
  <c r="R10" i="22"/>
  <c r="R11" i="22" s="1"/>
  <c r="R12" i="22" s="1"/>
  <c r="Q10" i="22"/>
  <c r="Q11" i="22" s="1"/>
  <c r="Q12" i="22" s="1"/>
  <c r="P10" i="22"/>
  <c r="P11" i="22" s="1"/>
  <c r="P12" i="22" s="1"/>
  <c r="O10" i="22"/>
  <c r="O11" i="22" s="1"/>
  <c r="O12" i="22" s="1"/>
  <c r="N10" i="22"/>
  <c r="N11" i="22" s="1"/>
  <c r="N12" i="22" s="1"/>
  <c r="M10" i="22"/>
  <c r="M11" i="22" s="1"/>
  <c r="M12" i="22" s="1"/>
  <c r="L10" i="22"/>
  <c r="L11" i="22" s="1"/>
  <c r="L12" i="22" s="1"/>
  <c r="K10" i="22"/>
  <c r="K11" i="22" s="1"/>
  <c r="K12" i="22" s="1"/>
  <c r="J10" i="22"/>
  <c r="J11" i="22" s="1"/>
  <c r="J12" i="22" s="1"/>
  <c r="AB9" i="22"/>
  <c r="AB8" i="22"/>
  <c r="AB7" i="22"/>
  <c r="AB6" i="22"/>
  <c r="AB5" i="22"/>
  <c r="V16" i="21"/>
  <c r="V17" i="21" s="1"/>
  <c r="U51" i="18" s="1"/>
  <c r="U16" i="21"/>
  <c r="U17" i="21" s="1"/>
  <c r="T51" i="18" s="1"/>
  <c r="T16" i="21"/>
  <c r="T17" i="21" s="1"/>
  <c r="S16" i="21"/>
  <c r="S17" i="21" s="1"/>
  <c r="R51" i="18" s="1"/>
  <c r="R16" i="21"/>
  <c r="R17" i="21" s="1"/>
  <c r="Q51" i="18" s="1"/>
  <c r="Q16" i="21"/>
  <c r="Q17" i="21" s="1"/>
  <c r="P51" i="18" s="1"/>
  <c r="P16" i="21"/>
  <c r="P17" i="21" s="1"/>
  <c r="O16" i="21"/>
  <c r="O17" i="21" s="1"/>
  <c r="N51" i="18" s="1"/>
  <c r="N16" i="21"/>
  <c r="N17" i="21" s="1"/>
  <c r="M51" i="18" s="1"/>
  <c r="M16" i="21"/>
  <c r="M17" i="21" s="1"/>
  <c r="L51" i="18" s="1"/>
  <c r="L16" i="21"/>
  <c r="L17" i="21" s="1"/>
  <c r="K16" i="21"/>
  <c r="K17" i="21" s="1"/>
  <c r="J51" i="18" s="1"/>
  <c r="J16" i="21"/>
  <c r="J17" i="21" s="1"/>
  <c r="I51" i="18" s="1"/>
  <c r="AB15" i="21"/>
  <c r="AB14" i="21"/>
  <c r="AB13" i="21"/>
  <c r="AB12" i="21"/>
  <c r="AB11" i="21"/>
  <c r="AB10" i="21"/>
  <c r="AB9" i="21"/>
  <c r="AB8" i="21"/>
  <c r="V14" i="20"/>
  <c r="V15" i="20" s="1"/>
  <c r="U47" i="18" s="1"/>
  <c r="U53" i="18" s="1"/>
  <c r="U56" i="18" s="1"/>
  <c r="U14" i="20"/>
  <c r="U15" i="20" s="1"/>
  <c r="T47" i="18" s="1"/>
  <c r="T53" i="18" s="1"/>
  <c r="T56" i="18" s="1"/>
  <c r="T14" i="20"/>
  <c r="T15" i="20" s="1"/>
  <c r="S14" i="20"/>
  <c r="S15" i="20" s="1"/>
  <c r="R14" i="20"/>
  <c r="R15" i="20" s="1"/>
  <c r="Q47" i="18" s="1"/>
  <c r="Q53" i="18" s="1"/>
  <c r="Q56" i="18" s="1"/>
  <c r="Q14" i="20"/>
  <c r="Q15" i="20" s="1"/>
  <c r="P47" i="18" s="1"/>
  <c r="P53" i="18" s="1"/>
  <c r="P56" i="18" s="1"/>
  <c r="P14" i="20"/>
  <c r="P15" i="20" s="1"/>
  <c r="O14" i="20"/>
  <c r="O15" i="20" s="1"/>
  <c r="N14" i="20"/>
  <c r="N15" i="20" s="1"/>
  <c r="M47" i="18" s="1"/>
  <c r="M53" i="18" s="1"/>
  <c r="M56" i="18" s="1"/>
  <c r="M14" i="20"/>
  <c r="M15" i="20" s="1"/>
  <c r="L47" i="18" s="1"/>
  <c r="L53" i="18" s="1"/>
  <c r="L56" i="18" s="1"/>
  <c r="L14" i="20"/>
  <c r="L15" i="20" s="1"/>
  <c r="K14" i="20"/>
  <c r="K15" i="20" s="1"/>
  <c r="J14" i="20"/>
  <c r="J15" i="20" s="1"/>
  <c r="I47" i="18" s="1"/>
  <c r="I53" i="18" s="1"/>
  <c r="I56" i="18" s="1"/>
  <c r="AB13" i="20"/>
  <c r="AB12" i="20"/>
  <c r="AB14" i="20" s="1"/>
  <c r="AB15" i="20" s="1"/>
  <c r="AB47" i="18" s="1"/>
  <c r="AB53" i="18" s="1"/>
  <c r="AB56" i="18" s="1"/>
  <c r="V9" i="20"/>
  <c r="V10" i="20" s="1"/>
  <c r="U9" i="20"/>
  <c r="U10" i="20" s="1"/>
  <c r="T9" i="20"/>
  <c r="T10" i="20" s="1"/>
  <c r="S9" i="20"/>
  <c r="S10" i="20" s="1"/>
  <c r="S16" i="20" s="1"/>
  <c r="R48" i="18" s="1"/>
  <c r="R9" i="20"/>
  <c r="R10" i="20" s="1"/>
  <c r="Q9" i="20"/>
  <c r="Q10" i="20" s="1"/>
  <c r="P9" i="20"/>
  <c r="P10" i="20" s="1"/>
  <c r="O9" i="20"/>
  <c r="O10" i="20" s="1"/>
  <c r="O16" i="20" s="1"/>
  <c r="N9" i="20"/>
  <c r="N10" i="20" s="1"/>
  <c r="M9" i="20"/>
  <c r="M10" i="20" s="1"/>
  <c r="L9" i="20"/>
  <c r="L10" i="20" s="1"/>
  <c r="K9" i="20"/>
  <c r="K10" i="20" s="1"/>
  <c r="K16" i="20" s="1"/>
  <c r="J9" i="20"/>
  <c r="J10" i="20" s="1"/>
  <c r="AB8" i="20"/>
  <c r="AB7" i="20"/>
  <c r="W51" i="18"/>
  <c r="V51" i="18"/>
  <c r="S51" i="18"/>
  <c r="O51" i="18"/>
  <c r="K51" i="18"/>
  <c r="W49" i="18"/>
  <c r="V49" i="18"/>
  <c r="U49" i="18"/>
  <c r="S49" i="18"/>
  <c r="Q49" i="18"/>
  <c r="O49" i="18"/>
  <c r="M49" i="18"/>
  <c r="K49" i="18"/>
  <c r="I49" i="18"/>
  <c r="W48" i="18"/>
  <c r="V48" i="18"/>
  <c r="N48" i="18"/>
  <c r="J48" i="18"/>
  <c r="W47" i="18"/>
  <c r="W53" i="18" s="1"/>
  <c r="W56" i="18" s="1"/>
  <c r="V47" i="18"/>
  <c r="V53" i="18" s="1"/>
  <c r="V56" i="18" s="1"/>
  <c r="S47" i="18"/>
  <c r="S53" i="18" s="1"/>
  <c r="S56" i="18" s="1"/>
  <c r="R47" i="18"/>
  <c r="R53" i="18" s="1"/>
  <c r="R56" i="18" s="1"/>
  <c r="O47" i="18"/>
  <c r="O53" i="18" s="1"/>
  <c r="O56" i="18" s="1"/>
  <c r="N47" i="18"/>
  <c r="N53" i="18" s="1"/>
  <c r="N56" i="18" s="1"/>
  <c r="K47" i="18"/>
  <c r="K53" i="18" s="1"/>
  <c r="K56" i="18" s="1"/>
  <c r="J47" i="18"/>
  <c r="J53" i="18" s="1"/>
  <c r="J56" i="18" s="1"/>
  <c r="W46" i="18"/>
  <c r="V46" i="18"/>
  <c r="R46" i="18"/>
  <c r="O46" i="18"/>
  <c r="O52" i="18" s="1"/>
  <c r="O55" i="18" s="1"/>
  <c r="N46" i="18"/>
  <c r="J46" i="18"/>
  <c r="W38" i="18"/>
  <c r="U38" i="18"/>
  <c r="T38" i="18"/>
  <c r="S38" i="18"/>
  <c r="Q38" i="18"/>
  <c r="P38" i="18"/>
  <c r="O38" i="18"/>
  <c r="M38" i="18"/>
  <c r="L38" i="18"/>
  <c r="K38" i="18"/>
  <c r="I38" i="18"/>
  <c r="AB37" i="18"/>
  <c r="W37" i="18"/>
  <c r="W39" i="18" s="1"/>
  <c r="V37" i="18"/>
  <c r="U37" i="18"/>
  <c r="U39" i="18" s="1"/>
  <c r="T37" i="18"/>
  <c r="T39" i="18" s="1"/>
  <c r="S37" i="18"/>
  <c r="S39" i="18" s="1"/>
  <c r="R37" i="18"/>
  <c r="Q37" i="18"/>
  <c r="Q39" i="18" s="1"/>
  <c r="P37" i="18"/>
  <c r="P39" i="18" s="1"/>
  <c r="O37" i="18"/>
  <c r="O39" i="18" s="1"/>
  <c r="N37" i="18"/>
  <c r="M37" i="18"/>
  <c r="M39" i="18" s="1"/>
  <c r="L37" i="18"/>
  <c r="L39" i="18" s="1"/>
  <c r="K37" i="18"/>
  <c r="K39" i="18" s="1"/>
  <c r="J37" i="18"/>
  <c r="I37" i="18"/>
  <c r="I39" i="18" s="1"/>
  <c r="W28" i="18"/>
  <c r="V28" i="18"/>
  <c r="W16" i="17"/>
  <c r="AB14" i="17"/>
  <c r="AB13" i="17"/>
  <c r="V16" i="16"/>
  <c r="V19" i="16" s="1"/>
  <c r="U16" i="16"/>
  <c r="T16" i="16"/>
  <c r="T19" i="16" s="1"/>
  <c r="S16" i="16"/>
  <c r="R16" i="16"/>
  <c r="R19" i="16" s="1"/>
  <c r="Q16" i="16"/>
  <c r="P16" i="16"/>
  <c r="P19" i="16" s="1"/>
  <c r="O16" i="16"/>
  <c r="N16" i="16"/>
  <c r="N19" i="16" s="1"/>
  <c r="M16" i="16"/>
  <c r="L16" i="16"/>
  <c r="L19" i="16" s="1"/>
  <c r="K16" i="16"/>
  <c r="J16" i="16"/>
  <c r="J19" i="16" s="1"/>
  <c r="AB15" i="16"/>
  <c r="AB14" i="16"/>
  <c r="AB13" i="16"/>
  <c r="AB12" i="16"/>
  <c r="AB11" i="16"/>
  <c r="AB10" i="16"/>
  <c r="AB9" i="16"/>
  <c r="AB8" i="16"/>
  <c r="AB7" i="16"/>
  <c r="AB6" i="16"/>
  <c r="AB5" i="16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AB15" i="15"/>
  <c r="AB16" i="15" s="1"/>
  <c r="V14" i="15"/>
  <c r="V17" i="15" s="1"/>
  <c r="U14" i="15"/>
  <c r="U17" i="15" s="1"/>
  <c r="T14" i="15"/>
  <c r="S14" i="15"/>
  <c r="R14" i="15"/>
  <c r="R17" i="15" s="1"/>
  <c r="Q14" i="15"/>
  <c r="P14" i="15"/>
  <c r="O14" i="15"/>
  <c r="N14" i="15"/>
  <c r="N17" i="15" s="1"/>
  <c r="M14" i="15"/>
  <c r="L14" i="15"/>
  <c r="K14" i="15"/>
  <c r="J14" i="15"/>
  <c r="J17" i="15" s="1"/>
  <c r="AB13" i="15"/>
  <c r="AB12" i="15"/>
  <c r="AB11" i="15"/>
  <c r="AB10" i="15"/>
  <c r="AB9" i="15"/>
  <c r="AB8" i="15"/>
  <c r="V10" i="14"/>
  <c r="U26" i="18" s="1"/>
  <c r="U9" i="14"/>
  <c r="U10" i="14" s="1"/>
  <c r="T26" i="18" s="1"/>
  <c r="T9" i="14"/>
  <c r="T10" i="14" s="1"/>
  <c r="S26" i="18" s="1"/>
  <c r="S9" i="14"/>
  <c r="S10" i="14" s="1"/>
  <c r="R26" i="18" s="1"/>
  <c r="R9" i="14"/>
  <c r="R10" i="14" s="1"/>
  <c r="Q26" i="18" s="1"/>
  <c r="Q9" i="14"/>
  <c r="Q10" i="14" s="1"/>
  <c r="P26" i="18" s="1"/>
  <c r="P9" i="14"/>
  <c r="P10" i="14" s="1"/>
  <c r="O26" i="18" s="1"/>
  <c r="O9" i="14"/>
  <c r="O10" i="14" s="1"/>
  <c r="N26" i="18" s="1"/>
  <c r="N9" i="14"/>
  <c r="N10" i="14" s="1"/>
  <c r="M26" i="18" s="1"/>
  <c r="M9" i="14"/>
  <c r="M10" i="14" s="1"/>
  <c r="L26" i="18" s="1"/>
  <c r="L9" i="14"/>
  <c r="L10" i="14" s="1"/>
  <c r="K26" i="18" s="1"/>
  <c r="K9" i="14"/>
  <c r="K10" i="14" s="1"/>
  <c r="J26" i="18" s="1"/>
  <c r="J9" i="14"/>
  <c r="J10" i="14" s="1"/>
  <c r="I26" i="18" s="1"/>
  <c r="AB8" i="14"/>
  <c r="AB5" i="14"/>
  <c r="V15" i="13"/>
  <c r="V16" i="13" s="1"/>
  <c r="U15" i="13"/>
  <c r="U16" i="13" s="1"/>
  <c r="T15" i="13"/>
  <c r="T16" i="13" s="1"/>
  <c r="S15" i="13"/>
  <c r="S16" i="13" s="1"/>
  <c r="R15" i="13"/>
  <c r="R16" i="13" s="1"/>
  <c r="Q15" i="13"/>
  <c r="Q16" i="13" s="1"/>
  <c r="P15" i="13"/>
  <c r="P16" i="13" s="1"/>
  <c r="O15" i="13"/>
  <c r="O16" i="13" s="1"/>
  <c r="N15" i="13"/>
  <c r="N16" i="13" s="1"/>
  <c r="M15" i="13"/>
  <c r="M16" i="13" s="1"/>
  <c r="L15" i="13"/>
  <c r="L16" i="13" s="1"/>
  <c r="K15" i="13"/>
  <c r="K16" i="13" s="1"/>
  <c r="J15" i="13"/>
  <c r="J16" i="13" s="1"/>
  <c r="AB14" i="13"/>
  <c r="AB13" i="13"/>
  <c r="AB12" i="13"/>
  <c r="AB11" i="13"/>
  <c r="AB10" i="13"/>
  <c r="AB9" i="13"/>
  <c r="AB8" i="13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AB9" i="12"/>
  <c r="AB8" i="12"/>
  <c r="X7" i="12"/>
  <c r="W7" i="12"/>
  <c r="V7" i="12"/>
  <c r="U7" i="12"/>
  <c r="U13" i="12" s="1"/>
  <c r="T7" i="12"/>
  <c r="S7" i="12"/>
  <c r="R7" i="12"/>
  <c r="R13" i="12" s="1"/>
  <c r="Q7" i="12"/>
  <c r="Q13" i="12" s="1"/>
  <c r="P7" i="12"/>
  <c r="O7" i="12"/>
  <c r="N7" i="12"/>
  <c r="M7" i="12"/>
  <c r="M13" i="12" s="1"/>
  <c r="L7" i="12"/>
  <c r="K7" i="12"/>
  <c r="J7" i="12"/>
  <c r="AB6" i="12"/>
  <c r="AB5" i="12"/>
  <c r="Y11" i="11"/>
  <c r="X10" i="11"/>
  <c r="X11" i="11" s="1"/>
  <c r="W23" i="18" s="1"/>
  <c r="W10" i="11"/>
  <c r="W11" i="11" s="1"/>
  <c r="V23" i="18" s="1"/>
  <c r="V10" i="11"/>
  <c r="V11" i="11" s="1"/>
  <c r="U23" i="18" s="1"/>
  <c r="U10" i="11"/>
  <c r="U11" i="11" s="1"/>
  <c r="T23" i="18" s="1"/>
  <c r="T10" i="11"/>
  <c r="T11" i="11" s="1"/>
  <c r="S23" i="18" s="1"/>
  <c r="S10" i="11"/>
  <c r="S11" i="11" s="1"/>
  <c r="R23" i="18" s="1"/>
  <c r="R10" i="11"/>
  <c r="R11" i="11" s="1"/>
  <c r="Q23" i="18" s="1"/>
  <c r="Q10" i="11"/>
  <c r="Q11" i="11" s="1"/>
  <c r="P23" i="18" s="1"/>
  <c r="P10" i="11"/>
  <c r="P11" i="11" s="1"/>
  <c r="O23" i="18" s="1"/>
  <c r="O10" i="11"/>
  <c r="O11" i="11" s="1"/>
  <c r="N23" i="18" s="1"/>
  <c r="N10" i="11"/>
  <c r="N11" i="11" s="1"/>
  <c r="M23" i="18" s="1"/>
  <c r="M10" i="11"/>
  <c r="M11" i="11" s="1"/>
  <c r="L23" i="18" s="1"/>
  <c r="L10" i="11"/>
  <c r="L11" i="11" s="1"/>
  <c r="K23" i="18" s="1"/>
  <c r="K10" i="11"/>
  <c r="K11" i="11" s="1"/>
  <c r="J23" i="18" s="1"/>
  <c r="J10" i="11"/>
  <c r="J11" i="11" s="1"/>
  <c r="I23" i="18" s="1"/>
  <c r="AB9" i="11"/>
  <c r="AB5" i="11"/>
  <c r="Y13" i="10"/>
  <c r="X13" i="10"/>
  <c r="W13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AB11" i="10"/>
  <c r="AB12" i="10" s="1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AB9" i="10"/>
  <c r="AB8" i="10"/>
  <c r="Y17" i="8"/>
  <c r="Y18" i="8" s="1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AB15" i="8"/>
  <c r="X14" i="8"/>
  <c r="W14" i="8"/>
  <c r="W17" i="8" s="1"/>
  <c r="V20" i="18" s="1"/>
  <c r="V14" i="8"/>
  <c r="U14" i="8"/>
  <c r="T14" i="8"/>
  <c r="S14" i="8"/>
  <c r="S17" i="8" s="1"/>
  <c r="R20" i="18" s="1"/>
  <c r="R14" i="8"/>
  <c r="Q14" i="8"/>
  <c r="P14" i="8"/>
  <c r="O14" i="8"/>
  <c r="O17" i="8" s="1"/>
  <c r="N20" i="18" s="1"/>
  <c r="N14" i="8"/>
  <c r="M14" i="8"/>
  <c r="L14" i="8"/>
  <c r="K14" i="8"/>
  <c r="K17" i="8" s="1"/>
  <c r="J20" i="18" s="1"/>
  <c r="J14" i="8"/>
  <c r="AB13" i="8"/>
  <c r="AB12" i="8"/>
  <c r="AB11" i="8"/>
  <c r="AB10" i="8"/>
  <c r="AB9" i="8"/>
  <c r="AB8" i="8"/>
  <c r="AB6" i="8"/>
  <c r="AB5" i="8"/>
  <c r="V18" i="7"/>
  <c r="V19" i="7" s="1"/>
  <c r="U18" i="7"/>
  <c r="U19" i="7" s="1"/>
  <c r="T18" i="7"/>
  <c r="T19" i="7" s="1"/>
  <c r="S18" i="7"/>
  <c r="R18" i="7"/>
  <c r="R19" i="7" s="1"/>
  <c r="Q18" i="7"/>
  <c r="Q19" i="7" s="1"/>
  <c r="P18" i="7"/>
  <c r="P19" i="7" s="1"/>
  <c r="O18" i="7"/>
  <c r="N18" i="7"/>
  <c r="N19" i="7" s="1"/>
  <c r="M18" i="7"/>
  <c r="M19" i="7" s="1"/>
  <c r="L18" i="7"/>
  <c r="L19" i="7" s="1"/>
  <c r="K18" i="7"/>
  <c r="J18" i="7"/>
  <c r="J19" i="7" s="1"/>
  <c r="AB17" i="7"/>
  <c r="AB16" i="7"/>
  <c r="AB15" i="7"/>
  <c r="AB14" i="7"/>
  <c r="AB13" i="7"/>
  <c r="AB12" i="7"/>
  <c r="AB11" i="7"/>
  <c r="AB10" i="7"/>
  <c r="AB9" i="7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AB10" i="5"/>
  <c r="AB11" i="5" s="1"/>
  <c r="X9" i="5"/>
  <c r="W9" i="5"/>
  <c r="W12" i="5" s="1"/>
  <c r="V14" i="18" s="1"/>
  <c r="V17" i="18" s="1"/>
  <c r="V9" i="5"/>
  <c r="U9" i="5"/>
  <c r="U12" i="5" s="1"/>
  <c r="T14" i="18" s="1"/>
  <c r="T17" i="18" s="1"/>
  <c r="T9" i="5"/>
  <c r="S9" i="5"/>
  <c r="S12" i="5" s="1"/>
  <c r="R14" i="18" s="1"/>
  <c r="R17" i="18" s="1"/>
  <c r="R9" i="5"/>
  <c r="Q9" i="5"/>
  <c r="Q12" i="5" s="1"/>
  <c r="P14" i="18" s="1"/>
  <c r="P17" i="18" s="1"/>
  <c r="P9" i="5"/>
  <c r="O9" i="5"/>
  <c r="O12" i="5" s="1"/>
  <c r="N14" i="18" s="1"/>
  <c r="N17" i="18" s="1"/>
  <c r="N9" i="5"/>
  <c r="M9" i="5"/>
  <c r="M12" i="5" s="1"/>
  <c r="L14" i="18" s="1"/>
  <c r="L17" i="18" s="1"/>
  <c r="L9" i="5"/>
  <c r="K9" i="5"/>
  <c r="K12" i="5" s="1"/>
  <c r="J14" i="18" s="1"/>
  <c r="J17" i="18" s="1"/>
  <c r="J9" i="5"/>
  <c r="AB8" i="5"/>
  <c r="AB7" i="5"/>
  <c r="AB5" i="5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AB19" i="4"/>
  <c r="AB18" i="4"/>
  <c r="AB17" i="4"/>
  <c r="AB16" i="4"/>
  <c r="X15" i="4"/>
  <c r="X21" i="4" s="1"/>
  <c r="W15" i="4"/>
  <c r="V15" i="4"/>
  <c r="U15" i="4"/>
  <c r="U21" i="4" s="1"/>
  <c r="T15" i="4"/>
  <c r="T21" i="4" s="1"/>
  <c r="S15" i="4"/>
  <c r="R15" i="4"/>
  <c r="Q15" i="4"/>
  <c r="Q21" i="4" s="1"/>
  <c r="P15" i="4"/>
  <c r="P21" i="4" s="1"/>
  <c r="O15" i="4"/>
  <c r="N15" i="4"/>
  <c r="M15" i="4"/>
  <c r="M21" i="4" s="1"/>
  <c r="L15" i="4"/>
  <c r="L21" i="4" s="1"/>
  <c r="K15" i="4"/>
  <c r="J15" i="4"/>
  <c r="AB14" i="4"/>
  <c r="AB13" i="4"/>
  <c r="AB12" i="4"/>
  <c r="AB11" i="4"/>
  <c r="AB10" i="4"/>
  <c r="AB9" i="4"/>
  <c r="AB8" i="4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AB29" i="2"/>
  <c r="X28" i="2"/>
  <c r="X31" i="2" s="1"/>
  <c r="W28" i="2"/>
  <c r="V28" i="2"/>
  <c r="V31" i="2" s="1"/>
  <c r="U28" i="2"/>
  <c r="U31" i="2" s="1"/>
  <c r="T28" i="2"/>
  <c r="T31" i="2" s="1"/>
  <c r="S28" i="2"/>
  <c r="R28" i="2"/>
  <c r="R31" i="2" s="1"/>
  <c r="Q28" i="2"/>
  <c r="Q31" i="2" s="1"/>
  <c r="P28" i="2"/>
  <c r="O28" i="2"/>
  <c r="N28" i="2"/>
  <c r="N31" i="2" s="1"/>
  <c r="M28" i="2"/>
  <c r="M31" i="2" s="1"/>
  <c r="L28" i="2"/>
  <c r="K28" i="2"/>
  <c r="J28" i="2"/>
  <c r="J31" i="2" s="1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AB25" i="1"/>
  <c r="AB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B22" i="1"/>
  <c r="AB21" i="1"/>
  <c r="X20" i="1"/>
  <c r="W20" i="1"/>
  <c r="W27" i="1" s="1"/>
  <c r="V20" i="1"/>
  <c r="U20" i="1"/>
  <c r="T20" i="1"/>
  <c r="T27" i="1" s="1"/>
  <c r="S20" i="1"/>
  <c r="S27" i="1" s="1"/>
  <c r="R20" i="1"/>
  <c r="Q20" i="1"/>
  <c r="P20" i="1"/>
  <c r="P27" i="1" s="1"/>
  <c r="O20" i="1"/>
  <c r="O27" i="1" s="1"/>
  <c r="N20" i="1"/>
  <c r="M20" i="1"/>
  <c r="L20" i="1"/>
  <c r="L27" i="1" s="1"/>
  <c r="K20" i="1"/>
  <c r="K27" i="1" s="1"/>
  <c r="J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J17" i="17" l="1"/>
  <c r="I40" i="18"/>
  <c r="M40" i="18"/>
  <c r="M43" i="18" s="1"/>
  <c r="N17" i="17"/>
  <c r="Q40" i="18"/>
  <c r="R17" i="17"/>
  <c r="U40" i="18"/>
  <c r="U43" i="18" s="1"/>
  <c r="V17" i="17"/>
  <c r="K17" i="17"/>
  <c r="J40" i="18"/>
  <c r="O17" i="17"/>
  <c r="N40" i="18"/>
  <c r="S17" i="17"/>
  <c r="R40" i="18"/>
  <c r="W29" i="18"/>
  <c r="W30" i="18"/>
  <c r="X20" i="16"/>
  <c r="P40" i="18"/>
  <c r="P43" i="18" s="1"/>
  <c r="Q17" i="17"/>
  <c r="U17" i="17"/>
  <c r="T40" i="18"/>
  <c r="R8" i="18"/>
  <c r="R11" i="18" s="1"/>
  <c r="S31" i="2"/>
  <c r="J27" i="1"/>
  <c r="N27" i="1"/>
  <c r="R27" i="1"/>
  <c r="V27" i="1"/>
  <c r="AB15" i="4"/>
  <c r="L29" i="18"/>
  <c r="L49" i="18"/>
  <c r="P49" i="18"/>
  <c r="T49" i="18"/>
  <c r="AB9" i="20"/>
  <c r="AB10" i="20" s="1"/>
  <c r="L16" i="20"/>
  <c r="K48" i="18" s="1"/>
  <c r="K54" i="18" s="1"/>
  <c r="K57" i="18" s="1"/>
  <c r="P16" i="20"/>
  <c r="O48" i="18" s="1"/>
  <c r="T16" i="20"/>
  <c r="S48" i="18" s="1"/>
  <c r="P31" i="2"/>
  <c r="O8" i="18" s="1"/>
  <c r="O11" i="18" s="1"/>
  <c r="K31" i="2"/>
  <c r="J8" i="18" s="1"/>
  <c r="J11" i="18" s="1"/>
  <c r="U14" i="12"/>
  <c r="Q14" i="12"/>
  <c r="M14" i="12"/>
  <c r="L40" i="18"/>
  <c r="I29" i="18"/>
  <c r="O31" i="2"/>
  <c r="N8" i="18" s="1"/>
  <c r="N11" i="18" s="1"/>
  <c r="S8" i="18"/>
  <c r="S11" i="18" s="1"/>
  <c r="J21" i="4"/>
  <c r="R21" i="4"/>
  <c r="Q13" i="18" s="1"/>
  <c r="Q16" i="18" s="1"/>
  <c r="L13" i="12"/>
  <c r="L14" i="12" s="1"/>
  <c r="P13" i="12"/>
  <c r="P14" i="12" s="1"/>
  <c r="T13" i="12"/>
  <c r="T14" i="12" s="1"/>
  <c r="X13" i="12"/>
  <c r="X14" i="12" s="1"/>
  <c r="J29" i="18"/>
  <c r="N29" i="18"/>
  <c r="R29" i="18"/>
  <c r="J38" i="18"/>
  <c r="J39" i="18" s="1"/>
  <c r="N38" i="18"/>
  <c r="N39" i="18" s="1"/>
  <c r="R38" i="18"/>
  <c r="R39" i="18" s="1"/>
  <c r="V38" i="18"/>
  <c r="V39" i="18" s="1"/>
  <c r="N52" i="18"/>
  <c r="N55" i="18" s="1"/>
  <c r="J49" i="18"/>
  <c r="N49" i="18"/>
  <c r="R49" i="18"/>
  <c r="AB16" i="21"/>
  <c r="AB17" i="21" s="1"/>
  <c r="AB51" i="18" s="1"/>
  <c r="AB7" i="23"/>
  <c r="O14" i="12"/>
  <c r="V40" i="18"/>
  <c r="W31" i="2"/>
  <c r="W32" i="2" s="1"/>
  <c r="W8" i="18"/>
  <c r="W11" i="18" s="1"/>
  <c r="N21" i="4"/>
  <c r="V21" i="4"/>
  <c r="M27" i="1"/>
  <c r="L9" i="18" s="1"/>
  <c r="L12" i="18" s="1"/>
  <c r="Q27" i="1"/>
  <c r="U27" i="1"/>
  <c r="K29" i="18"/>
  <c r="O29" i="18"/>
  <c r="S29" i="18"/>
  <c r="AB10" i="22"/>
  <c r="AB11" i="22" s="1"/>
  <c r="L31" i="2"/>
  <c r="K8" i="18" s="1"/>
  <c r="K11" i="18" s="1"/>
  <c r="U19" i="16"/>
  <c r="U20" i="16" s="1"/>
  <c r="Q19" i="16"/>
  <c r="P29" i="18" s="1"/>
  <c r="M19" i="16"/>
  <c r="R14" i="12"/>
  <c r="AB9" i="24"/>
  <c r="AB10" i="24" s="1"/>
  <c r="K43" i="18"/>
  <c r="I43" i="18"/>
  <c r="L43" i="18"/>
  <c r="Q43" i="18"/>
  <c r="W52" i="18"/>
  <c r="W55" i="18" s="1"/>
  <c r="T43" i="18"/>
  <c r="AA11" i="14"/>
  <c r="Z11" i="14"/>
  <c r="Y11" i="14"/>
  <c r="W27" i="18"/>
  <c r="X11" i="14"/>
  <c r="S43" i="18"/>
  <c r="R54" i="18"/>
  <c r="R57" i="18" s="1"/>
  <c r="J54" i="18"/>
  <c r="J57" i="18" s="1"/>
  <c r="W11" i="14"/>
  <c r="V25" i="18"/>
  <c r="W25" i="18"/>
  <c r="R43" i="18"/>
  <c r="J43" i="18"/>
  <c r="O43" i="18"/>
  <c r="W43" i="18"/>
  <c r="V43" i="18"/>
  <c r="N43" i="18"/>
  <c r="M29" i="18"/>
  <c r="Q29" i="18"/>
  <c r="U29" i="18"/>
  <c r="W19" i="18"/>
  <c r="R52" i="18"/>
  <c r="R55" i="18" s="1"/>
  <c r="N54" i="18"/>
  <c r="N57" i="18" s="1"/>
  <c r="W54" i="18"/>
  <c r="W57" i="18" s="1"/>
  <c r="S54" i="18"/>
  <c r="S57" i="18" s="1"/>
  <c r="V54" i="18"/>
  <c r="V57" i="18" s="1"/>
  <c r="J52" i="18"/>
  <c r="J55" i="18" s="1"/>
  <c r="V52" i="18"/>
  <c r="V55" i="18" s="1"/>
  <c r="O54" i="18"/>
  <c r="O57" i="18" s="1"/>
  <c r="M17" i="8"/>
  <c r="L20" i="18" s="1"/>
  <c r="L32" i="18" s="1"/>
  <c r="Q17" i="8"/>
  <c r="P20" i="18" s="1"/>
  <c r="U17" i="8"/>
  <c r="T20" i="18" s="1"/>
  <c r="N13" i="12"/>
  <c r="N14" i="12" s="1"/>
  <c r="V13" i="12"/>
  <c r="V14" i="12" s="1"/>
  <c r="K13" i="12"/>
  <c r="K14" i="12" s="1"/>
  <c r="O13" i="12"/>
  <c r="N35" i="18" s="1"/>
  <c r="S13" i="12"/>
  <c r="S14" i="12" s="1"/>
  <c r="W13" i="12"/>
  <c r="V35" i="18" s="1"/>
  <c r="J13" i="12"/>
  <c r="I35" i="18" s="1"/>
  <c r="AB15" i="17"/>
  <c r="AB16" i="17" s="1"/>
  <c r="AB41" i="18" s="1"/>
  <c r="R35" i="18"/>
  <c r="AB7" i="12"/>
  <c r="AB13" i="12" s="1"/>
  <c r="M35" i="18"/>
  <c r="M44" i="18" s="1"/>
  <c r="J12" i="5"/>
  <c r="I14" i="18" s="1"/>
  <c r="I17" i="18" s="1"/>
  <c r="N12" i="5"/>
  <c r="M14" i="18" s="1"/>
  <c r="M17" i="18" s="1"/>
  <c r="V12" i="5"/>
  <c r="U14" i="18" s="1"/>
  <c r="U17" i="18" s="1"/>
  <c r="AB9" i="5"/>
  <c r="AB12" i="5" s="1"/>
  <c r="AB14" i="18" s="1"/>
  <c r="AB17" i="18" s="1"/>
  <c r="R12" i="5"/>
  <c r="Q14" i="18" s="1"/>
  <c r="Q17" i="18" s="1"/>
  <c r="L12" i="5"/>
  <c r="K14" i="18" s="1"/>
  <c r="K17" i="18" s="1"/>
  <c r="P12" i="5"/>
  <c r="O14" i="18" s="1"/>
  <c r="O17" i="18" s="1"/>
  <c r="X12" i="5"/>
  <c r="W14" i="18" s="1"/>
  <c r="W17" i="18" s="1"/>
  <c r="T8" i="18"/>
  <c r="T11" i="18" s="1"/>
  <c r="U8" i="18"/>
  <c r="U11" i="18" s="1"/>
  <c r="L8" i="18"/>
  <c r="L11" i="18" s="1"/>
  <c r="AB30" i="2"/>
  <c r="L17" i="15"/>
  <c r="L20" i="16" s="1"/>
  <c r="P17" i="15"/>
  <c r="T17" i="15"/>
  <c r="S30" i="18" s="1"/>
  <c r="M17" i="15"/>
  <c r="M20" i="16" s="1"/>
  <c r="Q17" i="15"/>
  <c r="Q20" i="16" s="1"/>
  <c r="K17" i="15"/>
  <c r="O17" i="15"/>
  <c r="O20" i="16" s="1"/>
  <c r="S17" i="15"/>
  <c r="R30" i="18" s="1"/>
  <c r="K13" i="10"/>
  <c r="J24" i="18" s="1"/>
  <c r="O13" i="10"/>
  <c r="S13" i="10"/>
  <c r="R24" i="18" s="1"/>
  <c r="L13" i="10"/>
  <c r="K24" i="18" s="1"/>
  <c r="P13" i="10"/>
  <c r="O24" i="18" s="1"/>
  <c r="T13" i="10"/>
  <c r="T12" i="11" s="1"/>
  <c r="S19" i="18"/>
  <c r="K19" i="18"/>
  <c r="K21" i="4"/>
  <c r="J15" i="18" s="1"/>
  <c r="J18" i="18" s="1"/>
  <c r="O21" i="4"/>
  <c r="S21" i="4"/>
  <c r="S13" i="5" s="1"/>
  <c r="W21" i="4"/>
  <c r="V13" i="18" s="1"/>
  <c r="V16" i="18" s="1"/>
  <c r="AB20" i="4"/>
  <c r="AB21" i="4" s="1"/>
  <c r="AB23" i="1"/>
  <c r="AB26" i="1"/>
  <c r="X27" i="1"/>
  <c r="W7" i="18" s="1"/>
  <c r="W10" i="18" s="1"/>
  <c r="AB20" i="1"/>
  <c r="AB27" i="1" s="1"/>
  <c r="AB28" i="2"/>
  <c r="AB31" i="2" s="1"/>
  <c r="I8" i="18"/>
  <c r="I11" i="18" s="1"/>
  <c r="M8" i="18"/>
  <c r="M11" i="18" s="1"/>
  <c r="Q8" i="18"/>
  <c r="Q11" i="18" s="1"/>
  <c r="P8" i="18"/>
  <c r="P11" i="18" s="1"/>
  <c r="T12" i="5"/>
  <c r="S14" i="18" s="1"/>
  <c r="S17" i="18" s="1"/>
  <c r="AB10" i="11"/>
  <c r="AB11" i="11" s="1"/>
  <c r="AB23" i="18" s="1"/>
  <c r="J17" i="8"/>
  <c r="I20" i="18" s="1"/>
  <c r="I32" i="18" s="1"/>
  <c r="N17" i="8"/>
  <c r="M20" i="18" s="1"/>
  <c r="R17" i="8"/>
  <c r="Q20" i="18" s="1"/>
  <c r="V17" i="8"/>
  <c r="U20" i="18" s="1"/>
  <c r="L17" i="8"/>
  <c r="K20" i="18" s="1"/>
  <c r="K32" i="18" s="1"/>
  <c r="P17" i="8"/>
  <c r="O20" i="18" s="1"/>
  <c r="T17" i="8"/>
  <c r="S20" i="18" s="1"/>
  <c r="S32" i="18" s="1"/>
  <c r="X17" i="8"/>
  <c r="W20" i="18" s="1"/>
  <c r="J32" i="18"/>
  <c r="N32" i="18"/>
  <c r="M13" i="10"/>
  <c r="L22" i="18" s="1"/>
  <c r="Q13" i="10"/>
  <c r="Q12" i="11" s="1"/>
  <c r="U13" i="10"/>
  <c r="U12" i="11" s="1"/>
  <c r="R32" i="18"/>
  <c r="O11" i="14"/>
  <c r="S11" i="14"/>
  <c r="AB9" i="14"/>
  <c r="AB10" i="14" s="1"/>
  <c r="AB26" i="18" s="1"/>
  <c r="AB16" i="8"/>
  <c r="AB14" i="8"/>
  <c r="L19" i="18"/>
  <c r="P21" i="18"/>
  <c r="T21" i="18"/>
  <c r="AB18" i="7"/>
  <c r="AB19" i="7" s="1"/>
  <c r="W18" i="8"/>
  <c r="M7" i="18"/>
  <c r="M10" i="18" s="1"/>
  <c r="N21" i="18"/>
  <c r="N19" i="18"/>
  <c r="O18" i="8"/>
  <c r="K32" i="2"/>
  <c r="J7" i="18"/>
  <c r="J10" i="18" s="1"/>
  <c r="N7" i="18"/>
  <c r="N10" i="18" s="1"/>
  <c r="O32" i="2"/>
  <c r="R9" i="18"/>
  <c r="R12" i="18" s="1"/>
  <c r="R7" i="18"/>
  <c r="R10" i="18" s="1"/>
  <c r="S32" i="2"/>
  <c r="V9" i="18"/>
  <c r="V12" i="18" s="1"/>
  <c r="V7" i="18"/>
  <c r="V10" i="18" s="1"/>
  <c r="K15" i="18"/>
  <c r="K18" i="18" s="1"/>
  <c r="K13" i="18"/>
  <c r="K16" i="18" s="1"/>
  <c r="L13" i="5"/>
  <c r="O15" i="18"/>
  <c r="O18" i="18" s="1"/>
  <c r="O13" i="18"/>
  <c r="O16" i="18" s="1"/>
  <c r="S13" i="18"/>
  <c r="S16" i="18" s="1"/>
  <c r="W15" i="18"/>
  <c r="W18" i="18" s="1"/>
  <c r="W13" i="18"/>
  <c r="W16" i="18" s="1"/>
  <c r="L41" i="18"/>
  <c r="L42" i="18" s="1"/>
  <c r="P41" i="18"/>
  <c r="P42" i="18" s="1"/>
  <c r="T41" i="18"/>
  <c r="T42" i="18" s="1"/>
  <c r="Q7" i="18"/>
  <c r="Q10" i="18" s="1"/>
  <c r="N15" i="18"/>
  <c r="N18" i="18" s="1"/>
  <c r="N13" i="18"/>
  <c r="N16" i="18" s="1"/>
  <c r="O13" i="5"/>
  <c r="J21" i="18"/>
  <c r="J19" i="18"/>
  <c r="K18" i="8"/>
  <c r="O9" i="18"/>
  <c r="O12" i="18" s="1"/>
  <c r="O7" i="18"/>
  <c r="O10" i="18" s="1"/>
  <c r="P32" i="2"/>
  <c r="L15" i="18"/>
  <c r="L18" i="18" s="1"/>
  <c r="L13" i="18"/>
  <c r="L16" i="18" s="1"/>
  <c r="M13" i="5"/>
  <c r="T15" i="18"/>
  <c r="T18" i="18" s="1"/>
  <c r="T13" i="18"/>
  <c r="T16" i="18" s="1"/>
  <c r="U13" i="5"/>
  <c r="Q18" i="8"/>
  <c r="I7" i="18"/>
  <c r="I10" i="18" s="1"/>
  <c r="U9" i="18"/>
  <c r="U12" i="18" s="1"/>
  <c r="U7" i="18"/>
  <c r="U10" i="18" s="1"/>
  <c r="V32" i="2"/>
  <c r="R15" i="18"/>
  <c r="R18" i="18" s="1"/>
  <c r="R13" i="18"/>
  <c r="R16" i="18" s="1"/>
  <c r="R21" i="18"/>
  <c r="R19" i="18"/>
  <c r="S18" i="8"/>
  <c r="K9" i="18"/>
  <c r="K12" i="18" s="1"/>
  <c r="K7" i="18"/>
  <c r="K10" i="18" s="1"/>
  <c r="L32" i="2"/>
  <c r="S9" i="18"/>
  <c r="S12" i="18" s="1"/>
  <c r="S7" i="18"/>
  <c r="S10" i="18" s="1"/>
  <c r="T32" i="2"/>
  <c r="W9" i="18"/>
  <c r="W12" i="18" s="1"/>
  <c r="P15" i="18"/>
  <c r="P18" i="18" s="1"/>
  <c r="P13" i="18"/>
  <c r="P16" i="18" s="1"/>
  <c r="Q13" i="5"/>
  <c r="L7" i="18"/>
  <c r="L10" i="18" s="1"/>
  <c r="P9" i="18"/>
  <c r="P12" i="18" s="1"/>
  <c r="P7" i="18"/>
  <c r="P10" i="18" s="1"/>
  <c r="T9" i="18"/>
  <c r="T12" i="18" s="1"/>
  <c r="T7" i="18"/>
  <c r="T10" i="18" s="1"/>
  <c r="U32" i="2"/>
  <c r="I13" i="18"/>
  <c r="I16" i="18" s="1"/>
  <c r="J13" i="5"/>
  <c r="M15" i="18"/>
  <c r="M18" i="18" s="1"/>
  <c r="M13" i="18"/>
  <c r="M16" i="18" s="1"/>
  <c r="N13" i="5"/>
  <c r="Q15" i="18"/>
  <c r="Q18" i="18" s="1"/>
  <c r="U13" i="18"/>
  <c r="U16" i="18" s="1"/>
  <c r="V13" i="5"/>
  <c r="N18" i="8"/>
  <c r="S22" i="18"/>
  <c r="K28" i="18"/>
  <c r="T20" i="16"/>
  <c r="T28" i="18"/>
  <c r="AB10" i="12"/>
  <c r="S35" i="18"/>
  <c r="AB15" i="13"/>
  <c r="AB16" i="13" s="1"/>
  <c r="O27" i="18"/>
  <c r="O25" i="18"/>
  <c r="P11" i="14"/>
  <c r="J30" i="18"/>
  <c r="J28" i="18"/>
  <c r="K20" i="16"/>
  <c r="N30" i="18"/>
  <c r="S20" i="16"/>
  <c r="AB16" i="16"/>
  <c r="I19" i="18"/>
  <c r="M21" i="18"/>
  <c r="M19" i="18"/>
  <c r="Q21" i="18"/>
  <c r="Q19" i="18"/>
  <c r="AB10" i="10"/>
  <c r="AB13" i="10" s="1"/>
  <c r="J13" i="10"/>
  <c r="N13" i="10"/>
  <c r="R13" i="10"/>
  <c r="V13" i="10"/>
  <c r="U35" i="18"/>
  <c r="U44" i="18" s="1"/>
  <c r="L27" i="18"/>
  <c r="L25" i="18"/>
  <c r="M11" i="14"/>
  <c r="P27" i="18"/>
  <c r="P25" i="18"/>
  <c r="Q11" i="14"/>
  <c r="T27" i="18"/>
  <c r="T25" i="18"/>
  <c r="U11" i="14"/>
  <c r="S27" i="18"/>
  <c r="S25" i="18"/>
  <c r="T11" i="14"/>
  <c r="I28" i="18"/>
  <c r="I30" i="18"/>
  <c r="J20" i="16"/>
  <c r="M30" i="18"/>
  <c r="M28" i="18"/>
  <c r="N20" i="16"/>
  <c r="Q28" i="18"/>
  <c r="Q30" i="18"/>
  <c r="R20" i="16"/>
  <c r="U30" i="18"/>
  <c r="U28" i="18"/>
  <c r="V20" i="16"/>
  <c r="J41" i="18"/>
  <c r="J42" i="18" s="1"/>
  <c r="N41" i="18"/>
  <c r="R41" i="18"/>
  <c r="V41" i="18"/>
  <c r="V42" i="18" s="1"/>
  <c r="W24" i="18"/>
  <c r="W22" i="18"/>
  <c r="O35" i="18"/>
  <c r="J27" i="18"/>
  <c r="J25" i="18"/>
  <c r="N27" i="18"/>
  <c r="N25" i="18"/>
  <c r="R27" i="18"/>
  <c r="R25" i="18"/>
  <c r="K27" i="18"/>
  <c r="K25" i="18"/>
  <c r="L11" i="14"/>
  <c r="O30" i="18"/>
  <c r="O28" i="18"/>
  <c r="P20" i="16"/>
  <c r="P18" i="8"/>
  <c r="K35" i="18"/>
  <c r="I27" i="18"/>
  <c r="I25" i="18"/>
  <c r="J11" i="14"/>
  <c r="M27" i="18"/>
  <c r="M25" i="18"/>
  <c r="N11" i="14"/>
  <c r="Q27" i="18"/>
  <c r="Q25" i="18"/>
  <c r="R11" i="14"/>
  <c r="U27" i="18"/>
  <c r="U25" i="18"/>
  <c r="V11" i="14"/>
  <c r="K11" i="14"/>
  <c r="AB14" i="15"/>
  <c r="AB17" i="15" s="1"/>
  <c r="K41" i="18"/>
  <c r="O41" i="18"/>
  <c r="O42" i="18" s="1"/>
  <c r="S41" i="18"/>
  <c r="S42" i="18" s="1"/>
  <c r="W41" i="18"/>
  <c r="W42" i="18" s="1"/>
  <c r="V27" i="18"/>
  <c r="V26" i="18"/>
  <c r="N24" i="18"/>
  <c r="N22" i="18"/>
  <c r="V24" i="18"/>
  <c r="V22" i="18"/>
  <c r="O12" i="11"/>
  <c r="S12" i="11"/>
  <c r="W12" i="11"/>
  <c r="V30" i="18"/>
  <c r="V29" i="18"/>
  <c r="I42" i="18"/>
  <c r="M42" i="18"/>
  <c r="Q42" i="18"/>
  <c r="K46" i="18"/>
  <c r="K52" i="18" s="1"/>
  <c r="K55" i="18" s="1"/>
  <c r="S46" i="18"/>
  <c r="S52" i="18" s="1"/>
  <c r="S55" i="18" s="1"/>
  <c r="J16" i="20"/>
  <c r="I48" i="18" s="1"/>
  <c r="I54" i="18" s="1"/>
  <c r="I57" i="18" s="1"/>
  <c r="I46" i="18"/>
  <c r="I52" i="18" s="1"/>
  <c r="I55" i="18" s="1"/>
  <c r="N16" i="20"/>
  <c r="M48" i="18" s="1"/>
  <c r="M54" i="18" s="1"/>
  <c r="M57" i="18" s="1"/>
  <c r="M46" i="18"/>
  <c r="M52" i="18" s="1"/>
  <c r="M55" i="18" s="1"/>
  <c r="R16" i="20"/>
  <c r="Q48" i="18" s="1"/>
  <c r="Q54" i="18" s="1"/>
  <c r="Q57" i="18" s="1"/>
  <c r="Q46" i="18"/>
  <c r="Q52" i="18" s="1"/>
  <c r="Q55" i="18" s="1"/>
  <c r="V16" i="20"/>
  <c r="U48" i="18" s="1"/>
  <c r="U54" i="18" s="1"/>
  <c r="U57" i="18" s="1"/>
  <c r="U46" i="18"/>
  <c r="U52" i="18" s="1"/>
  <c r="U55" i="18" s="1"/>
  <c r="AB49" i="18"/>
  <c r="AB46" i="18"/>
  <c r="AB16" i="20"/>
  <c r="AB48" i="18" s="1"/>
  <c r="M16" i="20"/>
  <c r="L48" i="18" s="1"/>
  <c r="L54" i="18" s="1"/>
  <c r="L57" i="18" s="1"/>
  <c r="L46" i="18"/>
  <c r="Q16" i="20"/>
  <c r="P48" i="18" s="1"/>
  <c r="P54" i="18" s="1"/>
  <c r="P57" i="18" s="1"/>
  <c r="P46" i="18"/>
  <c r="P52" i="18" s="1"/>
  <c r="P55" i="18" s="1"/>
  <c r="U16" i="20"/>
  <c r="T48" i="18" s="1"/>
  <c r="T54" i="18" s="1"/>
  <c r="T57" i="18" s="1"/>
  <c r="T46" i="18"/>
  <c r="T52" i="18" s="1"/>
  <c r="T55" i="18" s="1"/>
  <c r="T30" i="18" l="1"/>
  <c r="K30" i="18"/>
  <c r="J9" i="18"/>
  <c r="J12" i="18" s="1"/>
  <c r="K13" i="5"/>
  <c r="W32" i="18"/>
  <c r="J35" i="18"/>
  <c r="J36" i="18" s="1"/>
  <c r="J45" i="18" s="1"/>
  <c r="U21" i="18"/>
  <c r="V8" i="18"/>
  <c r="V11" i="18" s="1"/>
  <c r="L52" i="18"/>
  <c r="L55" i="18" s="1"/>
  <c r="U42" i="18"/>
  <c r="P30" i="18"/>
  <c r="R13" i="5"/>
  <c r="I15" i="18"/>
  <c r="I18" i="18" s="1"/>
  <c r="N9" i="18"/>
  <c r="N12" i="18" s="1"/>
  <c r="J13" i="18"/>
  <c r="J16" i="18" s="1"/>
  <c r="T32" i="18"/>
  <c r="AB40" i="18"/>
  <c r="AB17" i="17"/>
  <c r="AB12" i="22"/>
  <c r="AB38" i="18"/>
  <c r="AB39" i="18" s="1"/>
  <c r="W14" i="12"/>
  <c r="T29" i="18"/>
  <c r="K12" i="11"/>
  <c r="P28" i="18"/>
  <c r="AB19" i="16"/>
  <c r="AB29" i="18" s="1"/>
  <c r="T22" i="18"/>
  <c r="O32" i="18"/>
  <c r="P32" i="18"/>
  <c r="O21" i="18"/>
  <c r="AB11" i="23"/>
  <c r="AB34" i="18" s="1"/>
  <c r="AB43" i="18" s="1"/>
  <c r="AB14" i="12"/>
  <c r="J14" i="12"/>
  <c r="U32" i="18"/>
  <c r="U59" i="18" s="1"/>
  <c r="Q32" i="18"/>
  <c r="J22" i="18"/>
  <c r="J31" i="18" s="1"/>
  <c r="J58" i="18" s="1"/>
  <c r="T24" i="18"/>
  <c r="P12" i="11"/>
  <c r="O22" i="18"/>
  <c r="S44" i="18"/>
  <c r="S59" i="18" s="1"/>
  <c r="V44" i="18"/>
  <c r="O44" i="18"/>
  <c r="M32" i="18"/>
  <c r="M59" i="18" s="1"/>
  <c r="S24" i="18"/>
  <c r="S28" i="18"/>
  <c r="S31" i="18" s="1"/>
  <c r="S58" i="18" s="1"/>
  <c r="N28" i="18"/>
  <c r="N31" i="18" s="1"/>
  <c r="N58" i="18" s="1"/>
  <c r="T19" i="18"/>
  <c r="O19" i="18"/>
  <c r="P19" i="18"/>
  <c r="U18" i="8"/>
  <c r="U19" i="18"/>
  <c r="W21" i="18"/>
  <c r="W33" i="18" s="1"/>
  <c r="L21" i="18"/>
  <c r="V19" i="18"/>
  <c r="V31" i="18" s="1"/>
  <c r="V58" i="18" s="1"/>
  <c r="I36" i="18"/>
  <c r="I45" i="18" s="1"/>
  <c r="I44" i="18"/>
  <c r="I59" i="18" s="1"/>
  <c r="N36" i="18"/>
  <c r="N44" i="18"/>
  <c r="N59" i="18" s="1"/>
  <c r="R36" i="18"/>
  <c r="R44" i="18"/>
  <c r="R59" i="18" s="1"/>
  <c r="J44" i="18"/>
  <c r="J59" i="18" s="1"/>
  <c r="AB42" i="18"/>
  <c r="K42" i="18"/>
  <c r="K44" i="18"/>
  <c r="K59" i="18" s="1"/>
  <c r="AB52" i="18"/>
  <c r="AB55" i="18" s="1"/>
  <c r="K21" i="18"/>
  <c r="I21" i="18"/>
  <c r="L18" i="8"/>
  <c r="J18" i="8"/>
  <c r="T18" i="8"/>
  <c r="N42" i="18"/>
  <c r="R42" i="18"/>
  <c r="M36" i="18"/>
  <c r="M45" i="18" s="1"/>
  <c r="V36" i="18"/>
  <c r="V45" i="18" s="1"/>
  <c r="Q35" i="18"/>
  <c r="Q44" i="18" s="1"/>
  <c r="Q59" i="18" s="1"/>
  <c r="W35" i="18"/>
  <c r="W44" i="18" s="1"/>
  <c r="U36" i="18"/>
  <c r="U45" i="18" s="1"/>
  <c r="S36" i="18"/>
  <c r="S45" i="18" s="1"/>
  <c r="O36" i="18"/>
  <c r="O45" i="18" s="1"/>
  <c r="K36" i="18"/>
  <c r="T13" i="5"/>
  <c r="X13" i="5"/>
  <c r="U15" i="18"/>
  <c r="U18" i="18" s="1"/>
  <c r="P13" i="5"/>
  <c r="M32" i="2"/>
  <c r="I9" i="18"/>
  <c r="I12" i="18" s="1"/>
  <c r="N32" i="2"/>
  <c r="AB8" i="18"/>
  <c r="AB11" i="18" s="1"/>
  <c r="J32" i="2"/>
  <c r="V32" i="18"/>
  <c r="L28" i="18"/>
  <c r="L31" i="18" s="1"/>
  <c r="L58" i="18" s="1"/>
  <c r="R28" i="18"/>
  <c r="L30" i="18"/>
  <c r="L12" i="11"/>
  <c r="R22" i="18"/>
  <c r="L24" i="18"/>
  <c r="K22" i="18"/>
  <c r="K31" i="18" s="1"/>
  <c r="K58" i="18" s="1"/>
  <c r="V21" i="18"/>
  <c r="V33" i="18" s="1"/>
  <c r="M18" i="8"/>
  <c r="V15" i="18"/>
  <c r="V18" i="18" s="1"/>
  <c r="W13" i="5"/>
  <c r="X32" i="2"/>
  <c r="M9" i="18"/>
  <c r="M12" i="18" s="1"/>
  <c r="Q9" i="18"/>
  <c r="Q12" i="18" s="1"/>
  <c r="Q32" i="2"/>
  <c r="R32" i="2"/>
  <c r="S15" i="18"/>
  <c r="S18" i="18" s="1"/>
  <c r="S21" i="18"/>
  <c r="R18" i="8"/>
  <c r="X18" i="8"/>
  <c r="V18" i="8"/>
  <c r="P22" i="18"/>
  <c r="M12" i="11"/>
  <c r="P24" i="18"/>
  <c r="P33" i="18" s="1"/>
  <c r="AB17" i="8"/>
  <c r="AB20" i="18" s="1"/>
  <c r="AB19" i="18"/>
  <c r="K33" i="18"/>
  <c r="T35" i="18"/>
  <c r="T44" i="18" s="1"/>
  <c r="T31" i="18"/>
  <c r="T58" i="18" s="1"/>
  <c r="AB28" i="18"/>
  <c r="AB30" i="18"/>
  <c r="U24" i="18"/>
  <c r="U33" i="18" s="1"/>
  <c r="U22" i="18"/>
  <c r="V12" i="11"/>
  <c r="AB24" i="18"/>
  <c r="AB22" i="18"/>
  <c r="AB12" i="11"/>
  <c r="W31" i="18"/>
  <c r="W58" i="18" s="1"/>
  <c r="P35" i="18"/>
  <c r="P44" i="18" s="1"/>
  <c r="P59" i="18" s="1"/>
  <c r="O33" i="18"/>
  <c r="R33" i="18"/>
  <c r="T33" i="18"/>
  <c r="J33" i="18"/>
  <c r="Q24" i="18"/>
  <c r="Q33" i="18" s="1"/>
  <c r="Q22" i="18"/>
  <c r="Q31" i="18" s="1"/>
  <c r="Q58" i="18" s="1"/>
  <c r="R12" i="11"/>
  <c r="L35" i="18"/>
  <c r="L44" i="18" s="1"/>
  <c r="L59" i="18" s="1"/>
  <c r="AB35" i="18"/>
  <c r="AB36" i="18" s="1"/>
  <c r="I24" i="18"/>
  <c r="I22" i="18"/>
  <c r="I31" i="18" s="1"/>
  <c r="I58" i="18" s="1"/>
  <c r="J12" i="11"/>
  <c r="AB54" i="18"/>
  <c r="AB57" i="18" s="1"/>
  <c r="M24" i="18"/>
  <c r="M33" i="18" s="1"/>
  <c r="M22" i="18"/>
  <c r="M31" i="18" s="1"/>
  <c r="M58" i="18" s="1"/>
  <c r="N12" i="11"/>
  <c r="AB27" i="18"/>
  <c r="AB25" i="18"/>
  <c r="AB11" i="14"/>
  <c r="AB7" i="18"/>
  <c r="AB10" i="18" s="1"/>
  <c r="AB32" i="2"/>
  <c r="AB15" i="18"/>
  <c r="AB18" i="18" s="1"/>
  <c r="AB13" i="18"/>
  <c r="AB16" i="18" s="1"/>
  <c r="AB13" i="5"/>
  <c r="N33" i="18"/>
  <c r="W59" i="18" l="1"/>
  <c r="AB20" i="16"/>
  <c r="T59" i="18"/>
  <c r="T60" i="18" s="1"/>
  <c r="O59" i="18"/>
  <c r="AB32" i="18"/>
  <c r="S33" i="18"/>
  <c r="R31" i="18"/>
  <c r="R58" i="18" s="1"/>
  <c r="R60" i="18" s="1"/>
  <c r="R45" i="18"/>
  <c r="V59" i="18"/>
  <c r="P31" i="18"/>
  <c r="P58" i="18" s="1"/>
  <c r="P60" i="18" s="1"/>
  <c r="O31" i="18"/>
  <c r="O58" i="18" s="1"/>
  <c r="O60" i="18" s="1"/>
  <c r="N45" i="18"/>
  <c r="K45" i="18"/>
  <c r="U31" i="18"/>
  <c r="U58" i="18" s="1"/>
  <c r="U60" i="18" s="1"/>
  <c r="I33" i="18"/>
  <c r="AB44" i="18"/>
  <c r="AB45" i="18"/>
  <c r="Q36" i="18"/>
  <c r="Q45" i="18" s="1"/>
  <c r="L33" i="18"/>
  <c r="W36" i="18"/>
  <c r="W45" i="18" s="1"/>
  <c r="V60" i="18"/>
  <c r="AB9" i="18"/>
  <c r="AB12" i="18" s="1"/>
  <c r="J60" i="18"/>
  <c r="M60" i="18"/>
  <c r="S60" i="18"/>
  <c r="I60" i="18"/>
  <c r="AB31" i="18"/>
  <c r="AB58" i="18" s="1"/>
  <c r="Q60" i="18"/>
  <c r="AB21" i="18"/>
  <c r="AB33" i="18" s="1"/>
  <c r="N60" i="18"/>
  <c r="AB18" i="8"/>
  <c r="K60" i="18"/>
  <c r="L36" i="18"/>
  <c r="L45" i="18" s="1"/>
  <c r="L60" i="18"/>
  <c r="W60" i="18"/>
  <c r="P36" i="18"/>
  <c r="P45" i="18" s="1"/>
  <c r="T36" i="18"/>
  <c r="T45" i="18" s="1"/>
  <c r="AB59" i="18" l="1"/>
  <c r="AB60" i="18"/>
</calcChain>
</file>

<file path=xl/sharedStrings.xml><?xml version="1.0" encoding="utf-8"?>
<sst xmlns="http://schemas.openxmlformats.org/spreadsheetml/2006/main" count="1406" uniqueCount="206">
  <si>
    <t>Дніпровський національний університет імені Олеся Гончара</t>
  </si>
  <si>
    <t>Розподіл навчального навантаження між викладачами кафедри біохімії та фізіології  (ББФ)на 2024/2025   навчальний рік</t>
  </si>
  <si>
    <t xml:space="preserve">                                                                          </t>
  </si>
  <si>
    <t>№ п.п.</t>
  </si>
  <si>
    <t>Прізвище, ім`я та по батькові (повністю)</t>
  </si>
  <si>
    <t>Вчене звання, вчена ступінь</t>
  </si>
  <si>
    <t>Ставка</t>
  </si>
  <si>
    <t>Назва дисципліни</t>
  </si>
  <si>
    <t>Форма навчання</t>
  </si>
  <si>
    <t>Напрям/спеціальність</t>
  </si>
  <si>
    <t>Курс навчання</t>
  </si>
  <si>
    <t>Контингент студентів</t>
  </si>
  <si>
    <t>ВИДИ      НАВЧАЛЬНОГО   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</si>
  <si>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</si>
  <si>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</si>
  <si>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</si>
  <si>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</si>
  <si>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</si>
  <si>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</si>
  <si>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</si>
  <si>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Кваліфікаційні роботи (проєкти)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</si>
  <si>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</si>
  <si>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</si>
  <si>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</si>
  <si>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</si>
  <si>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</si>
  <si>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</si>
  <si>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</si>
  <si>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</si>
  <si>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</si>
  <si>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</si>
  <si>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</si>
  <si>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</si>
  <si>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Ушакова Галина Олександрівна</t>
  </si>
  <si>
    <t>зав. каф., д.б.н.</t>
  </si>
  <si>
    <t>Біологічна хімія</t>
  </si>
  <si>
    <t>Д</t>
  </si>
  <si>
    <t>РМ</t>
  </si>
  <si>
    <t>Молекулярна біологія</t>
  </si>
  <si>
    <t>БМ</t>
  </si>
  <si>
    <t>БТ</t>
  </si>
  <si>
    <t>БХ</t>
  </si>
  <si>
    <t>БГ</t>
  </si>
  <si>
    <t>БЛ</t>
  </si>
  <si>
    <t>Імунохімія</t>
  </si>
  <si>
    <t>Нейроімунологія</t>
  </si>
  <si>
    <t>БХм</t>
  </si>
  <si>
    <t>Молекулярні механізми міжклітинної комунікації</t>
  </si>
  <si>
    <t>Кваліфікаційна робота (керівництво)</t>
  </si>
  <si>
    <t>Атестаційний екзамен (ЕК)</t>
  </si>
  <si>
    <t>Кваліфікаційна робота (ЕК)</t>
  </si>
  <si>
    <t>Разом (денна форма)</t>
  </si>
  <si>
    <t>З</t>
  </si>
  <si>
    <t>Імунологія</t>
  </si>
  <si>
    <t>з</t>
  </si>
  <si>
    <t>Разом (заочна форма)</t>
  </si>
  <si>
    <t xml:space="preserve">Нейрохімія </t>
  </si>
  <si>
    <t>д</t>
  </si>
  <si>
    <t>Імунохімічні методи досліджень</t>
  </si>
  <si>
    <t>Разом (інше)</t>
  </si>
  <si>
    <t>Усього за 1 семестр</t>
  </si>
  <si>
    <t>Зав. кафедри __________________________  (Г.О.Ушакова )</t>
  </si>
  <si>
    <t>Виконавець____________________________(О.О.Дьомшина)</t>
  </si>
  <si>
    <t>"___" ____________ 2023 р.</t>
  </si>
  <si>
    <t>стажування</t>
  </si>
  <si>
    <t>ІІ семестр</t>
  </si>
  <si>
    <t>Біохімія</t>
  </si>
  <si>
    <t xml:space="preserve">Біохімія </t>
  </si>
  <si>
    <t>Методологія та організація наукових досліджень</t>
  </si>
  <si>
    <t>БГм</t>
  </si>
  <si>
    <t>БЛм</t>
  </si>
  <si>
    <t>Молекулярна патохімія</t>
  </si>
  <si>
    <t>Основи біохімії та молекулярної біології</t>
  </si>
  <si>
    <t>БП</t>
  </si>
  <si>
    <t>БПу</t>
  </si>
  <si>
    <t>БСу</t>
  </si>
  <si>
    <t>Еволюційно-адаптивні властивості біосистем</t>
  </si>
  <si>
    <t>виробнича: переддипломна</t>
  </si>
  <si>
    <t>Викладацька практика</t>
  </si>
  <si>
    <t>Усього за 2 семестр</t>
  </si>
  <si>
    <t>Усього за рік</t>
  </si>
  <si>
    <t>Протокол засідання кафедри ББФ № 4  від  3.10.2022</t>
  </si>
  <si>
    <t>зав. каф., д.б.н., проф.за сумісництвом</t>
  </si>
  <si>
    <t>Медична біохімія</t>
  </si>
  <si>
    <t>Севериновська Олена Вікторівна</t>
  </si>
  <si>
    <t>професор, д.б.н., декан БЕФ</t>
  </si>
  <si>
    <t xml:space="preserve">Психофізіологія </t>
  </si>
  <si>
    <t>Емоційний інтелект</t>
  </si>
  <si>
    <t>Нейрофізіологія</t>
  </si>
  <si>
    <t>Фізіологія мислення та мови</t>
  </si>
  <si>
    <t>Аспірантура (керівництво)            Галінська А.М.</t>
  </si>
  <si>
    <t>Аспірантура (керівництво)            Мізін В.В.</t>
  </si>
  <si>
    <t>Аспірантура (керівництво)            Муквіч В.В.</t>
  </si>
  <si>
    <t>Аспірантура (керівництво) Кравченко Н.М.</t>
  </si>
  <si>
    <t>Разом (денне)</t>
  </si>
  <si>
    <t>Практична нейробіологія</t>
  </si>
  <si>
    <t>Дьомшина Ольга Олександрівна</t>
  </si>
  <si>
    <t>доцент, к.б.н., доцент</t>
  </si>
  <si>
    <t>БН</t>
  </si>
  <si>
    <t>Біоінформаційні технології</t>
  </si>
  <si>
    <t>Біоенергетика</t>
  </si>
  <si>
    <t>Регуляція обміну речовин</t>
  </si>
  <si>
    <t>Виробнича практика: переддипломна</t>
  </si>
  <si>
    <t>Мембранологія</t>
  </si>
  <si>
    <t>Біологічно активні речовини</t>
  </si>
  <si>
    <t>Навчальна практика: навчальна з польових і лабораторних методів</t>
  </si>
  <si>
    <t>Елективний курс сучасної біології</t>
  </si>
  <si>
    <t>доцент, к.б.н., доцент за сумісництвом</t>
  </si>
  <si>
    <t>Токсикологія лікарських засобів</t>
  </si>
  <si>
    <t xml:space="preserve">              "_  " ________ 2022   р.</t>
  </si>
  <si>
    <t>"___" ____________ 2022 р.</t>
  </si>
  <si>
    <t>Горіла Марина Вячеславівна</t>
  </si>
  <si>
    <t>Високомолекулярні сполуки</t>
  </si>
  <si>
    <t>Фізіологія тварин</t>
  </si>
  <si>
    <t>Фізіологічні адаптації дітей шкільного віку</t>
  </si>
  <si>
    <t>Функціональна біохімія та основи патфізіології</t>
  </si>
  <si>
    <t>Біологічна фізика</t>
  </si>
  <si>
    <t>РД</t>
  </si>
  <si>
    <t>РФ</t>
  </si>
  <si>
    <t>Спецпрактикум з біохімії</t>
  </si>
  <si>
    <t>Фізіолого-біохімічні основи адаптації та гомеостаз</t>
  </si>
  <si>
    <t xml:space="preserve">              "_  " ________ 2023   р.</t>
  </si>
  <si>
    <t xml:space="preserve">Скорик Олена Денисівна </t>
  </si>
  <si>
    <t>доцент, к.б.н.</t>
  </si>
  <si>
    <t>Хімія біоорганічна</t>
  </si>
  <si>
    <t>Біохімічні механізми ушкодження клітин</t>
  </si>
  <si>
    <t xml:space="preserve">Анатомія та фізіологія людини </t>
  </si>
  <si>
    <t>Виробнича: виробнича</t>
  </si>
  <si>
    <t>Навчальна: лабораторна</t>
  </si>
  <si>
    <t>Хоменко Олена Миколаївна</t>
  </si>
  <si>
    <t>Фізіологія вісцеральних систем</t>
  </si>
  <si>
    <t>Фізіологія сенсорних систем</t>
  </si>
  <si>
    <t>Психофізіологічні основи здорового способу життя</t>
  </si>
  <si>
    <t>Фізіологічні основи здоров´я людини</t>
  </si>
  <si>
    <t>БПм</t>
  </si>
  <si>
    <t>Вікова фізіологія</t>
  </si>
  <si>
    <t>Фізіологія стресу</t>
  </si>
  <si>
    <t>Спецпрактикум з фізіології</t>
  </si>
  <si>
    <t>Порівняльна фізіологія</t>
  </si>
  <si>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</si>
  <si>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</si>
  <si>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</si>
  <si>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</si>
  <si>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Факультет</t>
  </si>
  <si>
    <t>Курс</t>
  </si>
  <si>
    <t>ВИДИ НАВЧАЛЬНОГО НАВАНТАЖЕННЯ</t>
  </si>
  <si>
    <t>Екзамени</t>
  </si>
  <si>
    <t>Консульт. екзамен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</si>
  <si>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</si>
  <si>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</si>
  <si>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</si>
  <si>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</si>
  <si>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</si>
  <si>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</si>
  <si>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7</t>
  </si>
  <si>
    <t>завідувач кафедри, д.б.н., професор</t>
  </si>
  <si>
    <t>Рік</t>
  </si>
  <si>
    <t>Всього за зав. каф.</t>
  </si>
  <si>
    <t>Всього за професорами за сумісництвом</t>
  </si>
  <si>
    <t>Скорик Олена Денисівна</t>
  </si>
  <si>
    <t>Всього за доцентами</t>
  </si>
  <si>
    <t>доцент, к.б.н., суміснитво</t>
  </si>
  <si>
    <t>Всього за доцентами за сумісництвом</t>
  </si>
  <si>
    <t>доцент-погодинник</t>
  </si>
  <si>
    <t>Всього за доцентами-погодинниками</t>
  </si>
  <si>
    <t>Всього за погодинниками</t>
  </si>
  <si>
    <t>Разом за кафедрою</t>
  </si>
  <si>
    <t>випускна кваліфікаційна робота</t>
  </si>
  <si>
    <t>державні екзамени</t>
  </si>
  <si>
    <t>Протокол засідання кафедри ББФ № 6  від  14.11.2022</t>
  </si>
  <si>
    <t>з 6.02.2023 по 30.06.2023</t>
  </si>
  <si>
    <t xml:space="preserve">              "_  " ________ 2022  р.</t>
  </si>
  <si>
    <t>Розподіл навчального навантаження між викладачами кафедри біохімії та фізіології  (ББФ)на 2022/2023   навчальний рік</t>
  </si>
  <si>
    <t>погодинна</t>
  </si>
  <si>
    <t>Спектральний аналіз</t>
  </si>
  <si>
    <t>Біохімічні основи алергології</t>
  </si>
  <si>
    <t>Рду</t>
  </si>
  <si>
    <t>Білкова інженерія</t>
  </si>
  <si>
    <t>Скорик Олена Денісівна</t>
  </si>
  <si>
    <t>Психофізіологічні основи здорового способу життя (Ско)</t>
  </si>
  <si>
    <t>Вегетативна нервова система (Ско)</t>
  </si>
  <si>
    <t>ББ</t>
  </si>
  <si>
    <t>Навчальна: навчальна з польових і лабораторних методів (Ско)</t>
  </si>
  <si>
    <t>Навчальна практика: лабораторна (Ско)</t>
  </si>
  <si>
    <t>Протокол засідання кафедри ББФ № 8  від  9.01.2023</t>
  </si>
  <si>
    <t xml:space="preserve">              "_  " ________ 2024  р.</t>
  </si>
  <si>
    <t xml:space="preserve">     "_  " ________ 2024  р.</t>
  </si>
  <si>
    <t>2м</t>
  </si>
  <si>
    <t>Методи досліджень функціональних можливостей організму</t>
  </si>
  <si>
    <t>Протокол №4 від 14.10.2024</t>
  </si>
  <si>
    <t xml:space="preserve">              "_  " ________ 2024   р.</t>
  </si>
  <si>
    <t>"___" ____________ 2024 р.</t>
  </si>
  <si>
    <t>Виробнича практика: з біоінформатики</t>
  </si>
  <si>
    <t>1м</t>
  </si>
  <si>
    <t>доцент, к.б.н., доцент, гарант ОП, акредитація 2024-2025</t>
  </si>
  <si>
    <t>доцент, к.б.н., доцент, гарант ОПП, акредитація 2024-2025</t>
  </si>
  <si>
    <t>доцент, к.б.н., доцент, гарант</t>
  </si>
  <si>
    <t>Проведення аспірантських екзаменів</t>
  </si>
  <si>
    <t>Інше</t>
  </si>
  <si>
    <t>Розподіл ставок
по датам</t>
  </si>
  <si>
    <t>Керівництво аспірантами та здобувачами.</t>
  </si>
  <si>
    <t>0,5 суміс.</t>
  </si>
  <si>
    <t>0,25 суміс.</t>
  </si>
  <si>
    <t>0,75 суміс.</t>
  </si>
  <si>
    <t>Розподіл навчального навантаження між викладачами кафедри біохімії та фізіології (ББФ) на 2024-2025   навчальний рік</t>
  </si>
  <si>
    <t>професор, д.б.н., професор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</si>
</sst>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0"/>
      <color rgb="FF000000"/>
      <name val="Calibri"/>
      <scheme val="minor"/>
    </font>
    <font>
      <sz val="10"/>
      <color rgb="FF000000"/>
      <name val="Arial"/>
    </font>
    <font>
      <sz val="10"/>
      <name val="Calibri"/>
    </font>
    <font>
      <sz val="10"/>
      <color theme="1"/>
      <name val="Arial"/>
    </font>
    <font>
      <b/>
      <i/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Inconsolata"/>
    </font>
    <font>
      <b/>
      <i/>
      <sz val="10"/>
      <color theme="1"/>
      <name val="Arial"/>
    </font>
    <font>
      <b/>
      <sz val="10"/>
      <color theme="1"/>
      <name val="Arial"/>
    </font>
    <font>
      <b/>
      <sz val="9"/>
      <color rgb="FF000000"/>
      <name val="Times New Roman"/>
    </font>
    <font>
      <sz val="10"/>
      <color theme="1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b/>
      <i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b/>
      <i/>
      <sz val="10"/>
      <color rgb="FF1F1F1F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Calibri"/>
      <scheme val="minor"/>
    </font>
    <font>
      <sz val="8"/>
      <color rgb="FF000000"/>
      <name val="Arial"/>
      <family val="2"/>
      <charset val="204"/>
    </font>
    <font>
      <sz val="8"/>
      <name val="Calibri"/>
      <family val="2"/>
      <charset val="204"/>
    </font>
    <font>
      <sz val="10"/>
      <color rgb="FF000000"/>
      <name val="Calibri"/>
      <family val="2"/>
      <scheme val="minor"/>
    </font>
    <font>
      <b/>
      <sz val="8"/>
      <color rgb="FF000000"/>
      <name val="Arial"/>
      <family val="2"/>
      <charset val="204"/>
    </font>
    <font>
      <sz val="10"/>
      <name val="Arial Cyr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</fills>
  <borders count="30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8" fillId="0" borderId="114"/>
    <xf numFmtId="0" fontId="41" fillId="0" borderId="114"/>
    <xf numFmtId="0" fontId="43" fillId="0" borderId="114"/>
    <xf numFmtId="0" fontId="46" fillId="0" borderId="114"/>
  </cellStyleXfs>
  <cellXfs count="125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2" xfId="0" applyFont="1" applyBorder="1" applyAlignment="1">
      <alignment wrapText="1"/>
    </xf>
    <xf numFmtId="49" fontId="4" fillId="0" borderId="27" xfId="0" applyNumberFormat="1" applyFont="1" applyBorder="1" applyAlignment="1">
      <alignment horizontal="left" vertical="center" shrinkToFit="1"/>
    </xf>
    <xf numFmtId="0" fontId="1" fillId="0" borderId="0" xfId="0" applyFont="1"/>
    <xf numFmtId="0" fontId="5" fillId="0" borderId="10" xfId="0" applyFont="1" applyBorder="1" applyAlignment="1">
      <alignment horizontal="center" vertical="center" textRotation="90" wrapText="1"/>
    </xf>
    <xf numFmtId="0" fontId="5" fillId="0" borderId="11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/>
    </xf>
    <xf numFmtId="0" fontId="1" fillId="0" borderId="23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5" fillId="0" borderId="27" xfId="0" applyFont="1" applyBorder="1"/>
    <xf numFmtId="0" fontId="3" fillId="0" borderId="20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5" fillId="0" borderId="15" xfId="0" applyFont="1" applyBorder="1"/>
    <xf numFmtId="0" fontId="1" fillId="0" borderId="13" xfId="0" applyFont="1" applyBorder="1"/>
    <xf numFmtId="0" fontId="1" fillId="0" borderId="12" xfId="0" applyFont="1" applyBorder="1"/>
    <xf numFmtId="0" fontId="1" fillId="0" borderId="34" xfId="0" applyFont="1" applyBorder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6" fillId="0" borderId="0" xfId="0" applyFont="1"/>
    <xf numFmtId="0" fontId="5" fillId="2" borderId="56" xfId="0" applyFont="1" applyFill="1" applyBorder="1" applyAlignment="1">
      <alignment horizontal="center" vertical="center" textRotation="90" wrapText="1"/>
    </xf>
    <xf numFmtId="0" fontId="5" fillId="2" borderId="11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wrapText="1"/>
    </xf>
    <xf numFmtId="0" fontId="1" fillId="2" borderId="48" xfId="0" applyFont="1" applyFill="1" applyBorder="1" applyAlignment="1">
      <alignment wrapText="1"/>
    </xf>
    <xf numFmtId="0" fontId="1" fillId="2" borderId="40" xfId="0" applyFont="1" applyFill="1" applyBorder="1"/>
    <xf numFmtId="0" fontId="1" fillId="2" borderId="40" xfId="0" applyFont="1" applyFill="1" applyBorder="1" applyAlignment="1">
      <alignment horizontal="center"/>
    </xf>
    <xf numFmtId="49" fontId="4" fillId="2" borderId="27" xfId="0" applyNumberFormat="1" applyFont="1" applyFill="1" applyBorder="1" applyAlignment="1">
      <alignment horizontal="left" vertical="center" shrinkToFit="1"/>
    </xf>
    <xf numFmtId="0" fontId="5" fillId="2" borderId="62" xfId="0" applyFont="1" applyFill="1" applyBorder="1"/>
    <xf numFmtId="0" fontId="5" fillId="2" borderId="29" xfId="0" applyFont="1" applyFill="1" applyBorder="1"/>
    <xf numFmtId="0" fontId="5" fillId="2" borderId="63" xfId="0" applyFont="1" applyFill="1" applyBorder="1"/>
    <xf numFmtId="0" fontId="5" fillId="2" borderId="64" xfId="0" applyFont="1" applyFill="1" applyBorder="1"/>
    <xf numFmtId="0" fontId="5" fillId="2" borderId="31" xfId="0" applyFont="1" applyFill="1" applyBorder="1"/>
    <xf numFmtId="0" fontId="1" fillId="2" borderId="65" xfId="0" applyFont="1" applyFill="1" applyBorder="1" applyAlignment="1">
      <alignment wrapText="1"/>
    </xf>
    <xf numFmtId="49" fontId="4" fillId="2" borderId="66" xfId="0" applyNumberFormat="1" applyFont="1" applyFill="1" applyBorder="1" applyAlignment="1">
      <alignment vertical="center" shrinkToFit="1"/>
    </xf>
    <xf numFmtId="0" fontId="5" fillId="2" borderId="48" xfId="0" applyFont="1" applyFill="1" applyBorder="1" applyAlignment="1">
      <alignment wrapText="1"/>
    </xf>
    <xf numFmtId="0" fontId="5" fillId="2" borderId="40" xfId="0" applyFont="1" applyFill="1" applyBorder="1" applyAlignment="1">
      <alignment wrapText="1"/>
    </xf>
    <xf numFmtId="0" fontId="5" fillId="2" borderId="67" xfId="0" applyFont="1" applyFill="1" applyBorder="1" applyAlignment="1">
      <alignment wrapText="1"/>
    </xf>
    <xf numFmtId="0" fontId="5" fillId="2" borderId="18" xfId="0" applyFont="1" applyFill="1" applyBorder="1" applyAlignment="1">
      <alignment wrapText="1"/>
    </xf>
    <xf numFmtId="0" fontId="1" fillId="2" borderId="68" xfId="0" applyFont="1" applyFill="1" applyBorder="1" applyAlignment="1">
      <alignment wrapText="1"/>
    </xf>
    <xf numFmtId="0" fontId="4" fillId="2" borderId="66" xfId="0" applyFont="1" applyFill="1" applyBorder="1" applyAlignment="1">
      <alignment vertical="center" wrapText="1"/>
    </xf>
    <xf numFmtId="0" fontId="5" fillId="2" borderId="49" xfId="0" applyFont="1" applyFill="1" applyBorder="1" applyAlignment="1">
      <alignment wrapText="1"/>
    </xf>
    <xf numFmtId="0" fontId="5" fillId="2" borderId="11" xfId="0" applyFont="1" applyFill="1" applyBorder="1" applyAlignment="1">
      <alignment wrapText="1"/>
    </xf>
    <xf numFmtId="0" fontId="5" fillId="2" borderId="69" xfId="0" applyFont="1" applyFill="1" applyBorder="1" applyAlignment="1">
      <alignment wrapText="1"/>
    </xf>
    <xf numFmtId="0" fontId="5" fillId="2" borderId="50" xfId="0" applyFont="1" applyFill="1" applyBorder="1" applyAlignment="1">
      <alignment wrapText="1"/>
    </xf>
    <xf numFmtId="0" fontId="1" fillId="2" borderId="52" xfId="0" applyFont="1" applyFill="1" applyBorder="1"/>
    <xf numFmtId="1" fontId="1" fillId="2" borderId="52" xfId="0" applyNumberFormat="1" applyFont="1" applyFill="1" applyBorder="1"/>
    <xf numFmtId="0" fontId="1" fillId="2" borderId="52" xfId="0" applyFont="1" applyFill="1" applyBorder="1" applyAlignment="1">
      <alignment horizontal="left"/>
    </xf>
    <xf numFmtId="0" fontId="6" fillId="2" borderId="52" xfId="0" applyFont="1" applyFill="1" applyBorder="1"/>
    <xf numFmtId="0" fontId="5" fillId="2" borderId="52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29" xfId="0" applyFont="1" applyBorder="1"/>
    <xf numFmtId="0" fontId="1" fillId="0" borderId="30" xfId="0" applyFont="1" applyBorder="1"/>
    <xf numFmtId="0" fontId="1" fillId="0" borderId="27" xfId="0" applyFont="1" applyBorder="1"/>
    <xf numFmtId="0" fontId="1" fillId="3" borderId="52" xfId="0" applyFont="1" applyFill="1" applyBorder="1"/>
    <xf numFmtId="0" fontId="1" fillId="0" borderId="47" xfId="0" applyFont="1" applyBorder="1"/>
    <xf numFmtId="0" fontId="1" fillId="0" borderId="22" xfId="0" applyFont="1" applyBorder="1"/>
    <xf numFmtId="0" fontId="1" fillId="0" borderId="79" xfId="0" applyFont="1" applyBorder="1"/>
    <xf numFmtId="0" fontId="1" fillId="0" borderId="26" xfId="0" applyFont="1" applyBorder="1"/>
    <xf numFmtId="49" fontId="4" fillId="0" borderId="14" xfId="0" applyNumberFormat="1" applyFont="1" applyBorder="1" applyAlignment="1">
      <alignment vertical="center" shrinkToFit="1"/>
    </xf>
    <xf numFmtId="0" fontId="1" fillId="0" borderId="31" xfId="0" applyFont="1" applyBorder="1"/>
    <xf numFmtId="0" fontId="4" fillId="0" borderId="81" xfId="0" applyFont="1" applyBorder="1" applyAlignment="1">
      <alignment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7" xfId="0" applyFont="1" applyBorder="1"/>
    <xf numFmtId="0" fontId="5" fillId="0" borderId="8" xfId="0" applyFont="1" applyBorder="1"/>
    <xf numFmtId="0" fontId="1" fillId="2" borderId="18" xfId="0" applyFont="1" applyFill="1" applyBorder="1"/>
    <xf numFmtId="0" fontId="1" fillId="2" borderId="83" xfId="0" applyFont="1" applyFill="1" applyBorder="1"/>
    <xf numFmtId="0" fontId="5" fillId="2" borderId="27" xfId="0" applyFont="1" applyFill="1" applyBorder="1"/>
    <xf numFmtId="0" fontId="5" fillId="2" borderId="84" xfId="0" applyFont="1" applyFill="1" applyBorder="1"/>
    <xf numFmtId="0" fontId="11" fillId="0" borderId="31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27" xfId="0" applyFont="1" applyBorder="1"/>
    <xf numFmtId="0" fontId="11" fillId="0" borderId="15" xfId="0" applyFont="1" applyBorder="1"/>
    <xf numFmtId="0" fontId="3" fillId="0" borderId="22" xfId="0" applyFont="1" applyBorder="1" applyAlignment="1">
      <alignment wrapText="1"/>
    </xf>
    <xf numFmtId="0" fontId="3" fillId="0" borderId="47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9" xfId="0" applyFont="1" applyBorder="1"/>
    <xf numFmtId="0" fontId="3" fillId="0" borderId="23" xfId="0" applyFont="1" applyBorder="1"/>
    <xf numFmtId="0" fontId="3" fillId="0" borderId="43" xfId="0" applyFont="1" applyBorder="1"/>
    <xf numFmtId="0" fontId="3" fillId="0" borderId="90" xfId="0" applyFont="1" applyBorder="1"/>
    <xf numFmtId="0" fontId="11" fillId="0" borderId="28" xfId="0" applyFont="1" applyBorder="1"/>
    <xf numFmtId="0" fontId="12" fillId="0" borderId="10" xfId="0" applyFont="1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 textRotation="90" wrapText="1"/>
    </xf>
    <xf numFmtId="0" fontId="3" fillId="0" borderId="40" xfId="0" applyFont="1" applyBorder="1"/>
    <xf numFmtId="0" fontId="1" fillId="2" borderId="40" xfId="0" applyFont="1" applyFill="1" applyBorder="1" applyAlignment="1">
      <alignment wrapText="1"/>
    </xf>
    <xf numFmtId="0" fontId="1" fillId="2" borderId="67" xfId="0" applyFont="1" applyFill="1" applyBorder="1"/>
    <xf numFmtId="0" fontId="1" fillId="2" borderId="20" xfId="0" applyFont="1" applyFill="1" applyBorder="1" applyAlignment="1">
      <alignment wrapText="1"/>
    </xf>
    <xf numFmtId="0" fontId="1" fillId="2" borderId="92" xfId="0" applyFont="1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47" xfId="0" applyFont="1" applyFill="1" applyBorder="1" applyAlignment="1">
      <alignment wrapText="1"/>
    </xf>
    <xf numFmtId="0" fontId="1" fillId="2" borderId="95" xfId="0" applyFont="1" applyFill="1" applyBorder="1"/>
    <xf numFmtId="0" fontId="1" fillId="2" borderId="20" xfId="0" applyFont="1" applyFill="1" applyBorder="1" applyAlignment="1">
      <alignment horizontal="center"/>
    </xf>
    <xf numFmtId="0" fontId="1" fillId="2" borderId="94" xfId="0" applyFont="1" applyFill="1" applyBorder="1" applyAlignment="1">
      <alignment wrapText="1"/>
    </xf>
    <xf numFmtId="0" fontId="3" fillId="2" borderId="20" xfId="0" applyFont="1" applyFill="1" applyBorder="1" applyAlignment="1">
      <alignment wrapText="1"/>
    </xf>
    <xf numFmtId="0" fontId="1" fillId="2" borderId="104" xfId="0" applyFont="1" applyFill="1" applyBorder="1" applyAlignment="1">
      <alignment wrapText="1"/>
    </xf>
    <xf numFmtId="0" fontId="3" fillId="2" borderId="20" xfId="0" applyFont="1" applyFill="1" applyBorder="1" applyAlignment="1">
      <alignment horizontal="center"/>
    </xf>
    <xf numFmtId="49" fontId="4" fillId="2" borderId="85" xfId="0" applyNumberFormat="1" applyFont="1" applyFill="1" applyBorder="1" applyAlignment="1">
      <alignment vertical="center" shrinkToFit="1"/>
    </xf>
    <xf numFmtId="0" fontId="5" fillId="2" borderId="117" xfId="0" applyFont="1" applyFill="1" applyBorder="1" applyAlignment="1">
      <alignment wrapText="1"/>
    </xf>
    <xf numFmtId="0" fontId="5" fillId="2" borderId="115" xfId="0" applyFont="1" applyFill="1" applyBorder="1" applyAlignment="1">
      <alignment wrapText="1"/>
    </xf>
    <xf numFmtId="0" fontId="5" fillId="2" borderId="112" xfId="0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5" fillId="2" borderId="62" xfId="0" applyFont="1" applyFill="1" applyBorder="1" applyAlignment="1">
      <alignment wrapText="1"/>
    </xf>
    <xf numFmtId="0" fontId="5" fillId="2" borderId="27" xfId="0" applyFont="1" applyFill="1" applyBorder="1" applyAlignment="1">
      <alignment wrapText="1"/>
    </xf>
    <xf numFmtId="0" fontId="3" fillId="0" borderId="47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6" xfId="0" applyFont="1" applyBorder="1" applyAlignment="1">
      <alignment wrapText="1"/>
    </xf>
    <xf numFmtId="49" fontId="10" fillId="0" borderId="15" xfId="0" applyNumberFormat="1" applyFont="1" applyBorder="1" applyAlignment="1">
      <alignment horizontal="left" vertical="center" shrinkToFit="1"/>
    </xf>
    <xf numFmtId="49" fontId="10" fillId="0" borderId="5" xfId="0" applyNumberFormat="1" applyFont="1" applyBorder="1" applyAlignment="1">
      <alignment vertical="center" shrinkToFit="1"/>
    </xf>
    <xf numFmtId="0" fontId="3" fillId="0" borderId="31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27" xfId="0" applyFont="1" applyBorder="1"/>
    <xf numFmtId="0" fontId="3" fillId="0" borderId="25" xfId="0" applyFont="1" applyBorder="1"/>
    <xf numFmtId="0" fontId="5" fillId="0" borderId="13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 wrapText="1"/>
    </xf>
    <xf numFmtId="0" fontId="1" fillId="0" borderId="33" xfId="0" applyFont="1" applyBorder="1"/>
    <xf numFmtId="0" fontId="1" fillId="0" borderId="42" xfId="0" applyFont="1" applyBorder="1"/>
    <xf numFmtId="0" fontId="5" fillId="0" borderId="6" xfId="0" applyFont="1" applyBorder="1"/>
    <xf numFmtId="0" fontId="1" fillId="2" borderId="119" xfId="0" applyFont="1" applyFill="1" applyBorder="1"/>
    <xf numFmtId="0" fontId="3" fillId="2" borderId="20" xfId="0" applyFont="1" applyFill="1" applyBorder="1"/>
    <xf numFmtId="0" fontId="1" fillId="2" borderId="20" xfId="0" applyFont="1" applyFill="1" applyBorder="1"/>
    <xf numFmtId="0" fontId="1" fillId="2" borderId="92" xfId="0" applyFont="1" applyFill="1" applyBorder="1"/>
    <xf numFmtId="0" fontId="1" fillId="2" borderId="97" xfId="0" applyFont="1" applyFill="1" applyBorder="1" applyAlignment="1">
      <alignment wrapText="1"/>
    </xf>
    <xf numFmtId="0" fontId="1" fillId="2" borderId="119" xfId="0" applyFont="1" applyFill="1" applyBorder="1" applyAlignment="1">
      <alignment wrapText="1"/>
    </xf>
    <xf numFmtId="0" fontId="1" fillId="2" borderId="95" xfId="0" applyFont="1" applyFill="1" applyBorder="1" applyAlignment="1">
      <alignment wrapText="1"/>
    </xf>
    <xf numFmtId="0" fontId="1" fillId="2" borderId="22" xfId="0" applyFont="1" applyFill="1" applyBorder="1"/>
    <xf numFmtId="0" fontId="1" fillId="2" borderId="47" xfId="0" applyFont="1" applyFill="1" applyBorder="1"/>
    <xf numFmtId="0" fontId="1" fillId="2" borderId="120" xfId="0" applyFont="1" applyFill="1" applyBorder="1" applyAlignment="1">
      <alignment wrapText="1"/>
    </xf>
    <xf numFmtId="0" fontId="1" fillId="2" borderId="99" xfId="0" applyFont="1" applyFill="1" applyBorder="1" applyAlignment="1">
      <alignment vertical="center" wrapText="1"/>
    </xf>
    <xf numFmtId="0" fontId="13" fillId="2" borderId="99" xfId="0" applyFont="1" applyFill="1" applyBorder="1" applyAlignment="1">
      <alignment vertical="center"/>
    </xf>
    <xf numFmtId="0" fontId="1" fillId="2" borderId="52" xfId="0" applyFont="1" applyFill="1" applyBorder="1" applyAlignment="1">
      <alignment vertical="center" wrapText="1"/>
    </xf>
    <xf numFmtId="0" fontId="13" fillId="2" borderId="52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10" xfId="0" applyFont="1" applyBorder="1" applyAlignment="1">
      <alignment horizontal="center" vertical="center" textRotation="90" wrapText="1"/>
    </xf>
    <xf numFmtId="0" fontId="18" fillId="0" borderId="11" xfId="0" applyFont="1" applyBorder="1" applyAlignment="1">
      <alignment horizontal="center" vertical="center" textRotation="90" wrapText="1"/>
    </xf>
    <xf numFmtId="0" fontId="20" fillId="0" borderId="12" xfId="0" applyFont="1" applyBorder="1" applyAlignment="1">
      <alignment horizontal="center" textRotation="90"/>
    </xf>
    <xf numFmtId="0" fontId="20" fillId="0" borderId="13" xfId="0" applyFont="1" applyBorder="1" applyAlignment="1">
      <alignment horizontal="center" textRotation="90"/>
    </xf>
    <xf numFmtId="0" fontId="21" fillId="0" borderId="18" xfId="0" applyFont="1" applyBorder="1" applyAlignment="1">
      <alignment wrapText="1"/>
    </xf>
    <xf numFmtId="0" fontId="21" fillId="0" borderId="19" xfId="0" applyFont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0" xfId="0" applyFont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3" xfId="0" applyFont="1" applyBorder="1"/>
    <xf numFmtId="0" fontId="22" fillId="0" borderId="0" xfId="0" applyFont="1" applyAlignment="1">
      <alignment vertical="center"/>
    </xf>
    <xf numFmtId="0" fontId="16" fillId="0" borderId="22" xfId="0" applyFont="1" applyBorder="1" applyAlignment="1">
      <alignment wrapText="1"/>
    </xf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  <xf numFmtId="0" fontId="16" fillId="0" borderId="20" xfId="0" applyFont="1" applyBorder="1" applyAlignment="1">
      <alignment wrapText="1"/>
    </xf>
    <xf numFmtId="49" fontId="23" fillId="0" borderId="27" xfId="0" applyNumberFormat="1" applyFont="1" applyBorder="1" applyAlignment="1">
      <alignment horizontal="left" vertical="center" shrinkToFit="1"/>
    </xf>
    <xf numFmtId="0" fontId="16" fillId="0" borderId="29" xfId="0" applyFont="1" applyBorder="1"/>
    <xf numFmtId="0" fontId="18" fillId="0" borderId="27" xfId="0" applyFont="1" applyBorder="1"/>
    <xf numFmtId="0" fontId="18" fillId="0" borderId="31" xfId="0" applyFont="1" applyBorder="1"/>
    <xf numFmtId="0" fontId="18" fillId="0" borderId="29" xfId="0" applyFont="1" applyBorder="1"/>
    <xf numFmtId="0" fontId="18" fillId="0" borderId="30" xfId="0" applyFont="1" applyBorder="1"/>
    <xf numFmtId="0" fontId="24" fillId="0" borderId="31" xfId="0" applyFont="1" applyBorder="1"/>
    <xf numFmtId="0" fontId="24" fillId="0" borderId="29" xfId="0" applyFont="1" applyBorder="1"/>
    <xf numFmtId="0" fontId="18" fillId="0" borderId="28" xfId="0" applyFont="1" applyBorder="1"/>
    <xf numFmtId="1" fontId="16" fillId="0" borderId="0" xfId="0" applyNumberFormat="1" applyFont="1"/>
    <xf numFmtId="0" fontId="16" fillId="0" borderId="0" xfId="0" applyFont="1" applyAlignment="1">
      <alignment horizontal="left"/>
    </xf>
    <xf numFmtId="0" fontId="25" fillId="0" borderId="0" xfId="0" applyFont="1"/>
    <xf numFmtId="0" fontId="15" fillId="0" borderId="10" xfId="0" applyFont="1" applyBorder="1" applyAlignment="1">
      <alignment horizontal="center" vertical="center" textRotation="90" wrapText="1"/>
    </xf>
    <xf numFmtId="0" fontId="15" fillId="0" borderId="11" xfId="0" applyFont="1" applyBorder="1" applyAlignment="1">
      <alignment horizontal="center" vertical="center" textRotation="90" wrapText="1"/>
    </xf>
    <xf numFmtId="0" fontId="26" fillId="0" borderId="12" xfId="0" applyFont="1" applyBorder="1" applyAlignment="1">
      <alignment horizontal="center" textRotation="90"/>
    </xf>
    <xf numFmtId="0" fontId="26" fillId="0" borderId="13" xfId="0" applyFont="1" applyBorder="1" applyAlignment="1">
      <alignment horizontal="center" textRotation="90"/>
    </xf>
    <xf numFmtId="0" fontId="21" fillId="0" borderId="40" xfId="0" applyFont="1" applyBorder="1" applyAlignment="1">
      <alignment horizontal="center"/>
    </xf>
    <xf numFmtId="0" fontId="21" fillId="0" borderId="18" xfId="0" applyFont="1" applyBorder="1"/>
    <xf numFmtId="0" fontId="21" fillId="0" borderId="40" xfId="0" applyFont="1" applyBorder="1"/>
    <xf numFmtId="0" fontId="21" fillId="0" borderId="40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21" fillId="0" borderId="26" xfId="0" applyFont="1" applyBorder="1"/>
    <xf numFmtId="0" fontId="21" fillId="0" borderId="25" xfId="0" applyFont="1" applyBorder="1" applyAlignment="1">
      <alignment wrapText="1"/>
    </xf>
    <xf numFmtId="0" fontId="21" fillId="0" borderId="19" xfId="0" applyFont="1" applyBorder="1" applyAlignment="1">
      <alignment wrapText="1"/>
    </xf>
    <xf numFmtId="0" fontId="21" fillId="0" borderId="20" xfId="0" applyFont="1" applyBorder="1" applyAlignment="1">
      <alignment wrapText="1"/>
    </xf>
    <xf numFmtId="0" fontId="21" fillId="0" borderId="23" xfId="0" applyFont="1" applyBorder="1" applyAlignment="1">
      <alignment wrapText="1"/>
    </xf>
    <xf numFmtId="0" fontId="21" fillId="0" borderId="60" xfId="0" applyFont="1" applyBorder="1"/>
    <xf numFmtId="0" fontId="21" fillId="0" borderId="119" xfId="0" applyFont="1" applyBorder="1"/>
    <xf numFmtId="49" fontId="27" fillId="0" borderId="27" xfId="0" applyNumberFormat="1" applyFont="1" applyBorder="1" applyAlignment="1">
      <alignment horizontal="left" vertical="center" shrinkToFit="1"/>
    </xf>
    <xf numFmtId="0" fontId="15" fillId="0" borderId="28" xfId="0" applyFont="1" applyBorder="1"/>
    <xf numFmtId="0" fontId="15" fillId="0" borderId="29" xfId="0" applyFont="1" applyBorder="1"/>
    <xf numFmtId="0" fontId="15" fillId="0" borderId="30" xfId="0" applyFont="1" applyBorder="1"/>
    <xf numFmtId="0" fontId="15" fillId="0" borderId="31" xfId="0" applyFont="1" applyBorder="1"/>
    <xf numFmtId="0" fontId="15" fillId="0" borderId="27" xfId="0" applyFont="1" applyBorder="1"/>
    <xf numFmtId="0" fontId="15" fillId="0" borderId="15" xfId="0" applyFont="1" applyBorder="1"/>
    <xf numFmtId="0" fontId="21" fillId="0" borderId="0" xfId="0" applyFont="1"/>
    <xf numFmtId="1" fontId="21" fillId="0" borderId="0" xfId="0" applyNumberFormat="1" applyFont="1"/>
    <xf numFmtId="0" fontId="21" fillId="0" borderId="0" xfId="0" applyFont="1" applyAlignment="1">
      <alignment horizontal="left"/>
    </xf>
    <xf numFmtId="0" fontId="28" fillId="0" borderId="0" xfId="0" applyFont="1"/>
    <xf numFmtId="0" fontId="16" fillId="0" borderId="47" xfId="0" applyFont="1" applyBorder="1"/>
    <xf numFmtId="0" fontId="16" fillId="0" borderId="22" xfId="0" applyFont="1" applyBorder="1" applyAlignment="1">
      <alignment horizontal="left" wrapText="1"/>
    </xf>
    <xf numFmtId="0" fontId="16" fillId="0" borderId="20" xfId="0" applyFont="1" applyBorder="1" applyAlignment="1">
      <alignment horizontal="center"/>
    </xf>
    <xf numFmtId="0" fontId="29" fillId="0" borderId="0" xfId="0" applyFont="1"/>
    <xf numFmtId="1" fontId="29" fillId="0" borderId="0" xfId="0" applyNumberFormat="1" applyFont="1"/>
    <xf numFmtId="0" fontId="29" fillId="0" borderId="0" xfId="0" applyFont="1" applyAlignment="1">
      <alignment horizontal="left"/>
    </xf>
    <xf numFmtId="0" fontId="30" fillId="0" borderId="0" xfId="0" applyFont="1"/>
    <xf numFmtId="0" fontId="16" fillId="0" borderId="0" xfId="0" applyFont="1" applyAlignment="1">
      <alignment vertical="center"/>
    </xf>
    <xf numFmtId="0" fontId="16" fillId="0" borderId="92" xfId="0" applyFont="1" applyBorder="1"/>
    <xf numFmtId="0" fontId="16" fillId="0" borderId="119" xfId="0" applyFont="1" applyBorder="1"/>
    <xf numFmtId="0" fontId="16" fillId="0" borderId="94" xfId="0" applyFont="1" applyBorder="1"/>
    <xf numFmtId="0" fontId="18" fillId="0" borderId="61" xfId="0" applyFont="1" applyBorder="1" applyAlignment="1">
      <alignment horizontal="center" wrapText="1"/>
    </xf>
    <xf numFmtId="49" fontId="23" fillId="0" borderId="112" xfId="0" applyNumberFormat="1" applyFont="1" applyBorder="1" applyAlignment="1">
      <alignment horizontal="left" vertical="center" shrinkToFit="1"/>
    </xf>
    <xf numFmtId="0" fontId="16" fillId="0" borderId="129" xfId="0" applyFont="1" applyBorder="1" applyAlignment="1">
      <alignment horizontal="left" vertical="center"/>
    </xf>
    <xf numFmtId="0" fontId="16" fillId="0" borderId="140" xfId="0" applyFont="1" applyBorder="1"/>
    <xf numFmtId="0" fontId="16" fillId="0" borderId="160" xfId="0" applyFont="1" applyBorder="1" applyAlignment="1">
      <alignment wrapText="1"/>
    </xf>
    <xf numFmtId="0" fontId="16" fillId="0" borderId="153" xfId="0" applyFont="1" applyBorder="1" applyAlignment="1">
      <alignment horizontal="center" wrapText="1"/>
    </xf>
    <xf numFmtId="0" fontId="16" fillId="0" borderId="166" xfId="0" applyFont="1" applyBorder="1" applyAlignment="1">
      <alignment wrapText="1"/>
    </xf>
    <xf numFmtId="0" fontId="16" fillId="0" borderId="167" xfId="0" applyFont="1" applyBorder="1" applyAlignment="1">
      <alignment horizontal="left" wrapText="1"/>
    </xf>
    <xf numFmtId="0" fontId="16" fillId="0" borderId="114" xfId="0" applyFont="1" applyBorder="1" applyAlignment="1">
      <alignment horizontal="left" vertical="center"/>
    </xf>
    <xf numFmtId="49" fontId="31" fillId="0" borderId="54" xfId="0" applyNumberFormat="1" applyFont="1" applyBorder="1" applyAlignment="1">
      <alignment vertical="center"/>
    </xf>
    <xf numFmtId="49" fontId="23" fillId="0" borderId="85" xfId="0" applyNumberFormat="1" applyFont="1" applyBorder="1" applyAlignment="1">
      <alignment horizontal="left" vertical="center" shrinkToFit="1"/>
    </xf>
    <xf numFmtId="0" fontId="18" fillId="0" borderId="175" xfId="0" applyFont="1" applyBorder="1" applyAlignment="1">
      <alignment horizontal="center"/>
    </xf>
    <xf numFmtId="0" fontId="18" fillId="0" borderId="177" xfId="0" applyFont="1" applyBorder="1" applyAlignment="1">
      <alignment horizontal="center" wrapText="1"/>
    </xf>
    <xf numFmtId="0" fontId="18" fillId="0" borderId="182" xfId="0" applyFont="1" applyBorder="1" applyAlignment="1">
      <alignment horizontal="center" wrapText="1"/>
    </xf>
    <xf numFmtId="0" fontId="18" fillId="0" borderId="183" xfId="0" applyFont="1" applyBorder="1" applyAlignment="1">
      <alignment horizontal="center" wrapText="1"/>
    </xf>
    <xf numFmtId="0" fontId="18" fillId="0" borderId="185" xfId="0" applyFont="1" applyBorder="1" applyAlignment="1">
      <alignment horizontal="center" wrapText="1"/>
    </xf>
    <xf numFmtId="0" fontId="18" fillId="0" borderId="186" xfId="0" applyFont="1" applyBorder="1" applyAlignment="1">
      <alignment horizontal="center" wrapText="1"/>
    </xf>
    <xf numFmtId="0" fontId="18" fillId="0" borderId="194" xfId="0" applyFont="1" applyBorder="1"/>
    <xf numFmtId="0" fontId="18" fillId="0" borderId="199" xfId="0" applyFont="1" applyBorder="1"/>
    <xf numFmtId="0" fontId="16" fillId="0" borderId="52" xfId="0" applyFont="1" applyBorder="1"/>
    <xf numFmtId="0" fontId="18" fillId="0" borderId="52" xfId="0" applyFont="1" applyBorder="1"/>
    <xf numFmtId="0" fontId="18" fillId="0" borderId="52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49" fontId="23" fillId="0" borderId="81" xfId="0" applyNumberFormat="1" applyFont="1" applyBorder="1" applyAlignment="1">
      <alignment vertical="center" shrinkToFit="1"/>
    </xf>
    <xf numFmtId="0" fontId="21" fillId="0" borderId="52" xfId="0" applyFont="1" applyBorder="1"/>
    <xf numFmtId="0" fontId="15" fillId="0" borderId="52" xfId="0" applyFont="1" applyBorder="1"/>
    <xf numFmtId="0" fontId="15" fillId="0" borderId="52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12" xfId="0" applyFont="1" applyBorder="1" applyAlignment="1">
      <alignment horizontal="center" textRotation="90"/>
    </xf>
    <xf numFmtId="0" fontId="21" fillId="0" borderId="13" xfId="0" applyFont="1" applyBorder="1" applyAlignment="1">
      <alignment horizontal="center" textRotation="90"/>
    </xf>
    <xf numFmtId="0" fontId="21" fillId="0" borderId="48" xfId="0" applyFont="1" applyBorder="1"/>
    <xf numFmtId="0" fontId="21" fillId="0" borderId="74" xfId="0" applyFont="1" applyBorder="1"/>
    <xf numFmtId="0" fontId="21" fillId="0" borderId="32" xfId="0" applyFont="1" applyBorder="1"/>
    <xf numFmtId="0" fontId="21" fillId="0" borderId="12" xfId="0" applyFont="1" applyBorder="1"/>
    <xf numFmtId="0" fontId="21" fillId="0" borderId="25" xfId="0" applyFont="1" applyBorder="1"/>
    <xf numFmtId="0" fontId="21" fillId="0" borderId="76" xfId="0" applyFont="1" applyBorder="1"/>
    <xf numFmtId="0" fontId="21" fillId="0" borderId="77" xfId="0" applyFont="1" applyBorder="1"/>
    <xf numFmtId="0" fontId="21" fillId="0" borderId="47" xfId="0" applyFont="1" applyBorder="1"/>
    <xf numFmtId="0" fontId="21" fillId="0" borderId="47" xfId="0" applyFont="1" applyBorder="1" applyAlignment="1">
      <alignment wrapText="1"/>
    </xf>
    <xf numFmtId="0" fontId="21" fillId="0" borderId="21" xfId="0" applyFont="1" applyBorder="1" applyAlignment="1">
      <alignment wrapText="1"/>
    </xf>
    <xf numFmtId="0" fontId="21" fillId="0" borderId="79" xfId="0" applyFont="1" applyBorder="1"/>
    <xf numFmtId="0" fontId="21" fillId="0" borderId="46" xfId="0" applyFont="1" applyBorder="1"/>
    <xf numFmtId="0" fontId="21" fillId="0" borderId="27" xfId="0" applyFont="1" applyBorder="1"/>
    <xf numFmtId="49" fontId="27" fillId="0" borderId="81" xfId="0" applyNumberFormat="1" applyFont="1" applyBorder="1" applyAlignment="1">
      <alignment vertical="center" shrinkToFit="1"/>
    </xf>
    <xf numFmtId="0" fontId="15" fillId="0" borderId="35" xfId="0" applyFont="1" applyBorder="1"/>
    <xf numFmtId="0" fontId="21" fillId="0" borderId="92" xfId="0" applyFont="1" applyBorder="1"/>
    <xf numFmtId="0" fontId="21" fillId="0" borderId="104" xfId="0" applyFont="1" applyBorder="1" applyAlignment="1">
      <alignment horizontal="center"/>
    </xf>
    <xf numFmtId="0" fontId="21" fillId="0" borderId="92" xfId="0" applyFont="1" applyBorder="1" applyAlignment="1">
      <alignment wrapText="1"/>
    </xf>
    <xf numFmtId="0" fontId="21" fillId="0" borderId="22" xfId="0" applyFont="1" applyBorder="1" applyAlignment="1">
      <alignment horizontal="right"/>
    </xf>
    <xf numFmtId="0" fontId="21" fillId="0" borderId="104" xfId="0" applyFont="1" applyBorder="1"/>
    <xf numFmtId="0" fontId="21" fillId="0" borderId="104" xfId="0" applyFont="1" applyBorder="1" applyAlignment="1">
      <alignment wrapText="1"/>
    </xf>
    <xf numFmtId="0" fontId="21" fillId="0" borderId="22" xfId="0" applyFont="1" applyBorder="1" applyAlignment="1">
      <alignment horizontal="left" wrapText="1"/>
    </xf>
    <xf numFmtId="0" fontId="21" fillId="0" borderId="20" xfId="0" applyFont="1" applyBorder="1" applyAlignment="1">
      <alignment horizontal="center" wrapText="1"/>
    </xf>
    <xf numFmtId="0" fontId="21" fillId="0" borderId="43" xfId="0" applyFont="1" applyBorder="1"/>
    <xf numFmtId="0" fontId="21" fillId="0" borderId="47" xfId="0" applyFont="1" applyBorder="1" applyAlignment="1">
      <alignment horizontal="left" wrapText="1"/>
    </xf>
    <xf numFmtId="49" fontId="27" fillId="0" borderId="14" xfId="0" applyNumberFormat="1" applyFont="1" applyBorder="1" applyAlignment="1">
      <alignment vertical="center" shrinkToFit="1"/>
    </xf>
    <xf numFmtId="0" fontId="21" fillId="0" borderId="31" xfId="0" applyFont="1" applyBorder="1"/>
    <xf numFmtId="0" fontId="21" fillId="0" borderId="29" xfId="0" applyFont="1" applyBorder="1"/>
    <xf numFmtId="0" fontId="27" fillId="0" borderId="81" xfId="0" applyFont="1" applyBorder="1" applyAlignment="1">
      <alignment vertical="center" wrapText="1"/>
    </xf>
    <xf numFmtId="0" fontId="21" fillId="0" borderId="6" xfId="0" applyFont="1" applyBorder="1"/>
    <xf numFmtId="0" fontId="21" fillId="0" borderId="7" xfId="0" applyFont="1" applyBorder="1"/>
    <xf numFmtId="0" fontId="21" fillId="0" borderId="106" xfId="0" applyFont="1" applyBorder="1"/>
    <xf numFmtId="0" fontId="21" fillId="0" borderId="97" xfId="0" applyFont="1" applyBorder="1"/>
    <xf numFmtId="0" fontId="21" fillId="0" borderId="135" xfId="0" applyFont="1" applyBorder="1" applyAlignment="1">
      <alignment horizontal="center"/>
    </xf>
    <xf numFmtId="0" fontId="21" fillId="0" borderId="135" xfId="0" applyFont="1" applyBorder="1" applyAlignment="1">
      <alignment horizontal="right"/>
    </xf>
    <xf numFmtId="0" fontId="21" fillId="0" borderId="120" xfId="0" applyFont="1" applyBorder="1"/>
    <xf numFmtId="0" fontId="21" fillId="0" borderId="107" xfId="0" applyFont="1" applyBorder="1"/>
    <xf numFmtId="0" fontId="21" fillId="0" borderId="126" xfId="0" applyFont="1" applyBorder="1"/>
    <xf numFmtId="0" fontId="21" fillId="0" borderId="123" xfId="0" applyFont="1" applyBorder="1"/>
    <xf numFmtId="0" fontId="15" fillId="0" borderId="68" xfId="0" applyFont="1" applyBorder="1"/>
    <xf numFmtId="0" fontId="21" fillId="0" borderId="202" xfId="0" applyFont="1" applyBorder="1" applyAlignment="1">
      <alignment horizontal="right"/>
    </xf>
    <xf numFmtId="0" fontId="21" fillId="0" borderId="119" xfId="0" applyFont="1" applyBorder="1" applyAlignment="1">
      <alignment horizontal="center" wrapText="1"/>
    </xf>
    <xf numFmtId="49" fontId="27" fillId="0" borderId="68" xfId="0" applyNumberFormat="1" applyFont="1" applyBorder="1" applyAlignment="1">
      <alignment horizontal="left" vertical="center" shrinkToFit="1"/>
    </xf>
    <xf numFmtId="0" fontId="21" fillId="0" borderId="203" xfId="0" applyFont="1" applyBorder="1" applyAlignment="1">
      <alignment wrapText="1"/>
    </xf>
    <xf numFmtId="0" fontId="21" fillId="0" borderId="202" xfId="0" applyFont="1" applyBorder="1" applyAlignment="1">
      <alignment horizontal="left" wrapText="1"/>
    </xf>
    <xf numFmtId="0" fontId="21" fillId="0" borderId="204" xfId="0" applyFont="1" applyBorder="1" applyAlignment="1">
      <alignment horizontal="left" vertical="center" wrapText="1"/>
    </xf>
    <xf numFmtId="0" fontId="21" fillId="0" borderId="196" xfId="0" applyFont="1" applyBorder="1" applyAlignment="1">
      <alignment wrapText="1"/>
    </xf>
    <xf numFmtId="0" fontId="21" fillId="0" borderId="196" xfId="0" applyFont="1" applyBorder="1" applyAlignment="1">
      <alignment horizontal="left" wrapText="1"/>
    </xf>
    <xf numFmtId="0" fontId="21" fillId="0" borderId="207" xfId="0" applyFont="1" applyBorder="1" applyAlignment="1">
      <alignment wrapText="1"/>
    </xf>
    <xf numFmtId="49" fontId="32" fillId="0" borderId="27" xfId="0" applyNumberFormat="1" applyFont="1" applyBorder="1" applyAlignment="1">
      <alignment horizontal="left" vertical="center" shrinkToFit="1"/>
    </xf>
    <xf numFmtId="0" fontId="21" fillId="0" borderId="26" xfId="0" applyFont="1" applyBorder="1" applyAlignment="1">
      <alignment horizontal="right"/>
    </xf>
    <xf numFmtId="49" fontId="27" fillId="0" borderId="31" xfId="0" applyNumberFormat="1" applyFont="1" applyBorder="1" applyAlignment="1">
      <alignment vertical="center" shrinkToFit="1"/>
    </xf>
    <xf numFmtId="0" fontId="16" fillId="0" borderId="92" xfId="0" applyFont="1" applyBorder="1" applyAlignment="1">
      <alignment horizontal="center"/>
    </xf>
    <xf numFmtId="0" fontId="16" fillId="0" borderId="104" xfId="0" applyFont="1" applyBorder="1"/>
    <xf numFmtId="0" fontId="16" fillId="0" borderId="161" xfId="0" applyFont="1" applyBorder="1"/>
    <xf numFmtId="0" fontId="20" fillId="0" borderId="160" xfId="0" applyFont="1" applyBorder="1" applyAlignment="1">
      <alignment wrapText="1"/>
    </xf>
    <xf numFmtId="0" fontId="20" fillId="0" borderId="119" xfId="0" applyFont="1" applyBorder="1" applyAlignment="1">
      <alignment wrapText="1"/>
    </xf>
    <xf numFmtId="0" fontId="20" fillId="0" borderId="217" xfId="0" applyFont="1" applyBorder="1" applyAlignment="1">
      <alignment horizontal="right"/>
    </xf>
    <xf numFmtId="0" fontId="16" fillId="0" borderId="153" xfId="0" applyFont="1" applyBorder="1" applyAlignment="1">
      <alignment wrapText="1"/>
    </xf>
    <xf numFmtId="0" fontId="16" fillId="0" borderId="165" xfId="0" applyFont="1" applyBorder="1" applyAlignment="1">
      <alignment wrapText="1"/>
    </xf>
    <xf numFmtId="49" fontId="23" fillId="0" borderId="68" xfId="0" applyNumberFormat="1" applyFont="1" applyBorder="1" applyAlignment="1">
      <alignment horizontal="left" vertical="center" shrinkToFit="1"/>
    </xf>
    <xf numFmtId="0" fontId="18" fillId="0" borderId="86" xfId="0" applyFont="1" applyBorder="1"/>
    <xf numFmtId="0" fontId="18" fillId="0" borderId="88" xfId="0" applyFont="1" applyBorder="1"/>
    <xf numFmtId="0" fontId="18" fillId="0" borderId="68" xfId="0" applyFont="1" applyBorder="1"/>
    <xf numFmtId="0" fontId="16" fillId="0" borderId="93" xfId="0" applyFont="1" applyBorder="1" applyAlignment="1">
      <alignment wrapText="1"/>
    </xf>
    <xf numFmtId="0" fontId="16" fillId="0" borderId="48" xfId="0" applyFont="1" applyBorder="1" applyAlignment="1">
      <alignment wrapText="1"/>
    </xf>
    <xf numFmtId="0" fontId="16" fillId="0" borderId="92" xfId="0" applyFont="1" applyBorder="1" applyAlignment="1">
      <alignment wrapText="1"/>
    </xf>
    <xf numFmtId="0" fontId="16" fillId="0" borderId="96" xfId="0" applyFont="1" applyBorder="1"/>
    <xf numFmtId="0" fontId="18" fillId="0" borderId="63" xfId="0" applyFont="1" applyBorder="1"/>
    <xf numFmtId="0" fontId="18" fillId="0" borderId="91" xfId="0" applyFont="1" applyBorder="1"/>
    <xf numFmtId="0" fontId="18" fillId="0" borderId="61" xfId="0" applyFont="1" applyBorder="1"/>
    <xf numFmtId="0" fontId="18" fillId="0" borderId="53" xfId="0" applyFont="1" applyBorder="1" applyAlignment="1">
      <alignment horizontal="center" wrapText="1"/>
    </xf>
    <xf numFmtId="0" fontId="33" fillId="0" borderId="210" xfId="0" applyFont="1" applyBorder="1"/>
    <xf numFmtId="0" fontId="33" fillId="0" borderId="211" xfId="0" applyFont="1" applyBorder="1"/>
    <xf numFmtId="0" fontId="33" fillId="0" borderId="117" xfId="0" applyFont="1" applyBorder="1"/>
    <xf numFmtId="0" fontId="33" fillId="0" borderId="53" xfId="0" applyFont="1" applyBorder="1"/>
    <xf numFmtId="0" fontId="33" fillId="0" borderId="128" xfId="0" applyFont="1" applyBorder="1"/>
    <xf numFmtId="0" fontId="33" fillId="0" borderId="212" xfId="0" applyFont="1" applyBorder="1"/>
    <xf numFmtId="0" fontId="18" fillId="0" borderId="185" xfId="0" applyFont="1" applyBorder="1" applyAlignment="1">
      <alignment wrapText="1"/>
    </xf>
    <xf numFmtId="0" fontId="18" fillId="0" borderId="213" xfId="0" applyFont="1" applyBorder="1" applyAlignment="1">
      <alignment wrapText="1"/>
    </xf>
    <xf numFmtId="0" fontId="18" fillId="0" borderId="110" xfId="0" applyFont="1" applyBorder="1"/>
    <xf numFmtId="0" fontId="16" fillId="0" borderId="209" xfId="0" applyFont="1" applyBorder="1" applyAlignment="1">
      <alignment horizontal="right" wrapText="1"/>
    </xf>
    <xf numFmtId="0" fontId="20" fillId="0" borderId="210" xfId="0" applyFont="1" applyBorder="1" applyAlignment="1">
      <alignment horizontal="right"/>
    </xf>
    <xf numFmtId="49" fontId="23" fillId="0" borderId="15" xfId="0" applyNumberFormat="1" applyFont="1" applyBorder="1" applyAlignment="1">
      <alignment horizontal="left" vertical="center" shrinkToFit="1"/>
    </xf>
    <xf numFmtId="0" fontId="16" fillId="0" borderId="99" xfId="0" applyFont="1" applyBorder="1"/>
    <xf numFmtId="0" fontId="21" fillId="0" borderId="226" xfId="0" applyFont="1" applyBorder="1"/>
    <xf numFmtId="1" fontId="16" fillId="0" borderId="204" xfId="0" applyNumberFormat="1" applyFont="1" applyBorder="1"/>
    <xf numFmtId="0" fontId="16" fillId="0" borderId="204" xfId="0" applyFont="1" applyBorder="1"/>
    <xf numFmtId="0" fontId="16" fillId="0" borderId="207" xfId="0" applyFont="1" applyBorder="1"/>
    <xf numFmtId="0" fontId="18" fillId="0" borderId="54" xfId="0" applyFont="1" applyBorder="1"/>
    <xf numFmtId="0" fontId="16" fillId="0" borderId="114" xfId="0" applyFont="1" applyBorder="1"/>
    <xf numFmtId="0" fontId="21" fillId="0" borderId="83" xfId="0" applyFont="1" applyBorder="1" applyAlignment="1">
      <alignment wrapText="1"/>
    </xf>
    <xf numFmtId="0" fontId="22" fillId="0" borderId="99" xfId="0" applyFont="1" applyBorder="1" applyAlignment="1">
      <alignment vertical="center"/>
    </xf>
    <xf numFmtId="0" fontId="15" fillId="0" borderId="49" xfId="0" applyFont="1" applyBorder="1"/>
    <xf numFmtId="0" fontId="15" fillId="0" borderId="11" xfId="0" applyFont="1" applyBorder="1"/>
    <xf numFmtId="0" fontId="15" fillId="0" borderId="100" xfId="0" applyFont="1" applyBorder="1"/>
    <xf numFmtId="0" fontId="15" fillId="0" borderId="75" xfId="0" applyFont="1" applyBorder="1"/>
    <xf numFmtId="0" fontId="15" fillId="0" borderId="50" xfId="0" applyFont="1" applyBorder="1"/>
    <xf numFmtId="0" fontId="35" fillId="0" borderId="10" xfId="0" applyFont="1" applyBorder="1" applyAlignment="1">
      <alignment horizontal="center" vertical="center" textRotation="90" wrapText="1"/>
    </xf>
    <xf numFmtId="0" fontId="35" fillId="0" borderId="11" xfId="0" applyFont="1" applyBorder="1" applyAlignment="1">
      <alignment horizontal="center" vertical="center" textRotation="90" wrapText="1"/>
    </xf>
    <xf numFmtId="0" fontId="21" fillId="0" borderId="138" xfId="0" applyFont="1" applyBorder="1"/>
    <xf numFmtId="0" fontId="21" fillId="0" borderId="139" xfId="0" applyFont="1" applyBorder="1"/>
    <xf numFmtId="0" fontId="21" fillId="0" borderId="140" xfId="0" applyFont="1" applyBorder="1" applyAlignment="1">
      <alignment horizontal="center"/>
    </xf>
    <xf numFmtId="0" fontId="21" fillId="0" borderId="140" xfId="0" applyFont="1" applyBorder="1" applyAlignment="1">
      <alignment wrapText="1"/>
    </xf>
    <xf numFmtId="0" fontId="21" fillId="0" borderId="143" xfId="0" applyFont="1" applyBorder="1" applyAlignment="1">
      <alignment wrapText="1"/>
    </xf>
    <xf numFmtId="0" fontId="21" fillId="0" borderId="144" xfId="0" applyFont="1" applyBorder="1"/>
    <xf numFmtId="0" fontId="21" fillId="0" borderId="103" xfId="0" applyFont="1" applyBorder="1"/>
    <xf numFmtId="0" fontId="21" fillId="0" borderId="102" xfId="0" applyFont="1" applyBorder="1"/>
    <xf numFmtId="0" fontId="21" fillId="0" borderId="146" xfId="0" applyFont="1" applyBorder="1" applyAlignment="1">
      <alignment wrapText="1"/>
    </xf>
    <xf numFmtId="0" fontId="21" fillId="0" borderId="113" xfId="0" applyFont="1" applyBorder="1"/>
    <xf numFmtId="0" fontId="21" fillId="0" borderId="146" xfId="0" applyFont="1" applyBorder="1"/>
    <xf numFmtId="0" fontId="21" fillId="0" borderId="119" xfId="0" applyFont="1" applyBorder="1" applyAlignment="1">
      <alignment wrapText="1"/>
    </xf>
    <xf numFmtId="0" fontId="21" fillId="0" borderId="109" xfId="0" applyFont="1" applyBorder="1" applyAlignment="1">
      <alignment wrapText="1"/>
    </xf>
    <xf numFmtId="0" fontId="21" fillId="0" borderId="114" xfId="0" applyFont="1" applyBorder="1" applyAlignment="1">
      <alignment horizontal="left" vertical="center"/>
    </xf>
    <xf numFmtId="0" fontId="21" fillId="0" borderId="109" xfId="0" applyFont="1" applyBorder="1" applyAlignment="1">
      <alignment horizontal="left" wrapText="1"/>
    </xf>
    <xf numFmtId="0" fontId="21" fillId="0" borderId="103" xfId="0" applyFont="1" applyBorder="1" applyAlignment="1">
      <alignment wrapText="1"/>
    </xf>
    <xf numFmtId="0" fontId="21" fillId="0" borderId="147" xfId="0" applyFont="1" applyBorder="1"/>
    <xf numFmtId="0" fontId="21" fillId="0" borderId="148" xfId="0" applyFont="1" applyBorder="1" applyAlignment="1">
      <alignment wrapText="1"/>
    </xf>
    <xf numFmtId="49" fontId="27" fillId="0" borderId="84" xfId="0" applyNumberFormat="1" applyFont="1" applyBorder="1" applyAlignment="1">
      <alignment horizontal="left" vertical="center" shrinkToFit="1"/>
    </xf>
    <xf numFmtId="0" fontId="15" fillId="0" borderId="63" xfId="0" applyFont="1" applyBorder="1"/>
    <xf numFmtId="0" fontId="15" fillId="0" borderId="149" xfId="0" applyFont="1" applyBorder="1"/>
    <xf numFmtId="49" fontId="27" fillId="0" borderId="85" xfId="0" applyNumberFormat="1" applyFont="1" applyBorder="1" applyAlignment="1">
      <alignment vertical="center" shrinkToFit="1"/>
    </xf>
    <xf numFmtId="0" fontId="15" fillId="0" borderId="84" xfId="0" applyFont="1" applyBorder="1"/>
    <xf numFmtId="0" fontId="27" fillId="0" borderId="152" xfId="0" applyFont="1" applyBorder="1" applyAlignment="1">
      <alignment vertical="center" wrapText="1"/>
    </xf>
    <xf numFmtId="0" fontId="15" fillId="0" borderId="155" xfId="0" applyFont="1" applyBorder="1"/>
    <xf numFmtId="0" fontId="37" fillId="0" borderId="0" xfId="0" applyFont="1"/>
    <xf numFmtId="0" fontId="21" fillId="0" borderId="95" xfId="0" applyFont="1" applyBorder="1" applyAlignment="1">
      <alignment wrapText="1"/>
    </xf>
    <xf numFmtId="0" fontId="21" fillId="0" borderId="96" xfId="0" applyFont="1" applyBorder="1" applyAlignment="1">
      <alignment wrapText="1"/>
    </xf>
    <xf numFmtId="0" fontId="21" fillId="0" borderId="111" xfId="0" applyFont="1" applyBorder="1" applyAlignment="1">
      <alignment horizontal="center"/>
    </xf>
    <xf numFmtId="0" fontId="21" fillId="0" borderId="166" xfId="0" applyFont="1" applyBorder="1"/>
    <xf numFmtId="0" fontId="21" fillId="0" borderId="227" xfId="0" applyFont="1" applyBorder="1"/>
    <xf numFmtId="0" fontId="21" fillId="0" borderId="228" xfId="0" applyFont="1" applyBorder="1"/>
    <xf numFmtId="0" fontId="21" fillId="0" borderId="123" xfId="0" applyFont="1" applyBorder="1" applyAlignment="1">
      <alignment horizontal="center"/>
    </xf>
    <xf numFmtId="0" fontId="21" fillId="0" borderId="122" xfId="0" applyFont="1" applyBorder="1"/>
    <xf numFmtId="0" fontId="15" fillId="0" borderId="1" xfId="0" applyFont="1" applyBorder="1"/>
    <xf numFmtId="0" fontId="15" fillId="0" borderId="61" xfId="0" applyFont="1" applyBorder="1"/>
    <xf numFmtId="0" fontId="15" fillId="0" borderId="53" xfId="0" applyFont="1" applyBorder="1"/>
    <xf numFmtId="0" fontId="15" fillId="0" borderId="115" xfId="0" applyFont="1" applyBorder="1"/>
    <xf numFmtId="0" fontId="15" fillId="0" borderId="231" xfId="0" applyFont="1" applyBorder="1" applyAlignment="1">
      <alignment wrapText="1"/>
    </xf>
    <xf numFmtId="0" fontId="15" fillId="0" borderId="183" xfId="0" applyFont="1" applyBorder="1" applyAlignment="1">
      <alignment wrapText="1"/>
    </xf>
    <xf numFmtId="0" fontId="15" fillId="0" borderId="232" xfId="0" applyFont="1" applyBorder="1" applyAlignment="1">
      <alignment wrapText="1"/>
    </xf>
    <xf numFmtId="0" fontId="15" fillId="0" borderId="233" xfId="0" applyFont="1" applyBorder="1" applyAlignment="1">
      <alignment wrapText="1"/>
    </xf>
    <xf numFmtId="0" fontId="15" fillId="0" borderId="185" xfId="0" applyFont="1" applyBorder="1" applyAlignment="1">
      <alignment wrapText="1"/>
    </xf>
    <xf numFmtId="0" fontId="15" fillId="0" borderId="186" xfId="0" applyFont="1" applyBorder="1" applyAlignment="1">
      <alignment wrapText="1"/>
    </xf>
    <xf numFmtId="0" fontId="15" fillId="0" borderId="213" xfId="0" applyFont="1" applyBorder="1" applyAlignment="1">
      <alignment wrapText="1"/>
    </xf>
    <xf numFmtId="0" fontId="15" fillId="0" borderId="214" xfId="0" applyFont="1" applyBorder="1" applyAlignment="1">
      <alignment wrapText="1"/>
    </xf>
    <xf numFmtId="0" fontId="21" fillId="0" borderId="78" xfId="0" applyFont="1" applyBorder="1" applyAlignment="1">
      <alignment wrapText="1"/>
    </xf>
    <xf numFmtId="0" fontId="21" fillId="0" borderId="20" xfId="0" applyFont="1" applyBorder="1" applyAlignment="1">
      <alignment vertical="top" wrapText="1"/>
    </xf>
    <xf numFmtId="0" fontId="21" fillId="0" borderId="101" xfId="0" applyFont="1" applyBorder="1"/>
    <xf numFmtId="0" fontId="21" fillId="0" borderId="123" xfId="0" applyFont="1" applyBorder="1" applyAlignment="1">
      <alignment wrapText="1"/>
    </xf>
    <xf numFmtId="0" fontId="21" fillId="0" borderId="125" xfId="0" applyFont="1" applyBorder="1" applyAlignment="1">
      <alignment wrapText="1"/>
    </xf>
    <xf numFmtId="0" fontId="21" fillId="0" borderId="127" xfId="0" applyFont="1" applyBorder="1"/>
    <xf numFmtId="0" fontId="22" fillId="0" borderId="121" xfId="0" applyFont="1" applyBorder="1" applyAlignment="1">
      <alignment vertical="center"/>
    </xf>
    <xf numFmtId="0" fontId="21" fillId="0" borderId="95" xfId="0" applyFont="1" applyBorder="1"/>
    <xf numFmtId="0" fontId="22" fillId="0" borderId="114" xfId="0" applyFont="1" applyBorder="1" applyAlignment="1">
      <alignment vertical="center"/>
    </xf>
    <xf numFmtId="0" fontId="15" fillId="0" borderId="73" xfId="0" applyFont="1" applyBorder="1"/>
    <xf numFmtId="0" fontId="21" fillId="0" borderId="83" xfId="0" applyFont="1" applyBorder="1"/>
    <xf numFmtId="0" fontId="21" fillId="0" borderId="135" xfId="0" applyFont="1" applyBorder="1" applyAlignment="1">
      <alignment horizontal="center" wrapText="1"/>
    </xf>
    <xf numFmtId="0" fontId="21" fillId="0" borderId="202" xfId="0" applyFont="1" applyBorder="1"/>
    <xf numFmtId="0" fontId="21" fillId="0" borderId="202" xfId="0" applyFont="1" applyBorder="1" applyAlignment="1">
      <alignment wrapText="1"/>
    </xf>
    <xf numFmtId="0" fontId="21" fillId="0" borderId="202" xfId="0" applyFont="1" applyBorder="1" applyAlignment="1">
      <alignment vertical="center" wrapText="1"/>
    </xf>
    <xf numFmtId="0" fontId="21" fillId="0" borderId="202" xfId="0" applyFont="1" applyBorder="1" applyAlignment="1">
      <alignment horizontal="left" vertical="center"/>
    </xf>
    <xf numFmtId="0" fontId="21" fillId="0" borderId="201" xfId="0" applyFont="1" applyBorder="1" applyAlignment="1">
      <alignment wrapText="1"/>
    </xf>
    <xf numFmtId="0" fontId="15" fillId="0" borderId="86" xfId="0" applyFont="1" applyBorder="1"/>
    <xf numFmtId="0" fontId="15" fillId="0" borderId="87" xfId="0" applyFont="1" applyBorder="1"/>
    <xf numFmtId="0" fontId="21" fillId="0" borderId="169" xfId="0" applyFont="1" applyBorder="1"/>
    <xf numFmtId="0" fontId="21" fillId="0" borderId="172" xfId="0" applyFont="1" applyBorder="1"/>
    <xf numFmtId="0" fontId="21" fillId="0" borderId="234" xfId="0" applyFont="1" applyBorder="1"/>
    <xf numFmtId="0" fontId="21" fillId="0" borderId="172" xfId="0" applyFont="1" applyBorder="1" applyAlignment="1">
      <alignment wrapText="1"/>
    </xf>
    <xf numFmtId="0" fontId="21" fillId="0" borderId="235" xfId="0" applyFont="1" applyBorder="1" applyAlignment="1">
      <alignment wrapText="1"/>
    </xf>
    <xf numFmtId="0" fontId="21" fillId="0" borderId="182" xfId="0" applyFont="1" applyBorder="1"/>
    <xf numFmtId="0" fontId="21" fillId="0" borderId="183" xfId="0" applyFont="1" applyBorder="1" applyAlignment="1">
      <alignment horizontal="center"/>
    </xf>
    <xf numFmtId="0" fontId="15" fillId="0" borderId="62" xfId="0" applyFont="1" applyBorder="1"/>
    <xf numFmtId="0" fontId="15" fillId="0" borderId="91" xfId="0" applyFont="1" applyBorder="1"/>
    <xf numFmtId="0" fontId="15" fillId="0" borderId="110" xfId="0" applyFont="1" applyBorder="1"/>
    <xf numFmtId="0" fontId="21" fillId="0" borderId="108" xfId="0" applyFont="1" applyBorder="1"/>
    <xf numFmtId="0" fontId="21" fillId="0" borderId="179" xfId="0" applyFont="1" applyBorder="1"/>
    <xf numFmtId="0" fontId="21" fillId="0" borderId="180" xfId="0" applyFont="1" applyBorder="1"/>
    <xf numFmtId="0" fontId="15" fillId="0" borderId="190" xfId="0" applyFont="1" applyBorder="1"/>
    <xf numFmtId="0" fontId="15" fillId="0" borderId="186" xfId="0" applyFont="1" applyBorder="1"/>
    <xf numFmtId="0" fontId="15" fillId="0" borderId="187" xfId="0" applyFont="1" applyBorder="1"/>
    <xf numFmtId="0" fontId="21" fillId="0" borderId="54" xfId="0" applyFont="1" applyBorder="1"/>
    <xf numFmtId="0" fontId="21" fillId="0" borderId="84" xfId="0" applyFont="1" applyBorder="1"/>
    <xf numFmtId="0" fontId="21" fillId="0" borderId="110" xfId="0" applyFont="1" applyBorder="1"/>
    <xf numFmtId="0" fontId="15" fillId="0" borderId="245" xfId="0" applyFont="1" applyBorder="1"/>
    <xf numFmtId="0" fontId="15" fillId="0" borderId="246" xfId="0" applyFont="1" applyBorder="1"/>
    <xf numFmtId="0" fontId="21" fillId="0" borderId="246" xfId="0" applyFont="1" applyBorder="1"/>
    <xf numFmtId="0" fontId="21" fillId="0" borderId="245" xfId="0" applyFont="1" applyBorder="1"/>
    <xf numFmtId="0" fontId="21" fillId="0" borderId="247" xfId="0" applyFont="1" applyBorder="1"/>
    <xf numFmtId="0" fontId="21" fillId="0" borderId="145" xfId="0" applyFont="1" applyBorder="1" applyAlignment="1">
      <alignment horizontal="left" wrapText="1"/>
    </xf>
    <xf numFmtId="0" fontId="21" fillId="0" borderId="239" xfId="0" applyFont="1" applyBorder="1" applyAlignment="1">
      <alignment horizontal="right"/>
    </xf>
    <xf numFmtId="0" fontId="21" fillId="0" borderId="130" xfId="0" applyFont="1" applyBorder="1" applyAlignment="1">
      <alignment horizontal="right"/>
    </xf>
    <xf numFmtId="0" fontId="21" fillId="0" borderId="119" xfId="0" applyFont="1" applyBorder="1" applyAlignment="1">
      <alignment horizontal="right"/>
    </xf>
    <xf numFmtId="0" fontId="21" fillId="0" borderId="12" xfId="0" applyFont="1" applyBorder="1" applyAlignment="1">
      <alignment horizontal="right"/>
    </xf>
    <xf numFmtId="0" fontId="21" fillId="0" borderId="20" xfId="0" applyFont="1" applyBorder="1" applyAlignment="1">
      <alignment horizontal="right"/>
    </xf>
    <xf numFmtId="0" fontId="21" fillId="0" borderId="19" xfId="0" applyFont="1" applyBorder="1" applyAlignment="1">
      <alignment horizontal="right"/>
    </xf>
    <xf numFmtId="0" fontId="21" fillId="0" borderId="240" xfId="0" applyFont="1" applyBorder="1" applyAlignment="1">
      <alignment horizontal="right"/>
    </xf>
    <xf numFmtId="0" fontId="21" fillId="0" borderId="236" xfId="0" applyFont="1" applyBorder="1" applyAlignment="1">
      <alignment horizontal="right"/>
    </xf>
    <xf numFmtId="0" fontId="21" fillId="0" borderId="25" xfId="0" applyFont="1" applyBorder="1" applyAlignment="1">
      <alignment horizontal="right"/>
    </xf>
    <xf numFmtId="0" fontId="21" fillId="0" borderId="241" xfId="0" applyFont="1" applyBorder="1" applyAlignment="1">
      <alignment horizontal="right" wrapText="1"/>
    </xf>
    <xf numFmtId="0" fontId="21" fillId="0" borderId="236" xfId="0" applyFont="1" applyBorder="1" applyAlignment="1">
      <alignment horizontal="right" wrapText="1"/>
    </xf>
    <xf numFmtId="0" fontId="21" fillId="0" borderId="119" xfId="0" applyFont="1" applyBorder="1" applyAlignment="1">
      <alignment horizontal="right" wrapText="1"/>
    </xf>
    <xf numFmtId="0" fontId="21" fillId="0" borderId="20" xfId="0" applyFont="1" applyBorder="1" applyAlignment="1">
      <alignment horizontal="right" wrapText="1"/>
    </xf>
    <xf numFmtId="0" fontId="21" fillId="0" borderId="242" xfId="0" applyFont="1" applyBorder="1" applyAlignment="1">
      <alignment horizontal="right" wrapText="1"/>
    </xf>
    <xf numFmtId="0" fontId="21" fillId="0" borderId="237" xfId="0" applyFont="1" applyBorder="1" applyAlignment="1">
      <alignment horizontal="right" wrapText="1"/>
    </xf>
    <xf numFmtId="0" fontId="21" fillId="0" borderId="126" xfId="0" applyFont="1" applyBorder="1" applyAlignment="1">
      <alignment horizontal="right" wrapText="1"/>
    </xf>
    <xf numFmtId="0" fontId="21" fillId="0" borderId="123" xfId="0" applyFont="1" applyBorder="1" applyAlignment="1">
      <alignment horizontal="right" wrapText="1"/>
    </xf>
    <xf numFmtId="0" fontId="21" fillId="0" borderId="243" xfId="0" applyFont="1" applyBorder="1" applyAlignment="1">
      <alignment horizontal="right"/>
    </xf>
    <xf numFmtId="0" fontId="21" fillId="0" borderId="132" xfId="0" applyFont="1" applyBorder="1" applyAlignment="1">
      <alignment horizontal="right"/>
    </xf>
    <xf numFmtId="0" fontId="21" fillId="0" borderId="104" xfId="0" applyFont="1" applyBorder="1" applyAlignment="1">
      <alignment horizontal="right"/>
    </xf>
    <xf numFmtId="0" fontId="21" fillId="0" borderId="104" xfId="0" applyFont="1" applyBorder="1" applyAlignment="1">
      <alignment horizontal="right" wrapText="1"/>
    </xf>
    <xf numFmtId="0" fontId="21" fillId="0" borderId="135" xfId="0" applyFont="1" applyBorder="1" applyAlignment="1">
      <alignment horizontal="right" wrapText="1"/>
    </xf>
    <xf numFmtId="0" fontId="21" fillId="0" borderId="238" xfId="0" applyFont="1" applyBorder="1" applyAlignment="1">
      <alignment horizontal="right" wrapText="1"/>
    </xf>
    <xf numFmtId="0" fontId="21" fillId="0" borderId="19" xfId="0" applyFont="1" applyBorder="1" applyAlignment="1">
      <alignment horizontal="right" wrapText="1"/>
    </xf>
    <xf numFmtId="0" fontId="21" fillId="0" borderId="244" xfId="0" applyFont="1" applyBorder="1" applyAlignment="1">
      <alignment horizontal="right"/>
    </xf>
    <xf numFmtId="0" fontId="21" fillId="0" borderId="134" xfId="0" applyFont="1" applyBorder="1" applyAlignment="1">
      <alignment horizontal="right"/>
    </xf>
    <xf numFmtId="0" fontId="21" fillId="0" borderId="21" xfId="0" applyFont="1" applyBorder="1" applyAlignment="1">
      <alignment horizontal="right"/>
    </xf>
    <xf numFmtId="0" fontId="21" fillId="0" borderId="21" xfId="0" applyFont="1" applyBorder="1" applyAlignment="1">
      <alignment horizontal="right" wrapText="1"/>
    </xf>
    <xf numFmtId="0" fontId="21" fillId="0" borderId="22" xfId="0" applyFont="1" applyBorder="1" applyAlignment="1">
      <alignment horizontal="right" wrapText="1"/>
    </xf>
    <xf numFmtId="0" fontId="21" fillId="0" borderId="41" xfId="0" applyFont="1" applyBorder="1" applyAlignment="1">
      <alignment horizontal="right"/>
    </xf>
    <xf numFmtId="0" fontId="21" fillId="0" borderId="23" xfId="0" applyFont="1" applyBorder="1" applyAlignment="1">
      <alignment horizontal="right"/>
    </xf>
    <xf numFmtId="0" fontId="15" fillId="0" borderId="30" xfId="0" applyFont="1" applyBorder="1" applyAlignment="1">
      <alignment horizontal="right"/>
    </xf>
    <xf numFmtId="0" fontId="15" fillId="0" borderId="27" xfId="0" applyFont="1" applyBorder="1" applyAlignment="1">
      <alignment horizontal="right"/>
    </xf>
    <xf numFmtId="0" fontId="15" fillId="0" borderId="28" xfId="0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0" fontId="15" fillId="0" borderId="35" xfId="0" applyFont="1" applyBorder="1" applyAlignment="1">
      <alignment horizontal="right"/>
    </xf>
    <xf numFmtId="0" fontId="21" fillId="0" borderId="27" xfId="0" applyFont="1" applyBorder="1" applyAlignment="1">
      <alignment horizontal="right"/>
    </xf>
    <xf numFmtId="0" fontId="21" fillId="0" borderId="229" xfId="0" applyFont="1" applyBorder="1" applyAlignment="1">
      <alignment horizontal="right"/>
    </xf>
    <xf numFmtId="0" fontId="21" fillId="0" borderId="230" xfId="0" applyFont="1" applyBorder="1" applyAlignment="1">
      <alignment horizontal="right"/>
    </xf>
    <xf numFmtId="0" fontId="21" fillId="0" borderId="142" xfId="0" applyFont="1" applyBorder="1" applyAlignment="1">
      <alignment horizontal="right" wrapText="1"/>
    </xf>
    <xf numFmtId="0" fontId="21" fillId="0" borderId="140" xfId="0" applyFont="1" applyBorder="1" applyAlignment="1">
      <alignment horizontal="right" wrapText="1"/>
    </xf>
    <xf numFmtId="0" fontId="21" fillId="0" borderId="140" xfId="0" applyFont="1" applyBorder="1" applyAlignment="1">
      <alignment horizontal="right"/>
    </xf>
    <xf numFmtId="0" fontId="21" fillId="0" borderId="106" xfId="0" applyFont="1" applyBorder="1" applyAlignment="1">
      <alignment horizontal="right"/>
    </xf>
    <xf numFmtId="0" fontId="21" fillId="0" borderId="196" xfId="0" applyFont="1" applyBorder="1" applyAlignment="1">
      <alignment horizontal="right"/>
    </xf>
    <xf numFmtId="0" fontId="21" fillId="0" borderId="107" xfId="0" applyFont="1" applyBorder="1" applyAlignment="1">
      <alignment horizontal="right" wrapText="1"/>
    </xf>
    <xf numFmtId="0" fontId="21" fillId="0" borderId="124" xfId="0" applyFont="1" applyBorder="1" applyAlignment="1">
      <alignment horizontal="right"/>
    </xf>
    <xf numFmtId="0" fontId="21" fillId="0" borderId="205" xfId="0" applyFont="1" applyBorder="1" applyAlignment="1">
      <alignment horizontal="right"/>
    </xf>
    <xf numFmtId="0" fontId="21" fillId="0" borderId="94" xfId="0" applyFont="1" applyBorder="1" applyAlignment="1">
      <alignment horizontal="right"/>
    </xf>
    <xf numFmtId="0" fontId="21" fillId="0" borderId="97" xfId="0" applyFont="1" applyBorder="1" applyAlignment="1">
      <alignment horizontal="right"/>
    </xf>
    <xf numFmtId="0" fontId="21" fillId="0" borderId="204" xfId="0" applyFont="1" applyBorder="1" applyAlignment="1">
      <alignment horizontal="right"/>
    </xf>
    <xf numFmtId="0" fontId="26" fillId="0" borderId="20" xfId="0" applyFont="1" applyBorder="1" applyAlignment="1">
      <alignment horizontal="right" vertical="center"/>
    </xf>
    <xf numFmtId="0" fontId="21" fillId="0" borderId="92" xfId="0" applyFont="1" applyBorder="1" applyAlignment="1">
      <alignment horizontal="right"/>
    </xf>
    <xf numFmtId="0" fontId="21" fillId="0" borderId="92" xfId="0" applyFont="1" applyBorder="1" applyAlignment="1">
      <alignment horizontal="right" wrapText="1"/>
    </xf>
    <xf numFmtId="0" fontId="21" fillId="0" borderId="196" xfId="0" applyFont="1" applyBorder="1" applyAlignment="1">
      <alignment horizontal="right" wrapText="1"/>
    </xf>
    <xf numFmtId="0" fontId="21" fillId="0" borderId="123" xfId="0" applyFont="1" applyBorder="1" applyAlignment="1">
      <alignment horizontal="right"/>
    </xf>
    <xf numFmtId="0" fontId="21" fillId="0" borderId="18" xfId="0" applyFont="1" applyBorder="1" applyAlignment="1">
      <alignment horizontal="right"/>
    </xf>
    <xf numFmtId="0" fontId="16" fillId="0" borderId="22" xfId="0" applyFont="1" applyBorder="1" applyAlignment="1">
      <alignment horizontal="right"/>
    </xf>
    <xf numFmtId="0" fontId="16" fillId="0" borderId="19" xfId="0" applyFont="1" applyBorder="1" applyAlignment="1">
      <alignment horizontal="right"/>
    </xf>
    <xf numFmtId="0" fontId="16" fillId="0" borderId="20" xfId="0" applyFont="1" applyBorder="1" applyAlignment="1">
      <alignment horizontal="right"/>
    </xf>
    <xf numFmtId="1" fontId="16" fillId="0" borderId="20" xfId="0" applyNumberFormat="1" applyFont="1" applyBorder="1" applyAlignment="1">
      <alignment horizontal="right"/>
    </xf>
    <xf numFmtId="0" fontId="16" fillId="0" borderId="23" xfId="0" applyFont="1" applyBorder="1" applyAlignment="1">
      <alignment horizontal="right"/>
    </xf>
    <xf numFmtId="1" fontId="16" fillId="0" borderId="26" xfId="0" applyNumberFormat="1" applyFont="1" applyBorder="1" applyAlignment="1">
      <alignment horizontal="right"/>
    </xf>
    <xf numFmtId="0" fontId="16" fillId="0" borderId="26" xfId="0" applyFont="1" applyBorder="1" applyAlignment="1">
      <alignment horizontal="right"/>
    </xf>
    <xf numFmtId="0" fontId="16" fillId="0" borderId="94" xfId="0" applyFont="1" applyBorder="1" applyAlignment="1">
      <alignment horizontal="right"/>
    </xf>
    <xf numFmtId="0" fontId="16" fillId="0" borderId="142" xfId="0" applyFont="1" applyBorder="1" applyAlignment="1">
      <alignment horizontal="right"/>
    </xf>
    <xf numFmtId="0" fontId="16" fillId="0" borderId="140" xfId="0" applyFont="1" applyBorder="1" applyAlignment="1">
      <alignment horizontal="right"/>
    </xf>
    <xf numFmtId="0" fontId="16" fillId="0" borderId="215" xfId="0" applyFont="1" applyBorder="1" applyAlignment="1">
      <alignment horizontal="right"/>
    </xf>
    <xf numFmtId="0" fontId="16" fillId="0" borderId="217" xfId="0" applyFont="1" applyBorder="1" applyAlignment="1">
      <alignment horizontal="right"/>
    </xf>
    <xf numFmtId="0" fontId="16" fillId="0" borderId="119" xfId="0" applyFont="1" applyBorder="1" applyAlignment="1">
      <alignment horizontal="right"/>
    </xf>
    <xf numFmtId="0" fontId="16" fillId="0" borderId="92" xfId="0" applyFont="1" applyBorder="1" applyAlignment="1">
      <alignment horizontal="right"/>
    </xf>
    <xf numFmtId="0" fontId="16" fillId="0" borderId="135" xfId="0" applyFont="1" applyBorder="1" applyAlignment="1">
      <alignment horizontal="right"/>
    </xf>
    <xf numFmtId="0" fontId="20" fillId="0" borderId="216" xfId="0" applyFont="1" applyBorder="1" applyAlignment="1">
      <alignment horizontal="right" wrapText="1"/>
    </xf>
    <xf numFmtId="0" fontId="20" fillId="0" borderId="25" xfId="0" applyFont="1" applyBorder="1" applyAlignment="1">
      <alignment horizontal="right"/>
    </xf>
    <xf numFmtId="0" fontId="20" fillId="0" borderId="104" xfId="0" applyFont="1" applyBorder="1" applyAlignment="1">
      <alignment horizontal="right"/>
    </xf>
    <xf numFmtId="0" fontId="20" fillId="0" borderId="97" xfId="0" applyFont="1" applyBorder="1" applyAlignment="1">
      <alignment horizontal="right" wrapText="1"/>
    </xf>
    <xf numFmtId="0" fontId="20" fillId="0" borderId="135" xfId="0" applyFont="1" applyBorder="1" applyAlignment="1">
      <alignment horizontal="right" wrapText="1"/>
    </xf>
    <xf numFmtId="0" fontId="20" fillId="0" borderId="25" xfId="0" applyFont="1" applyBorder="1" applyAlignment="1">
      <alignment horizontal="right" wrapText="1"/>
    </xf>
    <xf numFmtId="0" fontId="18" fillId="0" borderId="221" xfId="0" applyFont="1" applyBorder="1" applyAlignment="1">
      <alignment horizontal="right"/>
    </xf>
    <xf numFmtId="0" fontId="18" fillId="0" borderId="225" xfId="0" applyFont="1" applyBorder="1" applyAlignment="1">
      <alignment horizontal="right"/>
    </xf>
    <xf numFmtId="0" fontId="18" fillId="0" borderId="68" xfId="0" applyFont="1" applyBorder="1" applyAlignment="1">
      <alignment horizontal="right"/>
    </xf>
    <xf numFmtId="0" fontId="16" fillId="0" borderId="215" xfId="0" applyFont="1" applyBorder="1" applyAlignment="1">
      <alignment horizontal="right" wrapText="1"/>
    </xf>
    <xf numFmtId="0" fontId="16" fillId="0" borderId="217" xfId="0" applyFont="1" applyBorder="1" applyAlignment="1">
      <alignment horizontal="right" wrapText="1"/>
    </xf>
    <xf numFmtId="0" fontId="16" fillId="0" borderId="47" xfId="0" applyFont="1" applyBorder="1" applyAlignment="1">
      <alignment horizontal="right" wrapText="1"/>
    </xf>
    <xf numFmtId="0" fontId="16" fillId="0" borderId="20" xfId="0" applyFont="1" applyBorder="1" applyAlignment="1">
      <alignment horizontal="right" wrapText="1"/>
    </xf>
    <xf numFmtId="0" fontId="16" fillId="0" borderId="216" xfId="0" applyFont="1" applyBorder="1" applyAlignment="1">
      <alignment horizontal="right"/>
    </xf>
    <xf numFmtId="0" fontId="16" fillId="0" borderId="223" xfId="0" applyFont="1" applyBorder="1" applyAlignment="1">
      <alignment horizontal="right"/>
    </xf>
    <xf numFmtId="0" fontId="16" fillId="0" borderId="98" xfId="0" applyFont="1" applyBorder="1" applyAlignment="1">
      <alignment horizontal="right"/>
    </xf>
    <xf numFmtId="0" fontId="16" fillId="0" borderId="94" xfId="0" applyFont="1" applyBorder="1" applyAlignment="1">
      <alignment horizontal="right" wrapText="1"/>
    </xf>
    <xf numFmtId="0" fontId="18" fillId="0" borderId="218" xfId="0" applyFont="1" applyBorder="1" applyAlignment="1">
      <alignment horizontal="right"/>
    </xf>
    <xf numFmtId="0" fontId="18" fillId="0" borderId="222" xfId="0" applyFont="1" applyBorder="1" applyAlignment="1">
      <alignment horizontal="right"/>
    </xf>
    <xf numFmtId="0" fontId="18" fillId="0" borderId="91" xfId="0" applyFont="1" applyBorder="1" applyAlignment="1">
      <alignment horizontal="right"/>
    </xf>
    <xf numFmtId="0" fontId="18" fillId="0" borderId="219" xfId="0" applyFont="1" applyBorder="1" applyAlignment="1">
      <alignment horizontal="right" wrapText="1"/>
    </xf>
    <xf numFmtId="0" fontId="18" fillId="0" borderId="224" xfId="0" applyFont="1" applyBorder="1" applyAlignment="1">
      <alignment horizontal="right" wrapText="1"/>
    </xf>
    <xf numFmtId="0" fontId="18" fillId="0" borderId="208" xfId="0" applyFont="1" applyBorder="1" applyAlignment="1">
      <alignment horizontal="right" wrapText="1"/>
    </xf>
    <xf numFmtId="0" fontId="33" fillId="0" borderId="219" xfId="0" applyFont="1" applyBorder="1" applyAlignment="1">
      <alignment horizontal="right"/>
    </xf>
    <xf numFmtId="0" fontId="33" fillId="0" borderId="193" xfId="0" applyFont="1" applyBorder="1" applyAlignment="1">
      <alignment horizontal="right"/>
    </xf>
    <xf numFmtId="0" fontId="33" fillId="0" borderId="128" xfId="0" applyFont="1" applyBorder="1" applyAlignment="1">
      <alignment horizontal="right"/>
    </xf>
    <xf numFmtId="0" fontId="33" fillId="0" borderId="212" xfId="0" applyFont="1" applyBorder="1" applyAlignment="1">
      <alignment horizontal="right"/>
    </xf>
    <xf numFmtId="0" fontId="18" fillId="0" borderId="220" xfId="0" applyFont="1" applyBorder="1" applyAlignment="1">
      <alignment horizontal="right" wrapText="1"/>
    </xf>
    <xf numFmtId="0" fontId="18" fillId="0" borderId="181" xfId="0" applyFont="1" applyBorder="1" applyAlignment="1">
      <alignment horizontal="right" wrapText="1"/>
    </xf>
    <xf numFmtId="0" fontId="18" fillId="0" borderId="110" xfId="0" applyFont="1" applyBorder="1" applyAlignment="1">
      <alignment horizontal="right"/>
    </xf>
    <xf numFmtId="0" fontId="20" fillId="0" borderId="92" xfId="0" applyFont="1" applyBorder="1" applyAlignment="1">
      <alignment horizontal="center"/>
    </xf>
    <xf numFmtId="0" fontId="34" fillId="0" borderId="98" xfId="0" applyFont="1" applyBorder="1" applyAlignment="1">
      <alignment horizontal="center" vertical="center" textRotation="90" wrapText="1"/>
    </xf>
    <xf numFmtId="0" fontId="34" fillId="0" borderId="94" xfId="0" applyFont="1" applyBorder="1" applyAlignment="1">
      <alignment horizontal="center" vertical="center" textRotation="90" wrapText="1"/>
    </xf>
    <xf numFmtId="0" fontId="20" fillId="0" borderId="94" xfId="0" applyFont="1" applyBorder="1" applyAlignment="1">
      <alignment horizontal="center" textRotation="90"/>
    </xf>
    <xf numFmtId="0" fontId="20" fillId="0" borderId="98" xfId="0" applyFont="1" applyBorder="1" applyAlignment="1">
      <alignment horizontal="center" textRotation="90"/>
    </xf>
    <xf numFmtId="0" fontId="16" fillId="0" borderId="131" xfId="0" applyFont="1" applyBorder="1" applyAlignment="1">
      <alignment horizontal="left" vertical="center"/>
    </xf>
    <xf numFmtId="0" fontId="16" fillId="0" borderId="97" xfId="0" applyFont="1" applyBorder="1"/>
    <xf numFmtId="0" fontId="16" fillId="0" borderId="248" xfId="0" applyFont="1" applyBorder="1" applyAlignment="1">
      <alignment horizontal="right"/>
    </xf>
    <xf numFmtId="0" fontId="16" fillId="0" borderId="25" xfId="0" applyFont="1" applyBorder="1" applyAlignment="1">
      <alignment horizontal="right"/>
    </xf>
    <xf numFmtId="0" fontId="16" fillId="0" borderId="104" xfId="0" applyFont="1" applyBorder="1" applyAlignment="1">
      <alignment horizontal="right"/>
    </xf>
    <xf numFmtId="0" fontId="16" fillId="0" borderId="256" xfId="0" applyFont="1" applyBorder="1"/>
    <xf numFmtId="0" fontId="16" fillId="0" borderId="236" xfId="0" applyFont="1" applyBorder="1" applyAlignment="1">
      <alignment wrapText="1"/>
    </xf>
    <xf numFmtId="0" fontId="18" fillId="0" borderId="149" xfId="0" applyFont="1" applyBorder="1"/>
    <xf numFmtId="0" fontId="16" fillId="0" borderId="107" xfId="0" applyFont="1" applyBorder="1" applyAlignment="1">
      <alignment horizontal="right" wrapText="1"/>
    </xf>
    <xf numFmtId="0" fontId="16" fillId="0" borderId="146" xfId="0" applyFont="1" applyBorder="1"/>
    <xf numFmtId="0" fontId="18" fillId="0" borderId="84" xfId="0" applyFont="1" applyBorder="1" applyAlignment="1">
      <alignment horizontal="right"/>
    </xf>
    <xf numFmtId="0" fontId="20" fillId="0" borderId="132" xfId="0" applyFont="1" applyBorder="1"/>
    <xf numFmtId="49" fontId="23" fillId="0" borderId="85" xfId="0" applyNumberFormat="1" applyFont="1" applyBorder="1" applyAlignment="1">
      <alignment vertical="center" shrinkToFit="1"/>
    </xf>
    <xf numFmtId="0" fontId="18" fillId="0" borderId="258" xfId="0" applyFont="1" applyBorder="1"/>
    <xf numFmtId="0" fontId="23" fillId="0" borderId="152" xfId="0" applyFont="1" applyBorder="1" applyAlignment="1">
      <alignment vertical="center" wrapText="1"/>
    </xf>
    <xf numFmtId="0" fontId="18" fillId="0" borderId="231" xfId="0" applyFont="1" applyBorder="1" applyAlignment="1">
      <alignment wrapText="1"/>
    </xf>
    <xf numFmtId="0" fontId="18" fillId="0" borderId="232" xfId="0" applyFont="1" applyBorder="1" applyAlignment="1">
      <alignment wrapText="1"/>
    </xf>
    <xf numFmtId="0" fontId="18" fillId="0" borderId="261" xfId="0" applyFont="1" applyBorder="1" applyAlignment="1">
      <alignment horizontal="right" wrapText="1"/>
    </xf>
    <xf numFmtId="0" fontId="18" fillId="0" borderId="262" xfId="0" applyFont="1" applyBorder="1" applyAlignment="1">
      <alignment horizontal="right" wrapText="1"/>
    </xf>
    <xf numFmtId="0" fontId="18" fillId="0" borderId="155" xfId="0" applyFont="1" applyBorder="1" applyAlignment="1">
      <alignment horizontal="right"/>
    </xf>
    <xf numFmtId="0" fontId="15" fillId="0" borderId="56" xfId="0" applyFont="1" applyBorder="1" applyAlignment="1">
      <alignment horizontal="center" vertical="center" textRotation="90" wrapText="1"/>
    </xf>
    <xf numFmtId="0" fontId="21" fillId="0" borderId="94" xfId="0" applyFont="1" applyBorder="1" applyAlignment="1">
      <alignment horizontal="center" textRotation="90"/>
    </xf>
    <xf numFmtId="0" fontId="21" fillId="0" borderId="98" xfId="0" applyFont="1" applyBorder="1" applyAlignment="1">
      <alignment horizontal="center" textRotation="90"/>
    </xf>
    <xf numFmtId="0" fontId="21" fillId="0" borderId="147" xfId="0" applyFont="1" applyBorder="1" applyAlignment="1">
      <alignment wrapText="1"/>
    </xf>
    <xf numFmtId="0" fontId="15" fillId="0" borderId="269" xfId="0" applyFont="1" applyBorder="1"/>
    <xf numFmtId="0" fontId="15" fillId="0" borderId="270" xfId="0" applyFont="1" applyBorder="1"/>
    <xf numFmtId="0" fontId="15" fillId="0" borderId="271" xfId="0" applyFont="1" applyBorder="1"/>
    <xf numFmtId="0" fontId="15" fillId="0" borderId="272" xfId="0" applyFont="1" applyBorder="1"/>
    <xf numFmtId="0" fontId="21" fillId="0" borderId="103" xfId="0" applyFont="1" applyBorder="1" applyAlignment="1">
      <alignment horizontal="right"/>
    </xf>
    <xf numFmtId="0" fontId="21" fillId="0" borderId="47" xfId="0" applyFont="1" applyBorder="1" applyAlignment="1">
      <alignment horizontal="right"/>
    </xf>
    <xf numFmtId="0" fontId="21" fillId="0" borderId="148" xfId="0" applyFont="1" applyBorder="1"/>
    <xf numFmtId="49" fontId="27" fillId="0" borderId="133" xfId="0" applyNumberFormat="1" applyFont="1" applyBorder="1" applyAlignment="1">
      <alignment vertical="center" shrinkToFit="1"/>
    </xf>
    <xf numFmtId="0" fontId="15" fillId="0" borderId="273" xfId="0" applyFont="1" applyBorder="1"/>
    <xf numFmtId="0" fontId="15" fillId="0" borderId="274" xfId="0" applyFont="1" applyBorder="1"/>
    <xf numFmtId="0" fontId="21" fillId="0" borderId="94" xfId="0" applyFont="1" applyBorder="1" applyAlignment="1">
      <alignment horizontal="center"/>
    </xf>
    <xf numFmtId="0" fontId="21" fillId="0" borderId="119" xfId="0" applyFont="1" applyBorder="1" applyAlignment="1">
      <alignment horizontal="left" wrapText="1"/>
    </xf>
    <xf numFmtId="0" fontId="21" fillId="0" borderId="203" xfId="0" applyFont="1" applyBorder="1" applyAlignment="1">
      <alignment horizontal="right"/>
    </xf>
    <xf numFmtId="0" fontId="21" fillId="0" borderId="200" xfId="0" applyFont="1" applyBorder="1" applyAlignment="1">
      <alignment horizontal="right" wrapText="1"/>
    </xf>
    <xf numFmtId="0" fontId="21" fillId="0" borderId="200" xfId="0" applyFont="1" applyBorder="1" applyAlignment="1">
      <alignment horizontal="right"/>
    </xf>
    <xf numFmtId="0" fontId="21" fillId="0" borderId="97" xfId="0" applyFont="1" applyBorder="1" applyAlignment="1">
      <alignment horizontal="right" wrapText="1"/>
    </xf>
    <xf numFmtId="0" fontId="21" fillId="0" borderId="25" xfId="0" applyFont="1" applyBorder="1" applyAlignment="1">
      <alignment horizontal="right" wrapText="1"/>
    </xf>
    <xf numFmtId="0" fontId="21" fillId="0" borderId="204" xfId="0" applyFont="1" applyBorder="1" applyAlignment="1">
      <alignment horizontal="right" wrapText="1"/>
    </xf>
    <xf numFmtId="0" fontId="21" fillId="0" borderId="205" xfId="0" applyFont="1" applyBorder="1" applyAlignment="1">
      <alignment horizontal="right" wrapText="1"/>
    </xf>
    <xf numFmtId="0" fontId="21" fillId="0" borderId="126" xfId="0" applyFont="1" applyBorder="1" applyAlignment="1">
      <alignment horizontal="right"/>
    </xf>
    <xf numFmtId="0" fontId="21" fillId="0" borderId="206" xfId="0" applyFont="1" applyBorder="1" applyAlignment="1">
      <alignment horizontal="right" wrapText="1"/>
    </xf>
    <xf numFmtId="0" fontId="21" fillId="0" borderId="120" xfId="0" applyFont="1" applyBorder="1" applyAlignment="1">
      <alignment horizontal="right"/>
    </xf>
    <xf numFmtId="0" fontId="21" fillId="0" borderId="107" xfId="0" applyFont="1" applyBorder="1" applyAlignment="1">
      <alignment horizontal="right"/>
    </xf>
    <xf numFmtId="0" fontId="21" fillId="0" borderId="148" xfId="0" applyFont="1" applyBorder="1" applyAlignment="1">
      <alignment horizontal="right"/>
    </xf>
    <xf numFmtId="0" fontId="21" fillId="0" borderId="104" xfId="0" applyFont="1" applyBorder="1" applyAlignment="1">
      <alignment horizontal="center" wrapText="1"/>
    </xf>
    <xf numFmtId="0" fontId="21" fillId="0" borderId="111" xfId="0" applyFont="1" applyBorder="1"/>
    <xf numFmtId="49" fontId="27" fillId="0" borderId="64" xfId="0" applyNumberFormat="1" applyFont="1" applyBorder="1" applyAlignment="1">
      <alignment horizontal="left" vertical="center" shrinkToFit="1"/>
    </xf>
    <xf numFmtId="49" fontId="27" fillId="0" borderId="64" xfId="0" applyNumberFormat="1" applyFont="1" applyBorder="1" applyAlignment="1">
      <alignment vertical="center" shrinkToFit="1"/>
    </xf>
    <xf numFmtId="0" fontId="21" fillId="0" borderId="63" xfId="0" applyFont="1" applyBorder="1"/>
    <xf numFmtId="0" fontId="27" fillId="0" borderId="133" xfId="0" applyFont="1" applyBorder="1" applyAlignment="1">
      <alignment vertical="center" wrapText="1"/>
    </xf>
    <xf numFmtId="0" fontId="21" fillId="0" borderId="231" xfId="0" applyFont="1" applyBorder="1"/>
    <xf numFmtId="0" fontId="21" fillId="0" borderId="183" xfId="0" applyFont="1" applyBorder="1"/>
    <xf numFmtId="0" fontId="21" fillId="0" borderId="232" xfId="0" applyFont="1" applyBorder="1"/>
    <xf numFmtId="0" fontId="21" fillId="0" borderId="233" xfId="0" applyFont="1" applyBorder="1"/>
    <xf numFmtId="0" fontId="15" fillId="0" borderId="275" xfId="0" applyFont="1" applyBorder="1"/>
    <xf numFmtId="0" fontId="16" fillId="0" borderId="171" xfId="0" applyFont="1" applyBorder="1" applyAlignment="1">
      <alignment horizontal="right"/>
    </xf>
    <xf numFmtId="0" fontId="16" fillId="0" borderId="159" xfId="0" applyFont="1" applyBorder="1" applyAlignment="1">
      <alignment horizontal="right"/>
    </xf>
    <xf numFmtId="0" fontId="16" fillId="0" borderId="168" xfId="0" applyFont="1" applyBorder="1" applyAlignment="1">
      <alignment horizontal="right"/>
    </xf>
    <xf numFmtId="0" fontId="16" fillId="0" borderId="140" xfId="0" applyFont="1" applyBorder="1" applyAlignment="1">
      <alignment horizontal="right" wrapText="1"/>
    </xf>
    <xf numFmtId="0" fontId="16" fillId="0" borderId="159" xfId="0" applyFont="1" applyBorder="1" applyAlignment="1">
      <alignment horizontal="right" wrapText="1"/>
    </xf>
    <xf numFmtId="0" fontId="16" fillId="0" borderId="109" xfId="0" applyFont="1" applyBorder="1" applyAlignment="1">
      <alignment horizontal="right"/>
    </xf>
    <xf numFmtId="0" fontId="16" fillId="0" borderId="107" xfId="0" applyFont="1" applyBorder="1" applyAlignment="1">
      <alignment horizontal="right"/>
    </xf>
    <xf numFmtId="0" fontId="16" fillId="0" borderId="104" xfId="0" applyFont="1" applyBorder="1" applyAlignment="1">
      <alignment horizontal="right" wrapText="1"/>
    </xf>
    <xf numFmtId="0" fontId="16" fillId="0" borderId="161" xfId="0" applyFont="1" applyBorder="1" applyAlignment="1">
      <alignment horizontal="right" wrapText="1"/>
    </xf>
    <xf numFmtId="0" fontId="20" fillId="0" borderId="109" xfId="0" applyFont="1" applyBorder="1" applyAlignment="1">
      <alignment horizontal="right"/>
    </xf>
    <xf numFmtId="0" fontId="20" fillId="0" borderId="119" xfId="0" applyFont="1" applyBorder="1" applyAlignment="1">
      <alignment horizontal="right"/>
    </xf>
    <xf numFmtId="0" fontId="16" fillId="0" borderId="165" xfId="0" applyFont="1" applyBorder="1" applyAlignment="1">
      <alignment horizontal="right" wrapText="1"/>
    </xf>
    <xf numFmtId="0" fontId="16" fillId="0" borderId="164" xfId="0" applyFont="1" applyBorder="1" applyAlignment="1">
      <alignment horizontal="right" wrapText="1"/>
    </xf>
    <xf numFmtId="0" fontId="16" fillId="0" borderId="163" xfId="0" applyFont="1" applyBorder="1" applyAlignment="1">
      <alignment horizontal="right" wrapText="1"/>
    </xf>
    <xf numFmtId="0" fontId="16" fillId="0" borderId="153" xfId="0" applyFont="1" applyBorder="1" applyAlignment="1">
      <alignment horizontal="right" wrapText="1"/>
    </xf>
    <xf numFmtId="0" fontId="16" fillId="0" borderId="153" xfId="0" applyFont="1" applyBorder="1" applyAlignment="1">
      <alignment horizontal="right"/>
    </xf>
    <xf numFmtId="0" fontId="18" fillId="0" borderId="176" xfId="0" applyFont="1" applyBorder="1" applyAlignment="1">
      <alignment horizontal="right"/>
    </xf>
    <xf numFmtId="0" fontId="18" fillId="0" borderId="118" xfId="0" applyFont="1" applyBorder="1" applyAlignment="1">
      <alignment horizontal="right"/>
    </xf>
    <xf numFmtId="0" fontId="18" fillId="0" borderId="128" xfId="0" applyFont="1" applyBorder="1" applyAlignment="1">
      <alignment horizontal="right"/>
    </xf>
    <xf numFmtId="0" fontId="18" fillId="0" borderId="120" xfId="0" applyFont="1" applyBorder="1" applyAlignment="1">
      <alignment horizontal="right"/>
    </xf>
    <xf numFmtId="0" fontId="18" fillId="0" borderId="27" xfId="0" applyFont="1" applyBorder="1" applyAlignment="1">
      <alignment horizontal="right"/>
    </xf>
    <xf numFmtId="0" fontId="18" fillId="0" borderId="178" xfId="0" applyFont="1" applyBorder="1" applyAlignment="1">
      <alignment horizontal="right" wrapText="1"/>
    </xf>
    <xf numFmtId="0" fontId="18" fillId="0" borderId="99" xfId="0" applyFont="1" applyBorder="1" applyAlignment="1">
      <alignment horizontal="right" wrapText="1"/>
    </xf>
    <xf numFmtId="0" fontId="16" fillId="0" borderId="179" xfId="0" applyFont="1" applyBorder="1" applyAlignment="1">
      <alignment horizontal="right" wrapText="1"/>
    </xf>
    <xf numFmtId="0" fontId="18" fillId="0" borderId="180" xfId="0" applyFont="1" applyBorder="1" applyAlignment="1">
      <alignment horizontal="right" wrapText="1"/>
    </xf>
    <xf numFmtId="0" fontId="16" fillId="0" borderId="180" xfId="0" applyFont="1" applyBorder="1" applyAlignment="1">
      <alignment horizontal="right" wrapText="1"/>
    </xf>
    <xf numFmtId="0" fontId="18" fillId="0" borderId="180" xfId="0" applyFont="1" applyBorder="1" applyAlignment="1">
      <alignment horizontal="right"/>
    </xf>
    <xf numFmtId="0" fontId="18" fillId="0" borderId="91" xfId="0" applyFont="1" applyBorder="1" applyAlignment="1">
      <alignment horizontal="right" wrapText="1"/>
    </xf>
    <xf numFmtId="0" fontId="18" fillId="0" borderId="65" xfId="0" applyFont="1" applyBorder="1" applyAlignment="1">
      <alignment horizontal="right" wrapText="1"/>
    </xf>
    <xf numFmtId="0" fontId="18" fillId="0" borderId="65" xfId="0" applyFont="1" applyBorder="1" applyAlignment="1">
      <alignment horizontal="right"/>
    </xf>
    <xf numFmtId="0" fontId="18" fillId="0" borderId="187" xfId="0" applyFont="1" applyBorder="1" applyAlignment="1">
      <alignment horizontal="right" wrapText="1"/>
    </xf>
    <xf numFmtId="0" fontId="18" fillId="0" borderId="188" xfId="0" applyFont="1" applyBorder="1" applyAlignment="1">
      <alignment horizontal="right" wrapText="1"/>
    </xf>
    <xf numFmtId="0" fontId="18" fillId="0" borderId="189" xfId="0" applyFont="1" applyBorder="1" applyAlignment="1">
      <alignment horizontal="right" wrapText="1"/>
    </xf>
    <xf numFmtId="0" fontId="18" fillId="0" borderId="192" xfId="0" applyFont="1" applyBorder="1" applyAlignment="1">
      <alignment horizontal="right" wrapText="1"/>
    </xf>
    <xf numFmtId="0" fontId="18" fillId="0" borderId="191" xfId="0" applyFont="1" applyBorder="1" applyAlignment="1">
      <alignment horizontal="right" wrapText="1"/>
    </xf>
    <xf numFmtId="0" fontId="18" fillId="0" borderId="184" xfId="0" applyFont="1" applyBorder="1" applyAlignment="1">
      <alignment horizontal="right" wrapText="1"/>
    </xf>
    <xf numFmtId="0" fontId="14" fillId="0" borderId="20" xfId="0" applyFont="1" applyBorder="1" applyAlignment="1">
      <alignment horizontal="right"/>
    </xf>
    <xf numFmtId="0" fontId="16" fillId="0" borderId="27" xfId="0" applyFont="1" applyBorder="1" applyAlignment="1">
      <alignment horizontal="right"/>
    </xf>
    <xf numFmtId="0" fontId="18" fillId="0" borderId="64" xfId="0" applyFont="1" applyBorder="1" applyAlignment="1">
      <alignment horizontal="right"/>
    </xf>
    <xf numFmtId="0" fontId="18" fillId="0" borderId="193" xfId="0" applyFont="1" applyBorder="1" applyAlignment="1">
      <alignment horizontal="right"/>
    </xf>
    <xf numFmtId="0" fontId="18" fillId="0" borderId="194" xfId="0" applyFont="1" applyBorder="1" applyAlignment="1">
      <alignment horizontal="right"/>
    </xf>
    <xf numFmtId="0" fontId="18" fillId="0" borderId="62" xfId="0" applyFont="1" applyBorder="1" applyAlignment="1">
      <alignment horizontal="right"/>
    </xf>
    <xf numFmtId="0" fontId="16" fillId="0" borderId="46" xfId="0" applyFont="1" applyBorder="1" applyAlignment="1">
      <alignment horizontal="right" wrapText="1"/>
    </xf>
    <xf numFmtId="0" fontId="16" fillId="0" borderId="195" xfId="0" applyFont="1" applyBorder="1" applyAlignment="1">
      <alignment horizontal="right" wrapText="1"/>
    </xf>
    <xf numFmtId="0" fontId="16" fillId="0" borderId="120" xfId="0" applyFont="1" applyBorder="1" applyAlignment="1">
      <alignment horizontal="right" wrapText="1"/>
    </xf>
    <xf numFmtId="0" fontId="16" fillId="0" borderId="196" xfId="0" applyFont="1" applyBorder="1" applyAlignment="1">
      <alignment horizontal="right"/>
    </xf>
    <xf numFmtId="0" fontId="16" fillId="0" borderId="22" xfId="0" applyFont="1" applyBorder="1" applyAlignment="1">
      <alignment horizontal="right" wrapText="1"/>
    </xf>
    <xf numFmtId="0" fontId="16" fillId="0" borderId="106" xfId="0" applyFont="1" applyBorder="1" applyAlignment="1">
      <alignment horizontal="right"/>
    </xf>
    <xf numFmtId="0" fontId="16" fillId="0" borderId="197" xfId="0" applyFont="1" applyBorder="1" applyAlignment="1">
      <alignment horizontal="right"/>
    </xf>
    <xf numFmtId="0" fontId="24" fillId="0" borderId="27" xfId="0" applyFont="1" applyBorder="1" applyAlignment="1">
      <alignment horizontal="right"/>
    </xf>
    <xf numFmtId="0" fontId="18" fillId="0" borderId="198" xfId="0" applyFont="1" applyBorder="1" applyAlignment="1">
      <alignment horizontal="right"/>
    </xf>
    <xf numFmtId="0" fontId="24" fillId="0" borderId="62" xfId="0" applyFont="1" applyBorder="1" applyAlignment="1">
      <alignment horizontal="right"/>
    </xf>
    <xf numFmtId="0" fontId="18" fillId="0" borderId="31" xfId="0" applyFont="1" applyBorder="1" applyAlignment="1">
      <alignment horizontal="right"/>
    </xf>
    <xf numFmtId="0" fontId="18" fillId="0" borderId="199" xfId="0" applyFont="1" applyBorder="1" applyAlignment="1">
      <alignment horizontal="right"/>
    </xf>
    <xf numFmtId="0" fontId="18" fillId="0" borderId="56" xfId="0" applyFont="1" applyBorder="1" applyAlignment="1">
      <alignment horizontal="center" vertical="center" textRotation="90" wrapText="1"/>
    </xf>
    <xf numFmtId="0" fontId="14" fillId="0" borderId="92" xfId="0" applyFont="1" applyBorder="1" applyAlignment="1">
      <alignment horizontal="right"/>
    </xf>
    <xf numFmtId="0" fontId="16" fillId="0" borderId="146" xfId="0" applyFont="1" applyBorder="1" applyAlignment="1">
      <alignment horizontal="right"/>
    </xf>
    <xf numFmtId="0" fontId="16" fillId="0" borderId="95" xfId="0" applyFont="1" applyBorder="1" applyAlignment="1">
      <alignment wrapText="1"/>
    </xf>
    <xf numFmtId="0" fontId="16" fillId="0" borderId="119" xfId="0" applyFont="1" applyBorder="1" applyAlignment="1">
      <alignment wrapText="1"/>
    </xf>
    <xf numFmtId="0" fontId="16" fillId="0" borderId="95" xfId="0" applyFont="1" applyBorder="1" applyAlignment="1">
      <alignment horizontal="right"/>
    </xf>
    <xf numFmtId="0" fontId="16" fillId="0" borderId="119" xfId="0" applyFont="1" applyBorder="1" applyAlignment="1">
      <alignment horizontal="right" wrapText="1"/>
    </xf>
    <xf numFmtId="0" fontId="16" fillId="0" borderId="62" xfId="0" applyFont="1" applyBorder="1"/>
    <xf numFmtId="0" fontId="16" fillId="0" borderId="63" xfId="0" applyFont="1" applyBorder="1" applyAlignment="1">
      <alignment horizontal="right"/>
    </xf>
    <xf numFmtId="0" fontId="18" fillId="0" borderId="149" xfId="0" applyFont="1" applyBorder="1" applyAlignment="1">
      <alignment horizontal="right"/>
    </xf>
    <xf numFmtId="0" fontId="16" fillId="0" borderId="119" xfId="0" applyFont="1" applyBorder="1" applyAlignment="1">
      <alignment horizontal="center"/>
    </xf>
    <xf numFmtId="0" fontId="16" fillId="0" borderId="119" xfId="0" applyFont="1" applyBorder="1" applyAlignment="1">
      <alignment horizontal="left"/>
    </xf>
    <xf numFmtId="0" fontId="16" fillId="0" borderId="119" xfId="0" applyFont="1" applyBorder="1" applyAlignment="1">
      <alignment horizontal="left" wrapText="1"/>
    </xf>
    <xf numFmtId="0" fontId="16" fillId="0" borderId="92" xfId="0" applyFont="1" applyBorder="1" applyAlignment="1">
      <alignment horizontal="right" wrapText="1"/>
    </xf>
    <xf numFmtId="0" fontId="16" fillId="0" borderId="98" xfId="0" applyFont="1" applyBorder="1" applyAlignment="1">
      <alignment horizontal="right" wrapText="1"/>
    </xf>
    <xf numFmtId="49" fontId="23" fillId="0" borderId="64" xfId="0" applyNumberFormat="1" applyFont="1" applyBorder="1" applyAlignment="1">
      <alignment horizontal="left" vertical="center" shrinkToFit="1"/>
    </xf>
    <xf numFmtId="0" fontId="24" fillId="0" borderId="63" xfId="0" applyFont="1" applyBorder="1" applyAlignment="1">
      <alignment horizontal="right"/>
    </xf>
    <xf numFmtId="49" fontId="23" fillId="0" borderId="152" xfId="0" applyNumberFormat="1" applyFont="1" applyBorder="1" applyAlignment="1">
      <alignment vertical="center" shrinkToFit="1"/>
    </xf>
    <xf numFmtId="0" fontId="18" fillId="0" borderId="276" xfId="0" applyFont="1" applyBorder="1"/>
    <xf numFmtId="0" fontId="18" fillId="0" borderId="270" xfId="0" applyFont="1" applyBorder="1"/>
    <xf numFmtId="0" fontId="18" fillId="0" borderId="273" xfId="0" applyFont="1" applyBorder="1" applyAlignment="1">
      <alignment horizontal="right"/>
    </xf>
    <xf numFmtId="0" fontId="18" fillId="0" borderId="271" xfId="0" applyFont="1" applyBorder="1" applyAlignment="1">
      <alignment horizontal="right"/>
    </xf>
    <xf numFmtId="0" fontId="18" fillId="0" borderId="269" xfId="0" applyFont="1" applyBorder="1" applyAlignment="1">
      <alignment horizontal="right"/>
    </xf>
    <xf numFmtId="0" fontId="18" fillId="0" borderId="274" xfId="0" applyFont="1" applyBorder="1" applyAlignment="1">
      <alignment horizontal="right"/>
    </xf>
    <xf numFmtId="0" fontId="18" fillId="0" borderId="276" xfId="0" applyFont="1" applyBorder="1" applyAlignment="1">
      <alignment horizontal="right"/>
    </xf>
    <xf numFmtId="0" fontId="18" fillId="0" borderId="272" xfId="0" applyFont="1" applyBorder="1" applyAlignment="1">
      <alignment horizontal="right"/>
    </xf>
    <xf numFmtId="0" fontId="16" fillId="0" borderId="257" xfId="0" applyFont="1" applyBorder="1" applyAlignment="1">
      <alignment horizontal="right"/>
    </xf>
    <xf numFmtId="0" fontId="16" fillId="0" borderId="256" xfId="0" applyFont="1" applyBorder="1" applyAlignment="1">
      <alignment horizontal="right"/>
    </xf>
    <xf numFmtId="0" fontId="18" fillId="0" borderId="257" xfId="0" applyFont="1" applyBorder="1" applyAlignment="1">
      <alignment horizontal="right" wrapText="1"/>
    </xf>
    <xf numFmtId="0" fontId="23" fillId="0" borderId="133" xfId="0" applyFont="1" applyBorder="1" applyAlignment="1">
      <alignment horizontal="left" vertical="center" wrapText="1"/>
    </xf>
    <xf numFmtId="0" fontId="18" fillId="0" borderId="260" xfId="0" applyFont="1" applyBorder="1" applyAlignment="1">
      <alignment horizontal="right" wrapText="1"/>
    </xf>
    <xf numFmtId="0" fontId="18" fillId="0" borderId="280" xfId="0" applyFont="1" applyBorder="1" applyAlignment="1">
      <alignment horizontal="right" wrapText="1"/>
    </xf>
    <xf numFmtId="0" fontId="18" fillId="0" borderId="233" xfId="0" applyFont="1" applyBorder="1" applyAlignment="1">
      <alignment horizontal="right" wrapText="1"/>
    </xf>
    <xf numFmtId="0" fontId="18" fillId="0" borderId="152" xfId="0" applyFont="1" applyBorder="1" applyAlignment="1">
      <alignment horizontal="right" wrapText="1"/>
    </xf>
    <xf numFmtId="0" fontId="18" fillId="0" borderId="272" xfId="0" applyFont="1" applyBorder="1" applyAlignment="1">
      <alignment horizontal="right" wrapText="1"/>
    </xf>
    <xf numFmtId="0" fontId="15" fillId="0" borderId="29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6" fillId="0" borderId="40" xfId="0" applyFont="1" applyBorder="1" applyAlignment="1">
      <alignment horizontal="right"/>
    </xf>
    <xf numFmtId="0" fontId="21" fillId="0" borderId="40" xfId="0" applyFont="1" applyBorder="1" applyAlignment="1">
      <alignment horizontal="right"/>
    </xf>
    <xf numFmtId="0" fontId="21" fillId="0" borderId="40" xfId="0" applyFont="1" applyBorder="1" applyAlignment="1">
      <alignment horizontal="right" wrapText="1"/>
    </xf>
    <xf numFmtId="0" fontId="26" fillId="0" borderId="25" xfId="0" applyFont="1" applyBorder="1" applyAlignment="1">
      <alignment horizontal="right"/>
    </xf>
    <xf numFmtId="0" fontId="26" fillId="0" borderId="20" xfId="0" applyFont="1" applyBorder="1" applyAlignment="1">
      <alignment horizontal="right"/>
    </xf>
    <xf numFmtId="0" fontId="21" fillId="0" borderId="67" xfId="0" applyFont="1" applyBorder="1" applyAlignment="1">
      <alignment horizontal="right"/>
    </xf>
    <xf numFmtId="0" fontId="21" fillId="0" borderId="95" xfId="0" applyFont="1" applyBorder="1" applyAlignment="1">
      <alignment horizontal="right"/>
    </xf>
    <xf numFmtId="0" fontId="15" fillId="0" borderId="31" xfId="0" applyFont="1" applyBorder="1" applyAlignment="1">
      <alignment horizontal="right"/>
    </xf>
    <xf numFmtId="0" fontId="21" fillId="0" borderId="125" xfId="0" applyFont="1" applyBorder="1" applyAlignment="1">
      <alignment horizontal="right"/>
    </xf>
    <xf numFmtId="0" fontId="15" fillId="0" borderId="61" xfId="0" applyFont="1" applyBorder="1" applyAlignment="1">
      <alignment horizontal="center"/>
    </xf>
    <xf numFmtId="0" fontId="15" fillId="0" borderId="53" xfId="0" applyFont="1" applyBorder="1" applyAlignment="1">
      <alignment horizontal="right"/>
    </xf>
    <xf numFmtId="0" fontId="15" fillId="0" borderId="115" xfId="0" applyFont="1" applyBorder="1" applyAlignment="1">
      <alignment horizontal="right"/>
    </xf>
    <xf numFmtId="0" fontId="15" fillId="0" borderId="186" xfId="0" applyFont="1" applyBorder="1" applyAlignment="1">
      <alignment horizontal="center" wrapText="1"/>
    </xf>
    <xf numFmtId="0" fontId="15" fillId="0" borderId="213" xfId="0" applyFont="1" applyBorder="1" applyAlignment="1">
      <alignment horizontal="right" wrapText="1"/>
    </xf>
    <xf numFmtId="0" fontId="15" fillId="0" borderId="214" xfId="0" applyFont="1" applyBorder="1" applyAlignment="1">
      <alignment horizontal="right" wrapText="1"/>
    </xf>
    <xf numFmtId="0" fontId="26" fillId="0" borderId="94" xfId="0" applyFont="1" applyBorder="1" applyAlignment="1">
      <alignment horizontal="center" textRotation="90"/>
    </xf>
    <xf numFmtId="0" fontId="26" fillId="0" borderId="98" xfId="0" applyFont="1" applyBorder="1" applyAlignment="1">
      <alignment horizontal="center" textRotation="90"/>
    </xf>
    <xf numFmtId="0" fontId="15" fillId="0" borderId="278" xfId="0" applyFont="1" applyBorder="1" applyAlignment="1">
      <alignment horizontal="center"/>
    </xf>
    <xf numFmtId="0" fontId="26" fillId="0" borderId="83" xfId="0" applyFont="1" applyBorder="1" applyAlignment="1">
      <alignment horizontal="right"/>
    </xf>
    <xf numFmtId="0" fontId="21" fillId="0" borderId="147" xfId="0" applyFont="1" applyBorder="1" applyAlignment="1">
      <alignment horizontal="right" wrapText="1"/>
    </xf>
    <xf numFmtId="0" fontId="26" fillId="0" borderId="104" xfId="0" applyFont="1" applyBorder="1" applyAlignment="1">
      <alignment horizontal="right"/>
    </xf>
    <xf numFmtId="0" fontId="21" fillId="0" borderId="146" xfId="0" applyFont="1" applyBorder="1" applyAlignment="1">
      <alignment horizontal="right"/>
    </xf>
    <xf numFmtId="0" fontId="21" fillId="0" borderId="146" xfId="0" applyFont="1" applyBorder="1" applyAlignment="1">
      <alignment horizontal="right" wrapText="1"/>
    </xf>
    <xf numFmtId="0" fontId="26" fillId="0" borderId="119" xfId="0" applyFont="1" applyBorder="1" applyAlignment="1">
      <alignment horizontal="right"/>
    </xf>
    <xf numFmtId="0" fontId="21" fillId="0" borderId="116" xfId="0" applyFont="1" applyBorder="1" applyAlignment="1">
      <alignment horizontal="left" vertical="center"/>
    </xf>
    <xf numFmtId="0" fontId="15" fillId="0" borderId="63" xfId="0" applyFont="1" applyBorder="1" applyAlignment="1">
      <alignment horizontal="right"/>
    </xf>
    <xf numFmtId="0" fontId="15" fillId="0" borderId="64" xfId="0" applyFont="1" applyBorder="1" applyAlignment="1">
      <alignment horizontal="right"/>
    </xf>
    <xf numFmtId="0" fontId="15" fillId="0" borderId="149" xfId="0" applyFont="1" applyBorder="1" applyAlignment="1">
      <alignment horizontal="right"/>
    </xf>
    <xf numFmtId="0" fontId="21" fillId="0" borderId="119" xfId="0" applyFont="1" applyBorder="1" applyAlignment="1">
      <alignment horizontal="left"/>
    </xf>
    <xf numFmtId="0" fontId="21" fillId="0" borderId="255" xfId="0" applyFont="1" applyBorder="1" applyAlignment="1">
      <alignment wrapText="1"/>
    </xf>
    <xf numFmtId="0" fontId="15" fillId="0" borderId="84" xfId="0" applyFont="1" applyBorder="1" applyAlignment="1">
      <alignment horizontal="right"/>
    </xf>
    <xf numFmtId="0" fontId="15" fillId="0" borderId="62" xfId="0" applyFont="1" applyBorder="1" applyAlignment="1">
      <alignment horizontal="right"/>
    </xf>
    <xf numFmtId="0" fontId="15" fillId="0" borderId="117" xfId="0" applyFont="1" applyBorder="1" applyAlignment="1">
      <alignment horizontal="right" wrapText="1"/>
    </xf>
    <xf numFmtId="0" fontId="15" fillId="0" borderId="281" xfId="0" applyFont="1" applyBorder="1" applyAlignment="1">
      <alignment horizontal="right" wrapText="1"/>
    </xf>
    <xf numFmtId="0" fontId="21" fillId="0" borderId="259" xfId="0" applyFont="1" applyBorder="1" applyAlignment="1">
      <alignment wrapText="1"/>
    </xf>
    <xf numFmtId="0" fontId="15" fillId="0" borderId="183" xfId="0" applyFont="1" applyBorder="1" applyAlignment="1">
      <alignment horizontal="center" wrapText="1"/>
    </xf>
    <xf numFmtId="0" fontId="15" fillId="0" borderId="232" xfId="0" applyFont="1" applyBorder="1" applyAlignment="1">
      <alignment horizontal="right" wrapText="1"/>
    </xf>
    <xf numFmtId="0" fontId="15" fillId="0" borderId="233" xfId="0" applyFont="1" applyBorder="1" applyAlignment="1">
      <alignment horizontal="right" wrapText="1"/>
    </xf>
    <xf numFmtId="0" fontId="15" fillId="0" borderId="280" xfId="0" applyFont="1" applyBorder="1" applyAlignment="1">
      <alignment horizontal="right" wrapText="1"/>
    </xf>
    <xf numFmtId="0" fontId="15" fillId="0" borderId="271" xfId="0" applyFont="1" applyBorder="1" applyAlignment="1">
      <alignment horizontal="right" wrapText="1"/>
    </xf>
    <xf numFmtId="0" fontId="15" fillId="0" borderId="276" xfId="0" applyFont="1" applyBorder="1" applyAlignment="1">
      <alignment horizontal="right" wrapText="1"/>
    </xf>
    <xf numFmtId="0" fontId="15" fillId="0" borderId="272" xfId="0" applyFont="1" applyBorder="1" applyAlignment="1">
      <alignment horizontal="right" wrapText="1"/>
    </xf>
    <xf numFmtId="0" fontId="16" fillId="0" borderId="105" xfId="0" applyFont="1" applyBorder="1"/>
    <xf numFmtId="0" fontId="16" fillId="0" borderId="259" xfId="0" applyFont="1" applyBorder="1"/>
    <xf numFmtId="0" fontId="33" fillId="0" borderId="94" xfId="0" applyFont="1" applyBorder="1" applyAlignment="1">
      <alignment horizontal="center" textRotation="90"/>
    </xf>
    <xf numFmtId="0" fontId="33" fillId="0" borderId="98" xfId="0" applyFont="1" applyBorder="1" applyAlignment="1">
      <alignment horizontal="center" textRotation="90"/>
    </xf>
    <xf numFmtId="0" fontId="21" fillId="0" borderId="114" xfId="0" applyFont="1" applyBorder="1" applyAlignment="1">
      <alignment horizontal="right"/>
    </xf>
    <xf numFmtId="0" fontId="16" fillId="0" borderId="148" xfId="0" applyFont="1" applyBorder="1" applyAlignment="1">
      <alignment horizontal="right"/>
    </xf>
    <xf numFmtId="0" fontId="18" fillId="0" borderId="29" xfId="0" applyFont="1" applyBorder="1" applyAlignment="1">
      <alignment horizontal="right"/>
    </xf>
    <xf numFmtId="0" fontId="16" fillId="0" borderId="93" xfId="0" applyFont="1" applyBorder="1" applyAlignment="1">
      <alignment horizontal="right"/>
    </xf>
    <xf numFmtId="0" fontId="16" fillId="0" borderId="254" xfId="0" applyFont="1" applyBorder="1" applyAlignment="1">
      <alignment horizontal="right"/>
    </xf>
    <xf numFmtId="0" fontId="18" fillId="0" borderId="63" xfId="0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0" fontId="24" fillId="0" borderId="29" xfId="0" applyFont="1" applyBorder="1" applyAlignment="1">
      <alignment horizontal="right"/>
    </xf>
    <xf numFmtId="0" fontId="16" fillId="0" borderId="169" xfId="0" applyFont="1" applyBorder="1" applyAlignment="1">
      <alignment horizontal="left"/>
    </xf>
    <xf numFmtId="0" fontId="16" fillId="0" borderId="170" xfId="0" applyFont="1" applyBorder="1" applyAlignment="1">
      <alignment horizontal="left" wrapText="1"/>
    </xf>
    <xf numFmtId="0" fontId="16" fillId="0" borderId="172" xfId="0" applyFont="1" applyBorder="1" applyAlignment="1">
      <alignment horizontal="left"/>
    </xf>
    <xf numFmtId="0" fontId="16" fillId="0" borderId="173" xfId="0" applyFont="1" applyBorder="1" applyAlignment="1">
      <alignment horizontal="left" wrapText="1"/>
    </xf>
    <xf numFmtId="0" fontId="18" fillId="0" borderId="174" xfId="0" applyFont="1" applyBorder="1" applyAlignment="1">
      <alignment horizontal="left"/>
    </xf>
    <xf numFmtId="0" fontId="16" fillId="0" borderId="177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78" xfId="0" applyFont="1" applyBorder="1" applyAlignment="1">
      <alignment horizontal="right" wrapText="1"/>
    </xf>
    <xf numFmtId="0" fontId="21" fillId="0" borderId="283" xfId="0" applyFont="1" applyBorder="1" applyAlignment="1">
      <alignment wrapText="1"/>
    </xf>
    <xf numFmtId="0" fontId="21" fillId="0" borderId="284" xfId="0" applyFont="1" applyBorder="1" applyAlignment="1">
      <alignment wrapText="1"/>
    </xf>
    <xf numFmtId="0" fontId="21" fillId="0" borderId="285" xfId="0" applyFont="1" applyBorder="1" applyAlignment="1">
      <alignment wrapText="1"/>
    </xf>
    <xf numFmtId="0" fontId="21" fillId="0" borderId="61" xfId="0" applyFont="1" applyBorder="1" applyAlignment="1">
      <alignment wrapText="1"/>
    </xf>
    <xf numFmtId="0" fontId="21" fillId="0" borderId="287" xfId="0" applyFont="1" applyBorder="1" applyAlignment="1">
      <alignment wrapText="1"/>
    </xf>
    <xf numFmtId="0" fontId="21" fillId="0" borderId="288" xfId="0" applyFont="1" applyBorder="1" applyAlignment="1">
      <alignment wrapText="1"/>
    </xf>
    <xf numFmtId="0" fontId="21" fillId="0" borderId="289" xfId="0" applyFont="1" applyBorder="1" applyAlignment="1">
      <alignment wrapText="1"/>
    </xf>
    <xf numFmtId="0" fontId="21" fillId="0" borderId="290" xfId="0" applyFont="1" applyBorder="1" applyAlignment="1">
      <alignment wrapText="1"/>
    </xf>
    <xf numFmtId="0" fontId="21" fillId="0" borderId="291" xfId="0" applyFont="1" applyBorder="1" applyAlignment="1">
      <alignment wrapText="1"/>
    </xf>
    <xf numFmtId="0" fontId="21" fillId="0" borderId="286" xfId="0" applyFont="1" applyBorder="1" applyAlignment="1">
      <alignment wrapText="1"/>
    </xf>
    <xf numFmtId="0" fontId="21" fillId="0" borderId="109" xfId="0" applyFont="1" applyBorder="1" applyAlignment="1">
      <alignment horizontal="right" wrapText="1"/>
    </xf>
    <xf numFmtId="0" fontId="21" fillId="0" borderId="292" xfId="0" applyFont="1" applyBorder="1" applyAlignment="1">
      <alignment horizontal="right"/>
    </xf>
    <xf numFmtId="0" fontId="21" fillId="0" borderId="293" xfId="0" applyFont="1" applyBorder="1" applyAlignment="1">
      <alignment horizontal="right" wrapText="1"/>
    </xf>
    <xf numFmtId="0" fontId="15" fillId="0" borderId="294" xfId="0" applyFont="1" applyBorder="1"/>
    <xf numFmtId="0" fontId="17" fillId="0" borderId="114" xfId="1" applyFont="1" applyAlignment="1">
      <alignment vertical="center"/>
    </xf>
    <xf numFmtId="0" fontId="34" fillId="0" borderId="98" xfId="1" applyFont="1" applyBorder="1" applyAlignment="1">
      <alignment horizontal="center" vertical="center" textRotation="90" wrapText="1"/>
    </xf>
    <xf numFmtId="0" fontId="34" fillId="0" borderId="94" xfId="1" applyFont="1" applyBorder="1" applyAlignment="1">
      <alignment horizontal="center" vertical="center" textRotation="90" wrapText="1"/>
    </xf>
    <xf numFmtId="0" fontId="20" fillId="0" borderId="94" xfId="1" applyFont="1" applyBorder="1" applyAlignment="1">
      <alignment horizontal="center" textRotation="90"/>
    </xf>
    <xf numFmtId="0" fontId="20" fillId="0" borderId="98" xfId="1" applyFont="1" applyBorder="1" applyAlignment="1">
      <alignment horizontal="center" textRotation="90"/>
    </xf>
    <xf numFmtId="0" fontId="21" fillId="0" borderId="230" xfId="1" applyFont="1" applyBorder="1"/>
    <xf numFmtId="0" fontId="21" fillId="0" borderId="169" xfId="1" applyFont="1" applyBorder="1"/>
    <xf numFmtId="0" fontId="21" fillId="0" borderId="140" xfId="1" applyFont="1" applyBorder="1"/>
    <xf numFmtId="0" fontId="21" fillId="0" borderId="296" xfId="1" applyFont="1" applyBorder="1" applyAlignment="1">
      <alignment horizontal="right"/>
    </xf>
    <xf numFmtId="0" fontId="21" fillId="0" borderId="168" xfId="1" applyFont="1" applyBorder="1" applyAlignment="1">
      <alignment horizontal="right"/>
    </xf>
    <xf numFmtId="0" fontId="21" fillId="0" borderId="142" xfId="1" applyFont="1" applyBorder="1" applyAlignment="1">
      <alignment horizontal="right"/>
    </xf>
    <xf numFmtId="0" fontId="21" fillId="0" borderId="140" xfId="1" applyFont="1" applyBorder="1" applyAlignment="1">
      <alignment horizontal="right"/>
    </xf>
    <xf numFmtId="0" fontId="16" fillId="0" borderId="140" xfId="1" applyFont="1" applyBorder="1"/>
    <xf numFmtId="0" fontId="16" fillId="0" borderId="159" xfId="1" applyFont="1" applyBorder="1"/>
    <xf numFmtId="0" fontId="16" fillId="0" borderId="256" xfId="1" applyFont="1" applyBorder="1"/>
    <xf numFmtId="0" fontId="21" fillId="0" borderId="207" xfId="1" applyFont="1" applyBorder="1" applyAlignment="1">
      <alignment wrapText="1"/>
    </xf>
    <xf numFmtId="0" fontId="21" fillId="0" borderId="173" xfId="1" applyFont="1" applyBorder="1"/>
    <xf numFmtId="0" fontId="21" fillId="0" borderId="153" xfId="1" applyFont="1" applyBorder="1"/>
    <xf numFmtId="0" fontId="21" fillId="0" borderId="297" xfId="1" applyFont="1" applyBorder="1" applyAlignment="1">
      <alignment horizontal="right"/>
    </xf>
    <xf numFmtId="0" fontId="21" fillId="0" borderId="164" xfId="1" applyFont="1" applyBorder="1" applyAlignment="1">
      <alignment horizontal="right"/>
    </xf>
    <xf numFmtId="0" fontId="21" fillId="0" borderId="163" xfId="1" applyFont="1" applyBorder="1" applyAlignment="1">
      <alignment horizontal="right"/>
    </xf>
    <xf numFmtId="0" fontId="21" fillId="0" borderId="153" xfId="1" applyFont="1" applyBorder="1" applyAlignment="1">
      <alignment horizontal="right"/>
    </xf>
    <xf numFmtId="0" fontId="16" fillId="0" borderId="153" xfId="1" applyFont="1" applyBorder="1" applyAlignment="1">
      <alignment wrapText="1"/>
    </xf>
    <xf numFmtId="0" fontId="16" fillId="0" borderId="165" xfId="1" applyFont="1" applyBorder="1" applyAlignment="1">
      <alignment wrapText="1"/>
    </xf>
    <xf numFmtId="0" fontId="16" fillId="0" borderId="236" xfId="1" applyFont="1" applyBorder="1" applyAlignment="1">
      <alignment wrapText="1"/>
    </xf>
    <xf numFmtId="49" fontId="23" fillId="0" borderId="110" xfId="1" applyNumberFormat="1" applyFont="1" applyBorder="1" applyAlignment="1">
      <alignment horizontal="left" vertical="center" shrinkToFit="1"/>
    </xf>
    <xf numFmtId="0" fontId="18" fillId="0" borderId="86" xfId="1" applyFont="1" applyBorder="1"/>
    <xf numFmtId="0" fontId="18" fillId="0" borderId="88" xfId="1" applyFont="1" applyBorder="1"/>
    <xf numFmtId="0" fontId="18" fillId="0" borderId="221" xfId="1" applyFont="1" applyBorder="1" applyAlignment="1">
      <alignment horizontal="right"/>
    </xf>
    <xf numFmtId="0" fontId="18" fillId="0" borderId="225" xfId="1" applyFont="1" applyBorder="1" applyAlignment="1">
      <alignment horizontal="right"/>
    </xf>
    <xf numFmtId="0" fontId="18" fillId="0" borderId="68" xfId="1" applyFont="1" applyBorder="1" applyAlignment="1">
      <alignment horizontal="right"/>
    </xf>
    <xf numFmtId="0" fontId="18" fillId="0" borderId="68" xfId="1" applyFont="1" applyBorder="1"/>
    <xf numFmtId="0" fontId="18" fillId="0" borderId="149" xfId="1" applyFont="1" applyBorder="1"/>
    <xf numFmtId="0" fontId="16" fillId="0" borderId="298" xfId="1" applyFont="1" applyBorder="1" applyAlignment="1">
      <alignment wrapText="1"/>
    </xf>
    <xf numFmtId="0" fontId="16" fillId="0" borderId="48" xfId="1" applyFont="1" applyBorder="1" applyAlignment="1">
      <alignment wrapText="1"/>
    </xf>
    <xf numFmtId="0" fontId="16" fillId="0" borderId="92" xfId="1" applyFont="1" applyBorder="1" applyAlignment="1">
      <alignment wrapText="1"/>
    </xf>
    <xf numFmtId="0" fontId="16" fillId="0" borderId="215" xfId="1" applyFont="1" applyBorder="1" applyAlignment="1">
      <alignment horizontal="right" wrapText="1"/>
    </xf>
    <xf numFmtId="0" fontId="16" fillId="0" borderId="217" xfId="1" applyFont="1" applyBorder="1" applyAlignment="1">
      <alignment horizontal="right" wrapText="1"/>
    </xf>
    <xf numFmtId="0" fontId="16" fillId="0" borderId="47" xfId="1" applyFont="1" applyBorder="1" applyAlignment="1">
      <alignment horizontal="right" wrapText="1"/>
    </xf>
    <xf numFmtId="0" fontId="16" fillId="0" borderId="20" xfId="1" applyFont="1" applyBorder="1" applyAlignment="1">
      <alignment horizontal="right" wrapText="1"/>
    </xf>
    <xf numFmtId="0" fontId="16" fillId="0" borderId="107" xfId="1" applyFont="1" applyBorder="1" applyAlignment="1">
      <alignment horizontal="right" wrapText="1"/>
    </xf>
    <xf numFmtId="0" fontId="16" fillId="0" borderId="94" xfId="1" applyFont="1" applyBorder="1"/>
    <xf numFmtId="0" fontId="16" fillId="0" borderId="146" xfId="1" applyFont="1" applyBorder="1"/>
    <xf numFmtId="0" fontId="16" fillId="0" borderId="103" xfId="1" applyFont="1" applyBorder="1" applyAlignment="1">
      <alignment wrapText="1"/>
    </xf>
    <xf numFmtId="0" fontId="16" fillId="0" borderId="96" xfId="1" applyFont="1" applyBorder="1"/>
    <xf numFmtId="0" fontId="16" fillId="0" borderId="92" xfId="1" applyFont="1" applyBorder="1" applyAlignment="1">
      <alignment horizontal="center"/>
    </xf>
    <xf numFmtId="0" fontId="16" fillId="0" borderId="216" xfId="1" applyFont="1" applyBorder="1" applyAlignment="1">
      <alignment horizontal="right"/>
    </xf>
    <xf numFmtId="0" fontId="16" fillId="0" borderId="223" xfId="1" applyFont="1" applyBorder="1" applyAlignment="1">
      <alignment horizontal="right"/>
    </xf>
    <xf numFmtId="0" fontId="16" fillId="0" borderId="98" xfId="1" applyFont="1" applyBorder="1" applyAlignment="1">
      <alignment horizontal="right"/>
    </xf>
    <xf numFmtId="0" fontId="16" fillId="0" borderId="94" xfId="1" applyFont="1" applyBorder="1" applyAlignment="1">
      <alignment horizontal="right"/>
    </xf>
    <xf numFmtId="0" fontId="16" fillId="0" borderId="94" xfId="1" applyFont="1" applyBorder="1" applyAlignment="1">
      <alignment horizontal="right" wrapText="1"/>
    </xf>
    <xf numFmtId="49" fontId="23" fillId="0" borderId="84" xfId="1" applyNumberFormat="1" applyFont="1" applyBorder="1" applyAlignment="1">
      <alignment horizontal="left" vertical="center" shrinkToFit="1"/>
    </xf>
    <xf numFmtId="0" fontId="18" fillId="0" borderId="31" xfId="1" applyFont="1" applyBorder="1"/>
    <xf numFmtId="0" fontId="18" fillId="0" borderId="63" xfId="1" applyFont="1" applyBorder="1"/>
    <xf numFmtId="0" fontId="18" fillId="0" borderId="218" xfId="1" applyFont="1" applyBorder="1" applyAlignment="1">
      <alignment horizontal="right"/>
    </xf>
    <xf numFmtId="0" fontId="18" fillId="0" borderId="222" xfId="1" applyFont="1" applyBorder="1" applyAlignment="1">
      <alignment horizontal="right"/>
    </xf>
    <xf numFmtId="0" fontId="18" fillId="0" borderId="84" xfId="1" applyFont="1" applyBorder="1" applyAlignment="1">
      <alignment horizontal="right"/>
    </xf>
    <xf numFmtId="0" fontId="18" fillId="0" borderId="91" xfId="1" applyFont="1" applyBorder="1" applyAlignment="1">
      <alignment horizontal="right"/>
    </xf>
    <xf numFmtId="0" fontId="18" fillId="0" borderId="91" xfId="1" applyFont="1" applyBorder="1"/>
    <xf numFmtId="0" fontId="18" fillId="0" borderId="61" xfId="1" applyFont="1" applyBorder="1"/>
    <xf numFmtId="49" fontId="23" fillId="0" borderId="85" xfId="1" applyNumberFormat="1" applyFont="1" applyBorder="1" applyAlignment="1">
      <alignment vertical="center" shrinkToFit="1"/>
    </xf>
    <xf numFmtId="0" fontId="18" fillId="0" borderId="185" xfId="1" applyFont="1" applyBorder="1" applyAlignment="1">
      <alignment wrapText="1"/>
    </xf>
    <xf numFmtId="0" fontId="18" fillId="0" borderId="213" xfId="1" applyFont="1" applyBorder="1" applyAlignment="1">
      <alignment wrapText="1"/>
    </xf>
    <xf numFmtId="0" fontId="18" fillId="0" borderId="220" xfId="1" applyFont="1" applyBorder="1" applyAlignment="1">
      <alignment horizontal="right" wrapText="1"/>
    </xf>
    <xf numFmtId="0" fontId="18" fillId="0" borderId="181" xfId="1" applyFont="1" applyBorder="1" applyAlignment="1">
      <alignment horizontal="right" wrapText="1"/>
    </xf>
    <xf numFmtId="0" fontId="18" fillId="0" borderId="110" xfId="1" applyFont="1" applyBorder="1" applyAlignment="1">
      <alignment horizontal="right"/>
    </xf>
    <xf numFmtId="0" fontId="16" fillId="0" borderId="114" xfId="1" applyFont="1"/>
    <xf numFmtId="0" fontId="25" fillId="0" borderId="114" xfId="1" applyFont="1"/>
    <xf numFmtId="0" fontId="29" fillId="0" borderId="114" xfId="1" applyFont="1"/>
    <xf numFmtId="0" fontId="21" fillId="0" borderId="230" xfId="0" applyFont="1" applyBorder="1" applyAlignment="1">
      <alignment wrapText="1"/>
    </xf>
    <xf numFmtId="0" fontId="21" fillId="0" borderId="169" xfId="0" applyFont="1" applyBorder="1" applyAlignment="1">
      <alignment wrapText="1"/>
    </xf>
    <xf numFmtId="0" fontId="21" fillId="0" borderId="140" xfId="0" applyFont="1" applyBorder="1"/>
    <xf numFmtId="0" fontId="21" fillId="0" borderId="159" xfId="0" applyFont="1" applyBorder="1" applyAlignment="1">
      <alignment horizontal="right"/>
    </xf>
    <xf numFmtId="0" fontId="21" fillId="0" borderId="195" xfId="0" applyFont="1" applyBorder="1" applyAlignment="1">
      <alignment horizontal="left" vertical="center"/>
    </xf>
    <xf numFmtId="0" fontId="21" fillId="0" borderId="284" xfId="0" applyFont="1" applyBorder="1"/>
    <xf numFmtId="0" fontId="21" fillId="0" borderId="92" xfId="0" applyFont="1" applyBorder="1" applyAlignment="1">
      <alignment horizontal="center"/>
    </xf>
    <xf numFmtId="0" fontId="21" fillId="0" borderId="157" xfId="0" applyFont="1" applyBorder="1" applyAlignment="1">
      <alignment horizontal="right"/>
    </xf>
    <xf numFmtId="0" fontId="21" fillId="0" borderId="299" xfId="0" applyFont="1" applyBorder="1"/>
    <xf numFmtId="0" fontId="21" fillId="0" borderId="300" xfId="0" applyFont="1" applyBorder="1" applyAlignment="1">
      <alignment horizontal="center"/>
    </xf>
    <xf numFmtId="0" fontId="21" fillId="0" borderId="135" xfId="0" applyFont="1" applyBorder="1"/>
    <xf numFmtId="0" fontId="21" fillId="0" borderId="207" xfId="0" applyFont="1" applyBorder="1"/>
    <xf numFmtId="0" fontId="21" fillId="0" borderId="152" xfId="0" applyFont="1" applyBorder="1"/>
    <xf numFmtId="0" fontId="21" fillId="0" borderId="154" xfId="0" applyFont="1" applyBorder="1" applyAlignment="1">
      <alignment horizontal="center"/>
    </xf>
    <xf numFmtId="0" fontId="21" fillId="0" borderId="151" xfId="0" applyFont="1" applyBorder="1" applyAlignment="1">
      <alignment horizontal="right"/>
    </xf>
    <xf numFmtId="0" fontId="21" fillId="0" borderId="158" xfId="0" applyFont="1" applyBorder="1" applyAlignment="1">
      <alignment horizontal="right"/>
    </xf>
    <xf numFmtId="0" fontId="22" fillId="0" borderId="114" xfId="2" applyFont="1" applyAlignment="1">
      <alignment vertical="center"/>
    </xf>
    <xf numFmtId="0" fontId="35" fillId="0" borderId="163" xfId="2" applyFont="1" applyBorder="1" applyAlignment="1">
      <alignment horizontal="center" vertical="center" textRotation="90" wrapText="1"/>
    </xf>
    <xf numFmtId="0" fontId="35" fillId="0" borderId="153" xfId="2" applyFont="1" applyBorder="1" applyAlignment="1">
      <alignment horizontal="center" vertical="center" textRotation="90" wrapText="1"/>
    </xf>
    <xf numFmtId="0" fontId="26" fillId="0" borderId="153" xfId="2" applyFont="1" applyBorder="1" applyAlignment="1">
      <alignment horizontal="center" textRotation="90"/>
    </xf>
    <xf numFmtId="0" fontId="26" fillId="0" borderId="163" xfId="2" applyFont="1" applyBorder="1" applyAlignment="1">
      <alignment horizontal="center" textRotation="90"/>
    </xf>
    <xf numFmtId="0" fontId="21" fillId="0" borderId="301" xfId="2" applyFont="1" applyBorder="1"/>
    <xf numFmtId="0" fontId="16" fillId="0" borderId="142" xfId="2" applyFont="1" applyBorder="1"/>
    <xf numFmtId="0" fontId="21" fillId="0" borderId="140" xfId="2" applyFont="1" applyBorder="1"/>
    <xf numFmtId="0" fontId="21" fillId="0" borderId="143" xfId="2" applyFont="1" applyBorder="1"/>
    <xf numFmtId="0" fontId="21" fillId="0" borderId="302" xfId="2" applyFont="1" applyBorder="1" applyAlignment="1">
      <alignment horizontal="right"/>
    </xf>
    <xf numFmtId="0" fontId="21" fillId="0" borderId="142" xfId="2" applyFont="1" applyBorder="1" applyAlignment="1">
      <alignment horizontal="right"/>
    </xf>
    <xf numFmtId="0" fontId="21" fillId="0" borderId="140" xfId="2" applyFont="1" applyBorder="1" applyAlignment="1">
      <alignment horizontal="right"/>
    </xf>
    <xf numFmtId="0" fontId="21" fillId="0" borderId="250" xfId="2" applyFont="1" applyBorder="1"/>
    <xf numFmtId="0" fontId="21" fillId="0" borderId="303" xfId="2" applyFont="1" applyBorder="1"/>
    <xf numFmtId="0" fontId="21" fillId="0" borderId="226" xfId="2" applyFont="1" applyBorder="1"/>
    <xf numFmtId="0" fontId="21" fillId="0" borderId="160" xfId="2" applyFont="1" applyBorder="1"/>
    <xf numFmtId="0" fontId="16" fillId="0" borderId="119" xfId="2" applyFont="1" applyBorder="1"/>
    <xf numFmtId="0" fontId="21" fillId="0" borderId="20" xfId="2" applyFont="1" applyBorder="1"/>
    <xf numFmtId="0" fontId="21" fillId="0" borderId="92" xfId="2" applyFont="1" applyBorder="1"/>
    <xf numFmtId="0" fontId="21" fillId="0" borderId="22" xfId="2" applyFont="1" applyBorder="1" applyAlignment="1">
      <alignment horizontal="right"/>
    </xf>
    <xf numFmtId="0" fontId="21" fillId="0" borderId="119" xfId="2" applyFont="1" applyBorder="1" applyAlignment="1">
      <alignment horizontal="right"/>
    </xf>
    <xf numFmtId="0" fontId="21" fillId="0" borderId="20" xfId="2" applyFont="1" applyBorder="1" applyAlignment="1">
      <alignment horizontal="right"/>
    </xf>
    <xf numFmtId="0" fontId="21" fillId="0" borderId="171" xfId="2" applyFont="1" applyBorder="1"/>
    <xf numFmtId="0" fontId="21" fillId="0" borderId="204" xfId="2" applyFont="1" applyBorder="1"/>
    <xf numFmtId="0" fontId="21" fillId="0" borderId="162" xfId="2" applyFont="1" applyBorder="1"/>
    <xf numFmtId="0" fontId="16" fillId="0" borderId="163" xfId="2" applyFont="1" applyBorder="1"/>
    <xf numFmtId="0" fontId="21" fillId="0" borderId="153" xfId="2" applyFont="1" applyBorder="1"/>
    <xf numFmtId="0" fontId="21" fillId="0" borderId="154" xfId="2" applyFont="1" applyBorder="1"/>
    <xf numFmtId="0" fontId="21" fillId="0" borderId="304" xfId="2" applyFont="1" applyBorder="1" applyAlignment="1">
      <alignment horizontal="right"/>
    </xf>
    <xf numFmtId="0" fontId="21" fillId="0" borderId="163" xfId="2" applyFont="1" applyBorder="1" applyAlignment="1">
      <alignment horizontal="right"/>
    </xf>
    <xf numFmtId="0" fontId="21" fillId="0" borderId="153" xfId="2" applyFont="1" applyBorder="1" applyAlignment="1">
      <alignment horizontal="right"/>
    </xf>
    <xf numFmtId="0" fontId="21" fillId="0" borderId="165" xfId="2" applyFont="1" applyBorder="1"/>
    <xf numFmtId="0" fontId="21" fillId="0" borderId="111" xfId="2" applyFont="1" applyBorder="1" applyAlignment="1">
      <alignment wrapText="1"/>
    </xf>
    <xf numFmtId="0" fontId="21" fillId="0" borderId="113" xfId="2" applyFont="1" applyBorder="1"/>
    <xf numFmtId="0" fontId="21" fillId="0" borderId="104" xfId="2" applyFont="1" applyBorder="1" applyAlignment="1">
      <alignment horizontal="center"/>
    </xf>
    <xf numFmtId="0" fontId="21" fillId="0" borderId="24" xfId="2" applyFont="1" applyBorder="1"/>
    <xf numFmtId="0" fontId="21" fillId="0" borderId="111" xfId="2" applyFont="1" applyBorder="1" applyAlignment="1">
      <alignment horizontal="center"/>
    </xf>
    <xf numFmtId="0" fontId="21" fillId="0" borderId="96" xfId="2" applyFont="1" applyBorder="1" applyAlignment="1">
      <alignment wrapText="1"/>
    </xf>
    <xf numFmtId="0" fontId="21" fillId="0" borderId="104" xfId="2" applyFont="1" applyBorder="1" applyAlignment="1">
      <alignment wrapText="1"/>
    </xf>
    <xf numFmtId="0" fontId="21" fillId="0" borderId="97" xfId="2" applyFont="1" applyBorder="1" applyAlignment="1">
      <alignment wrapText="1"/>
    </xf>
    <xf numFmtId="0" fontId="21" fillId="0" borderId="148" xfId="2" applyFont="1" applyBorder="1" applyAlignment="1">
      <alignment wrapText="1"/>
    </xf>
    <xf numFmtId="49" fontId="27" fillId="0" borderId="84" xfId="2" applyNumberFormat="1" applyFont="1" applyBorder="1" applyAlignment="1">
      <alignment horizontal="left" vertical="center" shrinkToFit="1"/>
    </xf>
    <xf numFmtId="0" fontId="15" fillId="0" borderId="1" xfId="2" applyFont="1" applyBorder="1"/>
    <xf numFmtId="0" fontId="15" fillId="0" borderId="61" xfId="2" applyFont="1" applyBorder="1"/>
    <xf numFmtId="0" fontId="15" fillId="0" borderId="53" xfId="2" applyFont="1" applyBorder="1"/>
    <xf numFmtId="0" fontId="15" fillId="0" borderId="115" xfId="2" applyFont="1" applyBorder="1"/>
    <xf numFmtId="0" fontId="15" fillId="0" borderId="27" xfId="2" applyFont="1" applyBorder="1"/>
    <xf numFmtId="0" fontId="15" fillId="0" borderId="149" xfId="2" applyFont="1" applyBorder="1"/>
    <xf numFmtId="49" fontId="27" fillId="0" borderId="85" xfId="2" applyNumberFormat="1" applyFont="1" applyBorder="1" applyAlignment="1">
      <alignment vertical="center" shrinkToFit="1"/>
    </xf>
    <xf numFmtId="0" fontId="15" fillId="0" borderId="185" xfId="2" applyFont="1" applyBorder="1" applyAlignment="1">
      <alignment wrapText="1"/>
    </xf>
    <xf numFmtId="0" fontId="15" fillId="0" borderId="186" xfId="2" applyFont="1" applyBorder="1" applyAlignment="1">
      <alignment wrapText="1"/>
    </xf>
    <xf numFmtId="0" fontId="15" fillId="0" borderId="213" xfId="2" applyFont="1" applyBorder="1" applyAlignment="1">
      <alignment wrapText="1"/>
    </xf>
    <xf numFmtId="0" fontId="15" fillId="0" borderId="214" xfId="2" applyFont="1" applyBorder="1" applyAlignment="1">
      <alignment wrapText="1"/>
    </xf>
    <xf numFmtId="0" fontId="15" fillId="0" borderId="84" xfId="2" applyFont="1" applyBorder="1"/>
    <xf numFmtId="0" fontId="21" fillId="0" borderId="114" xfId="2" applyFont="1"/>
    <xf numFmtId="0" fontId="28" fillId="0" borderId="114" xfId="2" applyFont="1"/>
    <xf numFmtId="0" fontId="37" fillId="0" borderId="114" xfId="2" applyFont="1"/>
    <xf numFmtId="0" fontId="1" fillId="3" borderId="135" xfId="0" applyFont="1" applyFill="1" applyBorder="1" applyAlignment="1">
      <alignment horizontal="center" vertical="center"/>
    </xf>
    <xf numFmtId="0" fontId="2" fillId="0" borderId="135" xfId="0" applyFont="1" applyBorder="1" applyAlignment="1">
      <alignment vertical="center"/>
    </xf>
    <xf numFmtId="49" fontId="1" fillId="3" borderId="135" xfId="0" applyNumberFormat="1" applyFont="1" applyFill="1" applyBorder="1" applyAlignment="1">
      <alignment horizontal="center" vertical="center"/>
    </xf>
    <xf numFmtId="49" fontId="5" fillId="3" borderId="135" xfId="0" applyNumberFormat="1" applyFont="1" applyFill="1" applyBorder="1" applyAlignment="1">
      <alignment horizontal="center" vertical="center"/>
    </xf>
    <xf numFmtId="0" fontId="1" fillId="3" borderId="135" xfId="0" applyFont="1" applyFill="1" applyBorder="1" applyAlignment="1">
      <alignment horizontal="center" wrapText="1"/>
    </xf>
    <xf numFmtId="1" fontId="5" fillId="3" borderId="135" xfId="0" applyNumberFormat="1" applyFont="1" applyFill="1" applyBorder="1" applyAlignment="1">
      <alignment horizontal="center" vertical="center"/>
    </xf>
    <xf numFmtId="0" fontId="1" fillId="3" borderId="135" xfId="0" applyFont="1" applyFill="1" applyBorder="1" applyAlignment="1">
      <alignment horizontal="center"/>
    </xf>
    <xf numFmtId="1" fontId="1" fillId="3" borderId="135" xfId="0" applyNumberFormat="1" applyFont="1" applyFill="1" applyBorder="1" applyAlignment="1">
      <alignment horizontal="center" vertical="center"/>
    </xf>
    <xf numFmtId="0" fontId="18" fillId="3" borderId="135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0" fillId="0" borderId="255" xfId="0" applyFont="1" applyBorder="1" applyAlignment="1">
      <alignment vertical="center"/>
    </xf>
    <xf numFmtId="0" fontId="19" fillId="0" borderId="255" xfId="0" applyFont="1" applyBorder="1" applyAlignment="1">
      <alignment vertical="center"/>
    </xf>
    <xf numFmtId="0" fontId="18" fillId="0" borderId="229" xfId="0" applyFont="1" applyBorder="1" applyAlignment="1">
      <alignment horizontal="center" vertical="center" textRotation="90"/>
    </xf>
    <xf numFmtId="0" fontId="19" fillId="0" borderId="88" xfId="0" applyFont="1" applyBorder="1" applyAlignment="1">
      <alignment vertical="center"/>
    </xf>
    <xf numFmtId="0" fontId="18" fillId="0" borderId="251" xfId="0" applyFont="1" applyBorder="1" applyAlignment="1">
      <alignment horizontal="center" vertical="center" textRotation="90"/>
    </xf>
    <xf numFmtId="0" fontId="19" fillId="0" borderId="68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0" fontId="18" fillId="0" borderId="252" xfId="0" applyFont="1" applyBorder="1" applyAlignment="1">
      <alignment horizontal="center"/>
    </xf>
    <xf numFmtId="0" fontId="19" fillId="0" borderId="252" xfId="0" applyFont="1" applyBorder="1" applyAlignment="1">
      <alignment vertical="center"/>
    </xf>
    <xf numFmtId="0" fontId="18" fillId="0" borderId="266" xfId="0" applyFont="1" applyBorder="1" applyAlignment="1">
      <alignment horizontal="center"/>
    </xf>
    <xf numFmtId="0" fontId="19" fillId="0" borderId="54" xfId="0" applyFont="1" applyBorder="1" applyAlignment="1">
      <alignment vertical="center"/>
    </xf>
    <xf numFmtId="0" fontId="19" fillId="0" borderId="267" xfId="0" applyFont="1" applyBorder="1" applyAlignment="1">
      <alignment vertical="center"/>
    </xf>
    <xf numFmtId="0" fontId="18" fillId="0" borderId="250" xfId="0" applyFont="1" applyBorder="1" applyAlignment="1">
      <alignment horizontal="center" vertical="center" textRotation="90"/>
    </xf>
    <xf numFmtId="0" fontId="19" fillId="0" borderId="87" xfId="0" applyFont="1" applyBorder="1" applyAlignment="1">
      <alignment vertical="center"/>
    </xf>
    <xf numFmtId="0" fontId="16" fillId="0" borderId="65" xfId="0" applyFont="1" applyBorder="1" applyAlignment="1">
      <alignment horizontal="left" vertical="center" wrapText="1"/>
    </xf>
    <xf numFmtId="0" fontId="19" fillId="0" borderId="65" xfId="0" applyFont="1" applyBorder="1" applyAlignment="1">
      <alignment vertical="center"/>
    </xf>
    <xf numFmtId="0" fontId="19" fillId="0" borderId="233" xfId="0" applyFont="1" applyBorder="1" applyAlignment="1">
      <alignment vertical="center"/>
    </xf>
    <xf numFmtId="0" fontId="16" fillId="0" borderId="102" xfId="0" applyFont="1" applyBorder="1" applyAlignment="1">
      <alignment horizontal="center" vertical="center" wrapText="1"/>
    </xf>
    <xf numFmtId="0" fontId="19" fillId="0" borderId="24" xfId="0" applyFont="1" applyBorder="1" applyAlignment="1">
      <alignment vertical="center"/>
    </xf>
    <xf numFmtId="0" fontId="19" fillId="0" borderId="282" xfId="0" applyFont="1" applyBorder="1" applyAlignment="1">
      <alignment vertical="center"/>
    </xf>
    <xf numFmtId="0" fontId="16" fillId="0" borderId="65" xfId="0" applyFont="1" applyBorder="1" applyAlignment="1">
      <alignment horizontal="left" vertical="center" textRotation="90" wrapText="1"/>
    </xf>
    <xf numFmtId="0" fontId="18" fillId="0" borderId="253" xfId="0" applyFont="1" applyBorder="1" applyAlignment="1">
      <alignment horizontal="center" vertical="center" textRotation="90"/>
    </xf>
    <xf numFmtId="0" fontId="19" fillId="0" borderId="265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18" fillId="0" borderId="249" xfId="0" applyFont="1" applyBorder="1" applyAlignment="1">
      <alignment horizontal="center" vertical="center" textRotation="90"/>
    </xf>
    <xf numFmtId="0" fontId="19" fillId="0" borderId="264" xfId="0" applyFont="1" applyBorder="1" applyAlignment="1">
      <alignment vertical="center"/>
    </xf>
    <xf numFmtId="0" fontId="18" fillId="0" borderId="250" xfId="0" applyFont="1" applyBorder="1" applyAlignment="1">
      <alignment horizontal="center" vertical="center" wrapText="1"/>
    </xf>
    <xf numFmtId="0" fontId="18" fillId="0" borderId="250" xfId="0" applyFont="1" applyBorder="1" applyAlignment="1">
      <alignment horizontal="center" vertical="center" textRotation="90" wrapText="1"/>
    </xf>
    <xf numFmtId="0" fontId="15" fillId="0" borderId="253" xfId="0" applyFont="1" applyBorder="1" applyAlignment="1">
      <alignment horizontal="center" vertical="center" textRotation="90"/>
    </xf>
    <xf numFmtId="0" fontId="15" fillId="0" borderId="278" xfId="0" applyFont="1" applyBorder="1" applyAlignment="1">
      <alignment horizontal="center"/>
    </xf>
    <xf numFmtId="0" fontId="19" fillId="0" borderId="99" xfId="0" applyFont="1" applyBorder="1" applyAlignment="1">
      <alignment vertical="center"/>
    </xf>
    <xf numFmtId="0" fontId="19" fillId="0" borderId="279" xfId="0" applyFont="1" applyBorder="1" applyAlignment="1">
      <alignment vertical="center"/>
    </xf>
    <xf numFmtId="0" fontId="15" fillId="0" borderId="250" xfId="0" applyFont="1" applyBorder="1" applyAlignment="1">
      <alignment horizontal="center" vertical="center" wrapText="1"/>
    </xf>
    <xf numFmtId="0" fontId="15" fillId="0" borderId="250" xfId="0" applyFont="1" applyBorder="1" applyAlignment="1">
      <alignment horizontal="center" vertical="center" textRotation="90"/>
    </xf>
    <xf numFmtId="0" fontId="19" fillId="0" borderId="87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 applyAlignment="1">
      <alignment vertical="center"/>
    </xf>
    <xf numFmtId="0" fontId="21" fillId="0" borderId="115" xfId="0" applyFont="1" applyBorder="1" applyAlignment="1">
      <alignment horizontal="left" vertical="center" wrapText="1"/>
    </xf>
    <xf numFmtId="0" fontId="21" fillId="0" borderId="82" xfId="0" applyFont="1" applyBorder="1" applyAlignment="1">
      <alignment horizontal="center" vertical="center" wrapText="1"/>
    </xf>
    <xf numFmtId="0" fontId="21" fillId="0" borderId="115" xfId="0" applyFont="1" applyBorder="1" applyAlignment="1">
      <alignment horizontal="left" vertical="center" textRotation="90" wrapText="1"/>
    </xf>
    <xf numFmtId="0" fontId="15" fillId="0" borderId="249" xfId="0" applyFont="1" applyBorder="1" applyAlignment="1">
      <alignment horizontal="center" vertical="center" textRotation="90"/>
    </xf>
    <xf numFmtId="0" fontId="15" fillId="0" borderId="250" xfId="0" applyFont="1" applyBorder="1" applyAlignment="1">
      <alignment horizontal="center" vertical="center" textRotation="90" wrapText="1"/>
    </xf>
    <xf numFmtId="0" fontId="21" fillId="0" borderId="268" xfId="0" applyFont="1" applyBorder="1" applyAlignment="1">
      <alignment horizontal="left" vertical="center" wrapText="1"/>
    </xf>
    <xf numFmtId="0" fontId="15" fillId="0" borderId="229" xfId="0" applyFont="1" applyBorder="1" applyAlignment="1">
      <alignment horizontal="center" vertical="center" textRotation="90"/>
    </xf>
    <xf numFmtId="0" fontId="15" fillId="0" borderId="251" xfId="0" applyFont="1" applyBorder="1" applyAlignment="1">
      <alignment horizontal="center" vertical="center" textRotation="90"/>
    </xf>
    <xf numFmtId="0" fontId="15" fillId="0" borderId="252" xfId="0" applyFont="1" applyBorder="1" applyAlignment="1">
      <alignment horizontal="center"/>
    </xf>
    <xf numFmtId="0" fontId="16" fillId="0" borderId="0" xfId="0" applyFont="1"/>
    <xf numFmtId="0" fontId="16" fillId="0" borderId="268" xfId="0" applyFont="1" applyBorder="1" applyAlignment="1">
      <alignment horizontal="center" vertical="center"/>
    </xf>
    <xf numFmtId="0" fontId="19" fillId="0" borderId="259" xfId="0" applyFont="1" applyBorder="1" applyAlignment="1">
      <alignment vertical="center"/>
    </xf>
    <xf numFmtId="0" fontId="16" fillId="0" borderId="115" xfId="0" applyFont="1" applyBorder="1" applyAlignment="1">
      <alignment horizontal="center" vertical="center" wrapText="1"/>
    </xf>
    <xf numFmtId="0" fontId="16" fillId="0" borderId="115" xfId="0" applyFont="1" applyBorder="1" applyAlignment="1">
      <alignment horizontal="center" vertical="center" textRotation="90"/>
    </xf>
    <xf numFmtId="0" fontId="21" fillId="0" borderId="87" xfId="0" applyFont="1" applyBorder="1" applyAlignment="1">
      <alignment vertical="center"/>
    </xf>
    <xf numFmtId="0" fontId="18" fillId="0" borderId="277" xfId="0" applyFont="1" applyBorder="1" applyAlignment="1">
      <alignment horizontal="center" vertical="center" textRotation="90"/>
    </xf>
    <xf numFmtId="0" fontId="21" fillId="0" borderId="110" xfId="0" applyFont="1" applyBorder="1" applyAlignment="1">
      <alignment vertical="center"/>
    </xf>
    <xf numFmtId="0" fontId="21" fillId="0" borderId="252" xfId="0" applyFont="1" applyBorder="1" applyAlignment="1">
      <alignment vertical="center"/>
    </xf>
    <xf numFmtId="0" fontId="21" fillId="0" borderId="265" xfId="0" applyFont="1" applyBorder="1" applyAlignment="1">
      <alignment vertical="center"/>
    </xf>
    <xf numFmtId="0" fontId="18" fillId="0" borderId="278" xfId="0" applyFont="1" applyBorder="1" applyAlignment="1">
      <alignment horizontal="center"/>
    </xf>
    <xf numFmtId="0" fontId="21" fillId="0" borderId="99" xfId="0" applyFont="1" applyBorder="1" applyAlignment="1">
      <alignment vertical="center"/>
    </xf>
    <xf numFmtId="0" fontId="21" fillId="0" borderId="279" xfId="0" applyFont="1" applyBorder="1" applyAlignment="1">
      <alignment vertical="center"/>
    </xf>
    <xf numFmtId="0" fontId="21" fillId="0" borderId="264" xfId="0" applyFont="1" applyBorder="1" applyAlignment="1">
      <alignment vertical="center"/>
    </xf>
    <xf numFmtId="0" fontId="16" fillId="0" borderId="268" xfId="0" applyFont="1" applyBorder="1" applyAlignment="1">
      <alignment horizontal="center" vertical="center" wrapText="1"/>
    </xf>
    <xf numFmtId="0" fontId="16" fillId="0" borderId="255" xfId="0" applyFont="1" applyBorder="1" applyAlignment="1">
      <alignment horizontal="center" vertical="center" wrapText="1"/>
    </xf>
    <xf numFmtId="0" fontId="16" fillId="0" borderId="259" xfId="0" applyFont="1" applyBorder="1" applyAlignment="1">
      <alignment horizontal="center" vertical="center" wrapText="1"/>
    </xf>
    <xf numFmtId="0" fontId="16" fillId="0" borderId="65" xfId="0" applyFont="1" applyBorder="1" applyAlignment="1">
      <alignment horizontal="center" vertical="center" wrapText="1"/>
    </xf>
    <xf numFmtId="0" fontId="21" fillId="0" borderId="65" xfId="0" applyFont="1" applyBorder="1" applyAlignment="1">
      <alignment vertical="center"/>
    </xf>
    <xf numFmtId="0" fontId="21" fillId="0" borderId="233" xfId="0" applyFont="1" applyBorder="1" applyAlignment="1">
      <alignment vertical="center"/>
    </xf>
    <xf numFmtId="0" fontId="16" fillId="0" borderId="57" xfId="0" applyFont="1" applyBorder="1" applyAlignment="1">
      <alignment horizontal="center" vertical="center" textRotation="90" wrapText="1"/>
    </xf>
    <xf numFmtId="0" fontId="16" fillId="0" borderId="118" xfId="0" applyFont="1" applyBorder="1" applyAlignment="1">
      <alignment horizontal="center" vertical="center" textRotation="90" wrapText="1"/>
    </xf>
    <xf numFmtId="0" fontId="21" fillId="0" borderId="11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72" xfId="0" applyFont="1" applyBorder="1" applyAlignment="1">
      <alignment horizontal="center" vertical="center" textRotation="90"/>
    </xf>
    <xf numFmtId="0" fontId="19" fillId="0" borderId="44" xfId="0" applyFont="1" applyBorder="1" applyAlignment="1">
      <alignment vertical="center"/>
    </xf>
    <xf numFmtId="0" fontId="19" fillId="0" borderId="73" xfId="0" applyFont="1" applyBorder="1" applyAlignment="1">
      <alignment vertical="center"/>
    </xf>
    <xf numFmtId="0" fontId="21" fillId="0" borderId="0" xfId="0" applyFont="1" applyAlignment="1">
      <alignment horizontal="center"/>
    </xf>
    <xf numFmtId="0" fontId="15" fillId="0" borderId="39" xfId="0" applyFont="1" applyBorder="1" applyAlignment="1">
      <alignment horizontal="center" vertical="center" textRotation="90"/>
    </xf>
    <xf numFmtId="0" fontId="19" fillId="0" borderId="36" xfId="0" applyFont="1" applyBorder="1" applyAlignment="1">
      <alignment vertical="center"/>
    </xf>
    <xf numFmtId="0" fontId="15" fillId="0" borderId="14" xfId="0" applyFont="1" applyBorder="1" applyAlignment="1">
      <alignment horizontal="center"/>
    </xf>
    <xf numFmtId="0" fontId="19" fillId="0" borderId="5" xfId="0" applyFont="1" applyBorder="1" applyAlignment="1">
      <alignment vertical="center"/>
    </xf>
    <xf numFmtId="0" fontId="15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/>
    </xf>
    <xf numFmtId="0" fontId="15" fillId="0" borderId="2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vertical="center" textRotation="90"/>
    </xf>
    <xf numFmtId="0" fontId="19" fillId="0" borderId="28" xfId="0" applyFont="1" applyBorder="1" applyAlignment="1">
      <alignment vertical="center"/>
    </xf>
    <xf numFmtId="0" fontId="21" fillId="0" borderId="70" xfId="0" applyFont="1" applyBorder="1" applyAlignment="1">
      <alignment horizontal="left"/>
    </xf>
    <xf numFmtId="0" fontId="19" fillId="0" borderId="7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textRotation="90"/>
    </xf>
    <xf numFmtId="0" fontId="19" fillId="0" borderId="6" xfId="0" applyFont="1" applyBorder="1" applyAlignment="1">
      <alignment vertical="center"/>
    </xf>
    <xf numFmtId="0" fontId="15" fillId="0" borderId="2" xfId="0" applyFont="1" applyBorder="1" applyAlignment="1">
      <alignment horizontal="center" vertical="center" textRotation="90" wrapText="1"/>
    </xf>
    <xf numFmtId="0" fontId="1" fillId="0" borderId="0" xfId="0" applyFont="1"/>
    <xf numFmtId="0" fontId="15" fillId="0" borderId="141" xfId="0" applyFont="1" applyBorder="1" applyAlignment="1">
      <alignment horizontal="center" vertical="center" textRotation="90"/>
    </xf>
    <xf numFmtId="0" fontId="19" fillId="0" borderId="89" xfId="0" applyFont="1" applyBorder="1" applyAlignment="1">
      <alignment vertical="center"/>
    </xf>
    <xf numFmtId="0" fontId="15" fillId="0" borderId="263" xfId="0" applyFont="1" applyBorder="1" applyAlignment="1">
      <alignment horizontal="center"/>
    </xf>
    <xf numFmtId="0" fontId="15" fillId="0" borderId="266" xfId="0" applyFont="1" applyBorder="1" applyAlignment="1">
      <alignment horizontal="center"/>
    </xf>
    <xf numFmtId="0" fontId="21" fillId="0" borderId="268" xfId="0" applyFont="1" applyBorder="1" applyAlignment="1">
      <alignment horizontal="center" vertical="center"/>
    </xf>
    <xf numFmtId="0" fontId="21" fillId="0" borderId="115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 textRotation="90"/>
    </xf>
    <xf numFmtId="0" fontId="19" fillId="0" borderId="118" xfId="0" applyFont="1" applyBorder="1" applyAlignment="1">
      <alignment vertical="center"/>
    </xf>
    <xf numFmtId="0" fontId="21" fillId="0" borderId="255" xfId="0" applyFont="1" applyBorder="1" applyAlignment="1">
      <alignment horizontal="center" vertical="center"/>
    </xf>
    <xf numFmtId="0" fontId="21" fillId="0" borderId="65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textRotation="90"/>
    </xf>
    <xf numFmtId="0" fontId="21" fillId="0" borderId="115" xfId="0" applyFont="1" applyBorder="1" applyAlignment="1">
      <alignment horizontal="center" vertical="center" textRotation="90"/>
    </xf>
    <xf numFmtId="0" fontId="34" fillId="0" borderId="229" xfId="1" applyFont="1" applyBorder="1" applyAlignment="1">
      <alignment horizontal="center" vertical="center" textRotation="90"/>
    </xf>
    <xf numFmtId="0" fontId="19" fillId="0" borderId="46" xfId="1" applyFont="1" applyBorder="1" applyAlignment="1">
      <alignment vertical="center"/>
    </xf>
    <xf numFmtId="0" fontId="34" fillId="0" borderId="251" xfId="1" applyFont="1" applyBorder="1" applyAlignment="1">
      <alignment horizontal="center" vertical="center" textRotation="90"/>
    </xf>
    <xf numFmtId="0" fontId="19" fillId="0" borderId="65" xfId="1" applyFont="1" applyBorder="1" applyAlignment="1">
      <alignment vertical="center"/>
    </xf>
    <xf numFmtId="0" fontId="34" fillId="0" borderId="252" xfId="1" applyFont="1" applyBorder="1" applyAlignment="1">
      <alignment horizontal="center"/>
    </xf>
    <xf numFmtId="0" fontId="19" fillId="0" borderId="252" xfId="1" applyFont="1" applyBorder="1" applyAlignment="1">
      <alignment vertical="center"/>
    </xf>
    <xf numFmtId="0" fontId="34" fillId="0" borderId="253" xfId="1" applyFont="1" applyBorder="1" applyAlignment="1">
      <alignment horizontal="center" vertical="center" textRotation="90"/>
    </xf>
    <xf numFmtId="0" fontId="19" fillId="0" borderId="254" xfId="1" applyFont="1" applyBorder="1" applyAlignment="1">
      <alignment vertical="center"/>
    </xf>
    <xf numFmtId="0" fontId="34" fillId="0" borderId="193" xfId="1" applyFont="1" applyBorder="1" applyAlignment="1">
      <alignment horizontal="center"/>
    </xf>
    <xf numFmtId="0" fontId="19" fillId="0" borderId="212" xfId="1" applyFont="1" applyBorder="1" applyAlignment="1">
      <alignment vertical="center"/>
    </xf>
    <xf numFmtId="0" fontId="19" fillId="0" borderId="191" xfId="1" applyFont="1" applyBorder="1" applyAlignment="1">
      <alignment vertical="center"/>
    </xf>
    <xf numFmtId="0" fontId="34" fillId="0" borderId="249" xfId="1" applyFont="1" applyBorder="1" applyAlignment="1">
      <alignment horizontal="center" vertical="center" textRotation="90"/>
    </xf>
    <xf numFmtId="0" fontId="19" fillId="0" borderId="234" xfId="1" applyFont="1" applyBorder="1" applyAlignment="1">
      <alignment vertical="center"/>
    </xf>
    <xf numFmtId="0" fontId="34" fillId="0" borderId="250" xfId="1" applyFont="1" applyBorder="1" applyAlignment="1">
      <alignment horizontal="center" vertical="center" wrapText="1"/>
    </xf>
    <xf numFmtId="0" fontId="19" fillId="0" borderId="107" xfId="1" applyFont="1" applyBorder="1" applyAlignment="1">
      <alignment vertical="center"/>
    </xf>
    <xf numFmtId="0" fontId="34" fillId="0" borderId="250" xfId="1" applyFont="1" applyBorder="1" applyAlignment="1">
      <alignment horizontal="center" vertical="center" textRotation="90" wrapText="1"/>
    </xf>
    <xf numFmtId="0" fontId="34" fillId="0" borderId="250" xfId="1" applyFont="1" applyBorder="1" applyAlignment="1">
      <alignment horizontal="center" vertical="center" textRotation="90"/>
    </xf>
    <xf numFmtId="0" fontId="16" fillId="0" borderId="295" xfId="1" applyFont="1" applyBorder="1" applyAlignment="1">
      <alignment horizontal="left" vertical="center" wrapText="1"/>
    </xf>
    <xf numFmtId="0" fontId="19" fillId="0" borderId="255" xfId="1" applyFont="1" applyBorder="1" applyAlignment="1">
      <alignment vertical="center"/>
    </xf>
    <xf numFmtId="0" fontId="19" fillId="0" borderId="259" xfId="1" applyFont="1" applyBorder="1" applyAlignment="1">
      <alignment vertical="center"/>
    </xf>
    <xf numFmtId="0" fontId="16" fillId="0" borderId="277" xfId="1" applyFont="1" applyBorder="1" applyAlignment="1">
      <alignment vertical="center" wrapText="1"/>
    </xf>
    <xf numFmtId="0" fontId="19" fillId="0" borderId="116" xfId="1" applyFont="1" applyBorder="1" applyAlignment="1">
      <alignment vertical="center"/>
    </xf>
    <xf numFmtId="0" fontId="19" fillId="0" borderId="260" xfId="1" applyFont="1" applyBorder="1" applyAlignment="1">
      <alignment vertical="center"/>
    </xf>
    <xf numFmtId="0" fontId="39" fillId="0" borderId="251" xfId="1" applyFont="1" applyBorder="1" applyAlignment="1">
      <alignment horizontal="center" vertical="center" wrapText="1"/>
    </xf>
    <xf numFmtId="0" fontId="40" fillId="0" borderId="65" xfId="1" applyFont="1" applyBorder="1" applyAlignment="1">
      <alignment vertical="center"/>
    </xf>
    <xf numFmtId="0" fontId="40" fillId="0" borderId="233" xfId="1" applyFont="1" applyBorder="1" applyAlignment="1">
      <alignment vertical="center"/>
    </xf>
    <xf numFmtId="0" fontId="16" fillId="0" borderId="253" xfId="1" applyFont="1" applyBorder="1" applyAlignment="1">
      <alignment horizontal="left" vertical="center" textRotation="90" wrapText="1"/>
    </xf>
    <xf numFmtId="0" fontId="19" fillId="0" borderId="275" xfId="1" applyFont="1" applyBorder="1" applyAlignment="1">
      <alignment vertical="center"/>
    </xf>
    <xf numFmtId="0" fontId="34" fillId="0" borderId="251" xfId="0" applyFont="1" applyBorder="1" applyAlignment="1">
      <alignment horizontal="center" vertical="center" textRotation="90"/>
    </xf>
    <xf numFmtId="0" fontId="34" fillId="0" borderId="252" xfId="0" applyFont="1" applyBorder="1" applyAlignment="1">
      <alignment horizontal="center"/>
    </xf>
    <xf numFmtId="0" fontId="34" fillId="0" borderId="253" xfId="0" applyFont="1" applyBorder="1" applyAlignment="1">
      <alignment horizontal="center" vertical="center" textRotation="90"/>
    </xf>
    <xf numFmtId="0" fontId="19" fillId="0" borderId="254" xfId="0" applyFont="1" applyBorder="1" applyAlignment="1">
      <alignment vertical="center"/>
    </xf>
    <xf numFmtId="0" fontId="34" fillId="0" borderId="193" xfId="0" applyFont="1" applyBorder="1" applyAlignment="1">
      <alignment horizontal="center"/>
    </xf>
    <xf numFmtId="0" fontId="19" fillId="0" borderId="212" xfId="0" applyFont="1" applyBorder="1" applyAlignment="1">
      <alignment vertical="center"/>
    </xf>
    <xf numFmtId="0" fontId="19" fillId="0" borderId="191" xfId="0" applyFont="1" applyBorder="1" applyAlignment="1">
      <alignment vertical="center"/>
    </xf>
    <xf numFmtId="0" fontId="34" fillId="0" borderId="249" xfId="0" applyFont="1" applyBorder="1" applyAlignment="1">
      <alignment horizontal="center" vertical="center" textRotation="90"/>
    </xf>
    <xf numFmtId="0" fontId="19" fillId="0" borderId="234" xfId="0" applyFont="1" applyBorder="1" applyAlignment="1">
      <alignment vertical="center"/>
    </xf>
    <xf numFmtId="0" fontId="34" fillId="0" borderId="250" xfId="0" applyFont="1" applyBorder="1" applyAlignment="1">
      <alignment horizontal="center" vertical="center" wrapText="1"/>
    </xf>
    <xf numFmtId="0" fontId="19" fillId="0" borderId="107" xfId="0" applyFont="1" applyBorder="1" applyAlignment="1">
      <alignment vertical="center"/>
    </xf>
    <xf numFmtId="0" fontId="34" fillId="0" borderId="250" xfId="0" applyFont="1" applyBorder="1" applyAlignment="1">
      <alignment horizontal="center" vertical="center" textRotation="90" wrapText="1"/>
    </xf>
    <xf numFmtId="0" fontId="34" fillId="0" borderId="250" xfId="0" applyFont="1" applyBorder="1" applyAlignment="1">
      <alignment horizontal="center" vertical="center" textRotation="90"/>
    </xf>
    <xf numFmtId="0" fontId="16" fillId="0" borderId="255" xfId="0" applyFont="1" applyBorder="1" applyAlignment="1">
      <alignment horizontal="left" vertical="center" wrapText="1"/>
    </xf>
    <xf numFmtId="0" fontId="16" fillId="0" borderId="116" xfId="0" applyFont="1" applyBorder="1" applyAlignment="1">
      <alignment vertical="center" wrapText="1"/>
    </xf>
    <xf numFmtId="0" fontId="19" fillId="0" borderId="116" xfId="0" applyFont="1" applyBorder="1" applyAlignment="1">
      <alignment vertical="center"/>
    </xf>
    <xf numFmtId="0" fontId="19" fillId="0" borderId="260" xfId="0" applyFont="1" applyBorder="1" applyAlignment="1">
      <alignment vertical="center"/>
    </xf>
    <xf numFmtId="0" fontId="16" fillId="0" borderId="118" xfId="0" applyFont="1" applyBorder="1" applyAlignment="1">
      <alignment horizontal="left" vertical="center" textRotation="90" wrapText="1"/>
    </xf>
    <xf numFmtId="0" fontId="34" fillId="0" borderId="229" xfId="0" applyFont="1" applyBorder="1" applyAlignment="1">
      <alignment horizontal="center" vertical="center" textRotation="90"/>
    </xf>
    <xf numFmtId="0" fontId="19" fillId="0" borderId="46" xfId="0" applyFont="1" applyBorder="1" applyAlignment="1">
      <alignment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/>
    </xf>
    <xf numFmtId="0" fontId="19" fillId="0" borderId="9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textRotation="90" wrapText="1"/>
    </xf>
    <xf numFmtId="0" fontId="18" fillId="0" borderId="2" xfId="0" applyFont="1" applyBorder="1" applyAlignment="1">
      <alignment horizontal="center" vertical="center" textRotation="90"/>
    </xf>
    <xf numFmtId="0" fontId="18" fillId="0" borderId="39" xfId="0" applyFont="1" applyBorder="1" applyAlignment="1">
      <alignment horizontal="center" vertical="center" textRotation="90"/>
    </xf>
    <xf numFmtId="0" fontId="18" fillId="0" borderId="4" xfId="0" applyFont="1" applyBorder="1" applyAlignment="1">
      <alignment horizontal="center" vertical="center" textRotation="90"/>
    </xf>
    <xf numFmtId="0" fontId="15" fillId="0" borderId="16" xfId="0" applyFont="1" applyBorder="1" applyAlignment="1">
      <alignment horizontal="center"/>
    </xf>
    <xf numFmtId="0" fontId="19" fillId="0" borderId="37" xfId="0" applyFont="1" applyBorder="1" applyAlignment="1">
      <alignment vertical="center"/>
    </xf>
    <xf numFmtId="0" fontId="19" fillId="0" borderId="72" xfId="0" applyFont="1" applyBorder="1" applyAlignment="1">
      <alignment vertical="center"/>
    </xf>
    <xf numFmtId="0" fontId="21" fillId="0" borderId="65" xfId="0" applyFont="1" applyBorder="1" applyAlignment="1">
      <alignment horizontal="center" vertical="center"/>
    </xf>
    <xf numFmtId="0" fontId="21" fillId="0" borderId="118" xfId="0" applyFont="1" applyBorder="1" applyAlignment="1">
      <alignment horizontal="center" vertical="center" textRotation="90"/>
    </xf>
    <xf numFmtId="0" fontId="36" fillId="0" borderId="193" xfId="2" applyFont="1" applyBorder="1" applyAlignment="1">
      <alignment horizontal="center"/>
    </xf>
    <xf numFmtId="0" fontId="19" fillId="0" borderId="212" xfId="2" applyFont="1" applyBorder="1" applyAlignment="1">
      <alignment vertical="center"/>
    </xf>
    <xf numFmtId="0" fontId="19" fillId="0" borderId="191" xfId="2" applyFont="1" applyBorder="1" applyAlignment="1">
      <alignment vertical="center"/>
    </xf>
    <xf numFmtId="0" fontId="35" fillId="0" borderId="249" xfId="2" applyFont="1" applyBorder="1" applyAlignment="1">
      <alignment horizontal="center" vertical="center" textRotation="90"/>
    </xf>
    <xf numFmtId="0" fontId="19" fillId="0" borderId="182" xfId="2" applyFont="1" applyBorder="1" applyAlignment="1">
      <alignment vertical="center"/>
    </xf>
    <xf numFmtId="0" fontId="35" fillId="0" borderId="250" xfId="2" applyFont="1" applyBorder="1" applyAlignment="1">
      <alignment horizontal="center" vertical="center" wrapText="1"/>
    </xf>
    <xf numFmtId="0" fontId="19" fillId="0" borderId="183" xfId="2" applyFont="1" applyBorder="1" applyAlignment="1">
      <alignment vertical="center"/>
    </xf>
    <xf numFmtId="0" fontId="35" fillId="0" borderId="250" xfId="2" applyFont="1" applyBorder="1" applyAlignment="1">
      <alignment horizontal="center" vertical="center" textRotation="90" wrapText="1"/>
    </xf>
    <xf numFmtId="0" fontId="35" fillId="0" borderId="250" xfId="2" applyFont="1" applyBorder="1" applyAlignment="1">
      <alignment horizontal="center" vertical="center" textRotation="90"/>
    </xf>
    <xf numFmtId="0" fontId="35" fillId="0" borderId="229" xfId="2" applyFont="1" applyBorder="1" applyAlignment="1">
      <alignment horizontal="center" vertical="center" textRotation="90"/>
    </xf>
    <xf numFmtId="0" fontId="19" fillId="0" borderId="232" xfId="2" applyFont="1" applyBorder="1" applyAlignment="1">
      <alignment vertical="center"/>
    </xf>
    <xf numFmtId="0" fontId="35" fillId="0" borderId="251" xfId="2" applyFont="1" applyBorder="1" applyAlignment="1">
      <alignment horizontal="center" vertical="center" textRotation="90"/>
    </xf>
    <xf numFmtId="0" fontId="19" fillId="0" borderId="233" xfId="2" applyFont="1" applyBorder="1" applyAlignment="1">
      <alignment vertical="center"/>
    </xf>
    <xf numFmtId="0" fontId="35" fillId="0" borderId="252" xfId="2" applyFont="1" applyBorder="1" applyAlignment="1">
      <alignment horizontal="center"/>
    </xf>
    <xf numFmtId="0" fontId="19" fillId="0" borderId="252" xfId="2" applyFont="1" applyBorder="1" applyAlignment="1">
      <alignment vertical="center"/>
    </xf>
    <xf numFmtId="0" fontId="35" fillId="0" borderId="253" xfId="2" applyFont="1" applyBorder="1" applyAlignment="1">
      <alignment horizontal="center" vertical="center" textRotation="90"/>
    </xf>
    <xf numFmtId="0" fontId="19" fillId="0" borderId="275" xfId="2" applyFont="1" applyBorder="1" applyAlignment="1">
      <alignment vertical="center"/>
    </xf>
    <xf numFmtId="0" fontId="21" fillId="0" borderId="136" xfId="2" applyFont="1" applyBorder="1" applyAlignment="1">
      <alignment horizontal="center" vertical="center"/>
    </xf>
    <xf numFmtId="0" fontId="21" fillId="0" borderId="145" xfId="2" applyFont="1" applyBorder="1" applyAlignment="1">
      <alignment horizontal="center" vertical="center"/>
    </xf>
    <xf numFmtId="0" fontId="21" fillId="0" borderId="150" xfId="2" applyFont="1" applyBorder="1" applyAlignment="1">
      <alignment horizontal="center" vertical="center"/>
    </xf>
    <xf numFmtId="0" fontId="21" fillId="0" borderId="137" xfId="2" applyFont="1" applyBorder="1" applyAlignment="1">
      <alignment horizontal="center" vertical="center" wrapText="1"/>
    </xf>
    <xf numFmtId="0" fontId="21" fillId="0" borderId="135" xfId="2" applyFont="1" applyBorder="1" applyAlignment="1">
      <alignment horizontal="center" vertical="center" wrapText="1"/>
    </xf>
    <xf numFmtId="0" fontId="21" fillId="0" borderId="151" xfId="2" applyFont="1" applyBorder="1" applyAlignment="1">
      <alignment horizontal="center" vertical="center" wrapText="1"/>
    </xf>
    <xf numFmtId="0" fontId="26" fillId="0" borderId="137" xfId="2" applyFont="1" applyBorder="1" applyAlignment="1">
      <alignment horizontal="center" vertical="center" wrapText="1"/>
    </xf>
    <xf numFmtId="0" fontId="26" fillId="0" borderId="135" xfId="2" applyFont="1" applyBorder="1" applyAlignment="1">
      <alignment horizontal="center" vertical="center" wrapText="1"/>
    </xf>
    <xf numFmtId="0" fontId="26" fillId="0" borderId="151" xfId="2" applyFont="1" applyBorder="1" applyAlignment="1">
      <alignment horizontal="center" vertical="center" wrapText="1"/>
    </xf>
    <xf numFmtId="0" fontId="21" fillId="0" borderId="156" xfId="2" applyFont="1" applyBorder="1" applyAlignment="1">
      <alignment horizontal="center" vertical="center" textRotation="90"/>
    </xf>
    <xf numFmtId="0" fontId="21" fillId="0" borderId="157" xfId="2" applyFont="1" applyBorder="1" applyAlignment="1">
      <alignment horizontal="center" vertical="center" textRotation="90"/>
    </xf>
    <xf numFmtId="0" fontId="21" fillId="0" borderId="158" xfId="2" applyFont="1" applyBorder="1" applyAlignment="1">
      <alignment horizontal="center" vertical="center" textRotation="90"/>
    </xf>
    <xf numFmtId="0" fontId="37" fillId="0" borderId="114" xfId="2" applyFont="1" applyAlignment="1">
      <alignment horizontal="center"/>
    </xf>
    <xf numFmtId="0" fontId="22" fillId="0" borderId="114" xfId="2" applyFont="1" applyAlignment="1">
      <alignment vertical="center"/>
    </xf>
    <xf numFmtId="0" fontId="35" fillId="0" borderId="3" xfId="0" applyFont="1" applyBorder="1" applyAlignment="1">
      <alignment horizontal="center" vertical="center" textRotation="90"/>
    </xf>
    <xf numFmtId="0" fontId="19" fillId="0" borderId="8" xfId="0" applyFont="1" applyBorder="1" applyAlignment="1">
      <alignment vertical="center"/>
    </xf>
    <xf numFmtId="0" fontId="35" fillId="0" borderId="4" xfId="0" applyFont="1" applyBorder="1" applyAlignment="1">
      <alignment horizontal="center" vertical="center" textRotation="90"/>
    </xf>
    <xf numFmtId="0" fontId="35" fillId="0" borderId="5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19" fillId="0" borderId="38" xfId="0" applyFont="1" applyBorder="1" applyAlignment="1">
      <alignment vertical="center"/>
    </xf>
    <xf numFmtId="0" fontId="35" fillId="0" borderId="1" xfId="0" applyFont="1" applyBorder="1" applyAlignment="1">
      <alignment horizontal="center" vertical="center" textRotation="90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textRotation="90" wrapText="1"/>
    </xf>
    <xf numFmtId="0" fontId="35" fillId="0" borderId="2" xfId="0" applyFont="1" applyBorder="1" applyAlignment="1">
      <alignment horizontal="center" vertical="center" textRotation="90"/>
    </xf>
    <xf numFmtId="0" fontId="37" fillId="0" borderId="0" xfId="0" applyFont="1" applyAlignment="1">
      <alignment horizontal="center"/>
    </xf>
    <xf numFmtId="0" fontId="21" fillId="0" borderId="136" xfId="0" applyFont="1" applyBorder="1" applyAlignment="1">
      <alignment horizontal="center" vertical="center"/>
    </xf>
    <xf numFmtId="0" fontId="21" fillId="0" borderId="145" xfId="0" applyFont="1" applyBorder="1" applyAlignment="1">
      <alignment horizontal="center" vertical="center"/>
    </xf>
    <xf numFmtId="0" fontId="21" fillId="0" borderId="150" xfId="0" applyFont="1" applyBorder="1" applyAlignment="1">
      <alignment horizontal="center" vertical="center"/>
    </xf>
    <xf numFmtId="0" fontId="21" fillId="0" borderId="137" xfId="0" applyFont="1" applyBorder="1" applyAlignment="1">
      <alignment horizontal="center" vertical="center" wrapText="1"/>
    </xf>
    <xf numFmtId="0" fontId="21" fillId="0" borderId="135" xfId="0" applyFont="1" applyBorder="1" applyAlignment="1">
      <alignment horizontal="center" vertical="center" wrapText="1"/>
    </xf>
    <xf numFmtId="0" fontId="21" fillId="0" borderId="151" xfId="0" applyFont="1" applyBorder="1" applyAlignment="1">
      <alignment horizontal="center" vertical="center" wrapText="1"/>
    </xf>
    <xf numFmtId="0" fontId="21" fillId="0" borderId="156" xfId="0" applyFont="1" applyBorder="1" applyAlignment="1">
      <alignment horizontal="center" vertical="center" textRotation="90"/>
    </xf>
    <xf numFmtId="0" fontId="21" fillId="0" borderId="157" xfId="0" applyFont="1" applyBorder="1" applyAlignment="1">
      <alignment horizontal="center" vertical="center" textRotation="90"/>
    </xf>
    <xf numFmtId="0" fontId="21" fillId="0" borderId="158" xfId="0" applyFont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2" fillId="0" borderId="9" xfId="0" applyFont="1" applyBorder="1" applyAlignment="1">
      <alignment vertical="center"/>
    </xf>
    <xf numFmtId="0" fontId="5" fillId="2" borderId="57" xfId="0" applyFont="1" applyFill="1" applyBorder="1" applyAlignment="1">
      <alignment horizontal="center"/>
    </xf>
    <xf numFmtId="0" fontId="2" fillId="0" borderId="58" xfId="0" applyFont="1" applyBorder="1" applyAlignment="1">
      <alignment vertical="center"/>
    </xf>
    <xf numFmtId="0" fontId="2" fillId="0" borderId="59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/>
    </xf>
    <xf numFmtId="0" fontId="1" fillId="2" borderId="70" xfId="0" applyFont="1" applyFill="1" applyBorder="1" applyAlignment="1">
      <alignment horizontal="center"/>
    </xf>
    <xf numFmtId="0" fontId="2" fillId="0" borderId="71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vertical="center"/>
    </xf>
    <xf numFmtId="0" fontId="1" fillId="2" borderId="3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center" textRotation="90" wrapText="1"/>
    </xf>
    <xf numFmtId="0" fontId="5" fillId="2" borderId="1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53" xfId="0" applyFont="1" applyFill="1" applyBorder="1" applyAlignment="1">
      <alignment horizontal="center" vertical="center" textRotation="90"/>
    </xf>
    <xf numFmtId="0" fontId="2" fillId="0" borderId="55" xfId="0" applyFont="1" applyBorder="1" applyAlignment="1">
      <alignment vertical="center"/>
    </xf>
    <xf numFmtId="0" fontId="5" fillId="2" borderId="5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textRotation="90" wrapText="1"/>
    </xf>
    <xf numFmtId="0" fontId="5" fillId="3" borderId="2" xfId="0" applyFont="1" applyFill="1" applyBorder="1" applyAlignment="1">
      <alignment horizontal="center" vertical="center" textRotation="90"/>
    </xf>
    <xf numFmtId="0" fontId="5" fillId="3" borderId="39" xfId="0" applyFont="1" applyFill="1" applyBorder="1" applyAlignment="1">
      <alignment horizontal="center" vertical="center" textRotation="90"/>
    </xf>
    <xf numFmtId="0" fontId="5" fillId="3" borderId="1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textRotation="90"/>
    </xf>
    <xf numFmtId="0" fontId="2" fillId="0" borderId="81" xfId="0" applyFont="1" applyBorder="1" applyAlignment="1">
      <alignment vertical="center"/>
    </xf>
    <xf numFmtId="0" fontId="3" fillId="0" borderId="4" xfId="0" applyFont="1" applyBorder="1" applyAlignment="1">
      <alignment horizontal="center" vertical="center" textRotation="90"/>
    </xf>
    <xf numFmtId="0" fontId="11" fillId="0" borderId="14" xfId="0" applyFont="1" applyBorder="1" applyAlignment="1">
      <alignment horizontal="center"/>
    </xf>
    <xf numFmtId="0" fontId="2" fillId="0" borderId="2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2" fillId="0" borderId="118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textRotation="90"/>
    </xf>
    <xf numFmtId="0" fontId="2" fillId="0" borderId="8" xfId="0" applyFont="1" applyBorder="1" applyAlignment="1">
      <alignment vertical="center"/>
    </xf>
    <xf numFmtId="0" fontId="12" fillId="0" borderId="4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12" fillId="0" borderId="1" xfId="0" applyFont="1" applyBorder="1" applyAlignment="1">
      <alignment horizontal="center" vertical="center" textRotation="90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 wrapText="1"/>
    </xf>
    <xf numFmtId="0" fontId="12" fillId="0" borderId="2" xfId="0" applyFont="1" applyBorder="1" applyAlignment="1">
      <alignment horizontal="center" vertical="center" textRotation="90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7" fillId="0" borderId="0" xfId="0" applyFont="1" applyAlignment="1">
      <alignment horizontal="center"/>
    </xf>
    <xf numFmtId="0" fontId="0" fillId="0" borderId="135" xfId="0" applyBorder="1" applyAlignment="1">
      <alignment vertical="center"/>
    </xf>
    <xf numFmtId="0" fontId="5" fillId="0" borderId="135" xfId="0" applyFont="1" applyBorder="1" applyAlignment="1">
      <alignment horizontal="center" vertical="center"/>
    </xf>
    <xf numFmtId="0" fontId="0" fillId="0" borderId="135" xfId="0" applyBorder="1" applyAlignment="1">
      <alignment vertical="center"/>
    </xf>
    <xf numFmtId="0" fontId="5" fillId="0" borderId="135" xfId="0" applyFont="1" applyBorder="1" applyAlignment="1">
      <alignment horizontal="center"/>
    </xf>
    <xf numFmtId="0" fontId="5" fillId="0" borderId="135" xfId="0" applyFont="1" applyBorder="1" applyAlignment="1">
      <alignment horizontal="center" vertical="center" wrapText="1"/>
    </xf>
    <xf numFmtId="49" fontId="5" fillId="0" borderId="135" xfId="0" applyNumberFormat="1" applyFont="1" applyBorder="1" applyAlignment="1">
      <alignment horizontal="center" vertical="center"/>
    </xf>
    <xf numFmtId="0" fontId="2" fillId="0" borderId="135" xfId="0" applyFont="1" applyBorder="1" applyAlignment="1">
      <alignment vertical="center"/>
    </xf>
    <xf numFmtId="0" fontId="4" fillId="0" borderId="135" xfId="0" applyFont="1" applyBorder="1" applyAlignment="1">
      <alignment horizontal="center" vertical="center"/>
    </xf>
    <xf numFmtId="0" fontId="4" fillId="0" borderId="135" xfId="0" applyFont="1" applyBorder="1" applyAlignment="1">
      <alignment horizontal="center" vertical="center" wrapText="1"/>
    </xf>
    <xf numFmtId="49" fontId="4" fillId="0" borderId="135" xfId="0" applyNumberFormat="1" applyFont="1" applyBorder="1" applyAlignment="1">
      <alignment horizontal="center" vertical="center"/>
    </xf>
    <xf numFmtId="0" fontId="1" fillId="3" borderId="135" xfId="0" applyFont="1" applyFill="1" applyBorder="1" applyAlignment="1">
      <alignment horizontal="center" vertical="center"/>
    </xf>
    <xf numFmtId="49" fontId="1" fillId="3" borderId="135" xfId="0" applyNumberFormat="1" applyFont="1" applyFill="1" applyBorder="1" applyAlignment="1">
      <alignment horizontal="left" vertical="center" wrapText="1"/>
    </xf>
    <xf numFmtId="49" fontId="1" fillId="3" borderId="135" xfId="0" applyNumberFormat="1" applyFont="1" applyFill="1" applyBorder="1" applyAlignment="1">
      <alignment vertical="center" wrapText="1"/>
    </xf>
    <xf numFmtId="49" fontId="1" fillId="3" borderId="135" xfId="0" applyNumberFormat="1" applyFont="1" applyFill="1" applyBorder="1" applyAlignment="1">
      <alignment horizontal="center" vertical="center" wrapText="1"/>
    </xf>
    <xf numFmtId="49" fontId="1" fillId="3" borderId="135" xfId="0" applyNumberFormat="1" applyFont="1" applyFill="1" applyBorder="1" applyAlignment="1">
      <alignment horizontal="left" vertical="center" wrapText="1"/>
    </xf>
    <xf numFmtId="0" fontId="5" fillId="3" borderId="135" xfId="0" applyFont="1" applyFill="1" applyBorder="1" applyAlignment="1">
      <alignment horizontal="center" wrapText="1"/>
    </xf>
    <xf numFmtId="0" fontId="5" fillId="3" borderId="135" xfId="0" applyFont="1" applyFill="1" applyBorder="1" applyAlignment="1">
      <alignment horizontal="center" vertical="center"/>
    </xf>
    <xf numFmtId="49" fontId="5" fillId="3" borderId="135" xfId="0" applyNumberFormat="1" applyFont="1" applyFill="1" applyBorder="1" applyAlignment="1">
      <alignment horizontal="left" vertical="center" wrapText="1"/>
    </xf>
    <xf numFmtId="0" fontId="5" fillId="3" borderId="135" xfId="0" applyFont="1" applyFill="1" applyBorder="1" applyAlignment="1">
      <alignment horizontal="center" vertical="center"/>
    </xf>
    <xf numFmtId="49" fontId="5" fillId="3" borderId="135" xfId="0" applyNumberFormat="1" applyFont="1" applyFill="1" applyBorder="1" applyAlignment="1">
      <alignment vertical="center" wrapText="1"/>
    </xf>
    <xf numFmtId="49" fontId="5" fillId="3" borderId="135" xfId="0" applyNumberFormat="1" applyFont="1" applyFill="1" applyBorder="1" applyAlignment="1">
      <alignment horizontal="center" vertical="center" wrapText="1"/>
    </xf>
    <xf numFmtId="49" fontId="5" fillId="3" borderId="135" xfId="0" applyNumberFormat="1" applyFont="1" applyFill="1" applyBorder="1" applyAlignment="1">
      <alignment horizontal="left" vertical="center" wrapText="1"/>
    </xf>
    <xf numFmtId="0" fontId="39" fillId="3" borderId="135" xfId="0" applyFont="1" applyFill="1" applyBorder="1" applyAlignment="1">
      <alignment horizontal="center" vertical="center"/>
    </xf>
    <xf numFmtId="0" fontId="42" fillId="3" borderId="135" xfId="0" applyFont="1" applyFill="1" applyBorder="1" applyAlignment="1">
      <alignment horizontal="center" vertical="center"/>
    </xf>
    <xf numFmtId="49" fontId="16" fillId="3" borderId="135" xfId="0" applyNumberFormat="1" applyFont="1" applyFill="1" applyBorder="1" applyAlignment="1">
      <alignment horizontal="left" vertical="center" wrapText="1"/>
    </xf>
    <xf numFmtId="0" fontId="5" fillId="3" borderId="135" xfId="0" applyFont="1" applyFill="1" applyBorder="1" applyAlignment="1">
      <alignment horizontal="center"/>
    </xf>
    <xf numFmtId="1" fontId="5" fillId="0" borderId="135" xfId="0" applyNumberFormat="1" applyFont="1" applyBorder="1" applyAlignment="1">
      <alignment horizontal="center" vertical="center"/>
    </xf>
    <xf numFmtId="0" fontId="1" fillId="0" borderId="135" xfId="0" applyFont="1" applyBorder="1" applyAlignment="1">
      <alignment horizontal="center"/>
    </xf>
    <xf numFmtId="0" fontId="1" fillId="0" borderId="135" xfId="0" applyFont="1" applyBorder="1" applyAlignment="1">
      <alignment wrapText="1"/>
    </xf>
    <xf numFmtId="0" fontId="1" fillId="0" borderId="135" xfId="0" applyFont="1" applyBorder="1" applyAlignment="1">
      <alignment horizontal="center" wrapText="1"/>
    </xf>
    <xf numFmtId="0" fontId="1" fillId="0" borderId="135" xfId="0" applyFont="1" applyBorder="1"/>
    <xf numFmtId="1" fontId="1" fillId="0" borderId="135" xfId="0" applyNumberFormat="1" applyFont="1" applyBorder="1"/>
    <xf numFmtId="0" fontId="1" fillId="0" borderId="135" xfId="0" applyFont="1" applyBorder="1" applyAlignment="1">
      <alignment horizontal="left"/>
    </xf>
    <xf numFmtId="0" fontId="9" fillId="0" borderId="135" xfId="0" applyFont="1" applyBorder="1" applyAlignment="1">
      <alignment vertical="center"/>
    </xf>
    <xf numFmtId="0" fontId="6" fillId="0" borderId="135" xfId="0" applyFont="1" applyBorder="1"/>
    <xf numFmtId="0" fontId="1" fillId="0" borderId="135" xfId="0" applyFont="1" applyBorder="1" applyAlignment="1">
      <alignment horizontal="center"/>
    </xf>
    <xf numFmtId="0" fontId="5" fillId="0" borderId="135" xfId="0" applyFont="1" applyBorder="1" applyAlignment="1">
      <alignment horizontal="left"/>
    </xf>
    <xf numFmtId="0" fontId="1" fillId="3" borderId="135" xfId="0" applyFont="1" applyFill="1" applyBorder="1"/>
    <xf numFmtId="0" fontId="5" fillId="0" borderId="135" xfId="0" applyFont="1" applyBorder="1" applyAlignment="1">
      <alignment horizontal="left"/>
    </xf>
    <xf numFmtId="0" fontId="6" fillId="0" borderId="135" xfId="0" applyFont="1" applyBorder="1" applyAlignment="1">
      <alignment horizontal="center"/>
    </xf>
    <xf numFmtId="0" fontId="6" fillId="0" borderId="135" xfId="0" applyFont="1" applyBorder="1" applyAlignment="1">
      <alignment horizontal="center"/>
    </xf>
    <xf numFmtId="0" fontId="5" fillId="0" borderId="200" xfId="0" applyFont="1" applyBorder="1" applyAlignment="1">
      <alignment horizontal="center"/>
    </xf>
    <xf numFmtId="0" fontId="5" fillId="0" borderId="305" xfId="0" applyFont="1" applyBorder="1" applyAlignment="1">
      <alignment horizontal="center"/>
    </xf>
    <xf numFmtId="0" fontId="5" fillId="0" borderId="299" xfId="0" applyFont="1" applyBorder="1" applyAlignment="1">
      <alignment horizontal="center"/>
    </xf>
    <xf numFmtId="49" fontId="44" fillId="0" borderId="135" xfId="3" applyNumberFormat="1" applyFont="1" applyBorder="1" applyAlignment="1">
      <alignment horizontal="center" vertical="center" wrapText="1"/>
    </xf>
    <xf numFmtId="49" fontId="44" fillId="0" borderId="135" xfId="3" applyNumberFormat="1" applyFont="1" applyBorder="1" applyAlignment="1">
      <alignment horizontal="center" vertical="center"/>
    </xf>
    <xf numFmtId="49" fontId="45" fillId="0" borderId="135" xfId="0" applyNumberFormat="1" applyFont="1" applyBorder="1" applyAlignment="1">
      <alignment horizontal="center" vertical="center" wrapText="1"/>
    </xf>
    <xf numFmtId="49" fontId="18" fillId="0" borderId="135" xfId="0" applyNumberFormat="1" applyFont="1" applyBorder="1" applyAlignment="1">
      <alignment horizontal="center" vertical="center" wrapText="1"/>
    </xf>
    <xf numFmtId="49" fontId="33" fillId="0" borderId="135" xfId="0" applyNumberFormat="1" applyFont="1" applyBorder="1" applyAlignment="1">
      <alignment horizontal="center" vertical="center"/>
    </xf>
    <xf numFmtId="0" fontId="45" fillId="0" borderId="135" xfId="4" applyFont="1" applyBorder="1" applyAlignment="1">
      <alignment horizontal="center" vertical="center" wrapText="1"/>
    </xf>
  </cellXfs>
  <cellStyles count="5">
    <cellStyle name="TableStyleLight1" xfId="3" xr:uid="{00000000-0005-0000-0000-000000000000}"/>
    <cellStyle name="Звичайний 2" xfId="1" xr:uid="{00000000-0005-0000-0000-000001000000}"/>
    <cellStyle name="Звичайний 3" xfId="2" xr:uid="{00000000-0005-0000-0000-000002000000}"/>
    <cellStyle name="Обычный" xfId="0" builtinId="0"/>
    <cellStyle name="Обычный_2015_Зразок-заповнення-Розподілу" xfId="4" xr:uid="{56B544FA-F129-4E01-91A5-F277633687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9E2CA1A-DE50-48D9-9B93-8BDD15EF316B}">
  <we:reference id="a3b40b4f-8edf-490e-9df1-7e66f93912bf" version="1.0.33.0" store="EXCatalog" storeType="EXCatalog"/>
  <we:alternateReferences>
    <we:reference id="WA104380526" version="1.0.33.0" store="uk-UA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</sheetPr>
  <dimension ref="A2:AC75"/>
  <sheetViews>
    <sheetView tabSelected="1" workbookViewId="0">
      <pane xSplit="8" ySplit="3" topLeftCell="I5" activePane="bottomRight" state="frozen"/>
      <selection pane="topRight" activeCell="I1" sqref="I1"/>
      <selection pane="bottomLeft" activeCell="A4" sqref="A4"/>
      <selection pane="bottomRight" activeCell="X5" sqref="X5"/>
    </sheetView>
  </sheetViews>
  <sheetFormatPr defaultColWidth="14.42578125" defaultRowHeight="15" customHeight="1" x14ac:dyDescent="0.4"/>
  <cols>
    <col min="1" max="7" width="12.140625" style="1205" hidden="1" customWidth="1"/>
    <col min="8" max="8" width="34.640625" style="1205" customWidth="1"/>
    <col min="9" max="28" width="12.140625" style="1205" customWidth="1"/>
    <col min="29" max="32" width="9.140625" style="1205" customWidth="1"/>
    <col min="33" max="16384" width="14.42578125" style="1205"/>
  </cols>
  <sheetData>
    <row r="2" spans="1:29" ht="18" customHeight="1" x14ac:dyDescent="0.4">
      <c r="A2" s="1206" t="s">
        <v>139</v>
      </c>
      <c r="B2" s="1207"/>
      <c r="C2" s="1207"/>
      <c r="D2" s="1207"/>
      <c r="E2" s="1207"/>
      <c r="F2" s="1207"/>
      <c r="G2" s="1207"/>
      <c r="H2" s="1207"/>
      <c r="I2" s="1207"/>
      <c r="J2" s="1207"/>
      <c r="K2" s="1207"/>
      <c r="L2" s="1207"/>
      <c r="M2" s="1207"/>
      <c r="N2" s="1207"/>
      <c r="O2" s="1207"/>
      <c r="P2" s="1207"/>
      <c r="Q2" s="1207"/>
      <c r="R2" s="1207"/>
      <c r="S2" s="1207"/>
      <c r="T2" s="1207"/>
      <c r="U2" s="1207"/>
      <c r="V2" s="1207"/>
      <c r="W2" s="1207"/>
      <c r="X2" s="1207"/>
      <c r="Y2" s="1207"/>
      <c r="Z2" s="1207"/>
      <c r="AA2" s="1207"/>
    </row>
    <row r="3" spans="1:29" ht="18" customHeight="1" x14ac:dyDescent="0.4">
      <c r="A3" s="1246" t="s">
        <v>204</v>
      </c>
      <c r="B3" s="1247"/>
      <c r="C3" s="1247"/>
      <c r="D3" s="1247"/>
      <c r="E3" s="1247"/>
      <c r="F3" s="1247"/>
      <c r="G3" s="1247"/>
      <c r="H3" s="1247"/>
      <c r="I3" s="1247"/>
      <c r="J3" s="1247"/>
      <c r="K3" s="1247"/>
      <c r="L3" s="1247"/>
      <c r="M3" s="1247"/>
      <c r="N3" s="1247"/>
      <c r="O3" s="1247"/>
      <c r="P3" s="1247"/>
      <c r="Q3" s="1247"/>
      <c r="R3" s="1247"/>
      <c r="S3" s="1247"/>
      <c r="T3" s="1247"/>
      <c r="U3" s="1247"/>
      <c r="V3" s="1247"/>
      <c r="W3" s="1247"/>
      <c r="X3" s="1247"/>
      <c r="Y3" s="1247"/>
      <c r="Z3" s="1247"/>
      <c r="AA3" s="1247"/>
      <c r="AB3" s="1248"/>
    </row>
    <row r="4" spans="1:29" ht="14.25" customHeight="1" x14ac:dyDescent="0.4">
      <c r="A4" s="1206" t="s">
        <v>140</v>
      </c>
      <c r="B4" s="1209" t="s">
        <v>141</v>
      </c>
      <c r="C4" s="1209" t="s">
        <v>142</v>
      </c>
      <c r="D4" s="1206" t="s">
        <v>6</v>
      </c>
      <c r="E4" s="1209"/>
      <c r="F4" s="1209" t="s">
        <v>8</v>
      </c>
      <c r="G4" s="1210" t="s">
        <v>143</v>
      </c>
      <c r="H4" s="1209" t="s">
        <v>144</v>
      </c>
      <c r="I4" s="1208" t="s">
        <v>145</v>
      </c>
      <c r="J4" s="1211"/>
      <c r="K4" s="1211"/>
      <c r="L4" s="1211"/>
      <c r="M4" s="1211"/>
      <c r="N4" s="1211"/>
      <c r="O4" s="1211"/>
      <c r="P4" s="1211"/>
      <c r="Q4" s="1211"/>
      <c r="R4" s="1211"/>
      <c r="S4" s="1211"/>
      <c r="T4" s="1211"/>
      <c r="U4" s="1211"/>
      <c r="V4" s="1211"/>
      <c r="W4" s="1211"/>
      <c r="X4" s="1211"/>
      <c r="Y4" s="1211"/>
      <c r="Z4" s="1211"/>
      <c r="AA4" s="1211"/>
    </row>
    <row r="5" spans="1:29" ht="134.25" customHeight="1" x14ac:dyDescent="0.4">
      <c r="A5" s="1211"/>
      <c r="B5" s="1211"/>
      <c r="C5" s="1211"/>
      <c r="D5" s="1211"/>
      <c r="E5" s="1211"/>
      <c r="F5" s="1211"/>
      <c r="G5" s="1211"/>
      <c r="H5" s="1211"/>
      <c r="I5" s="1252" t="s">
        <v>14</v>
      </c>
      <c r="J5" s="1252" t="s">
        <v>15</v>
      </c>
      <c r="K5" s="1252" t="s">
        <v>16</v>
      </c>
      <c r="L5" s="1252" t="s">
        <v>146</v>
      </c>
      <c r="M5" s="1252" t="s">
        <v>147</v>
      </c>
      <c r="N5" s="1252" t="s">
        <v>148</v>
      </c>
      <c r="O5" s="1253" t="s">
        <v>20</v>
      </c>
      <c r="P5" s="1253" t="s">
        <v>21</v>
      </c>
      <c r="Q5" s="1252" t="s">
        <v>149</v>
      </c>
      <c r="R5" s="1252" t="s">
        <v>150</v>
      </c>
      <c r="S5" s="1252" t="s">
        <v>151</v>
      </c>
      <c r="T5" s="1252" t="s">
        <v>152</v>
      </c>
      <c r="U5" s="1252" t="s">
        <v>153</v>
      </c>
      <c r="V5" s="1252" t="s">
        <v>197</v>
      </c>
      <c r="W5" s="1252" t="s">
        <v>200</v>
      </c>
      <c r="X5" s="1254" t="s">
        <v>29</v>
      </c>
      <c r="Y5" s="1249" t="s">
        <v>30</v>
      </c>
      <c r="Z5" s="1249" t="s">
        <v>31</v>
      </c>
      <c r="AA5" s="1250" t="s">
        <v>198</v>
      </c>
      <c r="AB5" s="1250" t="s">
        <v>13</v>
      </c>
      <c r="AC5" s="1251" t="s">
        <v>199</v>
      </c>
    </row>
    <row r="6" spans="1:29" ht="15" customHeight="1" x14ac:dyDescent="0.4">
      <c r="A6" s="1212">
        <v>1</v>
      </c>
      <c r="B6" s="1213">
        <v>2</v>
      </c>
      <c r="C6" s="1213">
        <v>3</v>
      </c>
      <c r="D6" s="1212">
        <v>4</v>
      </c>
      <c r="E6" s="1213">
        <v>5</v>
      </c>
      <c r="F6" s="1213">
        <v>6</v>
      </c>
      <c r="G6" s="1214" t="s">
        <v>154</v>
      </c>
      <c r="H6" s="1213">
        <v>8</v>
      </c>
      <c r="I6" s="1213">
        <v>9</v>
      </c>
      <c r="J6" s="1213">
        <v>10</v>
      </c>
      <c r="K6" s="1213">
        <v>11</v>
      </c>
      <c r="L6" s="1213">
        <v>12</v>
      </c>
      <c r="M6" s="1213">
        <v>13</v>
      </c>
      <c r="N6" s="1213">
        <v>14</v>
      </c>
      <c r="O6" s="1213">
        <v>15</v>
      </c>
      <c r="P6" s="1213">
        <v>16</v>
      </c>
      <c r="Q6" s="1213">
        <v>17</v>
      </c>
      <c r="R6" s="1213">
        <v>18</v>
      </c>
      <c r="S6" s="1213">
        <v>19</v>
      </c>
      <c r="T6" s="1213">
        <v>20</v>
      </c>
      <c r="U6" s="1213">
        <v>21</v>
      </c>
      <c r="V6" s="1213">
        <v>22</v>
      </c>
      <c r="W6" s="1213">
        <v>23</v>
      </c>
      <c r="Y6" s="1213">
        <v>24</v>
      </c>
      <c r="Z6" s="1213">
        <v>25</v>
      </c>
      <c r="AA6" s="1213">
        <v>26</v>
      </c>
      <c r="AB6" s="1213">
        <v>27</v>
      </c>
      <c r="AC6" s="1213">
        <v>28</v>
      </c>
    </row>
    <row r="7" spans="1:29" ht="16.5" customHeight="1" x14ac:dyDescent="0.35">
      <c r="A7" s="1215">
        <v>1</v>
      </c>
      <c r="B7" s="1216" t="s">
        <v>33</v>
      </c>
      <c r="C7" s="1216" t="s">
        <v>155</v>
      </c>
      <c r="D7" s="909">
        <v>1</v>
      </c>
      <c r="E7" s="1217" t="s">
        <v>32</v>
      </c>
      <c r="F7" s="1218"/>
      <c r="G7" s="1218"/>
      <c r="H7" s="911"/>
      <c r="I7" s="913">
        <f>SUM('Уш1 '!J27)</f>
        <v>128</v>
      </c>
      <c r="J7" s="913">
        <f>SUM('Уш1 '!K27)</f>
        <v>32</v>
      </c>
      <c r="K7" s="913">
        <f>SUM('Уш1 '!L27)</f>
        <v>32</v>
      </c>
      <c r="L7" s="913">
        <f>SUM('Уш1 '!M27)</f>
        <v>7</v>
      </c>
      <c r="M7" s="913">
        <f>SUM('Уш1 '!N27)</f>
        <v>3</v>
      </c>
      <c r="N7" s="913">
        <f>SUM('Уш1 '!O27)</f>
        <v>0</v>
      </c>
      <c r="O7" s="913">
        <f>SUM('Уш1 '!P27)</f>
        <v>24</v>
      </c>
      <c r="P7" s="913">
        <f>SUM('Уш1 '!Q27)</f>
        <v>3</v>
      </c>
      <c r="Q7" s="913">
        <f>SUM('Уш1 '!R27)</f>
        <v>0</v>
      </c>
      <c r="R7" s="913">
        <f>SUM('Уш1 '!S27)</f>
        <v>0</v>
      </c>
      <c r="S7" s="913">
        <f>SUM('Уш1 '!T27)</f>
        <v>5</v>
      </c>
      <c r="T7" s="913">
        <f>SUM('Уш1 '!U27)</f>
        <v>0</v>
      </c>
      <c r="U7" s="913">
        <f>SUM('Уш1 '!V27)</f>
        <v>0</v>
      </c>
      <c r="V7" s="913">
        <f>SUM('Уш1 '!W27)</f>
        <v>0</v>
      </c>
      <c r="W7" s="913">
        <f>SUM('Уш1 '!X27)</f>
        <v>0</v>
      </c>
      <c r="Y7" s="913"/>
      <c r="Z7" s="913"/>
      <c r="AA7" s="913"/>
      <c r="AB7" s="913">
        <f>SUM('Уш1 '!AB27)</f>
        <v>234</v>
      </c>
    </row>
    <row r="8" spans="1:29" ht="18" customHeight="1" x14ac:dyDescent="0.35">
      <c r="A8" s="1211"/>
      <c r="B8" s="1211"/>
      <c r="C8" s="1211"/>
      <c r="D8" s="909">
        <v>1</v>
      </c>
      <c r="E8" s="1217" t="s">
        <v>65</v>
      </c>
      <c r="F8" s="1218"/>
      <c r="G8" s="1218"/>
      <c r="H8" s="911"/>
      <c r="I8" s="913">
        <f>SUM(Уш2!J31)</f>
        <v>134</v>
      </c>
      <c r="J8" s="913">
        <f>SUM(Уш2!K31)</f>
        <v>36</v>
      </c>
      <c r="K8" s="913">
        <f>SUM(Уш2!L31)</f>
        <v>40</v>
      </c>
      <c r="L8" s="913">
        <f>SUM(Уш2!M31)</f>
        <v>31</v>
      </c>
      <c r="M8" s="913">
        <f>SUM(Уш2!N31)</f>
        <v>19</v>
      </c>
      <c r="N8" s="913">
        <f>SUM(Уш2!O31)</f>
        <v>0</v>
      </c>
      <c r="O8" s="913">
        <f>SUM(Уш2!P31)</f>
        <v>13</v>
      </c>
      <c r="P8" s="913">
        <f>SUM(Уш2!Q31)</f>
        <v>0</v>
      </c>
      <c r="Q8" s="913">
        <f>SUM(Уш2!R31)</f>
        <v>28</v>
      </c>
      <c r="R8" s="913">
        <f>SUM(Уш2!S31)</f>
        <v>30</v>
      </c>
      <c r="S8" s="913">
        <f>SUM(Уш2!T31)</f>
        <v>14</v>
      </c>
      <c r="T8" s="913">
        <f>SUM(Уш2!U31)</f>
        <v>0</v>
      </c>
      <c r="U8" s="913">
        <f>SUM(Уш2!V31)</f>
        <v>0</v>
      </c>
      <c r="V8" s="913">
        <f>SUM(Уш2!W31)</f>
        <v>0</v>
      </c>
      <c r="W8" s="913">
        <f>SUM(Уш2!X31)</f>
        <v>0</v>
      </c>
      <c r="Y8" s="913"/>
      <c r="Z8" s="913"/>
      <c r="AA8" s="913"/>
      <c r="AB8" s="913">
        <f>SUM(Уш2!AB31)</f>
        <v>345</v>
      </c>
    </row>
    <row r="9" spans="1:29" ht="18" customHeight="1" x14ac:dyDescent="0.4">
      <c r="A9" s="1211"/>
      <c r="B9" s="1211"/>
      <c r="C9" s="1211"/>
      <c r="D9" s="909">
        <v>1</v>
      </c>
      <c r="E9" s="1219" t="s">
        <v>156</v>
      </c>
      <c r="F9" s="1218"/>
      <c r="G9" s="1218"/>
      <c r="H9" s="911"/>
      <c r="I9" s="913">
        <f>SUM('Уш1 '!J27+Уш2!J31)</f>
        <v>262</v>
      </c>
      <c r="J9" s="913">
        <f>SUM('Уш1 '!K27+Уш2!K31)</f>
        <v>68</v>
      </c>
      <c r="K9" s="913">
        <f>SUM('Уш1 '!L27+Уш2!L31)</f>
        <v>72</v>
      </c>
      <c r="L9" s="913">
        <f>SUM('Уш1 '!M27+Уш2!M31)</f>
        <v>38</v>
      </c>
      <c r="M9" s="913">
        <f>SUM('Уш1 '!N27+Уш2!N31)</f>
        <v>22</v>
      </c>
      <c r="N9" s="913">
        <f>SUM('Уш1 '!O27+Уш2!O31)</f>
        <v>0</v>
      </c>
      <c r="O9" s="913">
        <f>SUM('Уш1 '!P27+Уш2!P31)</f>
        <v>37</v>
      </c>
      <c r="P9" s="913">
        <f>SUM('Уш1 '!Q27+Уш2!Q31)</f>
        <v>3</v>
      </c>
      <c r="Q9" s="913">
        <f>SUM('Уш1 '!R27+Уш2!R31)</f>
        <v>28</v>
      </c>
      <c r="R9" s="913">
        <f>SUM('Уш1 '!S27+Уш2!S31)</f>
        <v>30</v>
      </c>
      <c r="S9" s="913">
        <f>SUM('Уш1 '!T27+Уш2!T31)</f>
        <v>19</v>
      </c>
      <c r="T9" s="913">
        <f>SUM('Уш1 '!U27+Уш2!U31)</f>
        <v>0</v>
      </c>
      <c r="U9" s="913">
        <f>SUM('Уш1 '!V27+Уш2!V31)</f>
        <v>0</v>
      </c>
      <c r="V9" s="913">
        <f>SUM('Уш1 '!W27+Уш2!W31)</f>
        <v>0</v>
      </c>
      <c r="W9" s="913">
        <f>SUM('Уш1 '!X27+Уш2!X31)</f>
        <v>0</v>
      </c>
      <c r="Y9" s="913"/>
      <c r="Z9" s="913"/>
      <c r="AA9" s="913"/>
      <c r="AB9" s="1220">
        <f>SUM('Уш1 '!AB27+Уш2!AB31)</f>
        <v>579</v>
      </c>
    </row>
    <row r="10" spans="1:29" ht="13.5" customHeight="1" x14ac:dyDescent="0.4">
      <c r="A10" s="1221"/>
      <c r="B10" s="1222" t="s">
        <v>157</v>
      </c>
      <c r="C10" s="1222"/>
      <c r="D10" s="1223">
        <v>1</v>
      </c>
      <c r="E10" s="1224" t="s">
        <v>32</v>
      </c>
      <c r="F10" s="1225"/>
      <c r="G10" s="1225"/>
      <c r="H10" s="912"/>
      <c r="I10" s="914">
        <f t="shared" ref="I10:AA10" si="0">SUM(I7)</f>
        <v>128</v>
      </c>
      <c r="J10" s="914">
        <f t="shared" si="0"/>
        <v>32</v>
      </c>
      <c r="K10" s="914">
        <f t="shared" si="0"/>
        <v>32</v>
      </c>
      <c r="L10" s="914">
        <f t="shared" si="0"/>
        <v>7</v>
      </c>
      <c r="M10" s="914">
        <f t="shared" si="0"/>
        <v>3</v>
      </c>
      <c r="N10" s="914">
        <f t="shared" si="0"/>
        <v>0</v>
      </c>
      <c r="O10" s="914">
        <f t="shared" si="0"/>
        <v>24</v>
      </c>
      <c r="P10" s="914">
        <f t="shared" si="0"/>
        <v>3</v>
      </c>
      <c r="Q10" s="914">
        <f t="shared" si="0"/>
        <v>0</v>
      </c>
      <c r="R10" s="914">
        <f t="shared" si="0"/>
        <v>0</v>
      </c>
      <c r="S10" s="914">
        <f t="shared" si="0"/>
        <v>5</v>
      </c>
      <c r="T10" s="914">
        <f t="shared" si="0"/>
        <v>0</v>
      </c>
      <c r="U10" s="914">
        <f t="shared" si="0"/>
        <v>0</v>
      </c>
      <c r="V10" s="914">
        <f t="shared" si="0"/>
        <v>0</v>
      </c>
      <c r="W10" s="914">
        <f t="shared" si="0"/>
        <v>0</v>
      </c>
      <c r="Y10" s="914"/>
      <c r="Z10" s="914"/>
      <c r="AA10" s="914"/>
      <c r="AB10" s="916">
        <f>SUM(AB7)</f>
        <v>234</v>
      </c>
    </row>
    <row r="11" spans="1:29" ht="15" customHeight="1" x14ac:dyDescent="0.4">
      <c r="A11" s="1211"/>
      <c r="B11" s="1211"/>
      <c r="C11" s="1211"/>
      <c r="D11" s="1223">
        <v>1</v>
      </c>
      <c r="E11" s="1224" t="s">
        <v>65</v>
      </c>
      <c r="F11" s="1225"/>
      <c r="G11" s="1225"/>
      <c r="H11" s="912"/>
      <c r="I11" s="914">
        <f t="shared" ref="I11:AA11" si="1">SUM(I8)</f>
        <v>134</v>
      </c>
      <c r="J11" s="914">
        <f t="shared" si="1"/>
        <v>36</v>
      </c>
      <c r="K11" s="914">
        <f t="shared" si="1"/>
        <v>40</v>
      </c>
      <c r="L11" s="914">
        <f t="shared" si="1"/>
        <v>31</v>
      </c>
      <c r="M11" s="914">
        <f t="shared" si="1"/>
        <v>19</v>
      </c>
      <c r="N11" s="914">
        <f t="shared" si="1"/>
        <v>0</v>
      </c>
      <c r="O11" s="914">
        <f t="shared" si="1"/>
        <v>13</v>
      </c>
      <c r="P11" s="914">
        <f t="shared" si="1"/>
        <v>0</v>
      </c>
      <c r="Q11" s="914">
        <f t="shared" si="1"/>
        <v>28</v>
      </c>
      <c r="R11" s="914">
        <f t="shared" si="1"/>
        <v>30</v>
      </c>
      <c r="S11" s="914">
        <f t="shared" si="1"/>
        <v>14</v>
      </c>
      <c r="T11" s="914">
        <f t="shared" si="1"/>
        <v>0</v>
      </c>
      <c r="U11" s="914">
        <f t="shared" si="1"/>
        <v>0</v>
      </c>
      <c r="V11" s="914">
        <f t="shared" si="1"/>
        <v>0</v>
      </c>
      <c r="W11" s="914">
        <f t="shared" si="1"/>
        <v>0</v>
      </c>
      <c r="Y11" s="914"/>
      <c r="Z11" s="914"/>
      <c r="AA11" s="914"/>
      <c r="AB11" s="916">
        <f>SUM(AB8)</f>
        <v>345</v>
      </c>
    </row>
    <row r="12" spans="1:29" ht="19.5" customHeight="1" x14ac:dyDescent="0.4">
      <c r="A12" s="1211"/>
      <c r="B12" s="1211"/>
      <c r="C12" s="1211"/>
      <c r="D12" s="1223">
        <v>1</v>
      </c>
      <c r="E12" s="1226" t="s">
        <v>156</v>
      </c>
      <c r="F12" s="1225"/>
      <c r="G12" s="1225"/>
      <c r="H12" s="912"/>
      <c r="I12" s="914">
        <f t="shared" ref="I12:AA12" si="2">SUM(I9)</f>
        <v>262</v>
      </c>
      <c r="J12" s="914">
        <f t="shared" si="2"/>
        <v>68</v>
      </c>
      <c r="K12" s="914">
        <f t="shared" si="2"/>
        <v>72</v>
      </c>
      <c r="L12" s="914">
        <f t="shared" si="2"/>
        <v>38</v>
      </c>
      <c r="M12" s="914">
        <f t="shared" si="2"/>
        <v>22</v>
      </c>
      <c r="N12" s="914">
        <f t="shared" si="2"/>
        <v>0</v>
      </c>
      <c r="O12" s="914">
        <f t="shared" si="2"/>
        <v>37</v>
      </c>
      <c r="P12" s="914">
        <f t="shared" si="2"/>
        <v>3</v>
      </c>
      <c r="Q12" s="914">
        <f t="shared" si="2"/>
        <v>28</v>
      </c>
      <c r="R12" s="914">
        <f t="shared" si="2"/>
        <v>30</v>
      </c>
      <c r="S12" s="914">
        <f t="shared" si="2"/>
        <v>19</v>
      </c>
      <c r="T12" s="914">
        <f t="shared" si="2"/>
        <v>0</v>
      </c>
      <c r="U12" s="914">
        <f t="shared" si="2"/>
        <v>0</v>
      </c>
      <c r="V12" s="914">
        <f t="shared" si="2"/>
        <v>0</v>
      </c>
      <c r="W12" s="914">
        <f t="shared" si="2"/>
        <v>0</v>
      </c>
      <c r="Y12" s="914"/>
      <c r="Z12" s="914"/>
      <c r="AA12" s="914"/>
      <c r="AB12" s="914">
        <f>SUM(AB9)</f>
        <v>579</v>
      </c>
    </row>
    <row r="13" spans="1:29" ht="18.75" customHeight="1" x14ac:dyDescent="0.4">
      <c r="A13" s="1215">
        <v>2</v>
      </c>
      <c r="B13" s="1216" t="s">
        <v>84</v>
      </c>
      <c r="C13" s="1216" t="s">
        <v>205</v>
      </c>
      <c r="D13" s="1227" t="s">
        <v>201</v>
      </c>
      <c r="E13" s="1217" t="s">
        <v>32</v>
      </c>
      <c r="F13" s="1218"/>
      <c r="G13" s="1218"/>
      <c r="H13" s="911"/>
      <c r="I13" s="909">
        <f>Се1!J21</f>
        <v>100</v>
      </c>
      <c r="J13" s="909">
        <f>Се1!K21</f>
        <v>38</v>
      </c>
      <c r="K13" s="909">
        <f>Се1!L21</f>
        <v>16</v>
      </c>
      <c r="L13" s="909">
        <f>Се1!M21</f>
        <v>4</v>
      </c>
      <c r="M13" s="909">
        <f>Се1!N21</f>
        <v>2</v>
      </c>
      <c r="N13" s="909">
        <f>Се1!O21</f>
        <v>0</v>
      </c>
      <c r="O13" s="909">
        <f>Се1!P21</f>
        <v>13</v>
      </c>
      <c r="P13" s="909">
        <f>Се1!Q21</f>
        <v>2</v>
      </c>
      <c r="Q13" s="909">
        <f>Се1!R21</f>
        <v>0</v>
      </c>
      <c r="R13" s="909">
        <f>Се1!S21</f>
        <v>0</v>
      </c>
      <c r="S13" s="909">
        <f>Се1!T21</f>
        <v>10</v>
      </c>
      <c r="T13" s="909">
        <f>Се1!U21</f>
        <v>0</v>
      </c>
      <c r="U13" s="909">
        <f>Се1!V21</f>
        <v>0</v>
      </c>
      <c r="V13" s="909">
        <f>Се1!W21</f>
        <v>0</v>
      </c>
      <c r="W13" s="909">
        <f>Се1!X21</f>
        <v>0</v>
      </c>
      <c r="Y13" s="909"/>
      <c r="Z13" s="909"/>
      <c r="AA13" s="909"/>
      <c r="AB13" s="909">
        <f>Се1!AB21</f>
        <v>185</v>
      </c>
    </row>
    <row r="14" spans="1:29" ht="18" customHeight="1" x14ac:dyDescent="0.4">
      <c r="A14" s="1211"/>
      <c r="B14" s="1211"/>
      <c r="C14" s="1211"/>
      <c r="D14" s="1227" t="s">
        <v>201</v>
      </c>
      <c r="E14" s="1217" t="s">
        <v>65</v>
      </c>
      <c r="F14" s="1218"/>
      <c r="G14" s="1218"/>
      <c r="H14" s="911"/>
      <c r="I14" s="909">
        <f>Се2!J12</f>
        <v>96</v>
      </c>
      <c r="J14" s="909">
        <f>Се2!K12</f>
        <v>0</v>
      </c>
      <c r="K14" s="909">
        <f>Се2!L12</f>
        <v>0</v>
      </c>
      <c r="L14" s="909">
        <f>Се2!M12</f>
        <v>0</v>
      </c>
      <c r="M14" s="909">
        <f>Се2!N12</f>
        <v>0</v>
      </c>
      <c r="N14" s="909">
        <f>Се2!O12</f>
        <v>0</v>
      </c>
      <c r="O14" s="909">
        <f>Се2!P12</f>
        <v>13</v>
      </c>
      <c r="P14" s="909">
        <f>Се2!Q12</f>
        <v>0</v>
      </c>
      <c r="Q14" s="909">
        <f>Се2!R12</f>
        <v>0</v>
      </c>
      <c r="R14" s="909">
        <f>Се2!S12</f>
        <v>0</v>
      </c>
      <c r="S14" s="909">
        <f>Се2!T12</f>
        <v>3</v>
      </c>
      <c r="T14" s="909">
        <f>Се2!U12</f>
        <v>0</v>
      </c>
      <c r="U14" s="909">
        <f>Се2!V12</f>
        <v>0</v>
      </c>
      <c r="V14" s="909">
        <f>Се2!W12</f>
        <v>0</v>
      </c>
      <c r="W14" s="909">
        <f>Се2!X12</f>
        <v>0</v>
      </c>
      <c r="Y14" s="909"/>
      <c r="Z14" s="909"/>
      <c r="AA14" s="909"/>
      <c r="AB14" s="909">
        <f>Се2!AB12</f>
        <v>112</v>
      </c>
    </row>
    <row r="15" spans="1:29" ht="15.75" customHeight="1" x14ac:dyDescent="0.4">
      <c r="A15" s="1211"/>
      <c r="B15" s="1211"/>
      <c r="C15" s="1211"/>
      <c r="D15" s="1227" t="s">
        <v>201</v>
      </c>
      <c r="E15" s="1219" t="s">
        <v>156</v>
      </c>
      <c r="F15" s="1218"/>
      <c r="G15" s="1218"/>
      <c r="H15" s="911"/>
      <c r="I15" s="909">
        <f>Се1!J21+Се2!J12</f>
        <v>196</v>
      </c>
      <c r="J15" s="909">
        <f>Се1!K21+Се2!K12</f>
        <v>38</v>
      </c>
      <c r="K15" s="909">
        <f>Се1!L21+Се2!L12</f>
        <v>16</v>
      </c>
      <c r="L15" s="909">
        <f>Се1!M21+Се2!M12</f>
        <v>4</v>
      </c>
      <c r="M15" s="909">
        <f>Се1!N21+Се2!N12</f>
        <v>2</v>
      </c>
      <c r="N15" s="909">
        <f>Се1!O21+Се2!O12</f>
        <v>0</v>
      </c>
      <c r="O15" s="909">
        <f>Се1!P21+Се2!P12</f>
        <v>26</v>
      </c>
      <c r="P15" s="909">
        <f>Се1!Q21+Се2!Q12</f>
        <v>2</v>
      </c>
      <c r="Q15" s="909">
        <f>Се1!R21+Се2!R12</f>
        <v>0</v>
      </c>
      <c r="R15" s="909">
        <f>Се1!S21+Се2!S12</f>
        <v>0</v>
      </c>
      <c r="S15" s="909">
        <f>Се1!T21+Се2!T12</f>
        <v>13</v>
      </c>
      <c r="T15" s="909">
        <f>Се1!U21+Се2!U12</f>
        <v>0</v>
      </c>
      <c r="U15" s="909">
        <f>Се1!V21+Се2!V12</f>
        <v>0</v>
      </c>
      <c r="V15" s="909">
        <f>Се1!W21+Се2!W12</f>
        <v>0</v>
      </c>
      <c r="W15" s="909">
        <f>Се1!X21+Се2!X12</f>
        <v>0</v>
      </c>
      <c r="Y15" s="909"/>
      <c r="Z15" s="909"/>
      <c r="AA15" s="909"/>
      <c r="AB15" s="1223">
        <f>Се1!AB21+Се2!AB12</f>
        <v>297</v>
      </c>
    </row>
    <row r="16" spans="1:29" ht="15" customHeight="1" x14ac:dyDescent="0.4">
      <c r="A16" s="1215"/>
      <c r="B16" s="1222" t="s">
        <v>158</v>
      </c>
      <c r="C16" s="1222"/>
      <c r="D16" s="1228" t="s">
        <v>201</v>
      </c>
      <c r="E16" s="1224" t="s">
        <v>32</v>
      </c>
      <c r="F16" s="1225"/>
      <c r="G16" s="1225"/>
      <c r="H16" s="912"/>
      <c r="I16" s="914">
        <f t="shared" ref="I16:AA16" si="3">SUM(I13)</f>
        <v>100</v>
      </c>
      <c r="J16" s="914">
        <f t="shared" si="3"/>
        <v>38</v>
      </c>
      <c r="K16" s="914">
        <f t="shared" si="3"/>
        <v>16</v>
      </c>
      <c r="L16" s="914">
        <f t="shared" si="3"/>
        <v>4</v>
      </c>
      <c r="M16" s="914">
        <f t="shared" si="3"/>
        <v>2</v>
      </c>
      <c r="N16" s="914">
        <f t="shared" si="3"/>
        <v>0</v>
      </c>
      <c r="O16" s="914">
        <f t="shared" si="3"/>
        <v>13</v>
      </c>
      <c r="P16" s="914">
        <f t="shared" si="3"/>
        <v>2</v>
      </c>
      <c r="Q16" s="914">
        <f t="shared" si="3"/>
        <v>0</v>
      </c>
      <c r="R16" s="914">
        <f t="shared" si="3"/>
        <v>0</v>
      </c>
      <c r="S16" s="914">
        <f t="shared" si="3"/>
        <v>10</v>
      </c>
      <c r="T16" s="914">
        <f t="shared" si="3"/>
        <v>0</v>
      </c>
      <c r="U16" s="914">
        <f t="shared" si="3"/>
        <v>0</v>
      </c>
      <c r="V16" s="914">
        <f t="shared" si="3"/>
        <v>0</v>
      </c>
      <c r="W16" s="914">
        <f t="shared" si="3"/>
        <v>0</v>
      </c>
      <c r="Y16" s="914"/>
      <c r="Z16" s="914"/>
      <c r="AA16" s="914"/>
      <c r="AB16" s="916">
        <f>SUM(AB13)</f>
        <v>185</v>
      </c>
    </row>
    <row r="17" spans="1:28" ht="15" customHeight="1" x14ac:dyDescent="0.4">
      <c r="A17" s="1211"/>
      <c r="B17" s="1211"/>
      <c r="C17" s="1211"/>
      <c r="D17" s="1228" t="s">
        <v>201</v>
      </c>
      <c r="E17" s="1224" t="s">
        <v>65</v>
      </c>
      <c r="F17" s="1225"/>
      <c r="G17" s="1225"/>
      <c r="H17" s="912"/>
      <c r="I17" s="914">
        <f t="shared" ref="I17:AA17" si="4">SUM(I14)</f>
        <v>96</v>
      </c>
      <c r="J17" s="914">
        <f t="shared" si="4"/>
        <v>0</v>
      </c>
      <c r="K17" s="914">
        <f t="shared" si="4"/>
        <v>0</v>
      </c>
      <c r="L17" s="914">
        <f t="shared" si="4"/>
        <v>0</v>
      </c>
      <c r="M17" s="914">
        <f t="shared" si="4"/>
        <v>0</v>
      </c>
      <c r="N17" s="914">
        <f t="shared" si="4"/>
        <v>0</v>
      </c>
      <c r="O17" s="914">
        <f t="shared" si="4"/>
        <v>13</v>
      </c>
      <c r="P17" s="914">
        <f t="shared" si="4"/>
        <v>0</v>
      </c>
      <c r="Q17" s="914">
        <f t="shared" si="4"/>
        <v>0</v>
      </c>
      <c r="R17" s="914">
        <f t="shared" si="4"/>
        <v>0</v>
      </c>
      <c r="S17" s="914">
        <f t="shared" si="4"/>
        <v>3</v>
      </c>
      <c r="T17" s="914">
        <f t="shared" si="4"/>
        <v>0</v>
      </c>
      <c r="U17" s="914">
        <f t="shared" si="4"/>
        <v>0</v>
      </c>
      <c r="V17" s="914">
        <f t="shared" si="4"/>
        <v>0</v>
      </c>
      <c r="W17" s="914">
        <f t="shared" si="4"/>
        <v>0</v>
      </c>
      <c r="Y17" s="914"/>
      <c r="Z17" s="914"/>
      <c r="AA17" s="914"/>
      <c r="AB17" s="916">
        <f>SUM(AB14)</f>
        <v>112</v>
      </c>
    </row>
    <row r="18" spans="1:28" ht="15" customHeight="1" x14ac:dyDescent="0.4">
      <c r="A18" s="1211"/>
      <c r="B18" s="1211"/>
      <c r="C18" s="1211"/>
      <c r="D18" s="1228" t="s">
        <v>201</v>
      </c>
      <c r="E18" s="1226" t="s">
        <v>156</v>
      </c>
      <c r="F18" s="1225"/>
      <c r="G18" s="1225"/>
      <c r="H18" s="912"/>
      <c r="I18" s="914">
        <f t="shared" ref="I18:AA18" si="5">SUM(I15)</f>
        <v>196</v>
      </c>
      <c r="J18" s="914">
        <f t="shared" si="5"/>
        <v>38</v>
      </c>
      <c r="K18" s="914">
        <f t="shared" si="5"/>
        <v>16</v>
      </c>
      <c r="L18" s="914">
        <f t="shared" si="5"/>
        <v>4</v>
      </c>
      <c r="M18" s="914">
        <f t="shared" si="5"/>
        <v>2</v>
      </c>
      <c r="N18" s="914">
        <f t="shared" si="5"/>
        <v>0</v>
      </c>
      <c r="O18" s="914">
        <f t="shared" si="5"/>
        <v>26</v>
      </c>
      <c r="P18" s="914">
        <f t="shared" si="5"/>
        <v>2</v>
      </c>
      <c r="Q18" s="914">
        <f t="shared" si="5"/>
        <v>0</v>
      </c>
      <c r="R18" s="914">
        <f t="shared" si="5"/>
        <v>0</v>
      </c>
      <c r="S18" s="914">
        <f t="shared" si="5"/>
        <v>13</v>
      </c>
      <c r="T18" s="914">
        <f t="shared" si="5"/>
        <v>0</v>
      </c>
      <c r="U18" s="914">
        <f t="shared" si="5"/>
        <v>0</v>
      </c>
      <c r="V18" s="914">
        <f t="shared" si="5"/>
        <v>0</v>
      </c>
      <c r="W18" s="914">
        <f t="shared" si="5"/>
        <v>0</v>
      </c>
      <c r="Y18" s="914"/>
      <c r="Z18" s="914"/>
      <c r="AA18" s="914"/>
      <c r="AB18" s="914">
        <f>SUM(AB15)</f>
        <v>297</v>
      </c>
    </row>
    <row r="19" spans="1:28" ht="15" customHeight="1" x14ac:dyDescent="0.35">
      <c r="A19" s="1215">
        <v>3</v>
      </c>
      <c r="B19" s="1216" t="s">
        <v>96</v>
      </c>
      <c r="C19" s="1229" t="s">
        <v>196</v>
      </c>
      <c r="D19" s="909">
        <v>1</v>
      </c>
      <c r="E19" s="1217" t="s">
        <v>32</v>
      </c>
      <c r="F19" s="1218"/>
      <c r="G19" s="1218"/>
      <c r="H19" s="911"/>
      <c r="I19" s="915">
        <f>Дьо1!J19</f>
        <v>88</v>
      </c>
      <c r="J19" s="915">
        <f>Дьо1!K19</f>
        <v>0</v>
      </c>
      <c r="K19" s="915">
        <f>Дьо1!L19</f>
        <v>142</v>
      </c>
      <c r="L19" s="915">
        <f>Дьо1!M19</f>
        <v>5</v>
      </c>
      <c r="M19" s="915">
        <f>Дьо1!N19</f>
        <v>2</v>
      </c>
      <c r="N19" s="915">
        <f>Дьо1!O19</f>
        <v>0</v>
      </c>
      <c r="O19" s="915">
        <f>Дьо1!P19</f>
        <v>1</v>
      </c>
      <c r="P19" s="915">
        <f>Дьо1!Q19</f>
        <v>2</v>
      </c>
      <c r="Q19" s="915">
        <f>Дьо1!R19</f>
        <v>9</v>
      </c>
      <c r="R19" s="915">
        <f>Дьо1!S19</f>
        <v>0</v>
      </c>
      <c r="S19" s="915">
        <f>Дьо1!T19</f>
        <v>7</v>
      </c>
      <c r="T19" s="915">
        <f>Дьо1!U19</f>
        <v>0</v>
      </c>
      <c r="U19" s="915">
        <f>Дьо1!V19</f>
        <v>0</v>
      </c>
      <c r="V19" s="915">
        <f>Дьо1!W19</f>
        <v>0</v>
      </c>
      <c r="W19" s="915">
        <f>Дьо1!X19</f>
        <v>0</v>
      </c>
      <c r="Y19" s="915"/>
      <c r="Z19" s="915"/>
      <c r="AA19" s="915"/>
      <c r="AB19" s="915">
        <f>Дьо1!AB19</f>
        <v>256</v>
      </c>
    </row>
    <row r="20" spans="1:28" ht="13.5" customHeight="1" x14ac:dyDescent="0.35">
      <c r="A20" s="1211"/>
      <c r="B20" s="1211"/>
      <c r="C20" s="1211"/>
      <c r="D20" s="909">
        <v>1</v>
      </c>
      <c r="E20" s="1217" t="s">
        <v>65</v>
      </c>
      <c r="F20" s="1218"/>
      <c r="G20" s="1218"/>
      <c r="H20" s="911"/>
      <c r="I20" s="915">
        <f>Дьо2!J17</f>
        <v>104</v>
      </c>
      <c r="J20" s="915">
        <f>Дьо2!K17</f>
        <v>34</v>
      </c>
      <c r="K20" s="915">
        <f>Дьо2!L17</f>
        <v>30</v>
      </c>
      <c r="L20" s="915">
        <f>Дьо2!M17</f>
        <v>6</v>
      </c>
      <c r="M20" s="915">
        <f>Дьо2!N17</f>
        <v>3</v>
      </c>
      <c r="N20" s="915">
        <f>Дьо2!O17</f>
        <v>0</v>
      </c>
      <c r="O20" s="915">
        <f>Дьо2!P17</f>
        <v>16</v>
      </c>
      <c r="P20" s="915">
        <f>Дьо2!Q17</f>
        <v>0</v>
      </c>
      <c r="Q20" s="915">
        <f>Дьо2!R17</f>
        <v>4</v>
      </c>
      <c r="R20" s="915">
        <f>Дьо2!S17</f>
        <v>23</v>
      </c>
      <c r="S20" s="915">
        <f>Дьо2!T17</f>
        <v>4</v>
      </c>
      <c r="T20" s="915">
        <f>Дьо2!U17</f>
        <v>0</v>
      </c>
      <c r="U20" s="915">
        <f>Дьо2!V17</f>
        <v>0</v>
      </c>
      <c r="V20" s="915">
        <f>Дьо2!W17</f>
        <v>0</v>
      </c>
      <c r="W20" s="915">
        <f>Дьо2!X17</f>
        <v>0</v>
      </c>
      <c r="Y20" s="915"/>
      <c r="Z20" s="915"/>
      <c r="AA20" s="915"/>
      <c r="AB20" s="915">
        <f>Дьо2!AB17</f>
        <v>224</v>
      </c>
    </row>
    <row r="21" spans="1:28" ht="20.25" customHeight="1" x14ac:dyDescent="0.4">
      <c r="A21" s="1211"/>
      <c r="B21" s="1211"/>
      <c r="C21" s="1211"/>
      <c r="D21" s="909">
        <v>1</v>
      </c>
      <c r="E21" s="1219" t="s">
        <v>156</v>
      </c>
      <c r="F21" s="1218"/>
      <c r="G21" s="1218"/>
      <c r="H21" s="911"/>
      <c r="I21" s="915">
        <f>Дьо1!J19+Дьо2!J17</f>
        <v>192</v>
      </c>
      <c r="J21" s="915">
        <f>Дьо1!K19+Дьо2!K17</f>
        <v>34</v>
      </c>
      <c r="K21" s="915">
        <f>Дьо1!L19+Дьо2!L17</f>
        <v>172</v>
      </c>
      <c r="L21" s="915">
        <f>Дьо1!M19+Дьо2!M17</f>
        <v>11</v>
      </c>
      <c r="M21" s="915">
        <f>Дьо1!N19+Дьо2!N17</f>
        <v>5</v>
      </c>
      <c r="N21" s="915">
        <f>Дьо1!O19+Дьо2!O17</f>
        <v>0</v>
      </c>
      <c r="O21" s="915">
        <f>Дьо1!P19+Дьо2!P17</f>
        <v>17</v>
      </c>
      <c r="P21" s="915">
        <f>Дьо1!Q19+Дьо2!Q17</f>
        <v>2</v>
      </c>
      <c r="Q21" s="915">
        <f>Дьо1!R19+Дьо2!R17</f>
        <v>13</v>
      </c>
      <c r="R21" s="915">
        <f>Дьо1!S19+Дьо2!S17</f>
        <v>23</v>
      </c>
      <c r="S21" s="915">
        <f>Дьо1!T19+Дьо2!T17</f>
        <v>11</v>
      </c>
      <c r="T21" s="915">
        <f>Дьо1!U19+Дьо2!U17</f>
        <v>0</v>
      </c>
      <c r="U21" s="915">
        <f>Дьо1!V19+Дьо2!V17</f>
        <v>0</v>
      </c>
      <c r="V21" s="915">
        <f>Дьо1!W19+Дьо2!W17</f>
        <v>0</v>
      </c>
      <c r="W21" s="915">
        <f>Дьо1!X19+Дьо2!X17</f>
        <v>0</v>
      </c>
      <c r="Y21" s="915"/>
      <c r="Z21" s="915"/>
      <c r="AA21" s="915"/>
      <c r="AB21" s="1230">
        <f>Дьо1!AB19+Дьо2!AB17</f>
        <v>480</v>
      </c>
    </row>
    <row r="22" spans="1:28" ht="15" customHeight="1" x14ac:dyDescent="0.35">
      <c r="A22" s="1215">
        <v>4</v>
      </c>
      <c r="B22" s="1216" t="s">
        <v>111</v>
      </c>
      <c r="C22" s="1216" t="s">
        <v>97</v>
      </c>
      <c r="D22" s="909">
        <v>0.5</v>
      </c>
      <c r="E22" s="1217" t="s">
        <v>32</v>
      </c>
      <c r="F22" s="1218"/>
      <c r="G22" s="1218"/>
      <c r="H22" s="911"/>
      <c r="I22" s="915">
        <f>Го1!J13</f>
        <v>14</v>
      </c>
      <c r="J22" s="915">
        <f>Го1!K13</f>
        <v>140</v>
      </c>
      <c r="K22" s="915">
        <f>Го1!L13</f>
        <v>10</v>
      </c>
      <c r="L22" s="915">
        <f>Го1!M13</f>
        <v>1</v>
      </c>
      <c r="M22" s="915">
        <f>Го1!N13</f>
        <v>0</v>
      </c>
      <c r="N22" s="915">
        <f>Го1!O13</f>
        <v>0</v>
      </c>
      <c r="O22" s="915">
        <f>Го1!P13</f>
        <v>0</v>
      </c>
      <c r="P22" s="915">
        <f>Го1!Q13</f>
        <v>0</v>
      </c>
      <c r="Q22" s="915">
        <f>Го1!R13</f>
        <v>0</v>
      </c>
      <c r="R22" s="915">
        <f>Го1!S13</f>
        <v>0</v>
      </c>
      <c r="S22" s="915">
        <f>Го1!T13</f>
        <v>7</v>
      </c>
      <c r="T22" s="915">
        <f>Го1!U13</f>
        <v>0</v>
      </c>
      <c r="U22" s="915">
        <f>Го1!V13</f>
        <v>0</v>
      </c>
      <c r="V22" s="915">
        <f>Го1!W13</f>
        <v>0</v>
      </c>
      <c r="W22" s="915">
        <f>Го1!X13</f>
        <v>0</v>
      </c>
      <c r="Y22" s="915"/>
      <c r="Z22" s="915"/>
      <c r="AA22" s="915"/>
      <c r="AB22" s="915">
        <f>Го1!AB13</f>
        <v>172</v>
      </c>
    </row>
    <row r="23" spans="1:28" ht="15" customHeight="1" x14ac:dyDescent="0.35">
      <c r="A23" s="1211"/>
      <c r="B23" s="1211"/>
      <c r="C23" s="1211"/>
      <c r="D23" s="909">
        <v>0.5</v>
      </c>
      <c r="E23" s="1217" t="s">
        <v>65</v>
      </c>
      <c r="F23" s="1218"/>
      <c r="G23" s="1218"/>
      <c r="H23" s="911"/>
      <c r="I23" s="915">
        <f>Го2!J11</f>
        <v>18</v>
      </c>
      <c r="J23" s="915">
        <f>Го2!K11</f>
        <v>28</v>
      </c>
      <c r="K23" s="915">
        <f>Го2!L11</f>
        <v>54</v>
      </c>
      <c r="L23" s="915">
        <f>Го2!M11</f>
        <v>1</v>
      </c>
      <c r="M23" s="915">
        <f>Го2!N11</f>
        <v>1</v>
      </c>
      <c r="N23" s="915">
        <f>Го2!O11</f>
        <v>0</v>
      </c>
      <c r="O23" s="915">
        <f>Го2!P11</f>
        <v>6</v>
      </c>
      <c r="P23" s="915">
        <f>Го2!Q11</f>
        <v>0</v>
      </c>
      <c r="Q23" s="915">
        <f>Го2!R11</f>
        <v>0</v>
      </c>
      <c r="R23" s="915">
        <f>Го2!S11</f>
        <v>0</v>
      </c>
      <c r="S23" s="915">
        <f>Го2!T11</f>
        <v>10</v>
      </c>
      <c r="T23" s="915">
        <f>Го2!U11</f>
        <v>0</v>
      </c>
      <c r="U23" s="915">
        <f>Го2!V11</f>
        <v>0</v>
      </c>
      <c r="V23" s="915">
        <f>Го2!W11</f>
        <v>0</v>
      </c>
      <c r="W23" s="915">
        <f>Го2!X11</f>
        <v>0</v>
      </c>
      <c r="Y23" s="915"/>
      <c r="Z23" s="915"/>
      <c r="AA23" s="915"/>
      <c r="AB23" s="915">
        <f>Го2!AB11</f>
        <v>118</v>
      </c>
    </row>
    <row r="24" spans="1:28" ht="15.75" customHeight="1" x14ac:dyDescent="0.4">
      <c r="A24" s="1211"/>
      <c r="B24" s="1211"/>
      <c r="C24" s="1211"/>
      <c r="D24" s="909">
        <v>0.5</v>
      </c>
      <c r="E24" s="1219" t="s">
        <v>156</v>
      </c>
      <c r="F24" s="1218"/>
      <c r="G24" s="1218"/>
      <c r="H24" s="911"/>
      <c r="I24" s="915">
        <f>Го1!J13+Го2!J11</f>
        <v>32</v>
      </c>
      <c r="J24" s="915">
        <f>Го1!K13+Го2!K11</f>
        <v>168</v>
      </c>
      <c r="K24" s="915">
        <f>Го1!L13+Го2!L11</f>
        <v>64</v>
      </c>
      <c r="L24" s="915">
        <f>Го1!M13+Го2!M11</f>
        <v>2</v>
      </c>
      <c r="M24" s="915">
        <f>Го1!N13+Го2!N11</f>
        <v>1</v>
      </c>
      <c r="N24" s="915">
        <f>Го1!O13+Го2!O11</f>
        <v>0</v>
      </c>
      <c r="O24" s="915">
        <f>Го1!P13+Го2!P11</f>
        <v>6</v>
      </c>
      <c r="P24" s="915">
        <f>Го1!Q13+Го2!Q11</f>
        <v>0</v>
      </c>
      <c r="Q24" s="915">
        <f>Го1!R13+Го2!R11</f>
        <v>0</v>
      </c>
      <c r="R24" s="915">
        <f>Го1!S13+Го2!S11</f>
        <v>0</v>
      </c>
      <c r="S24" s="915">
        <f>Го1!T13+Го2!T11</f>
        <v>17</v>
      </c>
      <c r="T24" s="915">
        <f>Го1!U13+Го2!U11</f>
        <v>0</v>
      </c>
      <c r="U24" s="915">
        <f>Го1!V13+Го2!V11</f>
        <v>0</v>
      </c>
      <c r="V24" s="915">
        <f>Го1!W13+Го2!W11</f>
        <v>0</v>
      </c>
      <c r="W24" s="915">
        <f>Го1!X13+Го2!X11</f>
        <v>0</v>
      </c>
      <c r="Y24" s="915"/>
      <c r="Z24" s="915"/>
      <c r="AA24" s="915"/>
      <c r="AB24" s="1230">
        <f>Го1!AB13+Го2!AB11</f>
        <v>290</v>
      </c>
    </row>
    <row r="25" spans="1:28" ht="13.5" customHeight="1" x14ac:dyDescent="0.35">
      <c r="A25" s="1215">
        <v>5</v>
      </c>
      <c r="B25" s="1216" t="s">
        <v>159</v>
      </c>
      <c r="C25" s="1216" t="s">
        <v>123</v>
      </c>
      <c r="D25" s="909">
        <v>0.5</v>
      </c>
      <c r="E25" s="1217" t="s">
        <v>32</v>
      </c>
      <c r="F25" s="1218"/>
      <c r="G25" s="1218"/>
      <c r="H25" s="911"/>
      <c r="I25" s="915">
        <f>Ск1!J16</f>
        <v>28</v>
      </c>
      <c r="J25" s="915">
        <f>Ск1!K16</f>
        <v>28</v>
      </c>
      <c r="K25" s="915">
        <f>Ск1!L16</f>
        <v>64</v>
      </c>
      <c r="L25" s="915">
        <f>Ск1!M16</f>
        <v>0</v>
      </c>
      <c r="M25" s="915">
        <f>Ск1!N16</f>
        <v>0</v>
      </c>
      <c r="N25" s="915">
        <f>Ск1!O16</f>
        <v>0</v>
      </c>
      <c r="O25" s="915">
        <f>Ск1!P16</f>
        <v>0</v>
      </c>
      <c r="P25" s="915">
        <f>Ск1!Q16</f>
        <v>0</v>
      </c>
      <c r="Q25" s="915">
        <f>Ск1!R16</f>
        <v>0</v>
      </c>
      <c r="R25" s="915">
        <f>Ск1!S16</f>
        <v>0</v>
      </c>
      <c r="S25" s="915">
        <f>Ск1!T16</f>
        <v>7</v>
      </c>
      <c r="T25" s="915">
        <f>Ск1!U16</f>
        <v>0</v>
      </c>
      <c r="U25" s="915">
        <f>Ск1!V16</f>
        <v>0</v>
      </c>
      <c r="V25" s="915">
        <f>Ск1!W16</f>
        <v>0</v>
      </c>
      <c r="W25" s="915">
        <f>Ск1!X16</f>
        <v>0</v>
      </c>
      <c r="Y25" s="915"/>
      <c r="Z25" s="915"/>
      <c r="AA25" s="915"/>
      <c r="AB25" s="915">
        <f>Ск1!AB16</f>
        <v>127</v>
      </c>
    </row>
    <row r="26" spans="1:28" ht="13.5" customHeight="1" x14ac:dyDescent="0.35">
      <c r="A26" s="1211"/>
      <c r="B26" s="1211"/>
      <c r="C26" s="1211"/>
      <c r="D26" s="909">
        <v>0.5</v>
      </c>
      <c r="E26" s="1217" t="s">
        <v>65</v>
      </c>
      <c r="F26" s="1218"/>
      <c r="G26" s="1218"/>
      <c r="H26" s="911"/>
      <c r="I26" s="915">
        <f>Ск2!J10</f>
        <v>0</v>
      </c>
      <c r="J26" s="915">
        <f>Ск2!K10</f>
        <v>112</v>
      </c>
      <c r="K26" s="915">
        <f>Ск2!L10</f>
        <v>28</v>
      </c>
      <c r="L26" s="915">
        <f>Ск2!M10</f>
        <v>0</v>
      </c>
      <c r="M26" s="915">
        <f>Ск2!N10</f>
        <v>0</v>
      </c>
      <c r="N26" s="915">
        <f>Ск2!O10</f>
        <v>0</v>
      </c>
      <c r="O26" s="915">
        <f>Ск2!P10</f>
        <v>0</v>
      </c>
      <c r="P26" s="915">
        <f>Ск2!Q10</f>
        <v>0</v>
      </c>
      <c r="Q26" s="915">
        <f>Ск2!R10</f>
        <v>0</v>
      </c>
      <c r="R26" s="915">
        <f>Ск2!S10</f>
        <v>16</v>
      </c>
      <c r="S26" s="915">
        <f>Ск2!T10</f>
        <v>8</v>
      </c>
      <c r="T26" s="915">
        <f>Ск2!U10</f>
        <v>0</v>
      </c>
      <c r="U26" s="915">
        <f>Ск2!V10</f>
        <v>0</v>
      </c>
      <c r="V26" s="915">
        <f>Ск2!W10</f>
        <v>0</v>
      </c>
      <c r="W26" s="915">
        <f>Ск2!X10</f>
        <v>0</v>
      </c>
      <c r="Y26" s="915"/>
      <c r="Z26" s="915"/>
      <c r="AA26" s="915"/>
      <c r="AB26" s="915">
        <f>Ск2!AB10</f>
        <v>164</v>
      </c>
    </row>
    <row r="27" spans="1:28" ht="20.25" customHeight="1" x14ac:dyDescent="0.4">
      <c r="A27" s="1211"/>
      <c r="B27" s="1211"/>
      <c r="C27" s="1211"/>
      <c r="D27" s="909">
        <v>0.5</v>
      </c>
      <c r="E27" s="1219" t="s">
        <v>156</v>
      </c>
      <c r="F27" s="1218"/>
      <c r="G27" s="1218"/>
      <c r="H27" s="911"/>
      <c r="I27" s="915">
        <f>Ск1!J16+Ск2!J10</f>
        <v>28</v>
      </c>
      <c r="J27" s="915">
        <f>Ск1!K16+Ск2!K10</f>
        <v>140</v>
      </c>
      <c r="K27" s="915">
        <f>Ск1!L16+Ск2!L10</f>
        <v>92</v>
      </c>
      <c r="L27" s="915">
        <f>Ск1!M16+Ск2!M10</f>
        <v>0</v>
      </c>
      <c r="M27" s="915">
        <f>Ск1!N16+Ск2!N10</f>
        <v>0</v>
      </c>
      <c r="N27" s="915">
        <f>Ск1!O16+Ск2!O10</f>
        <v>0</v>
      </c>
      <c r="O27" s="915">
        <f>Ск1!P16+Ск2!P10</f>
        <v>0</v>
      </c>
      <c r="P27" s="915">
        <f>Ск1!Q16+Ск2!Q10</f>
        <v>0</v>
      </c>
      <c r="Q27" s="915">
        <f>Ск1!R16+Ск2!R10</f>
        <v>0</v>
      </c>
      <c r="R27" s="915">
        <f>Ск1!S16+Ск2!S10</f>
        <v>16</v>
      </c>
      <c r="S27" s="915">
        <f>Ск1!T16+Ск2!T10</f>
        <v>15</v>
      </c>
      <c r="T27" s="915">
        <f>Ск1!U16+Ск2!U10</f>
        <v>0</v>
      </c>
      <c r="U27" s="915">
        <f>Ск1!V16+Ск2!V10</f>
        <v>0</v>
      </c>
      <c r="V27" s="915">
        <f>Ск1!W16+Ск2!W10</f>
        <v>0</v>
      </c>
      <c r="W27" s="915">
        <f>Ск1!X16+Ск2!X10</f>
        <v>0</v>
      </c>
      <c r="Y27" s="915"/>
      <c r="Z27" s="915"/>
      <c r="AA27" s="915"/>
      <c r="AB27" s="1230">
        <f>Ск1!AB16+Ск2!AB10</f>
        <v>291</v>
      </c>
    </row>
    <row r="28" spans="1:28" ht="13.5" customHeight="1" x14ac:dyDescent="0.35">
      <c r="A28" s="1215">
        <v>6</v>
      </c>
      <c r="B28" s="1216" t="s">
        <v>129</v>
      </c>
      <c r="C28" s="1216" t="s">
        <v>97</v>
      </c>
      <c r="D28" s="909">
        <v>1</v>
      </c>
      <c r="E28" s="1217" t="s">
        <v>32</v>
      </c>
      <c r="F28" s="1218"/>
      <c r="G28" s="1218"/>
      <c r="H28" s="911"/>
      <c r="I28" s="915">
        <f>Хо1!J17</f>
        <v>110</v>
      </c>
      <c r="J28" s="915">
        <f>Хо1!K17</f>
        <v>24</v>
      </c>
      <c r="K28" s="915">
        <f>Хо1!L17</f>
        <v>66</v>
      </c>
      <c r="L28" s="915">
        <f>Хо1!M17</f>
        <v>6</v>
      </c>
      <c r="M28" s="915">
        <f>Хо1!N17</f>
        <v>4</v>
      </c>
      <c r="N28" s="915">
        <f>Хо1!O17</f>
        <v>0</v>
      </c>
      <c r="O28" s="915">
        <f>Хо1!P17</f>
        <v>0</v>
      </c>
      <c r="P28" s="915">
        <f>Хо1!Q17</f>
        <v>0</v>
      </c>
      <c r="Q28" s="915">
        <f>Хо1!R17</f>
        <v>0</v>
      </c>
      <c r="R28" s="915">
        <f>Хо1!S17</f>
        <v>0</v>
      </c>
      <c r="S28" s="915">
        <f>Хо1!T17</f>
        <v>13</v>
      </c>
      <c r="T28" s="915">
        <f>Хо1!U17</f>
        <v>0</v>
      </c>
      <c r="U28" s="915">
        <f>Хо1!V17</f>
        <v>0</v>
      </c>
      <c r="V28" s="915">
        <f>Хо1!W17</f>
        <v>0</v>
      </c>
      <c r="W28" s="915">
        <f>Хо1!X17</f>
        <v>0</v>
      </c>
      <c r="Y28" s="915"/>
      <c r="Z28" s="915"/>
      <c r="AA28" s="915"/>
      <c r="AB28" s="915">
        <f>Хо1!AB17</f>
        <v>223</v>
      </c>
    </row>
    <row r="29" spans="1:28" ht="13.5" customHeight="1" x14ac:dyDescent="0.35">
      <c r="A29" s="1211"/>
      <c r="B29" s="1211"/>
      <c r="C29" s="1211"/>
      <c r="D29" s="909">
        <v>1</v>
      </c>
      <c r="E29" s="1217" t="s">
        <v>65</v>
      </c>
      <c r="F29" s="1218"/>
      <c r="G29" s="1218"/>
      <c r="H29" s="911"/>
      <c r="I29" s="915">
        <f>Хо2!J19</f>
        <v>128</v>
      </c>
      <c r="J29" s="915">
        <f>Хо2!K19</f>
        <v>102</v>
      </c>
      <c r="K29" s="915">
        <f>Хо2!L19</f>
        <v>82</v>
      </c>
      <c r="L29" s="915">
        <f>Хо2!M19</f>
        <v>13</v>
      </c>
      <c r="M29" s="915">
        <f>Хо2!N19</f>
        <v>7</v>
      </c>
      <c r="N29" s="915">
        <f>Хо2!O19</f>
        <v>4</v>
      </c>
      <c r="O29" s="915">
        <f>Хо2!P19</f>
        <v>6</v>
      </c>
      <c r="P29" s="915">
        <f>Хо2!Q19</f>
        <v>0</v>
      </c>
      <c r="Q29" s="915">
        <f>Хо2!R19</f>
        <v>0</v>
      </c>
      <c r="R29" s="915">
        <f>Хо2!S19</f>
        <v>0</v>
      </c>
      <c r="S29" s="915">
        <f>Хо2!T19</f>
        <v>11</v>
      </c>
      <c r="T29" s="915">
        <f>Хо2!U19</f>
        <v>0</v>
      </c>
      <c r="U29" s="915">
        <f>Хо2!V19</f>
        <v>0</v>
      </c>
      <c r="V29" s="915">
        <f>Хо2!W19</f>
        <v>0</v>
      </c>
      <c r="W29" s="915">
        <f>Хо2!X19</f>
        <v>0</v>
      </c>
      <c r="Y29" s="915"/>
      <c r="Z29" s="915"/>
      <c r="AA29" s="915"/>
      <c r="AB29" s="915">
        <f>Хо2!AB19</f>
        <v>353</v>
      </c>
    </row>
    <row r="30" spans="1:28" ht="13.5" customHeight="1" x14ac:dyDescent="0.4">
      <c r="A30" s="1211"/>
      <c r="B30" s="1211"/>
      <c r="C30" s="1211"/>
      <c r="D30" s="909">
        <v>1</v>
      </c>
      <c r="E30" s="1219" t="s">
        <v>156</v>
      </c>
      <c r="F30" s="1218"/>
      <c r="G30" s="1218"/>
      <c r="H30" s="911"/>
      <c r="I30" s="915">
        <f>Хо1!J17+Хо2!J19</f>
        <v>238</v>
      </c>
      <c r="J30" s="915">
        <f>Хо1!K17+Хо2!K19</f>
        <v>126</v>
      </c>
      <c r="K30" s="915">
        <f>Хо1!L17+Хо2!L19</f>
        <v>148</v>
      </c>
      <c r="L30" s="915">
        <f>Хо1!M17+Хо2!M19</f>
        <v>19</v>
      </c>
      <c r="M30" s="915">
        <f>Хо1!N17+Хо2!N19</f>
        <v>11</v>
      </c>
      <c r="N30" s="915">
        <f>Хо1!O17+Хо2!O19</f>
        <v>4</v>
      </c>
      <c r="O30" s="915">
        <f>Хо1!P17+Хо2!P19</f>
        <v>6</v>
      </c>
      <c r="P30" s="915">
        <f>Хо1!Q17+Хо2!Q19</f>
        <v>0</v>
      </c>
      <c r="Q30" s="915">
        <f>Хо1!R17+Хо2!R19</f>
        <v>0</v>
      </c>
      <c r="R30" s="915">
        <f>Хо1!S17+Хо2!S19</f>
        <v>0</v>
      </c>
      <c r="S30" s="915">
        <f>Хо1!T17+Хо2!T19</f>
        <v>24</v>
      </c>
      <c r="T30" s="915">
        <f>Хо1!U17+Хо2!U19</f>
        <v>0</v>
      </c>
      <c r="U30" s="915">
        <f>Хо1!V17+Хо2!V19</f>
        <v>0</v>
      </c>
      <c r="V30" s="915">
        <f>Хо1!W17+Хо2!W19</f>
        <v>0</v>
      </c>
      <c r="W30" s="915">
        <f>Хо1!X17+Хо2!X19</f>
        <v>0</v>
      </c>
      <c r="Y30" s="915"/>
      <c r="Z30" s="915"/>
      <c r="AA30" s="915"/>
      <c r="AB30" s="1230">
        <f>Хо1!AB17+Хо2!AB19</f>
        <v>576</v>
      </c>
    </row>
    <row r="31" spans="1:28" ht="18.75" customHeight="1" x14ac:dyDescent="0.4">
      <c r="A31" s="1221"/>
      <c r="B31" s="1222" t="s">
        <v>160</v>
      </c>
      <c r="C31" s="1222"/>
      <c r="D31" s="1223">
        <v>3</v>
      </c>
      <c r="E31" s="1224" t="s">
        <v>32</v>
      </c>
      <c r="F31" s="1225"/>
      <c r="G31" s="1225"/>
      <c r="H31" s="912"/>
      <c r="I31" s="914">
        <f t="shared" ref="I31:AA31" si="6">SUM(I19+I22+I25+I28)</f>
        <v>240</v>
      </c>
      <c r="J31" s="914">
        <f t="shared" si="6"/>
        <v>192</v>
      </c>
      <c r="K31" s="914">
        <f t="shared" si="6"/>
        <v>282</v>
      </c>
      <c r="L31" s="914">
        <f t="shared" si="6"/>
        <v>12</v>
      </c>
      <c r="M31" s="914">
        <f t="shared" si="6"/>
        <v>6</v>
      </c>
      <c r="N31" s="914">
        <f t="shared" si="6"/>
        <v>0</v>
      </c>
      <c r="O31" s="914">
        <f t="shared" si="6"/>
        <v>1</v>
      </c>
      <c r="P31" s="914">
        <f t="shared" si="6"/>
        <v>2</v>
      </c>
      <c r="Q31" s="914">
        <f t="shared" si="6"/>
        <v>9</v>
      </c>
      <c r="R31" s="914">
        <f t="shared" si="6"/>
        <v>0</v>
      </c>
      <c r="S31" s="914">
        <f t="shared" si="6"/>
        <v>34</v>
      </c>
      <c r="T31" s="914">
        <f t="shared" si="6"/>
        <v>0</v>
      </c>
      <c r="U31" s="914">
        <f t="shared" si="6"/>
        <v>0</v>
      </c>
      <c r="V31" s="914">
        <f t="shared" si="6"/>
        <v>0</v>
      </c>
      <c r="W31" s="914">
        <f t="shared" si="6"/>
        <v>0</v>
      </c>
      <c r="Y31" s="914"/>
      <c r="Z31" s="914"/>
      <c r="AA31" s="914"/>
      <c r="AB31" s="916">
        <f>SUM(AB19+AB22+AB25+AB28)</f>
        <v>778</v>
      </c>
    </row>
    <row r="32" spans="1:28" ht="18" customHeight="1" x14ac:dyDescent="0.4">
      <c r="A32" s="1211"/>
      <c r="B32" s="1211"/>
      <c r="C32" s="1211"/>
      <c r="D32" s="1223">
        <v>3</v>
      </c>
      <c r="E32" s="1224" t="s">
        <v>65</v>
      </c>
      <c r="F32" s="1225"/>
      <c r="G32" s="1225"/>
      <c r="H32" s="912"/>
      <c r="I32" s="914">
        <f t="shared" ref="I32:AA32" si="7">SUM(I20+I23+I26+I29)</f>
        <v>250</v>
      </c>
      <c r="J32" s="914">
        <f t="shared" si="7"/>
        <v>276</v>
      </c>
      <c r="K32" s="914">
        <f t="shared" si="7"/>
        <v>194</v>
      </c>
      <c r="L32" s="914">
        <f t="shared" si="7"/>
        <v>20</v>
      </c>
      <c r="M32" s="914">
        <f t="shared" si="7"/>
        <v>11</v>
      </c>
      <c r="N32" s="914">
        <f t="shared" si="7"/>
        <v>4</v>
      </c>
      <c r="O32" s="914">
        <f t="shared" si="7"/>
        <v>28</v>
      </c>
      <c r="P32" s="914">
        <f t="shared" si="7"/>
        <v>0</v>
      </c>
      <c r="Q32" s="914">
        <f t="shared" si="7"/>
        <v>4</v>
      </c>
      <c r="R32" s="914">
        <f t="shared" si="7"/>
        <v>39</v>
      </c>
      <c r="S32" s="914">
        <f t="shared" si="7"/>
        <v>33</v>
      </c>
      <c r="T32" s="914">
        <f t="shared" si="7"/>
        <v>0</v>
      </c>
      <c r="U32" s="914">
        <f t="shared" si="7"/>
        <v>0</v>
      </c>
      <c r="V32" s="914">
        <f t="shared" si="7"/>
        <v>0</v>
      </c>
      <c r="W32" s="914">
        <f t="shared" si="7"/>
        <v>0</v>
      </c>
      <c r="Y32" s="914"/>
      <c r="Z32" s="914"/>
      <c r="AA32" s="914"/>
      <c r="AB32" s="916">
        <f>SUM(AB20+AB23+AB26+AB29)</f>
        <v>859</v>
      </c>
    </row>
    <row r="33" spans="1:28" ht="16.5" customHeight="1" x14ac:dyDescent="0.4">
      <c r="A33" s="1211"/>
      <c r="B33" s="1211"/>
      <c r="C33" s="1211"/>
      <c r="D33" s="1223">
        <v>3</v>
      </c>
      <c r="E33" s="1226" t="s">
        <v>156</v>
      </c>
      <c r="F33" s="1225"/>
      <c r="G33" s="1225"/>
      <c r="H33" s="912"/>
      <c r="I33" s="914">
        <f t="shared" ref="I33:AA33" si="8">SUM(I21+I24+I27+I30)</f>
        <v>490</v>
      </c>
      <c r="J33" s="914">
        <f t="shared" si="8"/>
        <v>468</v>
      </c>
      <c r="K33" s="914">
        <f t="shared" si="8"/>
        <v>476</v>
      </c>
      <c r="L33" s="914">
        <f t="shared" si="8"/>
        <v>32</v>
      </c>
      <c r="M33" s="914">
        <f t="shared" si="8"/>
        <v>17</v>
      </c>
      <c r="N33" s="914">
        <f t="shared" si="8"/>
        <v>4</v>
      </c>
      <c r="O33" s="914">
        <f t="shared" si="8"/>
        <v>29</v>
      </c>
      <c r="P33" s="914">
        <f t="shared" si="8"/>
        <v>2</v>
      </c>
      <c r="Q33" s="914">
        <f t="shared" si="8"/>
        <v>13</v>
      </c>
      <c r="R33" s="914">
        <f t="shared" si="8"/>
        <v>39</v>
      </c>
      <c r="S33" s="914">
        <f t="shared" si="8"/>
        <v>67</v>
      </c>
      <c r="T33" s="914">
        <f t="shared" si="8"/>
        <v>0</v>
      </c>
      <c r="U33" s="914">
        <f t="shared" si="8"/>
        <v>0</v>
      </c>
      <c r="V33" s="914">
        <f t="shared" si="8"/>
        <v>0</v>
      </c>
      <c r="W33" s="914">
        <f t="shared" si="8"/>
        <v>0</v>
      </c>
      <c r="Y33" s="914"/>
      <c r="Z33" s="914"/>
      <c r="AA33" s="914"/>
      <c r="AB33" s="914">
        <f>SUM(AB21+AB24+AB27+AB30)</f>
        <v>1637</v>
      </c>
    </row>
    <row r="34" spans="1:28" ht="15" customHeight="1" x14ac:dyDescent="0.35">
      <c r="A34" s="1215">
        <v>7</v>
      </c>
      <c r="B34" s="1216" t="s">
        <v>111</v>
      </c>
      <c r="C34" s="1216" t="s">
        <v>97</v>
      </c>
      <c r="D34" s="1227" t="s">
        <v>202</v>
      </c>
      <c r="E34" s="1217" t="s">
        <v>32</v>
      </c>
      <c r="F34" s="1218"/>
      <c r="G34" s="1218"/>
      <c r="H34" s="911"/>
      <c r="I34" s="915">
        <f>ГорСМ1!J11</f>
        <v>36</v>
      </c>
      <c r="J34" s="915">
        <f>ГорСМ1!K11</f>
        <v>30</v>
      </c>
      <c r="K34" s="915">
        <f>ГорСМ1!L11</f>
        <v>0</v>
      </c>
      <c r="L34" s="915">
        <f>ГорСМ1!M11</f>
        <v>2</v>
      </c>
      <c r="M34" s="915">
        <f>ГорСМ1!N11</f>
        <v>1</v>
      </c>
      <c r="N34" s="915">
        <f>ГорСМ1!O11</f>
        <v>0</v>
      </c>
      <c r="O34" s="915">
        <f>ГорСМ1!P11</f>
        <v>0</v>
      </c>
      <c r="P34" s="915">
        <f>ГорСМ1!Q11</f>
        <v>0</v>
      </c>
      <c r="Q34" s="915">
        <f>ГорСМ1!R11</f>
        <v>0</v>
      </c>
      <c r="R34" s="915">
        <f>ГорСМ1!S11</f>
        <v>0</v>
      </c>
      <c r="S34" s="915">
        <f>ГорСМ1!T11</f>
        <v>2</v>
      </c>
      <c r="T34" s="915">
        <f>ГорСМ1!U11</f>
        <v>0</v>
      </c>
      <c r="U34" s="915">
        <f>ГорСМ1!V11</f>
        <v>0</v>
      </c>
      <c r="V34" s="915">
        <f>ГорСМ1!W11</f>
        <v>0</v>
      </c>
      <c r="W34" s="915">
        <f>ГорСМ1!X11</f>
        <v>0</v>
      </c>
      <c r="Y34" s="915"/>
      <c r="Z34" s="915"/>
      <c r="AA34" s="915"/>
      <c r="AB34" s="915">
        <f>ГорСМ1!AB11</f>
        <v>71</v>
      </c>
    </row>
    <row r="35" spans="1:28" ht="15" customHeight="1" x14ac:dyDescent="0.35">
      <c r="A35" s="1211"/>
      <c r="B35" s="1211"/>
      <c r="C35" s="1211"/>
      <c r="D35" s="1227" t="s">
        <v>202</v>
      </c>
      <c r="E35" s="1217" t="s">
        <v>65</v>
      </c>
      <c r="F35" s="1218"/>
      <c r="G35" s="1218"/>
      <c r="H35" s="911"/>
      <c r="I35" s="915">
        <f>ГорСМ2!J13</f>
        <v>0</v>
      </c>
      <c r="J35" s="915">
        <f>ГорСМ2!K13</f>
        <v>16</v>
      </c>
      <c r="K35" s="915">
        <f>ГорСМ2!L13</f>
        <v>42</v>
      </c>
      <c r="L35" s="915">
        <f>ГорСМ2!M13</f>
        <v>0</v>
      </c>
      <c r="M35" s="915">
        <f>ГорСМ2!N13</f>
        <v>0</v>
      </c>
      <c r="N35" s="915">
        <f>ГорСМ2!O13</f>
        <v>0</v>
      </c>
      <c r="O35" s="915">
        <f>ГорСМ2!P13</f>
        <v>0</v>
      </c>
      <c r="P35" s="915">
        <f>ГорСМ2!Q13</f>
        <v>0</v>
      </c>
      <c r="Q35" s="915">
        <f>ГорСМ2!R13</f>
        <v>0</v>
      </c>
      <c r="R35" s="915">
        <f>ГорСМ2!S13</f>
        <v>0</v>
      </c>
      <c r="S35" s="915">
        <f>ГорСМ2!T13</f>
        <v>3</v>
      </c>
      <c r="T35" s="915">
        <f>ГорСМ2!U13</f>
        <v>0</v>
      </c>
      <c r="U35" s="915">
        <f>ГорСМ2!V13</f>
        <v>0</v>
      </c>
      <c r="V35" s="915">
        <f>ГорСМ2!W13</f>
        <v>0</v>
      </c>
      <c r="W35" s="915">
        <f>ГорСМ2!X13</f>
        <v>0</v>
      </c>
      <c r="Y35" s="915"/>
      <c r="Z35" s="915"/>
      <c r="AA35" s="915"/>
      <c r="AB35" s="915">
        <f>ГорСМ2!AB13</f>
        <v>61</v>
      </c>
    </row>
    <row r="36" spans="1:28" ht="24" customHeight="1" x14ac:dyDescent="0.4">
      <c r="A36" s="1211"/>
      <c r="B36" s="1211"/>
      <c r="C36" s="1211"/>
      <c r="D36" s="1227" t="s">
        <v>202</v>
      </c>
      <c r="E36" s="1219" t="s">
        <v>156</v>
      </c>
      <c r="F36" s="1218"/>
      <c r="G36" s="1218"/>
      <c r="H36" s="911"/>
      <c r="I36" s="916">
        <f t="shared" ref="I36:AA36" si="9">I34+I35</f>
        <v>36</v>
      </c>
      <c r="J36" s="916">
        <f t="shared" si="9"/>
        <v>46</v>
      </c>
      <c r="K36" s="916">
        <f t="shared" si="9"/>
        <v>42</v>
      </c>
      <c r="L36" s="916">
        <f t="shared" si="9"/>
        <v>2</v>
      </c>
      <c r="M36" s="916">
        <f t="shared" si="9"/>
        <v>1</v>
      </c>
      <c r="N36" s="916">
        <f t="shared" si="9"/>
        <v>0</v>
      </c>
      <c r="O36" s="916">
        <f t="shared" si="9"/>
        <v>0</v>
      </c>
      <c r="P36" s="916">
        <f t="shared" si="9"/>
        <v>0</v>
      </c>
      <c r="Q36" s="916">
        <f t="shared" si="9"/>
        <v>0</v>
      </c>
      <c r="R36" s="916">
        <f t="shared" si="9"/>
        <v>0</v>
      </c>
      <c r="S36" s="916">
        <f t="shared" si="9"/>
        <v>5</v>
      </c>
      <c r="T36" s="916">
        <f t="shared" si="9"/>
        <v>0</v>
      </c>
      <c r="U36" s="916">
        <f t="shared" si="9"/>
        <v>0</v>
      </c>
      <c r="V36" s="916">
        <f t="shared" si="9"/>
        <v>0</v>
      </c>
      <c r="W36" s="916">
        <f t="shared" si="9"/>
        <v>0</v>
      </c>
      <c r="Y36" s="916"/>
      <c r="Z36" s="916"/>
      <c r="AA36" s="916"/>
      <c r="AB36" s="916">
        <f>AB34+AB35</f>
        <v>132</v>
      </c>
    </row>
    <row r="37" spans="1:28" ht="13.5" hidden="1" customHeight="1" x14ac:dyDescent="0.35">
      <c r="A37" s="1215">
        <v>12</v>
      </c>
      <c r="B37" s="1216" t="s">
        <v>159</v>
      </c>
      <c r="C37" s="1216" t="s">
        <v>161</v>
      </c>
      <c r="D37" s="909"/>
      <c r="E37" s="1217" t="s">
        <v>32</v>
      </c>
      <c r="F37" s="1218"/>
      <c r="G37" s="1218"/>
      <c r="H37" s="911"/>
      <c r="I37" s="915">
        <f>Ск1!J61</f>
        <v>0</v>
      </c>
      <c r="J37" s="915">
        <f>Ск1!K61</f>
        <v>0</v>
      </c>
      <c r="K37" s="915">
        <f>Ск1!L61</f>
        <v>0</v>
      </c>
      <c r="L37" s="915">
        <f>Ск1!M61</f>
        <v>0</v>
      </c>
      <c r="M37" s="915">
        <f>Ск1!N61</f>
        <v>0</v>
      </c>
      <c r="N37" s="915">
        <f>Ск1!O61</f>
        <v>0</v>
      </c>
      <c r="O37" s="915">
        <f>Ск1!P61</f>
        <v>0</v>
      </c>
      <c r="P37" s="915">
        <f>Ск1!Q61</f>
        <v>0</v>
      </c>
      <c r="Q37" s="915">
        <f>Ск1!R61</f>
        <v>0</v>
      </c>
      <c r="R37" s="915">
        <f>Ск1!S61</f>
        <v>0</v>
      </c>
      <c r="S37" s="915">
        <f>Ск1!T61</f>
        <v>0</v>
      </c>
      <c r="T37" s="915">
        <f>Ск1!U61</f>
        <v>0</v>
      </c>
      <c r="U37" s="915">
        <f>Ск1!V61</f>
        <v>0</v>
      </c>
      <c r="V37" s="915">
        <f>Ск1!W61</f>
        <v>0</v>
      </c>
      <c r="W37" s="915">
        <f>Ск1!X61</f>
        <v>0</v>
      </c>
      <c r="Y37" s="915"/>
      <c r="Z37" s="915"/>
      <c r="AA37" s="915"/>
      <c r="AB37" s="915">
        <f>Ск1!AB61</f>
        <v>0</v>
      </c>
    </row>
    <row r="38" spans="1:28" ht="13.5" hidden="1" customHeight="1" x14ac:dyDescent="0.35">
      <c r="A38" s="1211"/>
      <c r="B38" s="1211"/>
      <c r="C38" s="1211"/>
      <c r="D38" s="910"/>
      <c r="E38" s="1217" t="s">
        <v>65</v>
      </c>
      <c r="F38" s="1218"/>
      <c r="G38" s="1218"/>
      <c r="H38" s="911"/>
      <c r="I38" s="915">
        <f>СкСМ!J11</f>
        <v>0</v>
      </c>
      <c r="J38" s="915">
        <f>СкСМ!K11</f>
        <v>0</v>
      </c>
      <c r="K38" s="915">
        <f>СкСМ!L11</f>
        <v>0</v>
      </c>
      <c r="L38" s="915">
        <f>СкСМ!M11</f>
        <v>0</v>
      </c>
      <c r="M38" s="915">
        <f>СкСМ!N11</f>
        <v>0</v>
      </c>
      <c r="N38" s="915">
        <f>СкСМ!O11</f>
        <v>0</v>
      </c>
      <c r="O38" s="915">
        <f>СкСМ!P11</f>
        <v>0</v>
      </c>
      <c r="P38" s="915">
        <f>СкСМ!Q11</f>
        <v>0</v>
      </c>
      <c r="Q38" s="915">
        <f>СкСМ!R11</f>
        <v>0</v>
      </c>
      <c r="R38" s="915">
        <f>СкСМ!S11</f>
        <v>0</v>
      </c>
      <c r="S38" s="915">
        <f>СкСМ!T11</f>
        <v>0</v>
      </c>
      <c r="T38" s="915">
        <f>СкСМ!U11</f>
        <v>0</v>
      </c>
      <c r="U38" s="915">
        <f>СкСМ!V11</f>
        <v>0</v>
      </c>
      <c r="V38" s="915">
        <f>СкСМ!W11</f>
        <v>0</v>
      </c>
      <c r="W38" s="915">
        <f>СкСМ!X11</f>
        <v>0</v>
      </c>
      <c r="Y38" s="915"/>
      <c r="Z38" s="915"/>
      <c r="AA38" s="915"/>
      <c r="AB38" s="915">
        <f>СкСМ!AB11</f>
        <v>0</v>
      </c>
    </row>
    <row r="39" spans="1:28" ht="20.25" hidden="1" customHeight="1" x14ac:dyDescent="0.4">
      <c r="A39" s="1211"/>
      <c r="B39" s="1211"/>
      <c r="C39" s="1211"/>
      <c r="D39" s="910"/>
      <c r="E39" s="1219" t="s">
        <v>156</v>
      </c>
      <c r="F39" s="1218"/>
      <c r="G39" s="1218"/>
      <c r="H39" s="911"/>
      <c r="I39" s="916">
        <f t="shared" ref="I39:AA39" si="10">I37+I38</f>
        <v>0</v>
      </c>
      <c r="J39" s="916">
        <f t="shared" si="10"/>
        <v>0</v>
      </c>
      <c r="K39" s="916">
        <f t="shared" si="10"/>
        <v>0</v>
      </c>
      <c r="L39" s="916">
        <f t="shared" si="10"/>
        <v>0</v>
      </c>
      <c r="M39" s="916">
        <f t="shared" si="10"/>
        <v>0</v>
      </c>
      <c r="N39" s="916">
        <f t="shared" si="10"/>
        <v>0</v>
      </c>
      <c r="O39" s="916">
        <f t="shared" si="10"/>
        <v>0</v>
      </c>
      <c r="P39" s="916">
        <f t="shared" si="10"/>
        <v>0</v>
      </c>
      <c r="Q39" s="916">
        <f t="shared" si="10"/>
        <v>0</v>
      </c>
      <c r="R39" s="916">
        <f t="shared" si="10"/>
        <v>0</v>
      </c>
      <c r="S39" s="916">
        <f t="shared" si="10"/>
        <v>0</v>
      </c>
      <c r="T39" s="916">
        <f t="shared" si="10"/>
        <v>0</v>
      </c>
      <c r="U39" s="916">
        <f t="shared" si="10"/>
        <v>0</v>
      </c>
      <c r="V39" s="916">
        <f t="shared" si="10"/>
        <v>0</v>
      </c>
      <c r="W39" s="916">
        <f t="shared" si="10"/>
        <v>0</v>
      </c>
      <c r="Y39" s="916"/>
      <c r="Z39" s="916"/>
      <c r="AA39" s="916"/>
      <c r="AB39" s="916">
        <f>AB37+AB38</f>
        <v>0</v>
      </c>
    </row>
    <row r="40" spans="1:28" ht="13.5" customHeight="1" x14ac:dyDescent="0.35">
      <c r="A40" s="1215">
        <v>8</v>
      </c>
      <c r="B40" s="1216" t="s">
        <v>159</v>
      </c>
      <c r="C40" s="1216" t="s">
        <v>97</v>
      </c>
      <c r="D40" s="1227" t="s">
        <v>201</v>
      </c>
      <c r="E40" s="1217" t="s">
        <v>32</v>
      </c>
      <c r="F40" s="1218"/>
      <c r="G40" s="1218"/>
      <c r="H40" s="911"/>
      <c r="I40" s="915">
        <f>СкСМ1!J10</f>
        <v>24</v>
      </c>
      <c r="J40" s="915">
        <f>СкСМ1!K10</f>
        <v>0</v>
      </c>
      <c r="K40" s="915">
        <f>СкСМ1!L10</f>
        <v>80</v>
      </c>
      <c r="L40" s="915">
        <f>СкСМ1!M10</f>
        <v>18</v>
      </c>
      <c r="M40" s="915">
        <f>СкСМ1!N10</f>
        <v>5</v>
      </c>
      <c r="N40" s="915">
        <f>СкСМ1!O10</f>
        <v>0</v>
      </c>
      <c r="O40" s="915">
        <f>СкСМ1!P10</f>
        <v>0</v>
      </c>
      <c r="P40" s="915">
        <f>СкСМ1!Q10</f>
        <v>0</v>
      </c>
      <c r="Q40" s="915">
        <f>СкСМ1!R10</f>
        <v>0</v>
      </c>
      <c r="R40" s="915">
        <f>СкСМ1!S10</f>
        <v>0</v>
      </c>
      <c r="S40" s="915">
        <f>СкСМ1!T10</f>
        <v>5</v>
      </c>
      <c r="T40" s="915">
        <f>СкСМ1!U10</f>
        <v>0</v>
      </c>
      <c r="U40" s="915">
        <f>СкСМ1!V10</f>
        <v>0</v>
      </c>
      <c r="V40" s="915">
        <f>СкСМ1!W10</f>
        <v>0</v>
      </c>
      <c r="W40" s="915">
        <f>СкСМ1!X10</f>
        <v>0</v>
      </c>
      <c r="Y40" s="915"/>
      <c r="Z40" s="915"/>
      <c r="AA40" s="915"/>
      <c r="AB40" s="915">
        <f>СкСМ1!AB10</f>
        <v>132</v>
      </c>
    </row>
    <row r="41" spans="1:28" ht="15" customHeight="1" x14ac:dyDescent="0.35">
      <c r="A41" s="1211"/>
      <c r="B41" s="1211"/>
      <c r="C41" s="1211"/>
      <c r="D41" s="1227" t="s">
        <v>201</v>
      </c>
      <c r="E41" s="1217" t="s">
        <v>65</v>
      </c>
      <c r="F41" s="1218"/>
      <c r="G41" s="1218"/>
      <c r="H41" s="911"/>
      <c r="I41" s="915">
        <f>СкСМ2!J16</f>
        <v>26</v>
      </c>
      <c r="J41" s="915">
        <f>СкСМ2!K16</f>
        <v>18</v>
      </c>
      <c r="K41" s="915">
        <f>СкСМ2!L16</f>
        <v>96</v>
      </c>
      <c r="L41" s="915">
        <f>СкСМ2!M16</f>
        <v>3</v>
      </c>
      <c r="M41" s="915">
        <f>СкСМ2!N16</f>
        <v>1</v>
      </c>
      <c r="N41" s="915">
        <f>СкСМ2!O16</f>
        <v>0</v>
      </c>
      <c r="O41" s="915">
        <f>СкСМ2!P16</f>
        <v>9</v>
      </c>
      <c r="P41" s="915">
        <f>СкСМ2!Q16</f>
        <v>0</v>
      </c>
      <c r="Q41" s="915">
        <f>СкСМ2!R16</f>
        <v>6</v>
      </c>
      <c r="R41" s="915">
        <f>СкСМ2!S16</f>
        <v>0</v>
      </c>
      <c r="S41" s="915">
        <f>СкСМ2!T16</f>
        <v>7</v>
      </c>
      <c r="T41" s="915">
        <f>СкСМ2!U16</f>
        <v>0</v>
      </c>
      <c r="U41" s="915">
        <f>СкСМ2!V16</f>
        <v>0</v>
      </c>
      <c r="V41" s="915">
        <f>СкСМ2!W16</f>
        <v>0</v>
      </c>
      <c r="W41" s="915">
        <f>СкСМ2!X16</f>
        <v>0</v>
      </c>
      <c r="Y41" s="915"/>
      <c r="Z41" s="915"/>
      <c r="AA41" s="915"/>
      <c r="AB41" s="915">
        <f>СкСМ2!AB16</f>
        <v>166</v>
      </c>
    </row>
    <row r="42" spans="1:28" ht="24.75" customHeight="1" x14ac:dyDescent="0.4">
      <c r="A42" s="1211"/>
      <c r="B42" s="1211"/>
      <c r="C42" s="1211"/>
      <c r="D42" s="1227" t="s">
        <v>201</v>
      </c>
      <c r="E42" s="1219" t="s">
        <v>156</v>
      </c>
      <c r="F42" s="1218"/>
      <c r="G42" s="1218"/>
      <c r="H42" s="911"/>
      <c r="I42" s="916">
        <f t="shared" ref="I42:AA42" si="11">I40+I41</f>
        <v>50</v>
      </c>
      <c r="J42" s="916">
        <f t="shared" si="11"/>
        <v>18</v>
      </c>
      <c r="K42" s="916">
        <f t="shared" si="11"/>
        <v>176</v>
      </c>
      <c r="L42" s="916">
        <f t="shared" si="11"/>
        <v>21</v>
      </c>
      <c r="M42" s="916">
        <f t="shared" si="11"/>
        <v>6</v>
      </c>
      <c r="N42" s="916">
        <f t="shared" si="11"/>
        <v>0</v>
      </c>
      <c r="O42" s="916">
        <f t="shared" si="11"/>
        <v>9</v>
      </c>
      <c r="P42" s="916">
        <f t="shared" si="11"/>
        <v>0</v>
      </c>
      <c r="Q42" s="916">
        <f t="shared" si="11"/>
        <v>6</v>
      </c>
      <c r="R42" s="916">
        <f t="shared" si="11"/>
        <v>0</v>
      </c>
      <c r="S42" s="916">
        <f t="shared" si="11"/>
        <v>12</v>
      </c>
      <c r="T42" s="916">
        <f t="shared" si="11"/>
        <v>0</v>
      </c>
      <c r="U42" s="916">
        <f t="shared" si="11"/>
        <v>0</v>
      </c>
      <c r="V42" s="916">
        <f t="shared" si="11"/>
        <v>0</v>
      </c>
      <c r="W42" s="916">
        <f t="shared" si="11"/>
        <v>0</v>
      </c>
      <c r="Y42" s="916"/>
      <c r="Z42" s="916"/>
      <c r="AA42" s="916"/>
      <c r="AB42" s="916">
        <f>AB40+AB41</f>
        <v>298</v>
      </c>
    </row>
    <row r="43" spans="1:28" ht="18.75" customHeight="1" x14ac:dyDescent="0.4">
      <c r="A43" s="1221"/>
      <c r="B43" s="1222" t="s">
        <v>162</v>
      </c>
      <c r="C43" s="1222"/>
      <c r="D43" s="1228" t="s">
        <v>203</v>
      </c>
      <c r="E43" s="1224" t="s">
        <v>32</v>
      </c>
      <c r="F43" s="1225"/>
      <c r="G43" s="1225"/>
      <c r="H43" s="912"/>
      <c r="I43" s="914">
        <f>SUM(I34+I37+I40)</f>
        <v>60</v>
      </c>
      <c r="J43" s="914">
        <f t="shared" ref="J43:W43" si="12">SUM(J34+J37+J40)</f>
        <v>30</v>
      </c>
      <c r="K43" s="914">
        <f t="shared" si="12"/>
        <v>80</v>
      </c>
      <c r="L43" s="914">
        <f t="shared" si="12"/>
        <v>20</v>
      </c>
      <c r="M43" s="914">
        <f t="shared" si="12"/>
        <v>6</v>
      </c>
      <c r="N43" s="914">
        <f t="shared" si="12"/>
        <v>0</v>
      </c>
      <c r="O43" s="914">
        <f t="shared" si="12"/>
        <v>0</v>
      </c>
      <c r="P43" s="914">
        <f t="shared" si="12"/>
        <v>0</v>
      </c>
      <c r="Q43" s="914">
        <f t="shared" si="12"/>
        <v>0</v>
      </c>
      <c r="R43" s="914">
        <f t="shared" si="12"/>
        <v>0</v>
      </c>
      <c r="S43" s="914">
        <f t="shared" si="12"/>
        <v>7</v>
      </c>
      <c r="T43" s="914">
        <f t="shared" si="12"/>
        <v>0</v>
      </c>
      <c r="U43" s="914">
        <f t="shared" si="12"/>
        <v>0</v>
      </c>
      <c r="V43" s="914">
        <f t="shared" si="12"/>
        <v>0</v>
      </c>
      <c r="W43" s="914">
        <f t="shared" si="12"/>
        <v>0</v>
      </c>
      <c r="Y43" s="914"/>
      <c r="Z43" s="914"/>
      <c r="AA43" s="914"/>
      <c r="AB43" s="916">
        <f>SUM(AB34+AB37+AB40)</f>
        <v>203</v>
      </c>
    </row>
    <row r="44" spans="1:28" ht="18" customHeight="1" x14ac:dyDescent="0.4">
      <c r="A44" s="1211"/>
      <c r="B44" s="1211"/>
      <c r="C44" s="1211"/>
      <c r="D44" s="1228" t="s">
        <v>203</v>
      </c>
      <c r="E44" s="1224" t="s">
        <v>65</v>
      </c>
      <c r="F44" s="1225"/>
      <c r="G44" s="1225"/>
      <c r="H44" s="912"/>
      <c r="I44" s="914">
        <f>SUM(I35+I38+I41)</f>
        <v>26</v>
      </c>
      <c r="J44" s="914">
        <f t="shared" ref="J44:W44" si="13">SUM(J35+J38+J41)</f>
        <v>34</v>
      </c>
      <c r="K44" s="914">
        <f t="shared" si="13"/>
        <v>138</v>
      </c>
      <c r="L44" s="914">
        <f t="shared" si="13"/>
        <v>3</v>
      </c>
      <c r="M44" s="914">
        <f t="shared" si="13"/>
        <v>1</v>
      </c>
      <c r="N44" s="914">
        <f t="shared" si="13"/>
        <v>0</v>
      </c>
      <c r="O44" s="914">
        <f t="shared" si="13"/>
        <v>9</v>
      </c>
      <c r="P44" s="914">
        <f t="shared" si="13"/>
        <v>0</v>
      </c>
      <c r="Q44" s="914">
        <f t="shared" si="13"/>
        <v>6</v>
      </c>
      <c r="R44" s="914">
        <f t="shared" si="13"/>
        <v>0</v>
      </c>
      <c r="S44" s="914">
        <f t="shared" si="13"/>
        <v>10</v>
      </c>
      <c r="T44" s="914">
        <f t="shared" si="13"/>
        <v>0</v>
      </c>
      <c r="U44" s="914">
        <f t="shared" si="13"/>
        <v>0</v>
      </c>
      <c r="V44" s="914">
        <f t="shared" si="13"/>
        <v>0</v>
      </c>
      <c r="W44" s="914">
        <f t="shared" si="13"/>
        <v>0</v>
      </c>
      <c r="Y44" s="914"/>
      <c r="Z44" s="914"/>
      <c r="AA44" s="914"/>
      <c r="AB44" s="916">
        <f>SUM(AB35+AB38+AB41)</f>
        <v>227</v>
      </c>
    </row>
    <row r="45" spans="1:28" ht="16.5" customHeight="1" x14ac:dyDescent="0.4">
      <c r="A45" s="1211"/>
      <c r="B45" s="1211"/>
      <c r="C45" s="1211"/>
      <c r="D45" s="1228" t="s">
        <v>203</v>
      </c>
      <c r="E45" s="1226" t="s">
        <v>156</v>
      </c>
      <c r="F45" s="1225"/>
      <c r="G45" s="1225"/>
      <c r="H45" s="912"/>
      <c r="I45" s="914">
        <f>SUM(I36+I39+I42)</f>
        <v>86</v>
      </c>
      <c r="J45" s="914">
        <f t="shared" ref="J45:W45" si="14">SUM(J36+J39+J42)</f>
        <v>64</v>
      </c>
      <c r="K45" s="914">
        <f t="shared" si="14"/>
        <v>218</v>
      </c>
      <c r="L45" s="914">
        <f t="shared" si="14"/>
        <v>23</v>
      </c>
      <c r="M45" s="914">
        <f t="shared" si="14"/>
        <v>7</v>
      </c>
      <c r="N45" s="914">
        <f t="shared" si="14"/>
        <v>0</v>
      </c>
      <c r="O45" s="914">
        <f t="shared" si="14"/>
        <v>9</v>
      </c>
      <c r="P45" s="914">
        <f t="shared" si="14"/>
        <v>0</v>
      </c>
      <c r="Q45" s="914">
        <f t="shared" si="14"/>
        <v>6</v>
      </c>
      <c r="R45" s="914">
        <f t="shared" si="14"/>
        <v>0</v>
      </c>
      <c r="S45" s="914">
        <f t="shared" si="14"/>
        <v>17</v>
      </c>
      <c r="T45" s="914">
        <f t="shared" si="14"/>
        <v>0</v>
      </c>
      <c r="U45" s="914">
        <f t="shared" si="14"/>
        <v>0</v>
      </c>
      <c r="V45" s="914">
        <f t="shared" si="14"/>
        <v>0</v>
      </c>
      <c r="W45" s="914">
        <f t="shared" si="14"/>
        <v>0</v>
      </c>
      <c r="Y45" s="914"/>
      <c r="Z45" s="914"/>
      <c r="AA45" s="914"/>
      <c r="AB45" s="914">
        <f>SUM(AB36+AB39+AB42)</f>
        <v>430</v>
      </c>
    </row>
    <row r="46" spans="1:28" ht="15" hidden="1" customHeight="1" x14ac:dyDescent="0.35">
      <c r="A46" s="1221">
        <v>14</v>
      </c>
      <c r="B46" s="1216" t="s">
        <v>111</v>
      </c>
      <c r="C46" s="1216" t="s">
        <v>163</v>
      </c>
      <c r="D46" s="911"/>
      <c r="E46" s="1217" t="s">
        <v>32</v>
      </c>
      <c r="F46" s="1225"/>
      <c r="G46" s="1225"/>
      <c r="H46" s="912"/>
      <c r="I46" s="916">
        <f>ГорПГ!J10</f>
        <v>0</v>
      </c>
      <c r="J46" s="916">
        <f>ГорПГ!K10</f>
        <v>0</v>
      </c>
      <c r="K46" s="916">
        <f>ГорПГ!L10</f>
        <v>0</v>
      </c>
      <c r="L46" s="916">
        <f>ГорПГ!M10</f>
        <v>0</v>
      </c>
      <c r="M46" s="916">
        <f>ГорПГ!N10</f>
        <v>0</v>
      </c>
      <c r="N46" s="916">
        <f>ГорПГ!O10</f>
        <v>0</v>
      </c>
      <c r="O46" s="916">
        <f>ГорПГ!P10</f>
        <v>0</v>
      </c>
      <c r="P46" s="916">
        <f>ГорПГ!Q10</f>
        <v>0</v>
      </c>
      <c r="Q46" s="916">
        <f>ГорПГ!R10</f>
        <v>0</v>
      </c>
      <c r="R46" s="916">
        <f>ГорПГ!S10</f>
        <v>0</v>
      </c>
      <c r="S46" s="916">
        <f>ГорПГ!T10</f>
        <v>0</v>
      </c>
      <c r="T46" s="916">
        <f>ГорПГ!U10</f>
        <v>0</v>
      </c>
      <c r="U46" s="916">
        <f>ГорПГ!V10</f>
        <v>0</v>
      </c>
      <c r="V46" s="916">
        <f>ГорПГ!W10</f>
        <v>0</v>
      </c>
      <c r="W46" s="916">
        <f>ГорПГ!X10</f>
        <v>0</v>
      </c>
      <c r="Y46" s="916"/>
      <c r="Z46" s="916"/>
      <c r="AA46" s="916"/>
      <c r="AB46" s="915">
        <f>ГорПГ!AB10</f>
        <v>0</v>
      </c>
    </row>
    <row r="47" spans="1:28" ht="15" hidden="1" customHeight="1" x14ac:dyDescent="0.35">
      <c r="A47" s="1211"/>
      <c r="B47" s="1211"/>
      <c r="C47" s="1211"/>
      <c r="D47" s="910"/>
      <c r="E47" s="1217" t="s">
        <v>65</v>
      </c>
      <c r="F47" s="1225"/>
      <c r="G47" s="1225"/>
      <c r="H47" s="912"/>
      <c r="I47" s="916">
        <f>ГорПГ!J15</f>
        <v>0</v>
      </c>
      <c r="J47" s="916">
        <f>ГорПГ!K15</f>
        <v>0</v>
      </c>
      <c r="K47" s="916">
        <f>ГорПГ!L15</f>
        <v>0</v>
      </c>
      <c r="L47" s="916">
        <f>ГорПГ!M15</f>
        <v>0</v>
      </c>
      <c r="M47" s="916">
        <f>ГорПГ!N15</f>
        <v>0</v>
      </c>
      <c r="N47" s="916">
        <f>ГорПГ!O15</f>
        <v>0</v>
      </c>
      <c r="O47" s="916">
        <f>ГорПГ!P15</f>
        <v>0</v>
      </c>
      <c r="P47" s="916">
        <f>ГорПГ!Q15</f>
        <v>0</v>
      </c>
      <c r="Q47" s="916">
        <f>ГорПГ!R15</f>
        <v>0</v>
      </c>
      <c r="R47" s="916">
        <f>ГорПГ!S15</f>
        <v>0</v>
      </c>
      <c r="S47" s="916">
        <f>ГорПГ!T15</f>
        <v>0</v>
      </c>
      <c r="T47" s="916">
        <f>ГорПГ!U15</f>
        <v>0</v>
      </c>
      <c r="U47" s="916">
        <f>ГорПГ!V15</f>
        <v>0</v>
      </c>
      <c r="V47" s="916">
        <f>ГорПГ!W15</f>
        <v>0</v>
      </c>
      <c r="W47" s="916">
        <f>ГорПГ!X15</f>
        <v>0</v>
      </c>
      <c r="Y47" s="916"/>
      <c r="Z47" s="916"/>
      <c r="AA47" s="916"/>
      <c r="AB47" s="915">
        <f>ГорПГ!AB15</f>
        <v>0</v>
      </c>
    </row>
    <row r="48" spans="1:28" ht="15" hidden="1" customHeight="1" x14ac:dyDescent="0.35">
      <c r="A48" s="1211"/>
      <c r="B48" s="1211"/>
      <c r="C48" s="1211"/>
      <c r="D48" s="910"/>
      <c r="E48" s="1219" t="s">
        <v>156</v>
      </c>
      <c r="F48" s="1225"/>
      <c r="G48" s="1225"/>
      <c r="H48" s="912"/>
      <c r="I48" s="916">
        <f>ГорПГ!J16</f>
        <v>0</v>
      </c>
      <c r="J48" s="916">
        <f>ГорПГ!K16</f>
        <v>0</v>
      </c>
      <c r="K48" s="916">
        <f>ГорПГ!L16</f>
        <v>0</v>
      </c>
      <c r="L48" s="916">
        <f>ГорПГ!M16</f>
        <v>0</v>
      </c>
      <c r="M48" s="916">
        <f>ГорПГ!N16</f>
        <v>0</v>
      </c>
      <c r="N48" s="916">
        <f>ГорПГ!O16</f>
        <v>0</v>
      </c>
      <c r="O48" s="916">
        <f>ГорПГ!P16</f>
        <v>0</v>
      </c>
      <c r="P48" s="916">
        <f>ГорПГ!Q16</f>
        <v>0</v>
      </c>
      <c r="Q48" s="916">
        <f>ГорПГ!R16</f>
        <v>0</v>
      </c>
      <c r="R48" s="916">
        <f>ГорПГ!S16</f>
        <v>0</v>
      </c>
      <c r="S48" s="916">
        <f>ГорПГ!T16</f>
        <v>0</v>
      </c>
      <c r="T48" s="916">
        <f>ГорПГ!U16</f>
        <v>0</v>
      </c>
      <c r="U48" s="916">
        <f>ГорПГ!V16</f>
        <v>0</v>
      </c>
      <c r="V48" s="916">
        <f>ГорПГ!W16</f>
        <v>0</v>
      </c>
      <c r="W48" s="916">
        <f>ГорПГ!X16</f>
        <v>0</v>
      </c>
      <c r="Y48" s="916"/>
      <c r="Z48" s="916"/>
      <c r="AA48" s="916"/>
      <c r="AB48" s="915">
        <f>ГорПГ!AB16</f>
        <v>0</v>
      </c>
    </row>
    <row r="49" spans="1:28" ht="15" hidden="1" customHeight="1" x14ac:dyDescent="0.35">
      <c r="A49" s="1221">
        <v>15</v>
      </c>
      <c r="B49" s="1216" t="s">
        <v>159</v>
      </c>
      <c r="C49" s="1216" t="s">
        <v>163</v>
      </c>
      <c r="D49" s="911"/>
      <c r="E49" s="1217" t="s">
        <v>32</v>
      </c>
      <c r="F49" s="1225"/>
      <c r="G49" s="1225"/>
      <c r="H49" s="912"/>
      <c r="I49" s="916">
        <f>СкПГ!J16</f>
        <v>0</v>
      </c>
      <c r="J49" s="916">
        <f>СкПГ!K16</f>
        <v>0</v>
      </c>
      <c r="K49" s="916">
        <f>СкПГ!L16</f>
        <v>0</v>
      </c>
      <c r="L49" s="916">
        <f>СкПГ!M16</f>
        <v>0</v>
      </c>
      <c r="M49" s="916">
        <f>СкПГ!N16</f>
        <v>0</v>
      </c>
      <c r="N49" s="916">
        <f>СкПГ!O16</f>
        <v>0</v>
      </c>
      <c r="O49" s="916">
        <f>СкПГ!P16</f>
        <v>0</v>
      </c>
      <c r="P49" s="916">
        <f>СкПГ!Q16</f>
        <v>0</v>
      </c>
      <c r="Q49" s="916">
        <f>СкПГ!R16</f>
        <v>0</v>
      </c>
      <c r="R49" s="916">
        <f>СкПГ!S16</f>
        <v>0</v>
      </c>
      <c r="S49" s="916">
        <f>СкПГ!T16</f>
        <v>0</v>
      </c>
      <c r="T49" s="916">
        <f>СкПГ!U16</f>
        <v>0</v>
      </c>
      <c r="U49" s="916">
        <f>СкПГ!V16</f>
        <v>0</v>
      </c>
      <c r="V49" s="916">
        <f>СкПГ!W16</f>
        <v>0</v>
      </c>
      <c r="W49" s="916">
        <f>СкПГ!X16</f>
        <v>0</v>
      </c>
      <c r="Y49" s="916"/>
      <c r="Z49" s="916"/>
      <c r="AA49" s="916"/>
      <c r="AB49" s="915">
        <f>СкПГ!AB16</f>
        <v>0</v>
      </c>
    </row>
    <row r="50" spans="1:28" ht="15" hidden="1" customHeight="1" x14ac:dyDescent="0.4">
      <c r="A50" s="1211"/>
      <c r="B50" s="1211"/>
      <c r="C50" s="1211"/>
      <c r="D50" s="910"/>
      <c r="E50" s="1217" t="s">
        <v>65</v>
      </c>
      <c r="F50" s="1225"/>
      <c r="G50" s="1225"/>
      <c r="H50" s="912"/>
      <c r="I50" s="916">
        <v>0</v>
      </c>
      <c r="J50" s="916">
        <v>0</v>
      </c>
      <c r="K50" s="916">
        <v>0</v>
      </c>
      <c r="L50" s="916">
        <v>0</v>
      </c>
      <c r="M50" s="916">
        <v>0</v>
      </c>
      <c r="N50" s="916">
        <v>0</v>
      </c>
      <c r="O50" s="916">
        <v>0</v>
      </c>
      <c r="P50" s="916">
        <v>0</v>
      </c>
      <c r="Q50" s="916">
        <v>0</v>
      </c>
      <c r="R50" s="916">
        <v>0</v>
      </c>
      <c r="S50" s="916">
        <v>0</v>
      </c>
      <c r="T50" s="916">
        <v>0</v>
      </c>
      <c r="U50" s="916">
        <v>0</v>
      </c>
      <c r="V50" s="916">
        <v>0</v>
      </c>
      <c r="W50" s="916">
        <v>0</v>
      </c>
      <c r="Y50" s="916"/>
      <c r="Z50" s="916"/>
      <c r="AA50" s="916"/>
      <c r="AB50" s="916">
        <v>0</v>
      </c>
    </row>
    <row r="51" spans="1:28" ht="15" hidden="1" customHeight="1" x14ac:dyDescent="0.35">
      <c r="A51" s="1211"/>
      <c r="B51" s="1211"/>
      <c r="C51" s="1211"/>
      <c r="D51" s="910"/>
      <c r="E51" s="1219" t="s">
        <v>156</v>
      </c>
      <c r="F51" s="1225"/>
      <c r="G51" s="1225"/>
      <c r="H51" s="912"/>
      <c r="I51" s="916">
        <f>СкПГ!J17</f>
        <v>0</v>
      </c>
      <c r="J51" s="916">
        <f>СкПГ!K17</f>
        <v>0</v>
      </c>
      <c r="K51" s="916">
        <f>СкПГ!L17</f>
        <v>0</v>
      </c>
      <c r="L51" s="916">
        <f>СкПГ!M17</f>
        <v>0</v>
      </c>
      <c r="M51" s="916">
        <f>СкПГ!N17</f>
        <v>0</v>
      </c>
      <c r="N51" s="916">
        <f>СкПГ!O17</f>
        <v>0</v>
      </c>
      <c r="O51" s="916">
        <f>СкПГ!P17</f>
        <v>0</v>
      </c>
      <c r="P51" s="916">
        <f>СкПГ!Q17</f>
        <v>0</v>
      </c>
      <c r="Q51" s="916">
        <f>СкПГ!R17</f>
        <v>0</v>
      </c>
      <c r="R51" s="916">
        <f>СкПГ!S17</f>
        <v>0</v>
      </c>
      <c r="S51" s="916">
        <f>СкПГ!T17</f>
        <v>0</v>
      </c>
      <c r="T51" s="916">
        <f>СкПГ!U17</f>
        <v>0</v>
      </c>
      <c r="U51" s="916">
        <f>СкПГ!V17</f>
        <v>0</v>
      </c>
      <c r="V51" s="916">
        <f>СкПГ!W17</f>
        <v>0</v>
      </c>
      <c r="W51" s="916">
        <f>СкПГ!X17</f>
        <v>0</v>
      </c>
      <c r="Y51" s="916"/>
      <c r="Z51" s="916"/>
      <c r="AA51" s="916"/>
      <c r="AB51" s="915">
        <f>СкПГ!AB17</f>
        <v>0</v>
      </c>
    </row>
    <row r="52" spans="1:28" ht="15" hidden="1" customHeight="1" x14ac:dyDescent="0.4">
      <c r="A52" s="1221"/>
      <c r="B52" s="1222" t="s">
        <v>164</v>
      </c>
      <c r="C52" s="1222"/>
      <c r="D52" s="912"/>
      <c r="E52" s="1217" t="s">
        <v>32</v>
      </c>
      <c r="F52" s="1225"/>
      <c r="G52" s="1225"/>
      <c r="H52" s="912"/>
      <c r="I52" s="914">
        <f t="shared" ref="I52:AA52" si="15">SUM(I46+I49)</f>
        <v>0</v>
      </c>
      <c r="J52" s="914">
        <f t="shared" si="15"/>
        <v>0</v>
      </c>
      <c r="K52" s="914">
        <f t="shared" si="15"/>
        <v>0</v>
      </c>
      <c r="L52" s="914">
        <f t="shared" si="15"/>
        <v>0</v>
      </c>
      <c r="M52" s="914">
        <f t="shared" si="15"/>
        <v>0</v>
      </c>
      <c r="N52" s="914">
        <f t="shared" si="15"/>
        <v>0</v>
      </c>
      <c r="O52" s="914">
        <f t="shared" si="15"/>
        <v>0</v>
      </c>
      <c r="P52" s="914">
        <f t="shared" si="15"/>
        <v>0</v>
      </c>
      <c r="Q52" s="914">
        <f t="shared" si="15"/>
        <v>0</v>
      </c>
      <c r="R52" s="914">
        <f t="shared" si="15"/>
        <v>0</v>
      </c>
      <c r="S52" s="914">
        <f t="shared" si="15"/>
        <v>0</v>
      </c>
      <c r="T52" s="914">
        <f t="shared" si="15"/>
        <v>0</v>
      </c>
      <c r="U52" s="914">
        <f t="shared" si="15"/>
        <v>0</v>
      </c>
      <c r="V52" s="914">
        <f t="shared" si="15"/>
        <v>0</v>
      </c>
      <c r="W52" s="914">
        <f t="shared" si="15"/>
        <v>0</v>
      </c>
      <c r="Y52" s="914"/>
      <c r="Z52" s="914"/>
      <c r="AA52" s="914"/>
      <c r="AB52" s="914">
        <f>SUM(AB46+AB49)</f>
        <v>0</v>
      </c>
    </row>
    <row r="53" spans="1:28" ht="15" hidden="1" customHeight="1" x14ac:dyDescent="0.4">
      <c r="A53" s="1211"/>
      <c r="B53" s="1211"/>
      <c r="C53" s="1211"/>
      <c r="D53" s="910"/>
      <c r="E53" s="1217" t="s">
        <v>65</v>
      </c>
      <c r="F53" s="1225"/>
      <c r="G53" s="1225"/>
      <c r="H53" s="912"/>
      <c r="I53" s="914">
        <f t="shared" ref="I53:AA53" si="16">SUM(I47+I50)</f>
        <v>0</v>
      </c>
      <c r="J53" s="914">
        <f t="shared" si="16"/>
        <v>0</v>
      </c>
      <c r="K53" s="914">
        <f t="shared" si="16"/>
        <v>0</v>
      </c>
      <c r="L53" s="914">
        <f t="shared" si="16"/>
        <v>0</v>
      </c>
      <c r="M53" s="914">
        <f t="shared" si="16"/>
        <v>0</v>
      </c>
      <c r="N53" s="914">
        <f t="shared" si="16"/>
        <v>0</v>
      </c>
      <c r="O53" s="914">
        <f t="shared" si="16"/>
        <v>0</v>
      </c>
      <c r="P53" s="914">
        <f t="shared" si="16"/>
        <v>0</v>
      </c>
      <c r="Q53" s="914">
        <f t="shared" si="16"/>
        <v>0</v>
      </c>
      <c r="R53" s="914">
        <f t="shared" si="16"/>
        <v>0</v>
      </c>
      <c r="S53" s="914">
        <f t="shared" si="16"/>
        <v>0</v>
      </c>
      <c r="T53" s="914">
        <f t="shared" si="16"/>
        <v>0</v>
      </c>
      <c r="U53" s="914">
        <f t="shared" si="16"/>
        <v>0</v>
      </c>
      <c r="V53" s="914">
        <f t="shared" si="16"/>
        <v>0</v>
      </c>
      <c r="W53" s="914">
        <f t="shared" si="16"/>
        <v>0</v>
      </c>
      <c r="Y53" s="914"/>
      <c r="Z53" s="914"/>
      <c r="AA53" s="914"/>
      <c r="AB53" s="914">
        <f>SUM(AB47+AB50)</f>
        <v>0</v>
      </c>
    </row>
    <row r="54" spans="1:28" ht="19.5" hidden="1" customHeight="1" x14ac:dyDescent="0.4">
      <c r="A54" s="1211"/>
      <c r="B54" s="1211"/>
      <c r="C54" s="1211"/>
      <c r="D54" s="910"/>
      <c r="E54" s="1219" t="s">
        <v>156</v>
      </c>
      <c r="F54" s="1225"/>
      <c r="G54" s="1225"/>
      <c r="H54" s="912"/>
      <c r="I54" s="914">
        <f t="shared" ref="I54:AA54" si="17">SUM(I48+I51)</f>
        <v>0</v>
      </c>
      <c r="J54" s="914">
        <f t="shared" si="17"/>
        <v>0</v>
      </c>
      <c r="K54" s="914">
        <f t="shared" si="17"/>
        <v>0</v>
      </c>
      <c r="L54" s="914">
        <f t="shared" si="17"/>
        <v>0</v>
      </c>
      <c r="M54" s="914">
        <f t="shared" si="17"/>
        <v>0</v>
      </c>
      <c r="N54" s="914">
        <f t="shared" si="17"/>
        <v>0</v>
      </c>
      <c r="O54" s="914">
        <f t="shared" si="17"/>
        <v>0</v>
      </c>
      <c r="P54" s="914">
        <f t="shared" si="17"/>
        <v>0</v>
      </c>
      <c r="Q54" s="914">
        <f t="shared" si="17"/>
        <v>0</v>
      </c>
      <c r="R54" s="914">
        <f t="shared" si="17"/>
        <v>0</v>
      </c>
      <c r="S54" s="914">
        <f t="shared" si="17"/>
        <v>0</v>
      </c>
      <c r="T54" s="914">
        <f t="shared" si="17"/>
        <v>0</v>
      </c>
      <c r="U54" s="914">
        <f t="shared" si="17"/>
        <v>0</v>
      </c>
      <c r="V54" s="914">
        <f t="shared" si="17"/>
        <v>0</v>
      </c>
      <c r="W54" s="914">
        <f t="shared" si="17"/>
        <v>0</v>
      </c>
      <c r="Y54" s="914"/>
      <c r="Z54" s="914"/>
      <c r="AA54" s="914"/>
      <c r="AB54" s="914">
        <f>SUM(AB48+AB51)</f>
        <v>0</v>
      </c>
    </row>
    <row r="55" spans="1:28" ht="15" hidden="1" customHeight="1" x14ac:dyDescent="0.4">
      <c r="A55" s="1221"/>
      <c r="B55" s="1222" t="s">
        <v>165</v>
      </c>
      <c r="C55" s="1222"/>
      <c r="D55" s="912"/>
      <c r="E55" s="1217" t="s">
        <v>32</v>
      </c>
      <c r="F55" s="1225"/>
      <c r="G55" s="1225"/>
      <c r="H55" s="912"/>
      <c r="I55" s="914">
        <f t="shared" ref="I55:AA55" si="18">SUM(I52)</f>
        <v>0</v>
      </c>
      <c r="J55" s="914">
        <f t="shared" si="18"/>
        <v>0</v>
      </c>
      <c r="K55" s="914">
        <f t="shared" si="18"/>
        <v>0</v>
      </c>
      <c r="L55" s="914">
        <f t="shared" si="18"/>
        <v>0</v>
      </c>
      <c r="M55" s="914">
        <f t="shared" si="18"/>
        <v>0</v>
      </c>
      <c r="N55" s="914">
        <f t="shared" si="18"/>
        <v>0</v>
      </c>
      <c r="O55" s="914">
        <f t="shared" si="18"/>
        <v>0</v>
      </c>
      <c r="P55" s="914">
        <f t="shared" si="18"/>
        <v>0</v>
      </c>
      <c r="Q55" s="914">
        <f t="shared" si="18"/>
        <v>0</v>
      </c>
      <c r="R55" s="914">
        <f t="shared" si="18"/>
        <v>0</v>
      </c>
      <c r="S55" s="914">
        <f t="shared" si="18"/>
        <v>0</v>
      </c>
      <c r="T55" s="914">
        <f t="shared" si="18"/>
        <v>0</v>
      </c>
      <c r="U55" s="914">
        <f t="shared" si="18"/>
        <v>0</v>
      </c>
      <c r="V55" s="914">
        <f t="shared" si="18"/>
        <v>0</v>
      </c>
      <c r="W55" s="914">
        <f t="shared" si="18"/>
        <v>0</v>
      </c>
      <c r="Y55" s="914"/>
      <c r="Z55" s="914"/>
      <c r="AA55" s="914"/>
      <c r="AB55" s="914">
        <f>SUM(AB52)</f>
        <v>0</v>
      </c>
    </row>
    <row r="56" spans="1:28" ht="15" hidden="1" customHeight="1" x14ac:dyDescent="0.4">
      <c r="A56" s="1211"/>
      <c r="B56" s="1211"/>
      <c r="C56" s="1211"/>
      <c r="D56" s="910"/>
      <c r="E56" s="1217" t="s">
        <v>65</v>
      </c>
      <c r="F56" s="1225"/>
      <c r="G56" s="1225"/>
      <c r="H56" s="912"/>
      <c r="I56" s="914">
        <f t="shared" ref="I56:AA56" si="19">SUM(I53)</f>
        <v>0</v>
      </c>
      <c r="J56" s="914">
        <f t="shared" si="19"/>
        <v>0</v>
      </c>
      <c r="K56" s="914">
        <f t="shared" si="19"/>
        <v>0</v>
      </c>
      <c r="L56" s="914">
        <f t="shared" si="19"/>
        <v>0</v>
      </c>
      <c r="M56" s="914">
        <f t="shared" si="19"/>
        <v>0</v>
      </c>
      <c r="N56" s="914">
        <f t="shared" si="19"/>
        <v>0</v>
      </c>
      <c r="O56" s="914">
        <f t="shared" si="19"/>
        <v>0</v>
      </c>
      <c r="P56" s="914">
        <f t="shared" si="19"/>
        <v>0</v>
      </c>
      <c r="Q56" s="914">
        <f t="shared" si="19"/>
        <v>0</v>
      </c>
      <c r="R56" s="914">
        <f t="shared" si="19"/>
        <v>0</v>
      </c>
      <c r="S56" s="914">
        <f t="shared" si="19"/>
        <v>0</v>
      </c>
      <c r="T56" s="914">
        <f t="shared" si="19"/>
        <v>0</v>
      </c>
      <c r="U56" s="914">
        <f t="shared" si="19"/>
        <v>0</v>
      </c>
      <c r="V56" s="914">
        <f t="shared" si="19"/>
        <v>0</v>
      </c>
      <c r="W56" s="914">
        <f t="shared" si="19"/>
        <v>0</v>
      </c>
      <c r="Y56" s="914"/>
      <c r="Z56" s="914"/>
      <c r="AA56" s="914"/>
      <c r="AB56" s="914">
        <f>SUM(AB53)</f>
        <v>0</v>
      </c>
    </row>
    <row r="57" spans="1:28" ht="19.5" hidden="1" customHeight="1" x14ac:dyDescent="0.4">
      <c r="A57" s="1211"/>
      <c r="B57" s="1211"/>
      <c r="C57" s="1211"/>
      <c r="D57" s="910"/>
      <c r="E57" s="1219" t="s">
        <v>156</v>
      </c>
      <c r="F57" s="1225"/>
      <c r="G57" s="1225"/>
      <c r="H57" s="912"/>
      <c r="I57" s="914">
        <f t="shared" ref="I57:AA57" si="20">SUM(I54)</f>
        <v>0</v>
      </c>
      <c r="J57" s="914">
        <f t="shared" si="20"/>
        <v>0</v>
      </c>
      <c r="K57" s="914">
        <f t="shared" si="20"/>
        <v>0</v>
      </c>
      <c r="L57" s="914">
        <f t="shared" si="20"/>
        <v>0</v>
      </c>
      <c r="M57" s="914">
        <f t="shared" si="20"/>
        <v>0</v>
      </c>
      <c r="N57" s="914">
        <f t="shared" si="20"/>
        <v>0</v>
      </c>
      <c r="O57" s="914">
        <f t="shared" si="20"/>
        <v>0</v>
      </c>
      <c r="P57" s="914">
        <f t="shared" si="20"/>
        <v>0</v>
      </c>
      <c r="Q57" s="914">
        <f t="shared" si="20"/>
        <v>0</v>
      </c>
      <c r="R57" s="914">
        <f t="shared" si="20"/>
        <v>0</v>
      </c>
      <c r="S57" s="914">
        <f t="shared" si="20"/>
        <v>0</v>
      </c>
      <c r="T57" s="914">
        <f t="shared" si="20"/>
        <v>0</v>
      </c>
      <c r="U57" s="914">
        <f t="shared" si="20"/>
        <v>0</v>
      </c>
      <c r="V57" s="914">
        <f t="shared" si="20"/>
        <v>0</v>
      </c>
      <c r="W57" s="914">
        <f t="shared" si="20"/>
        <v>0</v>
      </c>
      <c r="Y57" s="914"/>
      <c r="Z57" s="914"/>
      <c r="AA57" s="914"/>
      <c r="AB57" s="914">
        <f>SUM(AB54)</f>
        <v>0</v>
      </c>
    </row>
    <row r="58" spans="1:28" ht="15" customHeight="1" x14ac:dyDescent="0.4">
      <c r="A58" s="1221"/>
      <c r="B58" s="1222" t="s">
        <v>166</v>
      </c>
      <c r="C58" s="1222"/>
      <c r="D58" s="917">
        <v>5.25</v>
      </c>
      <c r="E58" s="1224" t="s">
        <v>32</v>
      </c>
      <c r="F58" s="1225"/>
      <c r="G58" s="1225"/>
      <c r="H58" s="912"/>
      <c r="I58" s="914">
        <f>SUM(I10+I16+I31+I43)</f>
        <v>528</v>
      </c>
      <c r="J58" s="914">
        <f t="shared" ref="J58:W58" si="21">SUM(J10+J16+J31+J43)</f>
        <v>292</v>
      </c>
      <c r="K58" s="914">
        <f t="shared" si="21"/>
        <v>410</v>
      </c>
      <c r="L58" s="914">
        <f t="shared" si="21"/>
        <v>43</v>
      </c>
      <c r="M58" s="914">
        <f t="shared" si="21"/>
        <v>17</v>
      </c>
      <c r="N58" s="914">
        <f t="shared" si="21"/>
        <v>0</v>
      </c>
      <c r="O58" s="914">
        <f t="shared" si="21"/>
        <v>38</v>
      </c>
      <c r="P58" s="914">
        <f t="shared" si="21"/>
        <v>7</v>
      </c>
      <c r="Q58" s="914">
        <f t="shared" si="21"/>
        <v>9</v>
      </c>
      <c r="R58" s="914">
        <f t="shared" si="21"/>
        <v>0</v>
      </c>
      <c r="S58" s="914">
        <f t="shared" si="21"/>
        <v>56</v>
      </c>
      <c r="T58" s="914">
        <f t="shared" si="21"/>
        <v>0</v>
      </c>
      <c r="U58" s="914">
        <f t="shared" si="21"/>
        <v>0</v>
      </c>
      <c r="V58" s="914">
        <f t="shared" si="21"/>
        <v>0</v>
      </c>
      <c r="W58" s="914">
        <f t="shared" si="21"/>
        <v>0</v>
      </c>
      <c r="Y58" s="914"/>
      <c r="Z58" s="914"/>
      <c r="AA58" s="914"/>
      <c r="AB58" s="914">
        <f>SUM(AB10+AB16+AB31+AB43)</f>
        <v>1400</v>
      </c>
    </row>
    <row r="59" spans="1:28" ht="15" customHeight="1" x14ac:dyDescent="0.4">
      <c r="A59" s="1211"/>
      <c r="B59" s="1211"/>
      <c r="C59" s="1211"/>
      <c r="D59" s="917">
        <v>5.25</v>
      </c>
      <c r="E59" s="1224" t="s">
        <v>65</v>
      </c>
      <c r="F59" s="1225"/>
      <c r="G59" s="1225"/>
      <c r="H59" s="912"/>
      <c r="I59" s="914">
        <f>SUM(I11+I17+I32+I44)</f>
        <v>506</v>
      </c>
      <c r="J59" s="914">
        <f t="shared" ref="J59:W59" si="22">SUM(J11+J17+J32+J44)</f>
        <v>346</v>
      </c>
      <c r="K59" s="914">
        <f t="shared" si="22"/>
        <v>372</v>
      </c>
      <c r="L59" s="914">
        <f t="shared" si="22"/>
        <v>54</v>
      </c>
      <c r="M59" s="914">
        <f t="shared" si="22"/>
        <v>31</v>
      </c>
      <c r="N59" s="914">
        <f t="shared" si="22"/>
        <v>4</v>
      </c>
      <c r="O59" s="914">
        <f t="shared" si="22"/>
        <v>63</v>
      </c>
      <c r="P59" s="914">
        <f t="shared" si="22"/>
        <v>0</v>
      </c>
      <c r="Q59" s="914">
        <f t="shared" si="22"/>
        <v>38</v>
      </c>
      <c r="R59" s="914">
        <f t="shared" si="22"/>
        <v>69</v>
      </c>
      <c r="S59" s="914">
        <f t="shared" si="22"/>
        <v>60</v>
      </c>
      <c r="T59" s="914">
        <f t="shared" si="22"/>
        <v>0</v>
      </c>
      <c r="U59" s="914">
        <f t="shared" si="22"/>
        <v>0</v>
      </c>
      <c r="V59" s="914">
        <f t="shared" si="22"/>
        <v>0</v>
      </c>
      <c r="W59" s="914">
        <f t="shared" si="22"/>
        <v>0</v>
      </c>
      <c r="Y59" s="914"/>
      <c r="Z59" s="914"/>
      <c r="AA59" s="914"/>
      <c r="AB59" s="914">
        <f>SUM(AB11+AB17+AB32+AB44)</f>
        <v>1543</v>
      </c>
    </row>
    <row r="60" spans="1:28" ht="20.25" customHeight="1" x14ac:dyDescent="0.4">
      <c r="A60" s="1211"/>
      <c r="B60" s="1211"/>
      <c r="C60" s="1211"/>
      <c r="D60" s="917">
        <v>5.25</v>
      </c>
      <c r="E60" s="1226" t="s">
        <v>156</v>
      </c>
      <c r="F60" s="1225"/>
      <c r="G60" s="1225"/>
      <c r="H60" s="912"/>
      <c r="I60" s="1231">
        <f t="shared" ref="I60:W60" si="23">SUM(I58:I59)</f>
        <v>1034</v>
      </c>
      <c r="J60" s="1231">
        <f t="shared" si="23"/>
        <v>638</v>
      </c>
      <c r="K60" s="1231">
        <f t="shared" si="23"/>
        <v>782</v>
      </c>
      <c r="L60" s="1231">
        <f t="shared" si="23"/>
        <v>97</v>
      </c>
      <c r="M60" s="1231">
        <f t="shared" si="23"/>
        <v>48</v>
      </c>
      <c r="N60" s="1231">
        <f t="shared" si="23"/>
        <v>4</v>
      </c>
      <c r="O60" s="1231">
        <f t="shared" si="23"/>
        <v>101</v>
      </c>
      <c r="P60" s="1231">
        <f t="shared" si="23"/>
        <v>7</v>
      </c>
      <c r="Q60" s="1231">
        <f t="shared" si="23"/>
        <v>47</v>
      </c>
      <c r="R60" s="1231">
        <f t="shared" si="23"/>
        <v>69</v>
      </c>
      <c r="S60" s="1231">
        <f t="shared" si="23"/>
        <v>116</v>
      </c>
      <c r="T60" s="914">
        <f t="shared" si="23"/>
        <v>0</v>
      </c>
      <c r="U60" s="914">
        <f t="shared" si="23"/>
        <v>0</v>
      </c>
      <c r="V60" s="914">
        <f t="shared" si="23"/>
        <v>0</v>
      </c>
      <c r="W60" s="914">
        <f t="shared" si="23"/>
        <v>0</v>
      </c>
      <c r="Y60" s="914"/>
      <c r="Z60" s="914"/>
      <c r="AA60" s="914"/>
      <c r="AB60" s="914">
        <f>SUM(AB12+AB18+AB33+AB45)</f>
        <v>2943</v>
      </c>
    </row>
    <row r="61" spans="1:28" ht="14.25" customHeight="1" x14ac:dyDescent="0.35">
      <c r="A61" s="1232"/>
      <c r="B61" s="1232"/>
      <c r="C61" s="1232"/>
      <c r="D61" s="1232"/>
      <c r="E61" s="1233"/>
      <c r="F61" s="1234"/>
      <c r="G61" s="1234"/>
      <c r="H61" s="1232"/>
      <c r="I61" s="1232"/>
      <c r="J61" s="1232"/>
      <c r="K61" s="1232"/>
      <c r="L61" s="1232"/>
      <c r="M61" s="1232"/>
      <c r="N61" s="1232"/>
      <c r="O61" s="1232"/>
      <c r="P61" s="1232"/>
      <c r="Q61" s="1232"/>
      <c r="R61" s="1232"/>
      <c r="S61" s="1232"/>
      <c r="T61" s="1232"/>
      <c r="U61" s="1232"/>
      <c r="V61" s="1232"/>
      <c r="W61" s="1232"/>
      <c r="X61" s="1232"/>
      <c r="Y61" s="1232"/>
      <c r="Z61" s="1232"/>
      <c r="AA61" s="1232"/>
    </row>
    <row r="62" spans="1:28" ht="13.5" customHeight="1" x14ac:dyDescent="0.35">
      <c r="A62" s="1235"/>
      <c r="B62" s="1235" t="s">
        <v>189</v>
      </c>
      <c r="C62" s="1235"/>
      <c r="D62" s="1235"/>
      <c r="E62" s="1235"/>
      <c r="F62" s="1235"/>
      <c r="G62" s="1235"/>
      <c r="H62" s="1235"/>
      <c r="I62" s="1235"/>
      <c r="J62" s="1235"/>
      <c r="K62" s="1235"/>
      <c r="L62" s="1235"/>
      <c r="M62" s="1235"/>
      <c r="N62" s="1235"/>
      <c r="O62" s="1235"/>
      <c r="P62" s="1235"/>
      <c r="Q62" s="1235"/>
      <c r="R62" s="1235"/>
      <c r="S62" s="1235"/>
      <c r="T62" s="1235"/>
      <c r="U62" s="1235"/>
      <c r="V62" s="1236"/>
      <c r="W62" s="1236"/>
      <c r="X62" s="1236"/>
      <c r="Y62" s="1236"/>
      <c r="Z62" s="1236"/>
      <c r="AA62" s="1236"/>
    </row>
    <row r="63" spans="1:28" ht="13.5" customHeight="1" x14ac:dyDescent="0.35">
      <c r="A63" s="1237"/>
      <c r="B63" s="1238"/>
      <c r="C63" s="1237"/>
      <c r="D63" s="1237"/>
      <c r="E63" s="1237"/>
      <c r="F63" s="1237"/>
      <c r="G63" s="1237"/>
      <c r="H63" s="1237"/>
      <c r="I63" s="1237"/>
      <c r="J63" s="1237"/>
      <c r="K63" s="1237"/>
      <c r="L63" s="1237"/>
      <c r="M63" s="1237"/>
      <c r="N63" s="1237"/>
      <c r="O63" s="1237"/>
      <c r="P63" s="1239" t="s">
        <v>61</v>
      </c>
      <c r="Q63" s="1235"/>
      <c r="R63" s="1235"/>
      <c r="S63" s="1235"/>
      <c r="T63" s="1235"/>
      <c r="U63" s="1235"/>
      <c r="V63" s="1235"/>
      <c r="W63" s="1235"/>
      <c r="X63" s="1235"/>
      <c r="Y63" s="1235"/>
      <c r="Z63" s="1235"/>
      <c r="AA63" s="1235"/>
    </row>
    <row r="64" spans="1:28" ht="13.5" customHeight="1" x14ac:dyDescent="0.35">
      <c r="A64" s="1237"/>
      <c r="B64" s="1232"/>
      <c r="C64" s="1232"/>
      <c r="D64" s="1237"/>
      <c r="E64" s="1237"/>
      <c r="F64" s="1237"/>
      <c r="G64" s="1237"/>
      <c r="H64" s="1237"/>
      <c r="I64" s="1237"/>
      <c r="J64" s="1237"/>
      <c r="K64" s="1237"/>
      <c r="L64" s="1237"/>
      <c r="M64" s="1237"/>
      <c r="N64" s="1237"/>
      <c r="O64" s="1237"/>
      <c r="P64" s="1235" t="s">
        <v>185</v>
      </c>
      <c r="Q64" s="1235"/>
      <c r="R64" s="1235"/>
      <c r="S64" s="1235"/>
      <c r="T64" s="1235"/>
      <c r="U64" s="1235"/>
      <c r="V64" s="1235"/>
      <c r="W64" s="1235"/>
      <c r="X64" s="1235"/>
      <c r="Y64" s="1235"/>
      <c r="Z64" s="1235"/>
      <c r="AA64" s="1235"/>
    </row>
    <row r="65" spans="1:28" ht="13.5" customHeight="1" x14ac:dyDescent="0.35">
      <c r="A65" s="1237"/>
      <c r="B65" s="1237"/>
      <c r="C65" s="1237"/>
      <c r="D65" s="1237"/>
      <c r="E65" s="1237"/>
      <c r="F65" s="1237"/>
      <c r="G65" s="1237"/>
      <c r="H65" s="1237"/>
      <c r="I65" s="1237"/>
      <c r="J65" s="1237"/>
      <c r="K65" s="1237"/>
      <c r="L65" s="1237"/>
      <c r="M65" s="1237"/>
      <c r="N65" s="1237"/>
      <c r="O65" s="1237"/>
      <c r="P65" s="1239" t="s">
        <v>62</v>
      </c>
      <c r="Q65" s="1235"/>
      <c r="R65" s="1235"/>
      <c r="S65" s="1235"/>
      <c r="T65" s="1235"/>
      <c r="U65" s="1235"/>
      <c r="V65" s="1235"/>
      <c r="W65" s="1235"/>
      <c r="X65" s="1235"/>
      <c r="Y65" s="1235"/>
      <c r="Z65" s="1235"/>
      <c r="AA65" s="1235"/>
    </row>
    <row r="66" spans="1:28" ht="13.5" customHeight="1" x14ac:dyDescent="0.35">
      <c r="A66" s="1237"/>
      <c r="B66" s="1235"/>
      <c r="C66" s="1237"/>
      <c r="D66" s="1237"/>
      <c r="E66" s="1237"/>
      <c r="F66" s="1237"/>
      <c r="G66" s="1237"/>
      <c r="H66" s="1237"/>
      <c r="I66" s="1237"/>
      <c r="J66" s="1237"/>
      <c r="K66" s="1237"/>
      <c r="L66" s="1237"/>
      <c r="M66" s="1237"/>
      <c r="N66" s="1237"/>
      <c r="O66" s="1237"/>
      <c r="P66" s="1235"/>
      <c r="Q66" s="1240" t="s">
        <v>185</v>
      </c>
      <c r="R66" s="1207"/>
      <c r="S66" s="1207"/>
      <c r="T66" s="1207"/>
      <c r="U66" s="1207"/>
      <c r="V66" s="1207"/>
      <c r="W66" s="1235"/>
      <c r="X66" s="1235"/>
      <c r="Y66" s="1235"/>
      <c r="Z66" s="1235"/>
      <c r="AA66" s="1235"/>
    </row>
    <row r="67" spans="1:28" ht="13.5" customHeight="1" x14ac:dyDescent="0.4">
      <c r="A67" s="1235"/>
      <c r="B67" s="1241"/>
      <c r="C67" s="1235"/>
      <c r="D67" s="1235"/>
      <c r="E67" s="1235"/>
      <c r="F67" s="1235"/>
      <c r="G67" s="1235"/>
      <c r="H67" s="1235"/>
      <c r="I67" s="1235"/>
      <c r="J67" s="1235"/>
      <c r="K67" s="1235"/>
      <c r="L67" s="1235"/>
      <c r="M67" s="1235"/>
      <c r="N67" s="1235"/>
      <c r="O67" s="1235"/>
      <c r="P67" s="1235"/>
      <c r="Q67" s="1235"/>
      <c r="R67" s="1240"/>
      <c r="S67" s="1207"/>
      <c r="T67" s="1207"/>
      <c r="U67" s="1207"/>
      <c r="V67" s="1207"/>
      <c r="W67" s="1207"/>
      <c r="AA67" s="1235"/>
    </row>
    <row r="68" spans="1:28" ht="13.5" customHeight="1" x14ac:dyDescent="0.35">
      <c r="R68" s="1240"/>
      <c r="S68" s="1207"/>
      <c r="T68" s="1207"/>
      <c r="U68" s="1207"/>
      <c r="V68" s="1207"/>
      <c r="W68" s="1207"/>
      <c r="AA68" s="1242"/>
      <c r="AB68" s="1242"/>
    </row>
    <row r="69" spans="1:28" ht="14.25" customHeight="1" x14ac:dyDescent="0.35">
      <c r="R69" s="1232"/>
      <c r="S69" s="1232"/>
      <c r="T69" s="1232"/>
      <c r="U69" s="1232"/>
      <c r="V69" s="1240"/>
      <c r="W69" s="1207"/>
      <c r="X69" s="1207"/>
      <c r="Y69" s="1207"/>
      <c r="Z69" s="1207"/>
      <c r="AA69" s="1207"/>
      <c r="AB69" s="1232"/>
    </row>
    <row r="70" spans="1:28" ht="13.5" customHeight="1" x14ac:dyDescent="0.35">
      <c r="R70" s="1232"/>
      <c r="S70" s="1232"/>
      <c r="T70" s="1232"/>
      <c r="U70" s="1232"/>
      <c r="V70" s="1232"/>
      <c r="W70" s="1232"/>
      <c r="X70" s="1232"/>
      <c r="Y70" s="1232"/>
      <c r="Z70" s="1232"/>
      <c r="AA70" s="1232"/>
      <c r="AB70" s="1232"/>
    </row>
    <row r="71" spans="1:28" ht="13.5" customHeight="1" x14ac:dyDescent="0.35">
      <c r="R71" s="1232"/>
      <c r="S71" s="1232"/>
      <c r="T71" s="1232"/>
      <c r="U71" s="1232"/>
      <c r="V71" s="1232"/>
      <c r="W71" s="1232"/>
      <c r="X71" s="1232"/>
      <c r="Y71" s="1232"/>
      <c r="Z71" s="1232"/>
      <c r="AA71" s="1232"/>
      <c r="AB71" s="1232"/>
    </row>
    <row r="72" spans="1:28" ht="14.25" customHeight="1" x14ac:dyDescent="0.4">
      <c r="R72" s="1243"/>
      <c r="S72" s="1207"/>
      <c r="T72" s="1207"/>
      <c r="U72" s="1207"/>
      <c r="V72" s="1207"/>
      <c r="W72" s="1207"/>
      <c r="X72" s="1207"/>
      <c r="Y72" s="1207"/>
      <c r="Z72" s="1207"/>
      <c r="AA72" s="1207"/>
      <c r="AB72" s="1207"/>
    </row>
    <row r="73" spans="1:28" ht="14.25" customHeight="1" x14ac:dyDescent="0.35">
      <c r="R73" s="1232"/>
      <c r="S73" s="1235"/>
      <c r="T73" s="1235"/>
      <c r="U73" s="1244"/>
      <c r="V73" s="1245"/>
      <c r="W73" s="1207"/>
      <c r="AA73" s="1244"/>
      <c r="AB73" s="1232"/>
    </row>
    <row r="74" spans="1:28" ht="14.25" customHeight="1" x14ac:dyDescent="0.35">
      <c r="R74" s="1232"/>
      <c r="S74" s="1232"/>
      <c r="T74" s="1232"/>
      <c r="U74" s="1232"/>
      <c r="V74" s="1232"/>
      <c r="W74" s="1232"/>
      <c r="X74" s="1232"/>
      <c r="Y74" s="1232"/>
      <c r="Z74" s="1232"/>
      <c r="AA74" s="1232"/>
      <c r="AB74" s="1232"/>
    </row>
    <row r="75" spans="1:28" ht="14.25" customHeight="1" x14ac:dyDescent="0.35">
      <c r="R75" s="1232"/>
      <c r="S75" s="1232"/>
      <c r="T75" s="1232"/>
      <c r="U75" s="1232"/>
      <c r="V75" s="1240"/>
      <c r="W75" s="1207"/>
      <c r="X75" s="1207"/>
      <c r="Y75" s="1207"/>
      <c r="Z75" s="1207"/>
      <c r="AA75" s="1207"/>
      <c r="AB75" s="1232"/>
    </row>
  </sheetData>
  <mergeCells count="72">
    <mergeCell ref="A43:A45"/>
    <mergeCell ref="B43:B45"/>
    <mergeCell ref="A3:AB3"/>
    <mergeCell ref="B37:B39"/>
    <mergeCell ref="C37:C39"/>
    <mergeCell ref="A37:A39"/>
    <mergeCell ref="A40:A42"/>
    <mergeCell ref="B40:B42"/>
    <mergeCell ref="C40:C42"/>
    <mergeCell ref="Q66:V66"/>
    <mergeCell ref="R67:W67"/>
    <mergeCell ref="A19:A21"/>
    <mergeCell ref="B19:B21"/>
    <mergeCell ref="C19:C21"/>
    <mergeCell ref="A22:A24"/>
    <mergeCell ref="B22:B24"/>
    <mergeCell ref="A25:A27"/>
    <mergeCell ref="B25:B27"/>
    <mergeCell ref="C25:C27"/>
    <mergeCell ref="C22:C24"/>
    <mergeCell ref="C43:C45"/>
    <mergeCell ref="C55:C57"/>
    <mergeCell ref="A46:A48"/>
    <mergeCell ref="B46:B48"/>
    <mergeCell ref="C46:C48"/>
    <mergeCell ref="A58:A60"/>
    <mergeCell ref="B58:B60"/>
    <mergeCell ref="C58:C60"/>
    <mergeCell ref="B49:B51"/>
    <mergeCell ref="C49:C51"/>
    <mergeCell ref="A49:A51"/>
    <mergeCell ref="A52:A54"/>
    <mergeCell ref="B52:B54"/>
    <mergeCell ref="C52:C54"/>
    <mergeCell ref="A55:A57"/>
    <mergeCell ref="B55:B57"/>
    <mergeCell ref="R68:W68"/>
    <mergeCell ref="V69:AA69"/>
    <mergeCell ref="R72:AB72"/>
    <mergeCell ref="V73:W73"/>
    <mergeCell ref="V75:AA75"/>
    <mergeCell ref="A34:A36"/>
    <mergeCell ref="B34:B36"/>
    <mergeCell ref="C34:C36"/>
    <mergeCell ref="B28:B30"/>
    <mergeCell ref="C28:C30"/>
    <mergeCell ref="A28:A30"/>
    <mergeCell ref="A31:A33"/>
    <mergeCell ref="B31:B33"/>
    <mergeCell ref="C31:C33"/>
    <mergeCell ref="A13:A15"/>
    <mergeCell ref="B13:B15"/>
    <mergeCell ref="C13:C15"/>
    <mergeCell ref="A16:A18"/>
    <mergeCell ref="B16:B18"/>
    <mergeCell ref="C16:C18"/>
    <mergeCell ref="A7:A9"/>
    <mergeCell ref="B7:B9"/>
    <mergeCell ref="C7:C9"/>
    <mergeCell ref="A10:A12"/>
    <mergeCell ref="B10:B12"/>
    <mergeCell ref="C10:C12"/>
    <mergeCell ref="H4:H5"/>
    <mergeCell ref="I4:AA4"/>
    <mergeCell ref="A2:AA2"/>
    <mergeCell ref="A4:A5"/>
    <mergeCell ref="B4:B5"/>
    <mergeCell ref="C4:C5"/>
    <mergeCell ref="D4:D5"/>
    <mergeCell ref="E4:E5"/>
    <mergeCell ref="F4:F5"/>
    <mergeCell ref="G4:G5"/>
  </mergeCells>
  <pageMargins left="0.23" right="0.11811023622047245" top="0.35433070866141736" bottom="0.25" header="0" footer="0"/>
  <pageSetup paperSize="9" scale="9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6"/>
  <sheetViews>
    <sheetView topLeftCell="A3" workbookViewId="0">
      <selection sqref="A1:AB16"/>
    </sheetView>
  </sheetViews>
  <sheetFormatPr defaultColWidth="14.42578125" defaultRowHeight="15" customHeight="1" x14ac:dyDescent="0.4"/>
  <cols>
    <col min="1" max="1" width="4.5703125" style="767" customWidth="1"/>
    <col min="2" max="2" width="15.140625" style="767" customWidth="1"/>
    <col min="3" max="3" width="6.42578125" style="767" customWidth="1"/>
    <col min="4" max="4" width="4.28515625" style="767" customWidth="1"/>
    <col min="5" max="5" width="27.28515625" style="767" customWidth="1"/>
    <col min="6" max="7" width="4.5703125" style="767" customWidth="1"/>
    <col min="8" max="9" width="5" style="767" customWidth="1"/>
    <col min="10" max="10" width="4.85546875" style="767" customWidth="1"/>
    <col min="11" max="11" width="5.42578125" style="767" customWidth="1"/>
    <col min="12" max="12" width="6.140625" style="767" customWidth="1"/>
    <col min="13" max="13" width="5.7109375" style="767" customWidth="1"/>
    <col min="14" max="14" width="5.85546875" style="767" customWidth="1"/>
    <col min="15" max="15" width="4.42578125" style="767" customWidth="1"/>
    <col min="16" max="16" width="4.85546875" style="767" customWidth="1"/>
    <col min="17" max="17" width="5.28515625" style="767" customWidth="1"/>
    <col min="18" max="18" width="5.42578125" style="767" customWidth="1"/>
    <col min="19" max="19" width="4.140625" style="767" customWidth="1"/>
    <col min="20" max="20" width="5.5703125" style="767" customWidth="1"/>
    <col min="21" max="21" width="4" style="767" customWidth="1"/>
    <col min="22" max="22" width="6" style="767" customWidth="1"/>
    <col min="23" max="23" width="5" style="767" customWidth="1"/>
    <col min="24" max="24" width="5.5703125" style="767" customWidth="1"/>
    <col min="25" max="25" width="5.140625" style="767" customWidth="1"/>
    <col min="26" max="26" width="4.7109375" style="767" customWidth="1"/>
    <col min="27" max="27" width="4.5703125" style="767" customWidth="1"/>
    <col min="28" max="28" width="5.85546875" style="767" customWidth="1"/>
    <col min="29" max="29" width="8" style="767" customWidth="1"/>
    <col min="30" max="30" width="11.85546875" style="767" customWidth="1"/>
    <col min="31" max="16384" width="14.42578125" style="767"/>
  </cols>
  <sheetData>
    <row r="1" spans="1:28" ht="15" customHeight="1" thickBot="1" x14ac:dyDescent="0.45"/>
    <row r="2" spans="1:28" ht="15" customHeight="1" thickBot="1" x14ac:dyDescent="0.4">
      <c r="A2" s="1045" t="s">
        <v>3</v>
      </c>
      <c r="B2" s="1047" t="s">
        <v>4</v>
      </c>
      <c r="C2" s="1047" t="s">
        <v>5</v>
      </c>
      <c r="D2" s="1049" t="s">
        <v>6</v>
      </c>
      <c r="E2" s="1047" t="s">
        <v>7</v>
      </c>
      <c r="F2" s="1050" t="s">
        <v>8</v>
      </c>
      <c r="G2" s="1050" t="s">
        <v>9</v>
      </c>
      <c r="H2" s="1034" t="s">
        <v>10</v>
      </c>
      <c r="I2" s="1036" t="s">
        <v>11</v>
      </c>
      <c r="J2" s="1038" t="s">
        <v>12</v>
      </c>
      <c r="K2" s="1039"/>
      <c r="L2" s="1039"/>
      <c r="M2" s="1039"/>
      <c r="N2" s="1039"/>
      <c r="O2" s="1039"/>
      <c r="P2" s="1039"/>
      <c r="Q2" s="1039"/>
      <c r="R2" s="1039"/>
      <c r="S2" s="1039"/>
      <c r="T2" s="1039"/>
      <c r="U2" s="1039"/>
      <c r="V2" s="1039"/>
      <c r="W2" s="1039"/>
      <c r="X2" s="1039"/>
      <c r="Y2" s="1039"/>
      <c r="Z2" s="1039"/>
      <c r="AA2" s="1039"/>
      <c r="AB2" s="1040" t="s">
        <v>13</v>
      </c>
    </row>
    <row r="3" spans="1:28" ht="153" customHeight="1" thickBot="1" x14ac:dyDescent="0.45">
      <c r="A3" s="1046"/>
      <c r="B3" s="1048"/>
      <c r="C3" s="1048"/>
      <c r="D3" s="1048"/>
      <c r="E3" s="1048"/>
      <c r="F3" s="1048"/>
      <c r="G3" s="1048"/>
      <c r="H3" s="1035"/>
      <c r="I3" s="1037"/>
      <c r="J3" s="768" t="s">
        <v>14</v>
      </c>
      <c r="K3" s="769" t="s">
        <v>15</v>
      </c>
      <c r="L3" s="769" t="s">
        <v>16</v>
      </c>
      <c r="M3" s="769" t="s">
        <v>17</v>
      </c>
      <c r="N3" s="769" t="s">
        <v>18</v>
      </c>
      <c r="O3" s="769" t="s">
        <v>19</v>
      </c>
      <c r="P3" s="770" t="s">
        <v>20</v>
      </c>
      <c r="Q3" s="771" t="s">
        <v>21</v>
      </c>
      <c r="R3" s="769" t="s">
        <v>22</v>
      </c>
      <c r="S3" s="769" t="s">
        <v>23</v>
      </c>
      <c r="T3" s="769" t="s">
        <v>24</v>
      </c>
      <c r="U3" s="769" t="s">
        <v>25</v>
      </c>
      <c r="V3" s="769" t="s">
        <v>26</v>
      </c>
      <c r="W3" s="769" t="s">
        <v>27</v>
      </c>
      <c r="X3" s="769" t="s">
        <v>28</v>
      </c>
      <c r="Y3" s="769" t="s">
        <v>29</v>
      </c>
      <c r="Z3" s="769" t="s">
        <v>64</v>
      </c>
      <c r="AA3" s="769" t="s">
        <v>31</v>
      </c>
      <c r="AB3" s="1041"/>
    </row>
    <row r="4" spans="1:28" ht="14.25" customHeight="1" thickBot="1" x14ac:dyDescent="0.4">
      <c r="A4" s="1042" t="s">
        <v>32</v>
      </c>
      <c r="B4" s="1043"/>
      <c r="C4" s="1043"/>
      <c r="D4" s="1043"/>
      <c r="E4" s="1043"/>
      <c r="F4" s="1043"/>
      <c r="G4" s="1043"/>
      <c r="H4" s="1043"/>
      <c r="I4" s="1043"/>
      <c r="J4" s="1043"/>
      <c r="K4" s="1043"/>
      <c r="L4" s="1043"/>
      <c r="M4" s="1043"/>
      <c r="N4" s="1043"/>
      <c r="O4" s="1043"/>
      <c r="P4" s="1043"/>
      <c r="Q4" s="1043"/>
      <c r="R4" s="1043"/>
      <c r="S4" s="1043"/>
      <c r="T4" s="1043"/>
      <c r="U4" s="1043"/>
      <c r="V4" s="1043"/>
      <c r="W4" s="1043"/>
      <c r="X4" s="1043"/>
      <c r="Y4" s="1043"/>
      <c r="Z4" s="1043"/>
      <c r="AA4" s="1043"/>
      <c r="AB4" s="1044"/>
    </row>
    <row r="5" spans="1:28" ht="18" customHeight="1" x14ac:dyDescent="0.35">
      <c r="A5" s="1051">
        <v>7</v>
      </c>
      <c r="B5" s="1054" t="s">
        <v>111</v>
      </c>
      <c r="C5" s="1057" t="s">
        <v>107</v>
      </c>
      <c r="D5" s="1060">
        <v>0.25</v>
      </c>
      <c r="E5" s="772" t="s">
        <v>113</v>
      </c>
      <c r="F5" s="773" t="s">
        <v>36</v>
      </c>
      <c r="G5" s="774" t="s">
        <v>41</v>
      </c>
      <c r="H5" s="775">
        <v>3</v>
      </c>
      <c r="I5" s="776">
        <v>3</v>
      </c>
      <c r="J5" s="777">
        <v>16</v>
      </c>
      <c r="K5" s="777">
        <v>14</v>
      </c>
      <c r="L5" s="778"/>
      <c r="M5" s="778"/>
      <c r="N5" s="778"/>
      <c r="O5" s="778"/>
      <c r="P5" s="778"/>
      <c r="Q5" s="778"/>
      <c r="R5" s="778"/>
      <c r="S5" s="778"/>
      <c r="T5" s="778">
        <v>1</v>
      </c>
      <c r="U5" s="779"/>
      <c r="V5" s="779"/>
      <c r="W5" s="779"/>
      <c r="X5" s="779"/>
      <c r="Y5" s="779"/>
      <c r="Z5" s="779"/>
      <c r="AA5" s="780"/>
      <c r="AB5" s="781">
        <f t="shared" ref="AB5:AB6" si="0">SUM(J5:AA5)</f>
        <v>31</v>
      </c>
    </row>
    <row r="6" spans="1:28" ht="35.25" customHeight="1" thickBot="1" x14ac:dyDescent="0.4">
      <c r="A6" s="1052"/>
      <c r="B6" s="1055"/>
      <c r="C6" s="1058"/>
      <c r="D6" s="1041"/>
      <c r="E6" s="782" t="s">
        <v>114</v>
      </c>
      <c r="F6" s="783" t="s">
        <v>36</v>
      </c>
      <c r="G6" s="784" t="s">
        <v>73</v>
      </c>
      <c r="H6" s="785">
        <v>4</v>
      </c>
      <c r="I6" s="786">
        <v>9</v>
      </c>
      <c r="J6" s="787">
        <v>20</v>
      </c>
      <c r="K6" s="788">
        <v>16</v>
      </c>
      <c r="L6" s="788"/>
      <c r="M6" s="788">
        <v>2</v>
      </c>
      <c r="N6" s="788">
        <v>1</v>
      </c>
      <c r="O6" s="788"/>
      <c r="P6" s="788"/>
      <c r="Q6" s="788"/>
      <c r="R6" s="788"/>
      <c r="S6" s="788"/>
      <c r="T6" s="788">
        <v>1</v>
      </c>
      <c r="U6" s="789"/>
      <c r="V6" s="789"/>
      <c r="W6" s="789"/>
      <c r="X6" s="789"/>
      <c r="Y6" s="789"/>
      <c r="Z6" s="789"/>
      <c r="AA6" s="790"/>
      <c r="AB6" s="791">
        <f t="shared" si="0"/>
        <v>40</v>
      </c>
    </row>
    <row r="7" spans="1:28" ht="15" customHeight="1" thickBot="1" x14ac:dyDescent="0.45">
      <c r="A7" s="1052"/>
      <c r="B7" s="1055"/>
      <c r="C7" s="1058"/>
      <c r="D7" s="1041"/>
      <c r="E7" s="792" t="s">
        <v>51</v>
      </c>
      <c r="F7" s="793"/>
      <c r="G7" s="794"/>
      <c r="H7" s="795"/>
      <c r="I7" s="796"/>
      <c r="J7" s="797">
        <f t="shared" ref="J7:X7" si="1">SUM(J5:J6)</f>
        <v>36</v>
      </c>
      <c r="K7" s="797">
        <f t="shared" si="1"/>
        <v>30</v>
      </c>
      <c r="L7" s="797">
        <f t="shared" si="1"/>
        <v>0</v>
      </c>
      <c r="M7" s="797">
        <f t="shared" si="1"/>
        <v>2</v>
      </c>
      <c r="N7" s="797">
        <f t="shared" si="1"/>
        <v>1</v>
      </c>
      <c r="O7" s="797">
        <f t="shared" si="1"/>
        <v>0</v>
      </c>
      <c r="P7" s="797">
        <f t="shared" si="1"/>
        <v>0</v>
      </c>
      <c r="Q7" s="797">
        <f t="shared" si="1"/>
        <v>0</v>
      </c>
      <c r="R7" s="797">
        <f t="shared" si="1"/>
        <v>0</v>
      </c>
      <c r="S7" s="797">
        <f t="shared" si="1"/>
        <v>0</v>
      </c>
      <c r="T7" s="797">
        <f t="shared" si="1"/>
        <v>2</v>
      </c>
      <c r="U7" s="798">
        <f t="shared" si="1"/>
        <v>0</v>
      </c>
      <c r="V7" s="798">
        <f t="shared" si="1"/>
        <v>0</v>
      </c>
      <c r="W7" s="798">
        <f t="shared" si="1"/>
        <v>0</v>
      </c>
      <c r="X7" s="798">
        <f t="shared" si="1"/>
        <v>0</v>
      </c>
      <c r="Y7" s="798"/>
      <c r="Z7" s="793"/>
      <c r="AA7" s="794"/>
      <c r="AB7" s="799">
        <f>SUM(AB5:AB6)</f>
        <v>71</v>
      </c>
    </row>
    <row r="8" spans="1:28" ht="14.25" hidden="1" customHeight="1" x14ac:dyDescent="0.35">
      <c r="A8" s="1052"/>
      <c r="B8" s="1055"/>
      <c r="C8" s="1058"/>
      <c r="D8" s="1041"/>
      <c r="E8" s="800"/>
      <c r="F8" s="801"/>
      <c r="G8" s="802"/>
      <c r="H8" s="803"/>
      <c r="I8" s="804"/>
      <c r="J8" s="805"/>
      <c r="K8" s="806"/>
      <c r="L8" s="807"/>
      <c r="M8" s="807"/>
      <c r="N8" s="807"/>
      <c r="O8" s="807"/>
      <c r="P8" s="807"/>
      <c r="Q8" s="807"/>
      <c r="R8" s="807"/>
      <c r="S8" s="807"/>
      <c r="T8" s="807"/>
      <c r="U8" s="808"/>
      <c r="V8" s="808"/>
      <c r="W8" s="808"/>
      <c r="X8" s="808"/>
      <c r="Y8" s="808"/>
      <c r="Z8" s="808"/>
      <c r="AA8" s="808"/>
      <c r="AB8" s="809">
        <f t="shared" ref="AB8:AB9" si="2">SUM(J8:AA8)</f>
        <v>0</v>
      </c>
    </row>
    <row r="9" spans="1:28" ht="18.75" hidden="1" customHeight="1" x14ac:dyDescent="0.35">
      <c r="A9" s="1052"/>
      <c r="B9" s="1055"/>
      <c r="C9" s="1058"/>
      <c r="D9" s="1041"/>
      <c r="E9" s="810"/>
      <c r="F9" s="811"/>
      <c r="G9" s="812"/>
      <c r="H9" s="813"/>
      <c r="I9" s="814"/>
      <c r="J9" s="815"/>
      <c r="K9" s="816"/>
      <c r="L9" s="816"/>
      <c r="M9" s="817"/>
      <c r="N9" s="817"/>
      <c r="O9" s="817"/>
      <c r="P9" s="817"/>
      <c r="Q9" s="817"/>
      <c r="R9" s="816"/>
      <c r="S9" s="816"/>
      <c r="T9" s="816"/>
      <c r="U9" s="808"/>
      <c r="V9" s="808"/>
      <c r="W9" s="808"/>
      <c r="X9" s="808"/>
      <c r="Y9" s="808"/>
      <c r="Z9" s="808"/>
      <c r="AA9" s="808"/>
      <c r="AB9" s="809">
        <f t="shared" si="2"/>
        <v>0</v>
      </c>
    </row>
    <row r="10" spans="1:28" ht="15" hidden="1" customHeight="1" x14ac:dyDescent="0.4">
      <c r="A10" s="1052"/>
      <c r="B10" s="1055"/>
      <c r="C10" s="1058"/>
      <c r="D10" s="1041"/>
      <c r="E10" s="818" t="s">
        <v>55</v>
      </c>
      <c r="F10" s="819"/>
      <c r="G10" s="820"/>
      <c r="H10" s="821"/>
      <c r="I10" s="822"/>
      <c r="J10" s="823">
        <f t="shared" ref="J10:Y10" si="3">SUM(J8:J9)</f>
        <v>0</v>
      </c>
      <c r="K10" s="824">
        <f t="shared" si="3"/>
        <v>0</v>
      </c>
      <c r="L10" s="824">
        <f t="shared" si="3"/>
        <v>0</v>
      </c>
      <c r="M10" s="824">
        <f t="shared" si="3"/>
        <v>0</v>
      </c>
      <c r="N10" s="824">
        <f t="shared" si="3"/>
        <v>0</v>
      </c>
      <c r="O10" s="824">
        <f t="shared" si="3"/>
        <v>0</v>
      </c>
      <c r="P10" s="824">
        <f t="shared" si="3"/>
        <v>0</v>
      </c>
      <c r="Q10" s="824">
        <f t="shared" si="3"/>
        <v>0</v>
      </c>
      <c r="R10" s="824">
        <f t="shared" si="3"/>
        <v>0</v>
      </c>
      <c r="S10" s="824">
        <f t="shared" si="3"/>
        <v>0</v>
      </c>
      <c r="T10" s="824">
        <f t="shared" si="3"/>
        <v>0</v>
      </c>
      <c r="U10" s="825">
        <f t="shared" si="3"/>
        <v>0</v>
      </c>
      <c r="V10" s="825">
        <f t="shared" si="3"/>
        <v>0</v>
      </c>
      <c r="W10" s="825">
        <f t="shared" si="3"/>
        <v>0</v>
      </c>
      <c r="X10" s="825">
        <f t="shared" si="3"/>
        <v>0</v>
      </c>
      <c r="Y10" s="825">
        <f t="shared" si="3"/>
        <v>0</v>
      </c>
      <c r="Z10" s="826"/>
      <c r="AA10" s="826"/>
      <c r="AB10" s="799">
        <f>SUM(AB8:AB9)</f>
        <v>0</v>
      </c>
    </row>
    <row r="11" spans="1:28" ht="15" customHeight="1" thickBot="1" x14ac:dyDescent="0.45">
      <c r="A11" s="1053"/>
      <c r="B11" s="1056"/>
      <c r="C11" s="1059"/>
      <c r="D11" s="1061"/>
      <c r="E11" s="827" t="s">
        <v>60</v>
      </c>
      <c r="F11" s="828"/>
      <c r="G11" s="829"/>
      <c r="H11" s="830"/>
      <c r="I11" s="831"/>
      <c r="J11" s="832">
        <f>SUM(J7)</f>
        <v>36</v>
      </c>
      <c r="K11" s="832">
        <f t="shared" ref="K11:AB11" si="4">SUM(K7)</f>
        <v>30</v>
      </c>
      <c r="L11" s="832">
        <f t="shared" si="4"/>
        <v>0</v>
      </c>
      <c r="M11" s="832">
        <f t="shared" si="4"/>
        <v>2</v>
      </c>
      <c r="N11" s="832">
        <f t="shared" si="4"/>
        <v>1</v>
      </c>
      <c r="O11" s="832">
        <f t="shared" si="4"/>
        <v>0</v>
      </c>
      <c r="P11" s="832">
        <f t="shared" si="4"/>
        <v>0</v>
      </c>
      <c r="Q11" s="832">
        <f t="shared" si="4"/>
        <v>0</v>
      </c>
      <c r="R11" s="832">
        <f t="shared" si="4"/>
        <v>0</v>
      </c>
      <c r="S11" s="832">
        <f t="shared" si="4"/>
        <v>0</v>
      </c>
      <c r="T11" s="832">
        <f t="shared" si="4"/>
        <v>2</v>
      </c>
      <c r="U11" s="832">
        <f t="shared" si="4"/>
        <v>0</v>
      </c>
      <c r="V11" s="832">
        <f t="shared" si="4"/>
        <v>0</v>
      </c>
      <c r="W11" s="832">
        <f t="shared" si="4"/>
        <v>0</v>
      </c>
      <c r="X11" s="832">
        <f t="shared" si="4"/>
        <v>0</v>
      </c>
      <c r="Y11" s="832">
        <f t="shared" si="4"/>
        <v>0</v>
      </c>
      <c r="Z11" s="832">
        <f t="shared" si="4"/>
        <v>0</v>
      </c>
      <c r="AA11" s="832">
        <f t="shared" si="4"/>
        <v>0</v>
      </c>
      <c r="AB11" s="832">
        <f t="shared" si="4"/>
        <v>71</v>
      </c>
    </row>
    <row r="12" spans="1:28" ht="13.5" customHeight="1" x14ac:dyDescent="0.35">
      <c r="A12" s="833"/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3"/>
      <c r="N12" s="833"/>
      <c r="O12" s="833"/>
      <c r="P12" s="833"/>
      <c r="Q12" s="833"/>
      <c r="R12" s="833"/>
      <c r="S12" s="833"/>
      <c r="T12" s="833"/>
      <c r="U12" s="833"/>
      <c r="V12" s="833"/>
      <c r="W12" s="833"/>
      <c r="X12" s="833"/>
      <c r="Y12" s="833"/>
      <c r="Z12" s="833"/>
      <c r="AA12" s="833"/>
      <c r="AB12" s="833"/>
    </row>
    <row r="13" spans="1:28" ht="13.5" customHeight="1" x14ac:dyDescent="0.35">
      <c r="A13" s="833"/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3"/>
      <c r="N13" s="833"/>
      <c r="O13" s="834" t="s">
        <v>61</v>
      </c>
      <c r="P13" s="833"/>
      <c r="Q13" s="833"/>
      <c r="R13" s="833"/>
      <c r="S13" s="833"/>
      <c r="T13" s="833"/>
      <c r="U13" s="833"/>
      <c r="V13" s="833"/>
      <c r="W13" s="833"/>
      <c r="X13" s="833"/>
      <c r="Y13" s="833"/>
      <c r="Z13" s="833"/>
      <c r="AA13" s="833"/>
      <c r="AB13" s="833"/>
    </row>
    <row r="14" spans="1:28" ht="13.5" customHeight="1" x14ac:dyDescent="0.35">
      <c r="A14" s="833"/>
      <c r="B14" s="833" t="s">
        <v>189</v>
      </c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3"/>
      <c r="N14" s="833"/>
      <c r="O14" s="833" t="s">
        <v>185</v>
      </c>
      <c r="P14" s="833"/>
      <c r="Q14" s="833"/>
      <c r="R14" s="833"/>
      <c r="S14" s="833"/>
      <c r="T14" s="833"/>
      <c r="U14" s="833"/>
      <c r="V14" s="833"/>
      <c r="W14" s="833"/>
      <c r="X14" s="833"/>
      <c r="Y14" s="833"/>
      <c r="Z14" s="833"/>
      <c r="AA14" s="833"/>
      <c r="AB14" s="833"/>
    </row>
    <row r="15" spans="1:28" ht="13.5" customHeight="1" x14ac:dyDescent="0.35">
      <c r="A15" s="833"/>
      <c r="B15" s="833"/>
      <c r="C15" s="833"/>
      <c r="D15" s="833"/>
      <c r="E15" s="833"/>
      <c r="F15" s="833"/>
      <c r="G15" s="833"/>
      <c r="H15" s="833"/>
      <c r="I15" s="833"/>
      <c r="J15" s="833"/>
      <c r="K15" s="833"/>
      <c r="L15" s="833"/>
      <c r="M15" s="833"/>
      <c r="N15" s="833"/>
      <c r="O15" s="834" t="s">
        <v>62</v>
      </c>
      <c r="P15" s="833"/>
      <c r="Q15" s="833"/>
      <c r="R15" s="833"/>
      <c r="S15" s="833"/>
      <c r="T15" s="833"/>
      <c r="U15" s="833"/>
      <c r="V15" s="833"/>
      <c r="W15" s="833"/>
      <c r="X15" s="833"/>
      <c r="Y15" s="833"/>
      <c r="Z15" s="833"/>
      <c r="AA15" s="833"/>
      <c r="AB15" s="833"/>
    </row>
    <row r="16" spans="1:28" ht="13.5" customHeight="1" x14ac:dyDescent="0.4">
      <c r="P16" s="833" t="s">
        <v>185</v>
      </c>
      <c r="R16" s="835"/>
    </row>
  </sheetData>
  <mergeCells count="16">
    <mergeCell ref="A5:A11"/>
    <mergeCell ref="B5:B11"/>
    <mergeCell ref="C5:C11"/>
    <mergeCell ref="D5:D11"/>
    <mergeCell ref="G2:G3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</mergeCells>
  <pageMargins left="0.3" right="0.15748031496062992" top="0.74803149606299213" bottom="0.72" header="0" footer="0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19"/>
  <sheetViews>
    <sheetView topLeftCell="A3" workbookViewId="0">
      <selection activeCell="K21" sqref="K21"/>
    </sheetView>
  </sheetViews>
  <sheetFormatPr defaultColWidth="14.42578125" defaultRowHeight="15" customHeight="1" x14ac:dyDescent="0.4"/>
  <cols>
    <col min="1" max="1" width="4.5703125" style="143" customWidth="1"/>
    <col min="2" max="2" width="15.140625" style="143" customWidth="1"/>
    <col min="3" max="3" width="6.42578125" style="143" customWidth="1"/>
    <col min="4" max="4" width="4.28515625" style="143" customWidth="1"/>
    <col min="5" max="5" width="27.28515625" style="143" customWidth="1"/>
    <col min="6" max="7" width="4.5703125" style="143" customWidth="1"/>
    <col min="8" max="9" width="5" style="143" customWidth="1"/>
    <col min="10" max="10" width="4.85546875" style="143" customWidth="1"/>
    <col min="11" max="11" width="5.42578125" style="143" customWidth="1"/>
    <col min="12" max="12" width="6.140625" style="143" customWidth="1"/>
    <col min="13" max="13" width="5.7109375" style="143" customWidth="1"/>
    <col min="14" max="14" width="5.85546875" style="143" customWidth="1"/>
    <col min="15" max="15" width="4.42578125" style="143" customWidth="1"/>
    <col min="16" max="16" width="4.85546875" style="143" customWidth="1"/>
    <col min="17" max="17" width="5.28515625" style="143" customWidth="1"/>
    <col min="18" max="18" width="5.42578125" style="143" customWidth="1"/>
    <col min="19" max="19" width="4.140625" style="143" customWidth="1"/>
    <col min="20" max="20" width="5.5703125" style="143" customWidth="1"/>
    <col min="21" max="21" width="4" style="143" customWidth="1"/>
    <col min="22" max="22" width="6" style="143" customWidth="1"/>
    <col min="23" max="23" width="5" style="143" customWidth="1"/>
    <col min="24" max="24" width="5.5703125" style="143" customWidth="1"/>
    <col min="25" max="25" width="5.140625" style="143" customWidth="1"/>
    <col min="26" max="26" width="4.7109375" style="143" customWidth="1"/>
    <col min="27" max="27" width="4.5703125" style="143" customWidth="1"/>
    <col min="28" max="28" width="5.85546875" style="143" customWidth="1"/>
    <col min="29" max="29" width="8" style="143" customWidth="1"/>
    <col min="30" max="30" width="11.85546875" style="143" customWidth="1"/>
    <col min="31" max="16384" width="14.42578125" style="143"/>
  </cols>
  <sheetData>
    <row r="2" spans="1:28" ht="15" customHeight="1" thickBot="1" x14ac:dyDescent="0.4">
      <c r="A2" s="1069" t="s">
        <v>3</v>
      </c>
      <c r="B2" s="1071" t="s">
        <v>4</v>
      </c>
      <c r="C2" s="1071" t="s">
        <v>5</v>
      </c>
      <c r="D2" s="1073" t="s">
        <v>6</v>
      </c>
      <c r="E2" s="1071" t="s">
        <v>7</v>
      </c>
      <c r="F2" s="1074" t="s">
        <v>8</v>
      </c>
      <c r="G2" s="1074" t="s">
        <v>9</v>
      </c>
      <c r="H2" s="1080" t="s">
        <v>10</v>
      </c>
      <c r="I2" s="1062" t="s">
        <v>11</v>
      </c>
      <c r="J2" s="1063" t="s">
        <v>12</v>
      </c>
      <c r="K2" s="936"/>
      <c r="L2" s="936"/>
      <c r="M2" s="936"/>
      <c r="N2" s="936"/>
      <c r="O2" s="936"/>
      <c r="P2" s="936"/>
      <c r="Q2" s="936"/>
      <c r="R2" s="936"/>
      <c r="S2" s="936"/>
      <c r="T2" s="936"/>
      <c r="U2" s="936"/>
      <c r="V2" s="936"/>
      <c r="W2" s="936"/>
      <c r="X2" s="936"/>
      <c r="Y2" s="936"/>
      <c r="Z2" s="936"/>
      <c r="AA2" s="936"/>
      <c r="AB2" s="1064" t="s">
        <v>13</v>
      </c>
    </row>
    <row r="3" spans="1:28" ht="153" customHeight="1" thickBot="1" x14ac:dyDescent="0.45">
      <c r="A3" s="1070"/>
      <c r="B3" s="1072"/>
      <c r="C3" s="1072"/>
      <c r="D3" s="1072"/>
      <c r="E3" s="1072"/>
      <c r="F3" s="1072"/>
      <c r="G3" s="1072"/>
      <c r="H3" s="1081"/>
      <c r="I3" s="943"/>
      <c r="J3" s="537" t="s">
        <v>14</v>
      </c>
      <c r="K3" s="538" t="s">
        <v>15</v>
      </c>
      <c r="L3" s="538" t="s">
        <v>16</v>
      </c>
      <c r="M3" s="538" t="s">
        <v>17</v>
      </c>
      <c r="N3" s="538" t="s">
        <v>18</v>
      </c>
      <c r="O3" s="538" t="s">
        <v>19</v>
      </c>
      <c r="P3" s="539" t="s">
        <v>20</v>
      </c>
      <c r="Q3" s="540" t="s">
        <v>21</v>
      </c>
      <c r="R3" s="538" t="s">
        <v>22</v>
      </c>
      <c r="S3" s="538" t="s">
        <v>23</v>
      </c>
      <c r="T3" s="538" t="s">
        <v>24</v>
      </c>
      <c r="U3" s="538" t="s">
        <v>25</v>
      </c>
      <c r="V3" s="538" t="s">
        <v>26</v>
      </c>
      <c r="W3" s="538" t="s">
        <v>27</v>
      </c>
      <c r="X3" s="538" t="s">
        <v>28</v>
      </c>
      <c r="Y3" s="538" t="s">
        <v>29</v>
      </c>
      <c r="Z3" s="538" t="s">
        <v>64</v>
      </c>
      <c r="AA3" s="538" t="s">
        <v>31</v>
      </c>
      <c r="AB3" s="1065"/>
    </row>
    <row r="4" spans="1:28" ht="14.25" customHeight="1" thickBot="1" x14ac:dyDescent="0.4">
      <c r="A4" s="1066" t="s">
        <v>65</v>
      </c>
      <c r="B4" s="1067"/>
      <c r="C4" s="1067"/>
      <c r="D4" s="1067"/>
      <c r="E4" s="1067"/>
      <c r="F4" s="1067"/>
      <c r="G4" s="1067"/>
      <c r="H4" s="1067"/>
      <c r="I4" s="1067"/>
      <c r="J4" s="1067"/>
      <c r="K4" s="1067"/>
      <c r="L4" s="1067"/>
      <c r="M4" s="1067"/>
      <c r="N4" s="1067"/>
      <c r="O4" s="1067"/>
      <c r="P4" s="1067"/>
      <c r="Q4" s="1067"/>
      <c r="R4" s="1067"/>
      <c r="S4" s="1067"/>
      <c r="T4" s="1067"/>
      <c r="U4" s="1067"/>
      <c r="V4" s="1067"/>
      <c r="W4" s="1067"/>
      <c r="X4" s="1067"/>
      <c r="Y4" s="1067"/>
      <c r="Z4" s="1067"/>
      <c r="AA4" s="1067"/>
      <c r="AB4" s="1068"/>
    </row>
    <row r="5" spans="1:28" ht="18" customHeight="1" x14ac:dyDescent="0.35">
      <c r="A5" s="1075">
        <v>7</v>
      </c>
      <c r="B5" s="1076" t="s">
        <v>111</v>
      </c>
      <c r="C5" s="991" t="s">
        <v>107</v>
      </c>
      <c r="D5" s="1079">
        <v>0.25</v>
      </c>
      <c r="E5" s="219" t="s">
        <v>67</v>
      </c>
      <c r="F5" s="213" t="s">
        <v>57</v>
      </c>
      <c r="G5" s="297" t="s">
        <v>41</v>
      </c>
      <c r="H5" s="501">
        <v>2</v>
      </c>
      <c r="I5" s="502">
        <v>4</v>
      </c>
      <c r="J5" s="503"/>
      <c r="K5" s="493"/>
      <c r="L5" s="493">
        <v>21</v>
      </c>
      <c r="M5" s="498"/>
      <c r="N5" s="498"/>
      <c r="O5" s="498"/>
      <c r="P5" s="498"/>
      <c r="Q5" s="498"/>
      <c r="R5" s="498"/>
      <c r="S5" s="498"/>
      <c r="T5" s="493">
        <v>1</v>
      </c>
      <c r="U5" s="298"/>
      <c r="V5" s="298"/>
      <c r="W5" s="298"/>
      <c r="X5" s="298"/>
      <c r="Y5" s="298"/>
      <c r="Z5" s="298"/>
      <c r="AA5" s="299"/>
      <c r="AB5" s="546">
        <f t="shared" ref="AB5:AB6" si="0">SUM(J5:AA5)</f>
        <v>22</v>
      </c>
    </row>
    <row r="6" spans="1:28" ht="15.75" customHeight="1" thickBot="1" x14ac:dyDescent="0.4">
      <c r="A6" s="928"/>
      <c r="B6" s="1077"/>
      <c r="C6" s="943"/>
      <c r="D6" s="1029"/>
      <c r="E6" s="219" t="s">
        <v>67</v>
      </c>
      <c r="F6" s="213" t="s">
        <v>57</v>
      </c>
      <c r="G6" s="297" t="s">
        <v>39</v>
      </c>
      <c r="H6" s="501">
        <v>2</v>
      </c>
      <c r="I6" s="502">
        <v>6</v>
      </c>
      <c r="J6" s="503"/>
      <c r="K6" s="493"/>
      <c r="L6" s="504">
        <v>21</v>
      </c>
      <c r="M6" s="505"/>
      <c r="N6" s="505"/>
      <c r="O6" s="505"/>
      <c r="P6" s="505"/>
      <c r="Q6" s="505"/>
      <c r="R6" s="505"/>
      <c r="S6" s="505"/>
      <c r="T6" s="503">
        <v>1</v>
      </c>
      <c r="U6" s="303"/>
      <c r="V6" s="303"/>
      <c r="W6" s="303"/>
      <c r="X6" s="303"/>
      <c r="Y6" s="303"/>
      <c r="Z6" s="303"/>
      <c r="AA6" s="304"/>
      <c r="AB6" s="547">
        <f t="shared" si="0"/>
        <v>22</v>
      </c>
    </row>
    <row r="7" spans="1:28" ht="15" customHeight="1" thickBot="1" x14ac:dyDescent="0.45">
      <c r="A7" s="928"/>
      <c r="B7" s="1077"/>
      <c r="C7" s="943"/>
      <c r="D7" s="943"/>
      <c r="E7" s="305" t="s">
        <v>51</v>
      </c>
      <c r="F7" s="306"/>
      <c r="G7" s="307"/>
      <c r="H7" s="512"/>
      <c r="I7" s="513"/>
      <c r="J7" s="514">
        <f t="shared" ref="J7:X7" si="1">SUM(J5:J6)</f>
        <v>0</v>
      </c>
      <c r="K7" s="514">
        <f t="shared" si="1"/>
        <v>0</v>
      </c>
      <c r="L7" s="514">
        <f t="shared" si="1"/>
        <v>42</v>
      </c>
      <c r="M7" s="514">
        <f t="shared" si="1"/>
        <v>0</v>
      </c>
      <c r="N7" s="514">
        <f t="shared" si="1"/>
        <v>0</v>
      </c>
      <c r="O7" s="514">
        <f t="shared" si="1"/>
        <v>0</v>
      </c>
      <c r="P7" s="514">
        <f t="shared" si="1"/>
        <v>0</v>
      </c>
      <c r="Q7" s="514">
        <f t="shared" si="1"/>
        <v>0</v>
      </c>
      <c r="R7" s="514">
        <f t="shared" si="1"/>
        <v>0</v>
      </c>
      <c r="S7" s="514">
        <f t="shared" si="1"/>
        <v>0</v>
      </c>
      <c r="T7" s="514">
        <f t="shared" si="1"/>
        <v>2</v>
      </c>
      <c r="U7" s="308">
        <f t="shared" si="1"/>
        <v>0</v>
      </c>
      <c r="V7" s="308">
        <f t="shared" si="1"/>
        <v>0</v>
      </c>
      <c r="W7" s="308">
        <f t="shared" si="1"/>
        <v>0</v>
      </c>
      <c r="X7" s="308">
        <f t="shared" si="1"/>
        <v>0</v>
      </c>
      <c r="Y7" s="308"/>
      <c r="Z7" s="306"/>
      <c r="AA7" s="307"/>
      <c r="AB7" s="548">
        <f>SUM(AB5:AB6)</f>
        <v>44</v>
      </c>
    </row>
    <row r="8" spans="1:28" ht="14.25" hidden="1" customHeight="1" x14ac:dyDescent="0.35">
      <c r="A8" s="928"/>
      <c r="B8" s="1077"/>
      <c r="C8" s="943"/>
      <c r="D8" s="943"/>
      <c r="E8" s="309"/>
      <c r="F8" s="310"/>
      <c r="G8" s="311"/>
      <c r="H8" s="515"/>
      <c r="I8" s="516"/>
      <c r="J8" s="517"/>
      <c r="K8" s="518"/>
      <c r="L8" s="549"/>
      <c r="M8" s="549"/>
      <c r="N8" s="549"/>
      <c r="O8" s="549"/>
      <c r="P8" s="549"/>
      <c r="Q8" s="549"/>
      <c r="R8" s="549"/>
      <c r="S8" s="549"/>
      <c r="T8" s="549"/>
      <c r="U8" s="214"/>
      <c r="V8" s="214"/>
      <c r="W8" s="214"/>
      <c r="X8" s="214"/>
      <c r="Y8" s="214"/>
      <c r="Z8" s="214"/>
      <c r="AA8" s="214"/>
      <c r="AB8" s="550">
        <f t="shared" ref="AB8:AB9" si="2">SUM(J8:AA8)</f>
        <v>0</v>
      </c>
    </row>
    <row r="9" spans="1:28" ht="18.75" hidden="1" customHeight="1" x14ac:dyDescent="0.35">
      <c r="A9" s="928"/>
      <c r="B9" s="1077"/>
      <c r="C9" s="943"/>
      <c r="D9" s="943"/>
      <c r="E9" s="311"/>
      <c r="F9" s="312"/>
      <c r="G9" s="297"/>
      <c r="H9" s="519"/>
      <c r="I9" s="520"/>
      <c r="J9" s="521"/>
      <c r="K9" s="498"/>
      <c r="L9" s="498"/>
      <c r="M9" s="522"/>
      <c r="N9" s="522"/>
      <c r="O9" s="522"/>
      <c r="P9" s="522"/>
      <c r="Q9" s="522"/>
      <c r="R9" s="498"/>
      <c r="S9" s="498"/>
      <c r="T9" s="498"/>
      <c r="U9" s="214"/>
      <c r="V9" s="214"/>
      <c r="W9" s="214"/>
      <c r="X9" s="214"/>
      <c r="Y9" s="214"/>
      <c r="Z9" s="214"/>
      <c r="AA9" s="214"/>
      <c r="AB9" s="550">
        <f t="shared" si="2"/>
        <v>0</v>
      </c>
    </row>
    <row r="10" spans="1:28" ht="15" hidden="1" customHeight="1" x14ac:dyDescent="0.4">
      <c r="A10" s="928"/>
      <c r="B10" s="1077"/>
      <c r="C10" s="943"/>
      <c r="D10" s="943"/>
      <c r="E10" s="165" t="s">
        <v>55</v>
      </c>
      <c r="F10" s="168"/>
      <c r="G10" s="313"/>
      <c r="H10" s="523"/>
      <c r="I10" s="524"/>
      <c r="J10" s="551">
        <f t="shared" ref="J10:Y10" si="3">SUM(J8:J9)</f>
        <v>0</v>
      </c>
      <c r="K10" s="525">
        <f t="shared" si="3"/>
        <v>0</v>
      </c>
      <c r="L10" s="525">
        <f t="shared" si="3"/>
        <v>0</v>
      </c>
      <c r="M10" s="525">
        <f t="shared" si="3"/>
        <v>0</v>
      </c>
      <c r="N10" s="525">
        <f t="shared" si="3"/>
        <v>0</v>
      </c>
      <c r="O10" s="525">
        <f t="shared" si="3"/>
        <v>0</v>
      </c>
      <c r="P10" s="525">
        <f t="shared" si="3"/>
        <v>0</v>
      </c>
      <c r="Q10" s="525">
        <f t="shared" si="3"/>
        <v>0</v>
      </c>
      <c r="R10" s="525">
        <f t="shared" si="3"/>
        <v>0</v>
      </c>
      <c r="S10" s="525">
        <f t="shared" si="3"/>
        <v>0</v>
      </c>
      <c r="T10" s="525">
        <f t="shared" si="3"/>
        <v>0</v>
      </c>
      <c r="U10" s="314">
        <f t="shared" si="3"/>
        <v>0</v>
      </c>
      <c r="V10" s="314">
        <f t="shared" si="3"/>
        <v>0</v>
      </c>
      <c r="W10" s="314">
        <f t="shared" si="3"/>
        <v>0</v>
      </c>
      <c r="X10" s="314">
        <f t="shared" si="3"/>
        <v>0</v>
      </c>
      <c r="Y10" s="314">
        <f t="shared" si="3"/>
        <v>0</v>
      </c>
      <c r="Z10" s="315"/>
      <c r="AA10" s="315"/>
      <c r="AB10" s="548">
        <f>SUM(AB8:AB9)</f>
        <v>0</v>
      </c>
    </row>
    <row r="11" spans="1:28" ht="15" customHeight="1" thickBot="1" x14ac:dyDescent="0.45">
      <c r="A11" s="928"/>
      <c r="B11" s="1077"/>
      <c r="C11" s="943"/>
      <c r="D11" s="943"/>
      <c r="E11" s="223" t="s">
        <v>95</v>
      </c>
      <c r="F11" s="751" t="s">
        <v>57</v>
      </c>
      <c r="G11" s="316"/>
      <c r="H11" s="526"/>
      <c r="I11" s="527"/>
      <c r="J11" s="528"/>
      <c r="K11" s="326">
        <v>16</v>
      </c>
      <c r="L11" s="327"/>
      <c r="M11" s="327"/>
      <c r="N11" s="327"/>
      <c r="O11" s="327"/>
      <c r="P11" s="327"/>
      <c r="Q11" s="327"/>
      <c r="R11" s="327"/>
      <c r="S11" s="327"/>
      <c r="T11" s="327">
        <v>1</v>
      </c>
      <c r="U11" s="317"/>
      <c r="V11" s="317"/>
      <c r="W11" s="317"/>
      <c r="X11" s="317"/>
      <c r="Y11" s="317"/>
      <c r="Z11" s="317"/>
      <c r="AA11" s="318"/>
      <c r="AB11" s="552">
        <f t="shared" ref="AB11" si="4">SUM(J11:AA11)</f>
        <v>17</v>
      </c>
    </row>
    <row r="12" spans="1:28" ht="15" customHeight="1" thickBot="1" x14ac:dyDescent="0.45">
      <c r="A12" s="928"/>
      <c r="B12" s="1077"/>
      <c r="C12" s="943"/>
      <c r="D12" s="943"/>
      <c r="E12" s="294" t="s">
        <v>59</v>
      </c>
      <c r="F12" s="319"/>
      <c r="G12" s="320"/>
      <c r="H12" s="529"/>
      <c r="I12" s="529"/>
      <c r="J12" s="530">
        <f>SUM(J11)</f>
        <v>0</v>
      </c>
      <c r="K12" s="531">
        <f t="shared" ref="K12:AB12" si="5">SUM(K11)</f>
        <v>16</v>
      </c>
      <c r="L12" s="532">
        <f t="shared" si="5"/>
        <v>0</v>
      </c>
      <c r="M12" s="531">
        <f t="shared" si="5"/>
        <v>0</v>
      </c>
      <c r="N12" s="532">
        <f t="shared" si="5"/>
        <v>0</v>
      </c>
      <c r="O12" s="531">
        <f t="shared" si="5"/>
        <v>0</v>
      </c>
      <c r="P12" s="532">
        <f t="shared" si="5"/>
        <v>0</v>
      </c>
      <c r="Q12" s="531">
        <f t="shared" si="5"/>
        <v>0</v>
      </c>
      <c r="R12" s="532">
        <f t="shared" si="5"/>
        <v>0</v>
      </c>
      <c r="S12" s="531">
        <f t="shared" si="5"/>
        <v>0</v>
      </c>
      <c r="T12" s="532">
        <f t="shared" si="5"/>
        <v>1</v>
      </c>
      <c r="U12" s="321">
        <f t="shared" si="5"/>
        <v>0</v>
      </c>
      <c r="V12" s="322">
        <f t="shared" si="5"/>
        <v>0</v>
      </c>
      <c r="W12" s="321">
        <f t="shared" si="5"/>
        <v>0</v>
      </c>
      <c r="X12" s="322">
        <f t="shared" si="5"/>
        <v>0</v>
      </c>
      <c r="Y12" s="321">
        <f t="shared" si="5"/>
        <v>0</v>
      </c>
      <c r="Z12" s="322">
        <f t="shared" si="5"/>
        <v>0</v>
      </c>
      <c r="AA12" s="321">
        <f t="shared" si="5"/>
        <v>0</v>
      </c>
      <c r="AB12" s="321">
        <f t="shared" si="5"/>
        <v>17</v>
      </c>
    </row>
    <row r="13" spans="1:28" ht="15" customHeight="1" thickBot="1" x14ac:dyDescent="0.45">
      <c r="A13" s="928"/>
      <c r="B13" s="1077"/>
      <c r="C13" s="943"/>
      <c r="D13" s="943"/>
      <c r="E13" s="553" t="s">
        <v>79</v>
      </c>
      <c r="F13" s="323"/>
      <c r="G13" s="324"/>
      <c r="H13" s="533"/>
      <c r="I13" s="534"/>
      <c r="J13" s="535">
        <f>SUM(J7+J12)</f>
        <v>0</v>
      </c>
      <c r="K13" s="535">
        <f t="shared" ref="K13:AB13" si="6">SUM(K7+K12)</f>
        <v>16</v>
      </c>
      <c r="L13" s="535">
        <f t="shared" si="6"/>
        <v>42</v>
      </c>
      <c r="M13" s="535">
        <f t="shared" si="6"/>
        <v>0</v>
      </c>
      <c r="N13" s="535">
        <f t="shared" si="6"/>
        <v>0</v>
      </c>
      <c r="O13" s="535">
        <f t="shared" si="6"/>
        <v>0</v>
      </c>
      <c r="P13" s="535">
        <f t="shared" si="6"/>
        <v>0</v>
      </c>
      <c r="Q13" s="535">
        <f t="shared" si="6"/>
        <v>0</v>
      </c>
      <c r="R13" s="535">
        <f t="shared" si="6"/>
        <v>0</v>
      </c>
      <c r="S13" s="535">
        <f t="shared" si="6"/>
        <v>0</v>
      </c>
      <c r="T13" s="535">
        <f t="shared" si="6"/>
        <v>3</v>
      </c>
      <c r="U13" s="325">
        <f t="shared" si="6"/>
        <v>0</v>
      </c>
      <c r="V13" s="325">
        <f t="shared" si="6"/>
        <v>0</v>
      </c>
      <c r="W13" s="325">
        <f t="shared" si="6"/>
        <v>0</v>
      </c>
      <c r="X13" s="325">
        <f t="shared" si="6"/>
        <v>0</v>
      </c>
      <c r="Y13" s="325">
        <f t="shared" si="6"/>
        <v>0</v>
      </c>
      <c r="Z13" s="325">
        <f t="shared" si="6"/>
        <v>0</v>
      </c>
      <c r="AA13" s="325">
        <f t="shared" si="6"/>
        <v>0</v>
      </c>
      <c r="AB13" s="554">
        <f t="shared" si="6"/>
        <v>61</v>
      </c>
    </row>
    <row r="14" spans="1:28" ht="15" customHeight="1" thickBot="1" x14ac:dyDescent="0.45">
      <c r="A14" s="976"/>
      <c r="B14" s="1078"/>
      <c r="C14" s="944"/>
      <c r="D14" s="944"/>
      <c r="E14" s="555" t="s">
        <v>80</v>
      </c>
      <c r="F14" s="556"/>
      <c r="G14" s="557"/>
      <c r="H14" s="558"/>
      <c r="I14" s="559"/>
      <c r="J14" s="560">
        <f>ГорСМ1!J7+ГорСМ2!J13</f>
        <v>36</v>
      </c>
      <c r="K14" s="560">
        <f>ГорСМ1!K7+ГорСМ2!K13</f>
        <v>46</v>
      </c>
      <c r="L14" s="560">
        <f>ГорСМ1!L7+ГорСМ2!L13</f>
        <v>42</v>
      </c>
      <c r="M14" s="560">
        <f>ГорСМ1!M7+ГорСМ2!M13</f>
        <v>2</v>
      </c>
      <c r="N14" s="560">
        <f>ГорСМ1!N7+ГорСМ2!N13</f>
        <v>1</v>
      </c>
      <c r="O14" s="560">
        <f>ГорСМ1!O7+ГорСМ2!O13</f>
        <v>0</v>
      </c>
      <c r="P14" s="560">
        <f>ГорСМ1!P7+ГорСМ2!P13</f>
        <v>0</v>
      </c>
      <c r="Q14" s="560">
        <f>ГорСМ1!Q7+ГорСМ2!Q13</f>
        <v>0</v>
      </c>
      <c r="R14" s="560">
        <f>ГорСМ1!R7+ГорСМ2!R13</f>
        <v>0</v>
      </c>
      <c r="S14" s="560">
        <f>ГорСМ1!S7+ГорСМ2!S13</f>
        <v>0</v>
      </c>
      <c r="T14" s="560">
        <f>ГорСМ1!T7+ГорСМ2!T13</f>
        <v>5</v>
      </c>
      <c r="U14" s="560">
        <f>ГорСМ1!U7+ГорСМ2!U13</f>
        <v>0</v>
      </c>
      <c r="V14" s="560">
        <f>ГорСМ1!V7+ГорСМ2!V13</f>
        <v>0</v>
      </c>
      <c r="W14" s="560">
        <f>ГорСМ1!W7+ГорСМ2!W13</f>
        <v>0</v>
      </c>
      <c r="X14" s="560">
        <f>ГорСМ1!X7+ГорСМ2!X13</f>
        <v>0</v>
      </c>
      <c r="Y14" s="560">
        <f>ГорСМ1!Y7+ГорСМ2!Y13</f>
        <v>0</v>
      </c>
      <c r="Z14" s="560">
        <f>ГорСМ1!Z7+ГорСМ2!Z13</f>
        <v>0</v>
      </c>
      <c r="AA14" s="560">
        <f>ГорСМ1!AA7+ГорСМ2!AA13</f>
        <v>0</v>
      </c>
      <c r="AB14" s="560">
        <f>ГорСМ1!AB7+ГорСМ2!AB13</f>
        <v>132</v>
      </c>
    </row>
    <row r="15" spans="1:28" ht="13.5" customHeight="1" x14ac:dyDescent="0.35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</row>
    <row r="16" spans="1:28" ht="13.5" customHeight="1" x14ac:dyDescent="0.35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76" t="s">
        <v>61</v>
      </c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</row>
    <row r="17" spans="1:28" ht="13.5" customHeight="1" x14ac:dyDescent="0.35">
      <c r="A17" s="142"/>
      <c r="B17" s="142" t="s">
        <v>189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 t="s">
        <v>185</v>
      </c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</row>
    <row r="18" spans="1:28" ht="13.5" customHeight="1" x14ac:dyDescent="0.35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76" t="s">
        <v>62</v>
      </c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</row>
    <row r="19" spans="1:28" ht="13.5" customHeight="1" x14ac:dyDescent="0.4">
      <c r="P19" s="142" t="s">
        <v>185</v>
      </c>
      <c r="R19" s="207"/>
    </row>
  </sheetData>
  <mergeCells count="16">
    <mergeCell ref="A5:A14"/>
    <mergeCell ref="B5:B14"/>
    <mergeCell ref="C5:C14"/>
    <mergeCell ref="D5:D14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  <mergeCell ref="G2:G3"/>
  </mergeCells>
  <pageMargins left="0.70866141732283472" right="0.15748031496062992" top="0.9055118110236221" bottom="0.74803149606299213" header="0" footer="0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22"/>
  <sheetViews>
    <sheetView topLeftCell="A6" workbookViewId="0">
      <selection activeCell="E9" sqref="A9:XFD11"/>
    </sheetView>
  </sheetViews>
  <sheetFormatPr defaultColWidth="14.42578125" defaultRowHeight="15" customHeight="1" x14ac:dyDescent="0.4"/>
  <cols>
    <col min="1" max="1" width="5.5703125" style="143" customWidth="1"/>
    <col min="2" max="2" width="14.7109375" style="143" customWidth="1"/>
    <col min="3" max="3" width="8" style="143" customWidth="1"/>
    <col min="4" max="4" width="6" style="143" customWidth="1"/>
    <col min="5" max="5" width="29.28515625" style="143" customWidth="1"/>
    <col min="6" max="7" width="4.5703125" style="143" customWidth="1"/>
    <col min="8" max="9" width="5" style="143" customWidth="1"/>
    <col min="10" max="10" width="4.85546875" style="143" customWidth="1"/>
    <col min="11" max="11" width="4.140625" style="143" customWidth="1"/>
    <col min="12" max="12" width="6.140625" style="143" customWidth="1"/>
    <col min="13" max="13" width="5.7109375" style="143" customWidth="1"/>
    <col min="14" max="14" width="5" style="143" customWidth="1"/>
    <col min="15" max="15" width="4.42578125" style="143" customWidth="1"/>
    <col min="16" max="16" width="4.85546875" style="143" customWidth="1"/>
    <col min="17" max="17" width="5.28515625" style="143" customWidth="1"/>
    <col min="18" max="18" width="4.42578125" style="143" customWidth="1"/>
    <col min="19" max="19" width="4.140625" style="143" customWidth="1"/>
    <col min="20" max="20" width="5.140625" style="143" customWidth="1"/>
    <col min="21" max="21" width="4" style="143" customWidth="1"/>
    <col min="22" max="22" width="6" style="143" customWidth="1"/>
    <col min="23" max="23" width="4.85546875" style="143" customWidth="1"/>
    <col min="24" max="24" width="5.5703125" style="143" customWidth="1"/>
    <col min="25" max="25" width="5" style="143" customWidth="1"/>
    <col min="26" max="26" width="4.140625" style="143" customWidth="1"/>
    <col min="27" max="27" width="4.5703125" style="143" customWidth="1"/>
    <col min="28" max="28" width="5.85546875" style="143" customWidth="1"/>
    <col min="29" max="29" width="9.140625" style="143" customWidth="1"/>
    <col min="30" max="30" width="13.42578125" style="143" customWidth="1"/>
    <col min="31" max="16384" width="14.42578125" style="143"/>
  </cols>
  <sheetData>
    <row r="2" spans="1:28" ht="18" customHeight="1" x14ac:dyDescent="0.35">
      <c r="A2" s="234"/>
      <c r="B2" s="234"/>
      <c r="C2" s="234"/>
      <c r="D2" s="234"/>
      <c r="E2" s="933" t="s">
        <v>0</v>
      </c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234"/>
      <c r="AA2" s="237"/>
      <c r="AB2" s="234"/>
    </row>
    <row r="3" spans="1:28" ht="20.25" customHeight="1" x14ac:dyDescent="0.4">
      <c r="A3" s="951" t="s">
        <v>1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4"/>
      <c r="W3" s="934"/>
      <c r="X3" s="934"/>
      <c r="Y3" s="934"/>
      <c r="Z3" s="934"/>
      <c r="AA3" s="934"/>
      <c r="AB3" s="934"/>
    </row>
    <row r="4" spans="1:28" ht="14.25" customHeight="1" x14ac:dyDescent="0.4">
      <c r="A4" s="234"/>
      <c r="B4" s="235"/>
      <c r="C4" s="236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  <c r="AA4" s="237"/>
      <c r="AB4" s="234"/>
    </row>
    <row r="5" spans="1:28" ht="15" customHeight="1" x14ac:dyDescent="0.4">
      <c r="A5" s="1086" t="s">
        <v>3</v>
      </c>
      <c r="B5" s="1087" t="s">
        <v>4</v>
      </c>
      <c r="C5" s="1087" t="s">
        <v>5</v>
      </c>
      <c r="D5" s="1088" t="s">
        <v>6</v>
      </c>
      <c r="E5" s="1087" t="s">
        <v>7</v>
      </c>
      <c r="F5" s="1089" t="s">
        <v>8</v>
      </c>
      <c r="G5" s="1089" t="s">
        <v>9</v>
      </c>
      <c r="H5" s="1089" t="s">
        <v>10</v>
      </c>
      <c r="I5" s="1090" t="s">
        <v>11</v>
      </c>
      <c r="J5" s="1084" t="s">
        <v>12</v>
      </c>
      <c r="K5" s="1009"/>
      <c r="L5" s="1009"/>
      <c r="M5" s="1009"/>
      <c r="N5" s="1009"/>
      <c r="O5" s="1009"/>
      <c r="P5" s="1009"/>
      <c r="Q5" s="1009"/>
      <c r="R5" s="1009"/>
      <c r="S5" s="1009"/>
      <c r="T5" s="1009"/>
      <c r="U5" s="1009"/>
      <c r="V5" s="1009"/>
      <c r="W5" s="1009"/>
      <c r="X5" s="1009"/>
      <c r="Y5" s="1009"/>
      <c r="Z5" s="1009"/>
      <c r="AA5" s="1009"/>
      <c r="AB5" s="1091" t="s">
        <v>13</v>
      </c>
    </row>
    <row r="6" spans="1:28" ht="185.25" customHeight="1" thickBot="1" x14ac:dyDescent="0.45">
      <c r="A6" s="1019"/>
      <c r="B6" s="1011"/>
      <c r="C6" s="1011"/>
      <c r="D6" s="1011"/>
      <c r="E6" s="1011"/>
      <c r="F6" s="1011"/>
      <c r="G6" s="1011"/>
      <c r="H6" s="1011"/>
      <c r="I6" s="1007"/>
      <c r="J6" s="147" t="s">
        <v>14</v>
      </c>
      <c r="K6" s="148" t="s">
        <v>15</v>
      </c>
      <c r="L6" s="148" t="s">
        <v>16</v>
      </c>
      <c r="M6" s="148" t="s">
        <v>17</v>
      </c>
      <c r="N6" s="148" t="s">
        <v>18</v>
      </c>
      <c r="O6" s="148" t="s">
        <v>19</v>
      </c>
      <c r="P6" s="149" t="s">
        <v>20</v>
      </c>
      <c r="Q6" s="150" t="s">
        <v>21</v>
      </c>
      <c r="R6" s="148" t="s">
        <v>22</v>
      </c>
      <c r="S6" s="148" t="s">
        <v>23</v>
      </c>
      <c r="T6" s="148" t="s">
        <v>24</v>
      </c>
      <c r="U6" s="148" t="s">
        <v>25</v>
      </c>
      <c r="V6" s="148" t="s">
        <v>26</v>
      </c>
      <c r="W6" s="148" t="s">
        <v>27</v>
      </c>
      <c r="X6" s="148" t="s">
        <v>28</v>
      </c>
      <c r="Y6" s="148" t="s">
        <v>29</v>
      </c>
      <c r="Z6" s="148" t="s">
        <v>30</v>
      </c>
      <c r="AA6" s="148" t="s">
        <v>31</v>
      </c>
      <c r="AB6" s="1000"/>
    </row>
    <row r="7" spans="1:28" ht="14.25" customHeight="1" thickBot="1" x14ac:dyDescent="0.45">
      <c r="A7" s="1084" t="s">
        <v>32</v>
      </c>
      <c r="B7" s="1009"/>
      <c r="C7" s="1009"/>
      <c r="D7" s="1009"/>
      <c r="E7" s="1009"/>
      <c r="F7" s="1009"/>
      <c r="G7" s="1009"/>
      <c r="H7" s="1009"/>
      <c r="I7" s="1009"/>
      <c r="J7" s="1009"/>
      <c r="K7" s="1009"/>
      <c r="L7" s="1009"/>
      <c r="M7" s="1009"/>
      <c r="N7" s="1009"/>
      <c r="O7" s="1009"/>
      <c r="P7" s="1009"/>
      <c r="Q7" s="1009"/>
      <c r="R7" s="1009"/>
      <c r="S7" s="1009"/>
      <c r="T7" s="1009"/>
      <c r="U7" s="1009"/>
      <c r="V7" s="1009"/>
      <c r="W7" s="1009"/>
      <c r="X7" s="1009"/>
      <c r="Y7" s="1009"/>
      <c r="Z7" s="1009"/>
      <c r="AA7" s="1009"/>
      <c r="AB7" s="1085"/>
    </row>
    <row r="8" spans="1:28" s="159" customFormat="1" ht="13.5" customHeight="1" x14ac:dyDescent="0.35">
      <c r="A8" s="1082">
        <v>5</v>
      </c>
      <c r="B8" s="1082" t="s">
        <v>122</v>
      </c>
      <c r="C8" s="1082" t="s">
        <v>123</v>
      </c>
      <c r="D8" s="1083">
        <v>0.5</v>
      </c>
      <c r="E8" s="160" t="s">
        <v>38</v>
      </c>
      <c r="F8" s="161" t="s">
        <v>57</v>
      </c>
      <c r="G8" s="162" t="s">
        <v>39</v>
      </c>
      <c r="H8" s="163">
        <v>3</v>
      </c>
      <c r="I8" s="491">
        <v>10</v>
      </c>
      <c r="J8" s="492"/>
      <c r="K8" s="493"/>
      <c r="L8" s="494">
        <v>6</v>
      </c>
      <c r="M8" s="493"/>
      <c r="N8" s="493"/>
      <c r="O8" s="493"/>
      <c r="P8" s="493"/>
      <c r="Q8" s="493"/>
      <c r="R8" s="493"/>
      <c r="S8" s="493"/>
      <c r="T8" s="493">
        <v>1</v>
      </c>
      <c r="U8" s="248"/>
      <c r="V8" s="248"/>
      <c r="W8" s="248"/>
      <c r="X8" s="248"/>
      <c r="Y8" s="248"/>
      <c r="Z8" s="248"/>
      <c r="AA8" s="276"/>
      <c r="AB8" s="330">
        <f t="shared" ref="AB8:AB14" si="0">SUM(J8:AA8)</f>
        <v>7</v>
      </c>
    </row>
    <row r="9" spans="1:28" ht="15.75" customHeight="1" x14ac:dyDescent="0.35">
      <c r="A9" s="999"/>
      <c r="B9" s="999"/>
      <c r="C9" s="999"/>
      <c r="D9" s="999"/>
      <c r="E9" s="160" t="s">
        <v>38</v>
      </c>
      <c r="F9" s="161" t="s">
        <v>57</v>
      </c>
      <c r="G9" s="162" t="s">
        <v>40</v>
      </c>
      <c r="H9" s="163">
        <v>3</v>
      </c>
      <c r="I9" s="495">
        <v>2</v>
      </c>
      <c r="J9" s="492"/>
      <c r="K9" s="493"/>
      <c r="L9" s="496">
        <v>5</v>
      </c>
      <c r="M9" s="493"/>
      <c r="N9" s="493"/>
      <c r="O9" s="493"/>
      <c r="P9" s="493"/>
      <c r="Q9" s="493"/>
      <c r="R9" s="493"/>
      <c r="S9" s="493"/>
      <c r="T9" s="493">
        <v>1</v>
      </c>
      <c r="U9" s="162"/>
      <c r="V9" s="162"/>
      <c r="W9" s="162"/>
      <c r="X9" s="162"/>
      <c r="Y9" s="162"/>
      <c r="Z9" s="162"/>
      <c r="AA9" s="212"/>
      <c r="AB9" s="331">
        <f t="shared" si="0"/>
        <v>6</v>
      </c>
    </row>
    <row r="10" spans="1:28" ht="15.75" customHeight="1" x14ac:dyDescent="0.35">
      <c r="A10" s="999"/>
      <c r="B10" s="999"/>
      <c r="C10" s="999"/>
      <c r="D10" s="999"/>
      <c r="E10" s="160" t="s">
        <v>38</v>
      </c>
      <c r="F10" s="161" t="s">
        <v>57</v>
      </c>
      <c r="G10" s="162" t="s">
        <v>41</v>
      </c>
      <c r="H10" s="163">
        <v>3</v>
      </c>
      <c r="I10" s="495">
        <v>3</v>
      </c>
      <c r="J10" s="492"/>
      <c r="K10" s="493"/>
      <c r="L10" s="496">
        <v>5</v>
      </c>
      <c r="M10" s="493"/>
      <c r="N10" s="493"/>
      <c r="O10" s="493"/>
      <c r="P10" s="493"/>
      <c r="Q10" s="493"/>
      <c r="R10" s="493"/>
      <c r="S10" s="493"/>
      <c r="T10" s="493">
        <v>1</v>
      </c>
      <c r="U10" s="162"/>
      <c r="V10" s="162"/>
      <c r="W10" s="162"/>
      <c r="X10" s="162"/>
      <c r="Y10" s="162"/>
      <c r="Z10" s="162"/>
      <c r="AA10" s="212"/>
      <c r="AB10" s="331">
        <f t="shared" si="0"/>
        <v>6</v>
      </c>
    </row>
    <row r="11" spans="1:28" ht="15.75" customHeight="1" x14ac:dyDescent="0.35">
      <c r="A11" s="999"/>
      <c r="B11" s="999"/>
      <c r="C11" s="999"/>
      <c r="D11" s="999"/>
      <c r="E11" s="160" t="s">
        <v>38</v>
      </c>
      <c r="F11" s="161" t="s">
        <v>57</v>
      </c>
      <c r="G11" s="162" t="s">
        <v>42</v>
      </c>
      <c r="H11" s="163">
        <v>3</v>
      </c>
      <c r="I11" s="491">
        <v>8</v>
      </c>
      <c r="J11" s="492"/>
      <c r="K11" s="493"/>
      <c r="L11" s="497">
        <v>8</v>
      </c>
      <c r="M11" s="493"/>
      <c r="N11" s="493"/>
      <c r="O11" s="493"/>
      <c r="P11" s="493"/>
      <c r="Q11" s="493"/>
      <c r="R11" s="493"/>
      <c r="S11" s="493"/>
      <c r="T11" s="493">
        <v>1</v>
      </c>
      <c r="U11" s="162"/>
      <c r="V11" s="162"/>
      <c r="W11" s="162"/>
      <c r="X11" s="162"/>
      <c r="Y11" s="162"/>
      <c r="Z11" s="162"/>
      <c r="AA11" s="212"/>
      <c r="AB11" s="332">
        <f t="shared" si="0"/>
        <v>9</v>
      </c>
    </row>
    <row r="12" spans="1:28" ht="15.75" customHeight="1" x14ac:dyDescent="0.35">
      <c r="A12" s="999"/>
      <c r="B12" s="999"/>
      <c r="C12" s="999"/>
      <c r="D12" s="999"/>
      <c r="E12" s="160" t="s">
        <v>38</v>
      </c>
      <c r="F12" s="161" t="s">
        <v>57</v>
      </c>
      <c r="G12" s="162" t="s">
        <v>43</v>
      </c>
      <c r="H12" s="163">
        <v>3</v>
      </c>
      <c r="I12" s="491">
        <v>9</v>
      </c>
      <c r="J12" s="492"/>
      <c r="K12" s="493"/>
      <c r="L12" s="493">
        <v>8</v>
      </c>
      <c r="M12" s="493"/>
      <c r="N12" s="493"/>
      <c r="O12" s="493"/>
      <c r="P12" s="493"/>
      <c r="Q12" s="493"/>
      <c r="R12" s="493"/>
      <c r="S12" s="493"/>
      <c r="T12" s="493">
        <v>1</v>
      </c>
      <c r="U12" s="162"/>
      <c r="V12" s="162"/>
      <c r="W12" s="162"/>
      <c r="X12" s="162"/>
      <c r="Y12" s="162"/>
      <c r="Z12" s="162"/>
      <c r="AA12" s="212"/>
      <c r="AB12" s="332">
        <f t="shared" si="0"/>
        <v>9</v>
      </c>
    </row>
    <row r="13" spans="1:28" ht="15.75" customHeight="1" x14ac:dyDescent="0.35">
      <c r="A13" s="999"/>
      <c r="B13" s="999"/>
      <c r="C13" s="999"/>
      <c r="D13" s="999"/>
      <c r="E13" s="160" t="s">
        <v>44</v>
      </c>
      <c r="F13" s="161" t="s">
        <v>57</v>
      </c>
      <c r="G13" s="162" t="s">
        <v>41</v>
      </c>
      <c r="H13" s="163">
        <v>4</v>
      </c>
      <c r="I13" s="491">
        <v>13</v>
      </c>
      <c r="J13" s="492"/>
      <c r="K13" s="493"/>
      <c r="L13" s="493">
        <v>32</v>
      </c>
      <c r="M13" s="493"/>
      <c r="N13" s="493"/>
      <c r="O13" s="493"/>
      <c r="P13" s="493"/>
      <c r="Q13" s="493"/>
      <c r="R13" s="493"/>
      <c r="S13" s="493"/>
      <c r="T13" s="493">
        <v>1</v>
      </c>
      <c r="U13" s="162"/>
      <c r="V13" s="162"/>
      <c r="W13" s="162"/>
      <c r="X13" s="162"/>
      <c r="Y13" s="162"/>
      <c r="Z13" s="162"/>
      <c r="AA13" s="212"/>
      <c r="AB13" s="332">
        <f t="shared" si="0"/>
        <v>33</v>
      </c>
    </row>
    <row r="14" spans="1:28" ht="25.5" customHeight="1" thickBot="1" x14ac:dyDescent="0.4">
      <c r="A14" s="999"/>
      <c r="B14" s="999"/>
      <c r="C14" s="999"/>
      <c r="D14" s="999"/>
      <c r="E14" s="160" t="s">
        <v>125</v>
      </c>
      <c r="F14" s="161" t="s">
        <v>57</v>
      </c>
      <c r="G14" s="162"/>
      <c r="H14" s="163"/>
      <c r="I14" s="491">
        <v>14</v>
      </c>
      <c r="J14" s="492">
        <v>28</v>
      </c>
      <c r="K14" s="498">
        <v>28</v>
      </c>
      <c r="L14" s="493"/>
      <c r="M14" s="498"/>
      <c r="N14" s="493"/>
      <c r="O14" s="498"/>
      <c r="P14" s="493"/>
      <c r="Q14" s="498"/>
      <c r="R14" s="493"/>
      <c r="S14" s="498"/>
      <c r="T14" s="493">
        <v>1</v>
      </c>
      <c r="U14" s="214"/>
      <c r="V14" s="214"/>
      <c r="W14" s="162"/>
      <c r="X14" s="162"/>
      <c r="Y14" s="162"/>
      <c r="Z14" s="162"/>
      <c r="AA14" s="212"/>
      <c r="AB14" s="333">
        <f t="shared" si="0"/>
        <v>57</v>
      </c>
    </row>
    <row r="15" spans="1:28" ht="15" customHeight="1" thickBot="1" x14ac:dyDescent="0.45">
      <c r="A15" s="999"/>
      <c r="B15" s="999"/>
      <c r="C15" s="999"/>
      <c r="D15" s="999"/>
      <c r="E15" s="328" t="s">
        <v>51</v>
      </c>
      <c r="F15" s="173"/>
      <c r="G15" s="169"/>
      <c r="H15" s="170"/>
      <c r="I15" s="167"/>
      <c r="J15" s="334">
        <f t="shared" ref="J15:AB15" si="1">SUM(J8:J14)</f>
        <v>28</v>
      </c>
      <c r="K15" s="232">
        <f t="shared" si="1"/>
        <v>28</v>
      </c>
      <c r="L15" s="334">
        <f t="shared" si="1"/>
        <v>64</v>
      </c>
      <c r="M15" s="232">
        <f t="shared" si="1"/>
        <v>0</v>
      </c>
      <c r="N15" s="334">
        <f t="shared" si="1"/>
        <v>0</v>
      </c>
      <c r="O15" s="232">
        <f t="shared" si="1"/>
        <v>0</v>
      </c>
      <c r="P15" s="334">
        <f t="shared" si="1"/>
        <v>0</v>
      </c>
      <c r="Q15" s="232">
        <f t="shared" si="1"/>
        <v>0</v>
      </c>
      <c r="R15" s="334">
        <f t="shared" si="1"/>
        <v>0</v>
      </c>
      <c r="S15" s="232">
        <f t="shared" si="1"/>
        <v>0</v>
      </c>
      <c r="T15" s="334">
        <f t="shared" si="1"/>
        <v>7</v>
      </c>
      <c r="U15" s="232">
        <f t="shared" si="1"/>
        <v>0</v>
      </c>
      <c r="V15" s="232">
        <f t="shared" si="1"/>
        <v>0</v>
      </c>
      <c r="W15" s="232">
        <f t="shared" si="1"/>
        <v>0</v>
      </c>
      <c r="X15" s="232">
        <f t="shared" si="1"/>
        <v>0</v>
      </c>
      <c r="Y15" s="232">
        <f t="shared" si="1"/>
        <v>0</v>
      </c>
      <c r="Z15" s="232">
        <f t="shared" si="1"/>
        <v>0</v>
      </c>
      <c r="AA15" s="232">
        <f t="shared" si="1"/>
        <v>0</v>
      </c>
      <c r="AB15" s="308">
        <f t="shared" si="1"/>
        <v>127</v>
      </c>
    </row>
    <row r="16" spans="1:28" ht="15" customHeight="1" thickBot="1" x14ac:dyDescent="0.45">
      <c r="A16" s="1000"/>
      <c r="B16" s="1000"/>
      <c r="C16" s="1000"/>
      <c r="D16" s="1000"/>
      <c r="E16" s="238" t="s">
        <v>60</v>
      </c>
      <c r="F16" s="168"/>
      <c r="G16" s="169"/>
      <c r="H16" s="170"/>
      <c r="I16" s="167"/>
      <c r="J16" s="334">
        <f t="shared" ref="J16:AA16" si="2">SUM(J15)</f>
        <v>28</v>
      </c>
      <c r="K16" s="233">
        <f t="shared" si="2"/>
        <v>28</v>
      </c>
      <c r="L16" s="334">
        <f t="shared" si="2"/>
        <v>64</v>
      </c>
      <c r="M16" s="233">
        <f t="shared" si="2"/>
        <v>0</v>
      </c>
      <c r="N16" s="334">
        <f t="shared" si="2"/>
        <v>0</v>
      </c>
      <c r="O16" s="233">
        <f t="shared" si="2"/>
        <v>0</v>
      </c>
      <c r="P16" s="334">
        <f t="shared" si="2"/>
        <v>0</v>
      </c>
      <c r="Q16" s="233">
        <f t="shared" si="2"/>
        <v>0</v>
      </c>
      <c r="R16" s="334">
        <f t="shared" si="2"/>
        <v>0</v>
      </c>
      <c r="S16" s="233">
        <f t="shared" si="2"/>
        <v>0</v>
      </c>
      <c r="T16" s="334">
        <f t="shared" si="2"/>
        <v>7</v>
      </c>
      <c r="U16" s="233">
        <f t="shared" si="2"/>
        <v>0</v>
      </c>
      <c r="V16" s="233">
        <f t="shared" si="2"/>
        <v>0</v>
      </c>
      <c r="W16" s="233">
        <f t="shared" si="2"/>
        <v>0</v>
      </c>
      <c r="X16" s="233">
        <f t="shared" si="2"/>
        <v>0</v>
      </c>
      <c r="Y16" s="233">
        <f t="shared" si="2"/>
        <v>0</v>
      </c>
      <c r="Z16" s="233">
        <f t="shared" si="2"/>
        <v>0</v>
      </c>
      <c r="AA16" s="233">
        <f t="shared" si="2"/>
        <v>0</v>
      </c>
      <c r="AB16" s="167">
        <f>SUM(AB15)</f>
        <v>127</v>
      </c>
    </row>
    <row r="17" spans="1:28" ht="13.5" customHeight="1" x14ac:dyDescent="0.35">
      <c r="A17" s="329"/>
      <c r="B17" s="329"/>
      <c r="C17" s="329"/>
      <c r="D17" s="329"/>
      <c r="E17" s="329"/>
      <c r="F17" s="329"/>
      <c r="G17" s="329"/>
      <c r="H17" s="329"/>
      <c r="I17" s="329"/>
      <c r="J17" s="329"/>
      <c r="K17" s="335"/>
      <c r="L17" s="329"/>
      <c r="M17" s="335"/>
      <c r="N17" s="329"/>
      <c r="O17" s="335"/>
      <c r="P17" s="329"/>
      <c r="Q17" s="335"/>
      <c r="R17" s="329"/>
      <c r="S17" s="335"/>
      <c r="T17" s="329"/>
      <c r="U17" s="335"/>
      <c r="V17" s="335"/>
      <c r="W17" s="329"/>
      <c r="X17" s="329"/>
      <c r="Y17" s="329"/>
      <c r="Z17" s="329"/>
      <c r="AA17" s="234"/>
      <c r="AB17" s="234"/>
    </row>
    <row r="18" spans="1:28" ht="13.5" customHeight="1" x14ac:dyDescent="0.35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74"/>
      <c r="V18" s="174"/>
      <c r="W18" s="174"/>
      <c r="X18" s="142"/>
      <c r="Y18" s="142"/>
      <c r="Z18" s="142"/>
      <c r="AA18" s="142"/>
      <c r="AB18" s="234"/>
    </row>
    <row r="19" spans="1:28" ht="13.5" customHeight="1" x14ac:dyDescent="0.35">
      <c r="A19" s="175"/>
      <c r="B19" s="142" t="s">
        <v>189</v>
      </c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6" t="s">
        <v>61</v>
      </c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234"/>
    </row>
    <row r="20" spans="1:28" ht="13.5" customHeight="1" x14ac:dyDescent="0.35">
      <c r="A20" s="175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42" t="s">
        <v>185</v>
      </c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234"/>
    </row>
    <row r="21" spans="1:28" ht="13.5" customHeight="1" x14ac:dyDescent="0.35">
      <c r="A21" s="175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6" t="s">
        <v>62</v>
      </c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234"/>
    </row>
    <row r="22" spans="1:28" ht="13.5" customHeight="1" x14ac:dyDescent="0.35">
      <c r="A22" s="175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42"/>
      <c r="P22" s="974" t="s">
        <v>185</v>
      </c>
      <c r="Q22" s="934"/>
      <c r="R22" s="934"/>
      <c r="S22" s="934"/>
      <c r="T22" s="934"/>
      <c r="U22" s="934"/>
      <c r="V22" s="142"/>
      <c r="W22" s="142"/>
      <c r="X22" s="142"/>
      <c r="Y22" s="142"/>
      <c r="Z22" s="142"/>
      <c r="AA22" s="142"/>
      <c r="AB22" s="234"/>
    </row>
  </sheetData>
  <mergeCells count="19">
    <mergeCell ref="A7:AB7"/>
    <mergeCell ref="E2:Y2"/>
    <mergeCell ref="A3:AB3"/>
    <mergeCell ref="A5:A6"/>
    <mergeCell ref="B5:B6"/>
    <mergeCell ref="C5:C6"/>
    <mergeCell ref="D5:D6"/>
    <mergeCell ref="G5:G6"/>
    <mergeCell ref="H5:H6"/>
    <mergeCell ref="I5:I6"/>
    <mergeCell ref="J5:AA5"/>
    <mergeCell ref="E5:E6"/>
    <mergeCell ref="F5:F6"/>
    <mergeCell ref="AB5:AB6"/>
    <mergeCell ref="A8:A16"/>
    <mergeCell ref="B8:B16"/>
    <mergeCell ref="C8:C16"/>
    <mergeCell ref="D8:D16"/>
    <mergeCell ref="P22:U22"/>
  </mergeCells>
  <pageMargins left="0.48" right="0.11811023622047245" top="0.7" bottom="0.15748031496062992" header="0" footer="0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B18"/>
  <sheetViews>
    <sheetView workbookViewId="0">
      <selection activeCell="V7" sqref="V7"/>
    </sheetView>
  </sheetViews>
  <sheetFormatPr defaultColWidth="14.42578125" defaultRowHeight="15" customHeight="1" x14ac:dyDescent="0.4"/>
  <cols>
    <col min="1" max="1" width="5.5703125" style="159" customWidth="1"/>
    <col min="2" max="2" width="13.85546875" style="159" customWidth="1"/>
    <col min="3" max="3" width="8.85546875" style="159" customWidth="1"/>
    <col min="4" max="4" width="4.42578125" style="159" customWidth="1"/>
    <col min="5" max="5" width="30.7109375" style="159" customWidth="1"/>
    <col min="6" max="6" width="4.5703125" style="159" customWidth="1"/>
    <col min="7" max="7" width="6.28515625" style="159" customWidth="1"/>
    <col min="8" max="8" width="5" style="159" customWidth="1"/>
    <col min="9" max="9" width="4.28515625" style="159" customWidth="1"/>
    <col min="10" max="10" width="4.5703125" style="159" customWidth="1"/>
    <col min="11" max="12" width="5.28515625" style="159" customWidth="1"/>
    <col min="13" max="13" width="5.7109375" style="159" customWidth="1"/>
    <col min="14" max="14" width="5" style="159" customWidth="1"/>
    <col min="15" max="15" width="4.42578125" style="159" customWidth="1"/>
    <col min="16" max="16" width="4.85546875" style="159" customWidth="1"/>
    <col min="17" max="17" width="4.7109375" style="159" customWidth="1"/>
    <col min="18" max="18" width="5.42578125" style="159" customWidth="1"/>
    <col min="19" max="19" width="4.140625" style="159" customWidth="1"/>
    <col min="20" max="20" width="4.85546875" style="159" customWidth="1"/>
    <col min="21" max="21" width="4" style="159" customWidth="1"/>
    <col min="22" max="22" width="6" style="159" customWidth="1"/>
    <col min="23" max="23" width="4.28515625" style="159" customWidth="1"/>
    <col min="24" max="24" width="4.42578125" style="159" customWidth="1"/>
    <col min="25" max="27" width="4.5703125" style="159" customWidth="1"/>
    <col min="28" max="28" width="5.85546875" style="159" customWidth="1"/>
    <col min="29" max="30" width="8" style="159" customWidth="1"/>
    <col min="31" max="16384" width="14.42578125" style="159"/>
  </cols>
  <sheetData>
    <row r="2" spans="1:28" ht="15" customHeight="1" x14ac:dyDescent="0.4">
      <c r="A2" s="1018" t="s">
        <v>3</v>
      </c>
      <c r="B2" s="1010" t="s">
        <v>4</v>
      </c>
      <c r="C2" s="1010" t="s">
        <v>5</v>
      </c>
      <c r="D2" s="1020" t="s">
        <v>6</v>
      </c>
      <c r="E2" s="1010" t="s">
        <v>7</v>
      </c>
      <c r="F2" s="1012" t="s">
        <v>8</v>
      </c>
      <c r="G2" s="1012" t="s">
        <v>9</v>
      </c>
      <c r="H2" s="1012" t="s">
        <v>10</v>
      </c>
      <c r="I2" s="1006" t="s">
        <v>11</v>
      </c>
      <c r="J2" s="1008" t="s">
        <v>12</v>
      </c>
      <c r="K2" s="1009"/>
      <c r="L2" s="1009"/>
      <c r="M2" s="1009"/>
      <c r="N2" s="1009"/>
      <c r="O2" s="1009"/>
      <c r="P2" s="1009"/>
      <c r="Q2" s="1009"/>
      <c r="R2" s="1009"/>
      <c r="S2" s="1009"/>
      <c r="T2" s="1009"/>
      <c r="U2" s="1009"/>
      <c r="V2" s="1009"/>
      <c r="W2" s="1009"/>
      <c r="X2" s="1009"/>
      <c r="Y2" s="1009"/>
      <c r="Z2" s="1009"/>
      <c r="AA2" s="1009"/>
      <c r="AB2" s="1013" t="s">
        <v>13</v>
      </c>
    </row>
    <row r="3" spans="1:28" ht="93.75" customHeight="1" x14ac:dyDescent="0.4">
      <c r="A3" s="1019"/>
      <c r="B3" s="1011"/>
      <c r="C3" s="1011"/>
      <c r="D3" s="1011"/>
      <c r="E3" s="1011"/>
      <c r="F3" s="1011"/>
      <c r="G3" s="1011"/>
      <c r="H3" s="1011"/>
      <c r="I3" s="1007"/>
      <c r="J3" s="177" t="s">
        <v>14</v>
      </c>
      <c r="K3" s="178" t="s">
        <v>15</v>
      </c>
      <c r="L3" s="178" t="s">
        <v>16</v>
      </c>
      <c r="M3" s="178" t="s">
        <v>17</v>
      </c>
      <c r="N3" s="178" t="s">
        <v>18</v>
      </c>
      <c r="O3" s="178" t="s">
        <v>19</v>
      </c>
      <c r="P3" s="243" t="s">
        <v>20</v>
      </c>
      <c r="Q3" s="244" t="s">
        <v>21</v>
      </c>
      <c r="R3" s="178" t="s">
        <v>22</v>
      </c>
      <c r="S3" s="178" t="s">
        <v>23</v>
      </c>
      <c r="T3" s="178" t="s">
        <v>24</v>
      </c>
      <c r="U3" s="178" t="s">
        <v>25</v>
      </c>
      <c r="V3" s="178" t="s">
        <v>26</v>
      </c>
      <c r="W3" s="178" t="s">
        <v>27</v>
      </c>
      <c r="X3" s="178" t="s">
        <v>28</v>
      </c>
      <c r="Y3" s="178" t="s">
        <v>29</v>
      </c>
      <c r="Z3" s="178" t="s">
        <v>30</v>
      </c>
      <c r="AA3" s="178" t="s">
        <v>31</v>
      </c>
      <c r="AB3" s="1000"/>
    </row>
    <row r="4" spans="1:28" ht="15" customHeight="1" thickBot="1" x14ac:dyDescent="0.45">
      <c r="A4" s="1092" t="s">
        <v>65</v>
      </c>
      <c r="B4" s="1093"/>
      <c r="C4" s="1093"/>
      <c r="D4" s="1093"/>
      <c r="E4" s="1093"/>
      <c r="F4" s="1093"/>
      <c r="G4" s="1093"/>
      <c r="H4" s="1093"/>
      <c r="I4" s="1093"/>
      <c r="J4" s="1093"/>
      <c r="K4" s="1093"/>
      <c r="L4" s="1093"/>
      <c r="M4" s="1093"/>
      <c r="N4" s="1093"/>
      <c r="O4" s="1093"/>
      <c r="P4" s="1093"/>
      <c r="Q4" s="1093"/>
      <c r="R4" s="1093"/>
      <c r="S4" s="1093"/>
      <c r="T4" s="1093"/>
      <c r="U4" s="1093"/>
      <c r="V4" s="1093"/>
      <c r="W4" s="1093"/>
      <c r="X4" s="1093"/>
      <c r="Y4" s="1093"/>
      <c r="Z4" s="1093"/>
      <c r="AA4" s="1093"/>
      <c r="AB4" s="1094"/>
    </row>
    <row r="5" spans="1:28" s="337" customFormat="1" ht="15" customHeight="1" thickBot="1" x14ac:dyDescent="0.4">
      <c r="A5" s="998">
        <v>5</v>
      </c>
      <c r="B5" s="1001" t="s">
        <v>122</v>
      </c>
      <c r="C5" s="1001" t="s">
        <v>123</v>
      </c>
      <c r="D5" s="1028">
        <v>0.5</v>
      </c>
      <c r="E5" s="836" t="s">
        <v>71</v>
      </c>
      <c r="F5" s="837" t="s">
        <v>36</v>
      </c>
      <c r="G5" s="347" t="s">
        <v>41</v>
      </c>
      <c r="H5" s="838">
        <v>2</v>
      </c>
      <c r="I5" s="839">
        <v>4</v>
      </c>
      <c r="J5" s="336"/>
      <c r="K5" s="184"/>
      <c r="L5" s="184">
        <v>14</v>
      </c>
      <c r="M5" s="184"/>
      <c r="N5" s="184"/>
      <c r="O5" s="184"/>
      <c r="P5" s="184"/>
      <c r="Q5" s="184"/>
      <c r="R5" s="184"/>
      <c r="S5" s="184"/>
      <c r="T5" s="184">
        <v>1</v>
      </c>
      <c r="U5" s="183"/>
      <c r="V5" s="183"/>
      <c r="W5" s="183"/>
      <c r="X5" s="183"/>
      <c r="Y5" s="183"/>
      <c r="Z5" s="183"/>
      <c r="AA5" s="183"/>
      <c r="AB5" s="182">
        <f t="shared" ref="AB5:AB8" si="0">SUM(J5:AA5)</f>
        <v>15</v>
      </c>
    </row>
    <row r="6" spans="1:28" s="399" customFormat="1" ht="15" customHeight="1" thickBot="1" x14ac:dyDescent="0.4">
      <c r="A6" s="1095"/>
      <c r="B6" s="1031"/>
      <c r="C6" s="1031"/>
      <c r="D6" s="1096"/>
      <c r="E6" s="840" t="s">
        <v>87</v>
      </c>
      <c r="F6" s="841" t="s">
        <v>57</v>
      </c>
      <c r="G6" s="842"/>
      <c r="H6" s="279"/>
      <c r="I6" s="843">
        <v>148</v>
      </c>
      <c r="J6" s="437"/>
      <c r="K6" s="437">
        <v>112</v>
      </c>
      <c r="L6" s="439"/>
      <c r="M6" s="439"/>
      <c r="N6" s="439"/>
      <c r="O6" s="439"/>
      <c r="P6" s="439"/>
      <c r="Q6" s="439"/>
      <c r="R6" s="439"/>
      <c r="S6" s="439"/>
      <c r="T6" s="439">
        <v>6</v>
      </c>
      <c r="U6" s="264"/>
      <c r="V6" s="264"/>
      <c r="W6" s="264"/>
      <c r="X6" s="264"/>
      <c r="Y6" s="264"/>
      <c r="Z6" s="264"/>
      <c r="AA6" s="264"/>
      <c r="AB6" s="182">
        <f t="shared" si="0"/>
        <v>118</v>
      </c>
    </row>
    <row r="7" spans="1:28" s="399" customFormat="1" ht="15" customHeight="1" x14ac:dyDescent="0.35">
      <c r="A7" s="1095"/>
      <c r="B7" s="1031"/>
      <c r="C7" s="1031"/>
      <c r="D7" s="1096"/>
      <c r="E7" s="403" t="s">
        <v>126</v>
      </c>
      <c r="F7" s="844" t="s">
        <v>57</v>
      </c>
      <c r="G7" s="845" t="s">
        <v>42</v>
      </c>
      <c r="H7" s="846">
        <v>1</v>
      </c>
      <c r="I7" s="843">
        <v>10</v>
      </c>
      <c r="J7" s="187"/>
      <c r="K7" s="265"/>
      <c r="L7" s="265">
        <v>14</v>
      </c>
      <c r="M7" s="265"/>
      <c r="N7" s="265"/>
      <c r="O7" s="265"/>
      <c r="P7" s="265"/>
      <c r="Q7" s="265"/>
      <c r="R7" s="265"/>
      <c r="S7" s="265"/>
      <c r="T7" s="265">
        <v>1</v>
      </c>
      <c r="U7" s="264"/>
      <c r="V7" s="264"/>
      <c r="W7" s="264"/>
      <c r="X7" s="264"/>
      <c r="Y7" s="264"/>
      <c r="Z7" s="264"/>
      <c r="AA7" s="264"/>
      <c r="AB7" s="182">
        <f t="shared" si="0"/>
        <v>15</v>
      </c>
    </row>
    <row r="8" spans="1:28" ht="15" customHeight="1" thickBot="1" x14ac:dyDescent="0.4">
      <c r="A8" s="999"/>
      <c r="B8" s="999"/>
      <c r="C8" s="999"/>
      <c r="D8" s="999"/>
      <c r="E8" s="847" t="s">
        <v>128</v>
      </c>
      <c r="F8" s="848" t="s">
        <v>57</v>
      </c>
      <c r="G8" s="849" t="s">
        <v>41</v>
      </c>
      <c r="H8" s="850">
        <v>2</v>
      </c>
      <c r="I8" s="851">
        <v>4</v>
      </c>
      <c r="J8" s="437"/>
      <c r="K8" s="439"/>
      <c r="L8" s="439"/>
      <c r="M8" s="439"/>
      <c r="N8" s="439"/>
      <c r="O8" s="439"/>
      <c r="P8" s="439"/>
      <c r="Q8" s="439"/>
      <c r="R8" s="439"/>
      <c r="S8" s="439">
        <v>16</v>
      </c>
      <c r="T8" s="265"/>
      <c r="U8" s="153"/>
      <c r="V8" s="153"/>
      <c r="W8" s="153"/>
      <c r="X8" s="153"/>
      <c r="Y8" s="153"/>
      <c r="Z8" s="153"/>
      <c r="AA8" s="153"/>
      <c r="AB8" s="158">
        <f t="shared" si="0"/>
        <v>16</v>
      </c>
    </row>
    <row r="9" spans="1:28" ht="15" customHeight="1" thickBot="1" x14ac:dyDescent="0.45">
      <c r="A9" s="999"/>
      <c r="B9" s="999"/>
      <c r="C9" s="999"/>
      <c r="D9" s="999"/>
      <c r="E9" s="193" t="s">
        <v>51</v>
      </c>
      <c r="F9" s="197"/>
      <c r="G9" s="195"/>
      <c r="H9" s="196"/>
      <c r="I9" s="198"/>
      <c r="J9" s="199">
        <f t="shared" ref="J9:U9" si="1">SUM(J5:J8)</f>
        <v>0</v>
      </c>
      <c r="K9" s="198">
        <f t="shared" si="1"/>
        <v>112</v>
      </c>
      <c r="L9" s="198">
        <f t="shared" si="1"/>
        <v>28</v>
      </c>
      <c r="M9" s="198">
        <f t="shared" si="1"/>
        <v>0</v>
      </c>
      <c r="N9" s="198">
        <f t="shared" si="1"/>
        <v>0</v>
      </c>
      <c r="O9" s="198">
        <f t="shared" si="1"/>
        <v>0</v>
      </c>
      <c r="P9" s="198">
        <f t="shared" si="1"/>
        <v>0</v>
      </c>
      <c r="Q9" s="198">
        <f t="shared" si="1"/>
        <v>0</v>
      </c>
      <c r="R9" s="198">
        <f t="shared" si="1"/>
        <v>0</v>
      </c>
      <c r="S9" s="198">
        <f t="shared" si="1"/>
        <v>16</v>
      </c>
      <c r="T9" s="198">
        <f t="shared" si="1"/>
        <v>8</v>
      </c>
      <c r="U9" s="198">
        <f t="shared" si="1"/>
        <v>0</v>
      </c>
      <c r="V9" s="198">
        <f t="shared" ref="V9:AA9" si="2">SUM(V5:V8)</f>
        <v>0</v>
      </c>
      <c r="W9" s="198">
        <f t="shared" si="2"/>
        <v>0</v>
      </c>
      <c r="X9" s="198">
        <f t="shared" si="2"/>
        <v>0</v>
      </c>
      <c r="Y9" s="198">
        <f t="shared" si="2"/>
        <v>0</v>
      </c>
      <c r="Z9" s="198">
        <f t="shared" si="2"/>
        <v>0</v>
      </c>
      <c r="AA9" s="198">
        <f t="shared" si="2"/>
        <v>0</v>
      </c>
      <c r="AB9" s="198">
        <f>SUM(AB5:AB8)</f>
        <v>164</v>
      </c>
    </row>
    <row r="10" spans="1:28" ht="15" customHeight="1" x14ac:dyDescent="0.4">
      <c r="A10" s="999"/>
      <c r="B10" s="999"/>
      <c r="C10" s="999"/>
      <c r="D10" s="999"/>
      <c r="E10" s="270" t="s">
        <v>79</v>
      </c>
      <c r="F10" s="197"/>
      <c r="G10" s="195"/>
      <c r="H10" s="199"/>
      <c r="I10" s="198"/>
      <c r="J10" s="197">
        <f t="shared" ref="J10:AA10" si="3">SUM(J9)</f>
        <v>0</v>
      </c>
      <c r="K10" s="197">
        <f t="shared" si="3"/>
        <v>112</v>
      </c>
      <c r="L10" s="197">
        <f t="shared" si="3"/>
        <v>28</v>
      </c>
      <c r="M10" s="197">
        <f t="shared" si="3"/>
        <v>0</v>
      </c>
      <c r="N10" s="197">
        <f t="shared" si="3"/>
        <v>0</v>
      </c>
      <c r="O10" s="197">
        <f t="shared" si="3"/>
        <v>0</v>
      </c>
      <c r="P10" s="197">
        <f t="shared" si="3"/>
        <v>0</v>
      </c>
      <c r="Q10" s="197">
        <f t="shared" si="3"/>
        <v>0</v>
      </c>
      <c r="R10" s="197">
        <f t="shared" si="3"/>
        <v>0</v>
      </c>
      <c r="S10" s="197">
        <f t="shared" si="3"/>
        <v>16</v>
      </c>
      <c r="T10" s="197">
        <f t="shared" si="3"/>
        <v>8</v>
      </c>
      <c r="U10" s="197">
        <f t="shared" si="3"/>
        <v>0</v>
      </c>
      <c r="V10" s="197">
        <f t="shared" si="3"/>
        <v>0</v>
      </c>
      <c r="W10" s="197">
        <f t="shared" si="3"/>
        <v>0</v>
      </c>
      <c r="X10" s="197">
        <f t="shared" si="3"/>
        <v>0</v>
      </c>
      <c r="Y10" s="197">
        <f t="shared" si="3"/>
        <v>0</v>
      </c>
      <c r="Z10" s="197">
        <f t="shared" si="3"/>
        <v>0</v>
      </c>
      <c r="AA10" s="197">
        <f t="shared" si="3"/>
        <v>0</v>
      </c>
      <c r="AB10" s="198">
        <f>SUM(AB9)</f>
        <v>164</v>
      </c>
    </row>
    <row r="11" spans="1:28" ht="15" customHeight="1" x14ac:dyDescent="0.4">
      <c r="A11" s="1000"/>
      <c r="B11" s="1000"/>
      <c r="C11" s="1000"/>
      <c r="D11" s="1000"/>
      <c r="E11" s="273" t="s">
        <v>80</v>
      </c>
      <c r="F11" s="338"/>
      <c r="G11" s="339"/>
      <c r="H11" s="340"/>
      <c r="I11" s="341"/>
      <c r="J11" s="342">
        <f>Ск1!J16+Ск2!J10</f>
        <v>28</v>
      </c>
      <c r="K11" s="342">
        <f>Ск1!K16+Ск2!K10</f>
        <v>140</v>
      </c>
      <c r="L11" s="342">
        <f>Ск1!L16+Ск2!L10</f>
        <v>92</v>
      </c>
      <c r="M11" s="342">
        <f>Ск1!M16+Ск2!M10</f>
        <v>0</v>
      </c>
      <c r="N11" s="342">
        <f>Ск1!N16+Ск2!N10</f>
        <v>0</v>
      </c>
      <c r="O11" s="342">
        <f>Ск1!O16+Ск2!O10</f>
        <v>0</v>
      </c>
      <c r="P11" s="342">
        <f>Ск1!P16+Ск2!P10</f>
        <v>0</v>
      </c>
      <c r="Q11" s="342">
        <f>Ск1!Q16+Ск2!Q10</f>
        <v>0</v>
      </c>
      <c r="R11" s="342">
        <f>Ск1!R16+Ск2!R10</f>
        <v>0</v>
      </c>
      <c r="S11" s="342">
        <f>Ск1!S16+Ск2!S10</f>
        <v>16</v>
      </c>
      <c r="T11" s="342">
        <f>Ск1!T16+Ск2!T10</f>
        <v>15</v>
      </c>
      <c r="U11" s="342">
        <f>Ск1!U16+Ск2!U10</f>
        <v>0</v>
      </c>
      <c r="V11" s="342">
        <f>Ск1!V16+Ск2!V10</f>
        <v>0</v>
      </c>
      <c r="W11" s="342">
        <f>Ск1!W16+Ск2!W10</f>
        <v>0</v>
      </c>
      <c r="X11" s="342">
        <f>Ск1!X16+Ск2!X10</f>
        <v>0</v>
      </c>
      <c r="Y11" s="342">
        <f>Ск1!Y16+Ск2!Y10</f>
        <v>0</v>
      </c>
      <c r="Z11" s="342">
        <f>Ск1!Z16+Ск2!Z10</f>
        <v>0</v>
      </c>
      <c r="AA11" s="342">
        <f>Ск1!AA16+Ск2!AA10</f>
        <v>0</v>
      </c>
      <c r="AB11" s="342">
        <f>Ск1!AB16+Ск2!AB10</f>
        <v>291</v>
      </c>
    </row>
    <row r="12" spans="1:28" ht="15" customHeight="1" x14ac:dyDescent="0.35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</row>
    <row r="13" spans="1:28" ht="15" customHeight="1" x14ac:dyDescent="0.35">
      <c r="A13" s="200"/>
      <c r="B13" s="200" t="s">
        <v>189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1"/>
      <c r="V13" s="201"/>
      <c r="W13" s="201"/>
      <c r="X13" s="200"/>
      <c r="Y13" s="200"/>
      <c r="Z13" s="200"/>
      <c r="AA13" s="200"/>
      <c r="AB13" s="200"/>
    </row>
    <row r="14" spans="1:28" ht="15" customHeight="1" x14ac:dyDescent="0.35">
      <c r="A14" s="202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3" t="s">
        <v>61</v>
      </c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</row>
    <row r="15" spans="1:28" ht="15" customHeight="1" x14ac:dyDescent="0.35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0" t="s">
        <v>185</v>
      </c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</row>
    <row r="16" spans="1:28" ht="15" customHeight="1" x14ac:dyDescent="0.35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3" t="s">
        <v>62</v>
      </c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39"/>
    </row>
    <row r="17" spans="1:28" ht="15" customHeight="1" x14ac:dyDescent="0.35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0"/>
      <c r="P17" s="963" t="s">
        <v>185</v>
      </c>
      <c r="Q17" s="964"/>
      <c r="R17" s="964"/>
      <c r="S17" s="964"/>
      <c r="T17" s="964"/>
      <c r="U17" s="964"/>
      <c r="V17" s="200"/>
      <c r="W17" s="200"/>
      <c r="X17" s="200"/>
      <c r="Y17" s="200"/>
      <c r="Z17" s="200"/>
      <c r="AA17" s="200"/>
      <c r="AB17" s="239"/>
    </row>
    <row r="18" spans="1:28" ht="15" customHeight="1" x14ac:dyDescent="0.35">
      <c r="A18" s="239"/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1005"/>
      <c r="R18" s="964"/>
      <c r="S18" s="964"/>
      <c r="T18" s="964"/>
      <c r="U18" s="964"/>
      <c r="V18" s="964"/>
      <c r="W18" s="239"/>
      <c r="X18" s="239"/>
      <c r="Y18" s="239"/>
      <c r="Z18" s="239"/>
      <c r="AA18" s="239"/>
      <c r="AB18" s="239"/>
    </row>
  </sheetData>
  <mergeCells count="18">
    <mergeCell ref="P17:U17"/>
    <mergeCell ref="Q18:V18"/>
    <mergeCell ref="A5:A11"/>
    <mergeCell ref="B5:B11"/>
    <mergeCell ref="C5:C11"/>
    <mergeCell ref="D5:D11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  <mergeCell ref="G2:G3"/>
  </mergeCells>
  <pageMargins left="0.70866141732283472" right="0.11811023622047245" top="1.21" bottom="0.15748031496062992" header="0" footer="0"/>
  <pageSetup paperSize="9"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15"/>
  <sheetViews>
    <sheetView topLeftCell="A4" workbookViewId="0">
      <selection sqref="A1:AB15"/>
    </sheetView>
  </sheetViews>
  <sheetFormatPr defaultColWidth="14.42578125" defaultRowHeight="15" customHeight="1" x14ac:dyDescent="0.4"/>
  <cols>
    <col min="1" max="1" width="4.5703125" style="852" customWidth="1"/>
    <col min="2" max="2" width="15.140625" style="852" customWidth="1"/>
    <col min="3" max="3" width="6.42578125" style="852" customWidth="1"/>
    <col min="4" max="4" width="4.28515625" style="852" customWidth="1"/>
    <col min="5" max="5" width="27.28515625" style="852" customWidth="1"/>
    <col min="6" max="7" width="4.5703125" style="852" customWidth="1"/>
    <col min="8" max="9" width="5" style="852" customWidth="1"/>
    <col min="10" max="10" width="4.85546875" style="852" customWidth="1"/>
    <col min="11" max="11" width="5.42578125" style="852" customWidth="1"/>
    <col min="12" max="12" width="6.140625" style="852" customWidth="1"/>
    <col min="13" max="13" width="5.7109375" style="852" customWidth="1"/>
    <col min="14" max="14" width="5.85546875" style="852" customWidth="1"/>
    <col min="15" max="15" width="4.42578125" style="852" customWidth="1"/>
    <col min="16" max="16" width="4.85546875" style="852" customWidth="1"/>
    <col min="17" max="17" width="5.28515625" style="852" customWidth="1"/>
    <col min="18" max="18" width="5.42578125" style="852" customWidth="1"/>
    <col min="19" max="19" width="4.140625" style="852" customWidth="1"/>
    <col min="20" max="20" width="5.5703125" style="852" customWidth="1"/>
    <col min="21" max="21" width="4" style="852" customWidth="1"/>
    <col min="22" max="22" width="6" style="852" customWidth="1"/>
    <col min="23" max="23" width="5" style="852" customWidth="1"/>
    <col min="24" max="24" width="5.5703125" style="852" customWidth="1"/>
    <col min="25" max="25" width="5.140625" style="852" customWidth="1"/>
    <col min="26" max="26" width="4.7109375" style="852" customWidth="1"/>
    <col min="27" max="27" width="4.5703125" style="852" customWidth="1"/>
    <col min="28" max="28" width="5.85546875" style="852" customWidth="1"/>
    <col min="29" max="29" width="8" style="852" customWidth="1"/>
    <col min="30" max="30" width="11.85546875" style="852" customWidth="1"/>
    <col min="31" max="16384" width="14.42578125" style="852"/>
  </cols>
  <sheetData>
    <row r="1" spans="1:28" ht="15" customHeight="1" thickBot="1" x14ac:dyDescent="0.45"/>
    <row r="2" spans="1:28" ht="15" customHeight="1" thickBot="1" x14ac:dyDescent="0.35">
      <c r="A2" s="1100" t="s">
        <v>3</v>
      </c>
      <c r="B2" s="1102" t="s">
        <v>4</v>
      </c>
      <c r="C2" s="1102" t="s">
        <v>5</v>
      </c>
      <c r="D2" s="1104" t="s">
        <v>6</v>
      </c>
      <c r="E2" s="1102" t="s">
        <v>7</v>
      </c>
      <c r="F2" s="1105" t="s">
        <v>8</v>
      </c>
      <c r="G2" s="1105" t="s">
        <v>9</v>
      </c>
      <c r="H2" s="1106" t="s">
        <v>10</v>
      </c>
      <c r="I2" s="1108" t="s">
        <v>11</v>
      </c>
      <c r="J2" s="1110" t="s">
        <v>12</v>
      </c>
      <c r="K2" s="1111"/>
      <c r="L2" s="1111"/>
      <c r="M2" s="1111"/>
      <c r="N2" s="1111"/>
      <c r="O2" s="1111"/>
      <c r="P2" s="1111"/>
      <c r="Q2" s="1111"/>
      <c r="R2" s="1111"/>
      <c r="S2" s="1111"/>
      <c r="T2" s="1111"/>
      <c r="U2" s="1111"/>
      <c r="V2" s="1111"/>
      <c r="W2" s="1111"/>
      <c r="X2" s="1111"/>
      <c r="Y2" s="1111"/>
      <c r="Z2" s="1111"/>
      <c r="AA2" s="1111"/>
      <c r="AB2" s="1112" t="s">
        <v>13</v>
      </c>
    </row>
    <row r="3" spans="1:28" ht="153" customHeight="1" thickBot="1" x14ac:dyDescent="0.45">
      <c r="A3" s="1101"/>
      <c r="B3" s="1103"/>
      <c r="C3" s="1103"/>
      <c r="D3" s="1103"/>
      <c r="E3" s="1103"/>
      <c r="F3" s="1103"/>
      <c r="G3" s="1103"/>
      <c r="H3" s="1107"/>
      <c r="I3" s="1109"/>
      <c r="J3" s="853" t="s">
        <v>14</v>
      </c>
      <c r="K3" s="854" t="s">
        <v>15</v>
      </c>
      <c r="L3" s="854" t="s">
        <v>16</v>
      </c>
      <c r="M3" s="854" t="s">
        <v>17</v>
      </c>
      <c r="N3" s="854" t="s">
        <v>18</v>
      </c>
      <c r="O3" s="854" t="s">
        <v>19</v>
      </c>
      <c r="P3" s="855" t="s">
        <v>20</v>
      </c>
      <c r="Q3" s="856" t="s">
        <v>21</v>
      </c>
      <c r="R3" s="854" t="s">
        <v>22</v>
      </c>
      <c r="S3" s="854" t="s">
        <v>23</v>
      </c>
      <c r="T3" s="854" t="s">
        <v>24</v>
      </c>
      <c r="U3" s="854" t="s">
        <v>25</v>
      </c>
      <c r="V3" s="854" t="s">
        <v>26</v>
      </c>
      <c r="W3" s="854" t="s">
        <v>27</v>
      </c>
      <c r="X3" s="854" t="s">
        <v>28</v>
      </c>
      <c r="Y3" s="854" t="s">
        <v>29</v>
      </c>
      <c r="Z3" s="854" t="s">
        <v>64</v>
      </c>
      <c r="AA3" s="854" t="s">
        <v>31</v>
      </c>
      <c r="AB3" s="1113"/>
    </row>
    <row r="4" spans="1:28" ht="14.25" customHeight="1" thickBot="1" x14ac:dyDescent="0.4">
      <c r="A4" s="1097" t="s">
        <v>32</v>
      </c>
      <c r="B4" s="1098"/>
      <c r="C4" s="1098"/>
      <c r="D4" s="1098"/>
      <c r="E4" s="1098"/>
      <c r="F4" s="1098"/>
      <c r="G4" s="1098"/>
      <c r="H4" s="1098"/>
      <c r="I4" s="1098"/>
      <c r="J4" s="1098"/>
      <c r="K4" s="1098"/>
      <c r="L4" s="1098"/>
      <c r="M4" s="1098"/>
      <c r="N4" s="1098"/>
      <c r="O4" s="1098"/>
      <c r="P4" s="1098"/>
      <c r="Q4" s="1098"/>
      <c r="R4" s="1098"/>
      <c r="S4" s="1098"/>
      <c r="T4" s="1098"/>
      <c r="U4" s="1098"/>
      <c r="V4" s="1098"/>
      <c r="W4" s="1098"/>
      <c r="X4" s="1098"/>
      <c r="Y4" s="1098"/>
      <c r="Z4" s="1098"/>
      <c r="AA4" s="1098"/>
      <c r="AB4" s="1099"/>
    </row>
    <row r="5" spans="1:28" ht="15" customHeight="1" x14ac:dyDescent="0.35">
      <c r="A5" s="1114">
        <v>8</v>
      </c>
      <c r="B5" s="1117" t="s">
        <v>159</v>
      </c>
      <c r="C5" s="1120" t="s">
        <v>107</v>
      </c>
      <c r="D5" s="1123">
        <v>0.5</v>
      </c>
      <c r="E5" s="857" t="s">
        <v>116</v>
      </c>
      <c r="F5" s="858" t="s">
        <v>57</v>
      </c>
      <c r="G5" s="859" t="s">
        <v>117</v>
      </c>
      <c r="H5" s="860">
        <v>1</v>
      </c>
      <c r="I5" s="861">
        <v>10</v>
      </c>
      <c r="J5" s="862">
        <v>8</v>
      </c>
      <c r="K5" s="862"/>
      <c r="L5" s="863">
        <v>16</v>
      </c>
      <c r="M5" s="863">
        <v>3</v>
      </c>
      <c r="N5" s="863">
        <v>1</v>
      </c>
      <c r="O5" s="863"/>
      <c r="P5" s="863"/>
      <c r="Q5" s="863"/>
      <c r="R5" s="863"/>
      <c r="S5" s="863"/>
      <c r="T5" s="863">
        <v>1</v>
      </c>
      <c r="U5" s="864"/>
      <c r="V5" s="864"/>
      <c r="W5" s="864"/>
      <c r="X5" s="864"/>
      <c r="Y5" s="864"/>
      <c r="Z5" s="864"/>
      <c r="AA5" s="865"/>
      <c r="AB5" s="866">
        <f t="shared" ref="AB5:AB6" si="0">SUM(J5:AA5)</f>
        <v>29</v>
      </c>
    </row>
    <row r="6" spans="1:28" ht="15" customHeight="1" x14ac:dyDescent="0.35">
      <c r="A6" s="1115"/>
      <c r="B6" s="1118"/>
      <c r="C6" s="1121"/>
      <c r="D6" s="1124"/>
      <c r="E6" s="867" t="s">
        <v>116</v>
      </c>
      <c r="F6" s="868" t="s">
        <v>57</v>
      </c>
      <c r="G6" s="869" t="s">
        <v>37</v>
      </c>
      <c r="H6" s="870">
        <v>1</v>
      </c>
      <c r="I6" s="871">
        <v>10</v>
      </c>
      <c r="J6" s="872">
        <v>8</v>
      </c>
      <c r="K6" s="872"/>
      <c r="L6" s="873">
        <v>16</v>
      </c>
      <c r="M6" s="873">
        <v>4</v>
      </c>
      <c r="N6" s="873">
        <v>2</v>
      </c>
      <c r="O6" s="873"/>
      <c r="P6" s="873"/>
      <c r="Q6" s="873"/>
      <c r="R6" s="873"/>
      <c r="S6" s="873"/>
      <c r="T6" s="873">
        <v>1</v>
      </c>
      <c r="U6" s="869"/>
      <c r="V6" s="869"/>
      <c r="W6" s="869"/>
      <c r="X6" s="869"/>
      <c r="Y6" s="869"/>
      <c r="Z6" s="869"/>
      <c r="AA6" s="874"/>
      <c r="AB6" s="875">
        <f t="shared" si="0"/>
        <v>31</v>
      </c>
    </row>
    <row r="7" spans="1:28" ht="15.75" customHeight="1" thickBot="1" x14ac:dyDescent="0.4">
      <c r="A7" s="1115"/>
      <c r="B7" s="1118"/>
      <c r="C7" s="1121"/>
      <c r="D7" s="1124"/>
      <c r="E7" s="876" t="s">
        <v>116</v>
      </c>
      <c r="F7" s="877" t="s">
        <v>57</v>
      </c>
      <c r="G7" s="878" t="s">
        <v>118</v>
      </c>
      <c r="H7" s="879">
        <v>1</v>
      </c>
      <c r="I7" s="880">
        <v>20</v>
      </c>
      <c r="J7" s="881">
        <v>8</v>
      </c>
      <c r="K7" s="881"/>
      <c r="L7" s="882">
        <v>48</v>
      </c>
      <c r="M7" s="882">
        <v>11</v>
      </c>
      <c r="N7" s="882">
        <v>2</v>
      </c>
      <c r="O7" s="882"/>
      <c r="P7" s="882"/>
      <c r="Q7" s="882"/>
      <c r="R7" s="882"/>
      <c r="S7" s="882"/>
      <c r="T7" s="882">
        <v>3</v>
      </c>
      <c r="U7" s="878"/>
      <c r="V7" s="878"/>
      <c r="W7" s="878"/>
      <c r="X7" s="878"/>
      <c r="Y7" s="878"/>
      <c r="Z7" s="878"/>
      <c r="AA7" s="883"/>
      <c r="AB7" s="875">
        <f t="shared" ref="AB7:AB8" si="1">SUM(J7:AA7)</f>
        <v>72</v>
      </c>
    </row>
    <row r="8" spans="1:28" ht="20.25" hidden="1" customHeight="1" x14ac:dyDescent="0.35">
      <c r="A8" s="1115"/>
      <c r="B8" s="1118"/>
      <c r="C8" s="1121"/>
      <c r="D8" s="1124"/>
      <c r="E8" s="884"/>
      <c r="F8" s="885"/>
      <c r="G8" s="886"/>
      <c r="H8" s="887"/>
      <c r="I8" s="888"/>
      <c r="J8" s="889"/>
      <c r="K8" s="890"/>
      <c r="L8" s="890"/>
      <c r="M8" s="890"/>
      <c r="N8" s="890"/>
      <c r="O8" s="890"/>
      <c r="P8" s="890"/>
      <c r="Q8" s="890"/>
      <c r="R8" s="890"/>
      <c r="S8" s="890"/>
      <c r="T8" s="886"/>
      <c r="U8" s="890"/>
      <c r="V8" s="890"/>
      <c r="W8" s="890"/>
      <c r="X8" s="890"/>
      <c r="Y8" s="890"/>
      <c r="Z8" s="890"/>
      <c r="AA8" s="891"/>
      <c r="AB8" s="892">
        <f t="shared" si="1"/>
        <v>0</v>
      </c>
    </row>
    <row r="9" spans="1:28" ht="15" customHeight="1" thickBot="1" x14ac:dyDescent="0.45">
      <c r="A9" s="1115"/>
      <c r="B9" s="1118"/>
      <c r="C9" s="1121"/>
      <c r="D9" s="1124"/>
      <c r="E9" s="893" t="s">
        <v>51</v>
      </c>
      <c r="F9" s="894"/>
      <c r="G9" s="895"/>
      <c r="H9" s="896"/>
      <c r="I9" s="897"/>
      <c r="J9" s="898">
        <f t="shared" ref="J9:AB9" si="2">SUM(J5:J8)</f>
        <v>24</v>
      </c>
      <c r="K9" s="898">
        <f t="shared" si="2"/>
        <v>0</v>
      </c>
      <c r="L9" s="898">
        <f t="shared" si="2"/>
        <v>80</v>
      </c>
      <c r="M9" s="898">
        <f t="shared" si="2"/>
        <v>18</v>
      </c>
      <c r="N9" s="898">
        <f t="shared" si="2"/>
        <v>5</v>
      </c>
      <c r="O9" s="898">
        <f t="shared" si="2"/>
        <v>0</v>
      </c>
      <c r="P9" s="898">
        <f t="shared" si="2"/>
        <v>0</v>
      </c>
      <c r="Q9" s="898">
        <f t="shared" si="2"/>
        <v>0</v>
      </c>
      <c r="R9" s="898">
        <f t="shared" si="2"/>
        <v>0</v>
      </c>
      <c r="S9" s="898">
        <f t="shared" si="2"/>
        <v>0</v>
      </c>
      <c r="T9" s="898">
        <f t="shared" si="2"/>
        <v>5</v>
      </c>
      <c r="U9" s="898">
        <f t="shared" si="2"/>
        <v>0</v>
      </c>
      <c r="V9" s="898">
        <f t="shared" si="2"/>
        <v>0</v>
      </c>
      <c r="W9" s="898">
        <f t="shared" si="2"/>
        <v>0</v>
      </c>
      <c r="X9" s="898">
        <f t="shared" si="2"/>
        <v>0</v>
      </c>
      <c r="Y9" s="898">
        <f t="shared" si="2"/>
        <v>0</v>
      </c>
      <c r="Z9" s="898">
        <f t="shared" si="2"/>
        <v>0</v>
      </c>
      <c r="AA9" s="898">
        <f t="shared" si="2"/>
        <v>0</v>
      </c>
      <c r="AB9" s="899">
        <f t="shared" si="2"/>
        <v>132</v>
      </c>
    </row>
    <row r="10" spans="1:28" ht="15" customHeight="1" thickBot="1" x14ac:dyDescent="0.45">
      <c r="A10" s="1116"/>
      <c r="B10" s="1119"/>
      <c r="C10" s="1122"/>
      <c r="D10" s="1125"/>
      <c r="E10" s="900" t="s">
        <v>60</v>
      </c>
      <c r="F10" s="901"/>
      <c r="G10" s="902"/>
      <c r="H10" s="903"/>
      <c r="I10" s="904"/>
      <c r="J10" s="905">
        <f t="shared" ref="J10:AB10" si="3">SUM(J9)</f>
        <v>24</v>
      </c>
      <c r="K10" s="905">
        <f t="shared" si="3"/>
        <v>0</v>
      </c>
      <c r="L10" s="905">
        <f t="shared" si="3"/>
        <v>80</v>
      </c>
      <c r="M10" s="905">
        <f t="shared" si="3"/>
        <v>18</v>
      </c>
      <c r="N10" s="905">
        <f t="shared" si="3"/>
        <v>5</v>
      </c>
      <c r="O10" s="905">
        <f t="shared" si="3"/>
        <v>0</v>
      </c>
      <c r="P10" s="905">
        <f t="shared" si="3"/>
        <v>0</v>
      </c>
      <c r="Q10" s="905">
        <f t="shared" si="3"/>
        <v>0</v>
      </c>
      <c r="R10" s="905">
        <f t="shared" si="3"/>
        <v>0</v>
      </c>
      <c r="S10" s="905">
        <f t="shared" si="3"/>
        <v>0</v>
      </c>
      <c r="T10" s="905">
        <f t="shared" si="3"/>
        <v>5</v>
      </c>
      <c r="U10" s="905">
        <f t="shared" si="3"/>
        <v>0</v>
      </c>
      <c r="V10" s="905">
        <f t="shared" si="3"/>
        <v>0</v>
      </c>
      <c r="W10" s="905">
        <f t="shared" si="3"/>
        <v>0</v>
      </c>
      <c r="X10" s="905">
        <f t="shared" si="3"/>
        <v>0</v>
      </c>
      <c r="Y10" s="905">
        <f t="shared" si="3"/>
        <v>0</v>
      </c>
      <c r="Z10" s="905">
        <f t="shared" si="3"/>
        <v>0</v>
      </c>
      <c r="AA10" s="905">
        <f t="shared" si="3"/>
        <v>0</v>
      </c>
      <c r="AB10" s="899">
        <f t="shared" si="3"/>
        <v>132</v>
      </c>
    </row>
    <row r="11" spans="1:28" ht="13.5" customHeight="1" x14ac:dyDescent="0.35">
      <c r="A11" s="906"/>
      <c r="B11" s="906"/>
      <c r="C11" s="906"/>
      <c r="D11" s="906"/>
      <c r="E11" s="906"/>
      <c r="F11" s="906"/>
      <c r="G11" s="906"/>
      <c r="H11" s="906"/>
      <c r="I11" s="906"/>
      <c r="J11" s="906"/>
      <c r="K11" s="906"/>
      <c r="L11" s="906"/>
      <c r="M11" s="906"/>
      <c r="N11" s="906"/>
      <c r="O11" s="906"/>
      <c r="P11" s="906"/>
      <c r="Q11" s="906"/>
      <c r="R11" s="906"/>
      <c r="S11" s="906"/>
      <c r="T11" s="906"/>
      <c r="U11" s="906"/>
      <c r="V11" s="906"/>
      <c r="W11" s="906"/>
      <c r="X11" s="906"/>
      <c r="Y11" s="906"/>
      <c r="Z11" s="906"/>
      <c r="AA11" s="906"/>
      <c r="AB11" s="906"/>
    </row>
    <row r="12" spans="1:28" ht="13.5" customHeight="1" x14ac:dyDescent="0.35">
      <c r="A12" s="906"/>
      <c r="B12" s="906" t="s">
        <v>189</v>
      </c>
      <c r="C12" s="906"/>
      <c r="D12" s="906"/>
      <c r="E12" s="906"/>
      <c r="F12" s="906"/>
      <c r="G12" s="906"/>
      <c r="H12" s="906"/>
      <c r="I12" s="906"/>
      <c r="J12" s="906"/>
      <c r="K12" s="906"/>
      <c r="L12" s="906"/>
      <c r="M12" s="906"/>
      <c r="N12" s="906"/>
      <c r="O12" s="907" t="s">
        <v>61</v>
      </c>
      <c r="P12" s="906"/>
      <c r="Q12" s="906"/>
      <c r="R12" s="906"/>
      <c r="S12" s="906"/>
      <c r="T12" s="906"/>
      <c r="U12" s="906"/>
      <c r="V12" s="906"/>
      <c r="W12" s="906"/>
      <c r="X12" s="906"/>
      <c r="Y12" s="906"/>
      <c r="Z12" s="906"/>
      <c r="AA12" s="906"/>
      <c r="AB12" s="906"/>
    </row>
    <row r="13" spans="1:28" ht="13.5" customHeight="1" x14ac:dyDescent="0.35">
      <c r="A13" s="906"/>
      <c r="B13" s="906"/>
      <c r="C13" s="906"/>
      <c r="D13" s="906"/>
      <c r="E13" s="906"/>
      <c r="F13" s="906"/>
      <c r="G13" s="906"/>
      <c r="H13" s="906"/>
      <c r="I13" s="906"/>
      <c r="J13" s="906"/>
      <c r="K13" s="906"/>
      <c r="L13" s="906"/>
      <c r="M13" s="906"/>
      <c r="N13" s="906"/>
      <c r="O13" s="906"/>
      <c r="P13" s="906" t="s">
        <v>190</v>
      </c>
      <c r="Q13" s="906"/>
      <c r="R13" s="906"/>
      <c r="S13" s="906"/>
      <c r="T13" s="906"/>
      <c r="U13" s="906"/>
      <c r="V13" s="906"/>
      <c r="W13" s="906"/>
      <c r="X13" s="906"/>
      <c r="Y13" s="906"/>
      <c r="Z13" s="906"/>
      <c r="AA13" s="906"/>
      <c r="AB13" s="906"/>
    </row>
    <row r="14" spans="1:28" ht="13.5" customHeight="1" x14ac:dyDescent="0.35">
      <c r="A14" s="906"/>
      <c r="B14" s="906"/>
      <c r="C14" s="906"/>
      <c r="D14" s="906"/>
      <c r="E14" s="906"/>
      <c r="F14" s="906"/>
      <c r="G14" s="906"/>
      <c r="H14" s="906"/>
      <c r="I14" s="906"/>
      <c r="J14" s="906"/>
      <c r="K14" s="906"/>
      <c r="L14" s="906"/>
      <c r="M14" s="906"/>
      <c r="N14" s="906"/>
      <c r="O14" s="907" t="s">
        <v>62</v>
      </c>
      <c r="P14" s="906"/>
      <c r="Q14" s="906"/>
      <c r="R14" s="906"/>
      <c r="S14" s="906"/>
      <c r="T14" s="906"/>
      <c r="U14" s="906"/>
      <c r="V14" s="906"/>
      <c r="W14" s="906"/>
      <c r="X14" s="906"/>
      <c r="Y14" s="906"/>
      <c r="Z14" s="906"/>
      <c r="AA14" s="906"/>
      <c r="AB14" s="906"/>
    </row>
    <row r="15" spans="1:28" ht="13.5" customHeight="1" x14ac:dyDescent="0.4">
      <c r="A15" s="908"/>
      <c r="B15" s="908"/>
      <c r="C15" s="908"/>
      <c r="D15" s="908"/>
      <c r="E15" s="908"/>
      <c r="F15" s="908"/>
      <c r="G15" s="908"/>
      <c r="H15" s="908"/>
      <c r="I15" s="908"/>
      <c r="J15" s="908"/>
      <c r="K15" s="908"/>
      <c r="L15" s="908"/>
      <c r="M15" s="908"/>
      <c r="N15" s="908"/>
      <c r="O15" s="908"/>
      <c r="P15" s="908"/>
      <c r="Q15" s="908"/>
      <c r="R15" s="1126" t="s">
        <v>191</v>
      </c>
      <c r="S15" s="1127"/>
      <c r="T15" s="1127"/>
      <c r="U15" s="1127"/>
      <c r="V15" s="1127"/>
      <c r="W15" s="1127"/>
      <c r="X15" s="908"/>
      <c r="Y15" s="908"/>
      <c r="Z15" s="908"/>
      <c r="AA15" s="908"/>
      <c r="AB15" s="908"/>
    </row>
  </sheetData>
  <mergeCells count="17">
    <mergeCell ref="A5:A10"/>
    <mergeCell ref="B5:B10"/>
    <mergeCell ref="C5:C10"/>
    <mergeCell ref="D5:D10"/>
    <mergeCell ref="R15:W15"/>
    <mergeCell ref="A4:AB4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AA2"/>
    <mergeCell ref="AB2:AB3"/>
  </mergeCells>
  <pageMargins left="0.25" right="0.31496062992125984" top="0.74803149606299213" bottom="0.74803149606299213" header="0" footer="0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B22"/>
  <sheetViews>
    <sheetView topLeftCell="A3" workbookViewId="0">
      <selection activeCell="AB17" sqref="AB17"/>
    </sheetView>
  </sheetViews>
  <sheetFormatPr defaultColWidth="14.42578125" defaultRowHeight="15" customHeight="1" x14ac:dyDescent="0.4"/>
  <cols>
    <col min="1" max="1" width="4.5703125" style="159" customWidth="1"/>
    <col min="2" max="2" width="15.140625" style="159" customWidth="1"/>
    <col min="3" max="3" width="6.42578125" style="159" customWidth="1"/>
    <col min="4" max="4" width="4.28515625" style="159" customWidth="1"/>
    <col min="5" max="5" width="27.28515625" style="159" customWidth="1"/>
    <col min="6" max="7" width="4.5703125" style="159" customWidth="1"/>
    <col min="8" max="9" width="5" style="159" customWidth="1"/>
    <col min="10" max="10" width="4.85546875" style="159" customWidth="1"/>
    <col min="11" max="11" width="5.42578125" style="159" customWidth="1"/>
    <col min="12" max="12" width="6.140625" style="159" customWidth="1"/>
    <col min="13" max="13" width="5.7109375" style="159" customWidth="1"/>
    <col min="14" max="14" width="5.85546875" style="159" customWidth="1"/>
    <col min="15" max="15" width="4.42578125" style="159" customWidth="1"/>
    <col min="16" max="16" width="4.85546875" style="159" customWidth="1"/>
    <col min="17" max="17" width="5.28515625" style="159" customWidth="1"/>
    <col min="18" max="18" width="5.42578125" style="159" customWidth="1"/>
    <col min="19" max="19" width="4.140625" style="159" customWidth="1"/>
    <col min="20" max="20" width="5.5703125" style="159" customWidth="1"/>
    <col min="21" max="21" width="4" style="159" customWidth="1"/>
    <col min="22" max="22" width="6" style="159" customWidth="1"/>
    <col min="23" max="23" width="5" style="159" customWidth="1"/>
    <col min="24" max="24" width="5.5703125" style="159" customWidth="1"/>
    <col min="25" max="25" width="5.140625" style="159" customWidth="1"/>
    <col min="26" max="26" width="4.7109375" style="159" customWidth="1"/>
    <col min="27" max="27" width="4.5703125" style="159" customWidth="1"/>
    <col min="28" max="28" width="5.85546875" style="159" customWidth="1"/>
    <col min="29" max="29" width="8" style="159" customWidth="1"/>
    <col min="30" max="30" width="11.85546875" style="159" customWidth="1"/>
    <col min="31" max="16384" width="14.42578125" style="159"/>
  </cols>
  <sheetData>
    <row r="2" spans="1:28" ht="15" customHeight="1" x14ac:dyDescent="0.3">
      <c r="A2" s="1134" t="s">
        <v>3</v>
      </c>
      <c r="B2" s="1135" t="s">
        <v>4</v>
      </c>
      <c r="C2" s="1135" t="s">
        <v>5</v>
      </c>
      <c r="D2" s="1136" t="s">
        <v>6</v>
      </c>
      <c r="E2" s="1135" t="s">
        <v>7</v>
      </c>
      <c r="F2" s="1137" t="s">
        <v>8</v>
      </c>
      <c r="G2" s="1137" t="s">
        <v>9</v>
      </c>
      <c r="H2" s="1128" t="s">
        <v>10</v>
      </c>
      <c r="I2" s="1130" t="s">
        <v>11</v>
      </c>
      <c r="J2" s="1131" t="s">
        <v>12</v>
      </c>
      <c r="K2" s="1009"/>
      <c r="L2" s="1009"/>
      <c r="M2" s="1009"/>
      <c r="N2" s="1009"/>
      <c r="O2" s="1009"/>
      <c r="P2" s="1009"/>
      <c r="Q2" s="1009"/>
      <c r="R2" s="1009"/>
      <c r="S2" s="1009"/>
      <c r="T2" s="1009"/>
      <c r="U2" s="1009"/>
      <c r="V2" s="1009"/>
      <c r="W2" s="1009"/>
      <c r="X2" s="1009"/>
      <c r="Y2" s="1009"/>
      <c r="Z2" s="1009"/>
      <c r="AA2" s="1009"/>
      <c r="AB2" s="1130" t="s">
        <v>13</v>
      </c>
    </row>
    <row r="3" spans="1:28" ht="153" customHeight="1" x14ac:dyDescent="0.4">
      <c r="A3" s="1019"/>
      <c r="B3" s="1011"/>
      <c r="C3" s="1011"/>
      <c r="D3" s="1011"/>
      <c r="E3" s="1011"/>
      <c r="F3" s="1011"/>
      <c r="G3" s="1011"/>
      <c r="H3" s="1129"/>
      <c r="I3" s="1000"/>
      <c r="J3" s="343" t="s">
        <v>14</v>
      </c>
      <c r="K3" s="344" t="s">
        <v>15</v>
      </c>
      <c r="L3" s="344" t="s">
        <v>16</v>
      </c>
      <c r="M3" s="344" t="s">
        <v>17</v>
      </c>
      <c r="N3" s="344" t="s">
        <v>18</v>
      </c>
      <c r="O3" s="344" t="s">
        <v>19</v>
      </c>
      <c r="P3" s="179" t="s">
        <v>20</v>
      </c>
      <c r="Q3" s="180" t="s">
        <v>21</v>
      </c>
      <c r="R3" s="344" t="s">
        <v>22</v>
      </c>
      <c r="S3" s="344" t="s">
        <v>23</v>
      </c>
      <c r="T3" s="344" t="s">
        <v>24</v>
      </c>
      <c r="U3" s="344" t="s">
        <v>25</v>
      </c>
      <c r="V3" s="344" t="s">
        <v>26</v>
      </c>
      <c r="W3" s="344" t="s">
        <v>27</v>
      </c>
      <c r="X3" s="344" t="s">
        <v>28</v>
      </c>
      <c r="Y3" s="344" t="s">
        <v>29</v>
      </c>
      <c r="Z3" s="344" t="s">
        <v>64</v>
      </c>
      <c r="AA3" s="344" t="s">
        <v>31</v>
      </c>
      <c r="AB3" s="1000"/>
    </row>
    <row r="4" spans="1:28" ht="14.25" customHeight="1" thickBot="1" x14ac:dyDescent="0.4">
      <c r="A4" s="1132" t="s">
        <v>65</v>
      </c>
      <c r="B4" s="1093"/>
      <c r="C4" s="1093"/>
      <c r="D4" s="1093"/>
      <c r="E4" s="1093"/>
      <c r="F4" s="1093"/>
      <c r="G4" s="1093"/>
      <c r="H4" s="1093"/>
      <c r="I4" s="1093"/>
      <c r="J4" s="1093"/>
      <c r="K4" s="1093"/>
      <c r="L4" s="1093"/>
      <c r="M4" s="1093"/>
      <c r="N4" s="1093"/>
      <c r="O4" s="1093"/>
      <c r="P4" s="1093"/>
      <c r="Q4" s="1093"/>
      <c r="R4" s="1093"/>
      <c r="S4" s="1093"/>
      <c r="T4" s="1093"/>
      <c r="U4" s="1093"/>
      <c r="V4" s="1093"/>
      <c r="W4" s="1093"/>
      <c r="X4" s="1093"/>
      <c r="Y4" s="1093"/>
      <c r="Z4" s="1093"/>
      <c r="AA4" s="1093"/>
      <c r="AB4" s="1133"/>
    </row>
    <row r="5" spans="1:28" ht="15" customHeight="1" x14ac:dyDescent="0.35">
      <c r="A5" s="1139">
        <v>8</v>
      </c>
      <c r="B5" s="1142" t="s">
        <v>159</v>
      </c>
      <c r="C5" s="1142" t="s">
        <v>107</v>
      </c>
      <c r="D5" s="1145">
        <v>0.5</v>
      </c>
      <c r="E5" s="345" t="s">
        <v>126</v>
      </c>
      <c r="F5" s="346" t="s">
        <v>57</v>
      </c>
      <c r="G5" s="347" t="s">
        <v>43</v>
      </c>
      <c r="H5" s="472">
        <v>1</v>
      </c>
      <c r="I5" s="473">
        <v>11</v>
      </c>
      <c r="J5" s="474"/>
      <c r="K5" s="475"/>
      <c r="L5" s="476">
        <v>14</v>
      </c>
      <c r="M5" s="475"/>
      <c r="N5" s="475"/>
      <c r="O5" s="475"/>
      <c r="P5" s="475"/>
      <c r="Q5" s="475"/>
      <c r="R5" s="475"/>
      <c r="S5" s="475"/>
      <c r="T5" s="475">
        <v>1</v>
      </c>
      <c r="U5" s="347"/>
      <c r="V5" s="348"/>
      <c r="W5" s="348"/>
      <c r="X5" s="348"/>
      <c r="Y5" s="348"/>
      <c r="Z5" s="348"/>
      <c r="AA5" s="349"/>
      <c r="AB5" s="350">
        <f t="shared" ref="AB5:AB12" si="0">SUM(J5:AA5)</f>
        <v>15</v>
      </c>
    </row>
    <row r="6" spans="1:28" ht="15" customHeight="1" x14ac:dyDescent="0.35">
      <c r="A6" s="1140"/>
      <c r="B6" s="1143"/>
      <c r="C6" s="1143"/>
      <c r="D6" s="1146"/>
      <c r="E6" s="351" t="s">
        <v>126</v>
      </c>
      <c r="F6" s="252" t="s">
        <v>57</v>
      </c>
      <c r="G6" s="157" t="s">
        <v>39</v>
      </c>
      <c r="H6" s="477">
        <v>1</v>
      </c>
      <c r="I6" s="478">
        <v>15</v>
      </c>
      <c r="J6" s="446"/>
      <c r="K6" s="447"/>
      <c r="L6" s="439">
        <v>10</v>
      </c>
      <c r="M6" s="455"/>
      <c r="N6" s="455"/>
      <c r="O6" s="455"/>
      <c r="P6" s="455"/>
      <c r="Q6" s="455"/>
      <c r="R6" s="455"/>
      <c r="S6" s="455"/>
      <c r="T6" s="439">
        <v>1</v>
      </c>
      <c r="U6" s="265"/>
      <c r="V6" s="265"/>
      <c r="W6" s="265"/>
      <c r="X6" s="265"/>
      <c r="Y6" s="265"/>
      <c r="Z6" s="265"/>
      <c r="AA6" s="265"/>
      <c r="AB6" s="353">
        <f t="shared" si="0"/>
        <v>11</v>
      </c>
    </row>
    <row r="7" spans="1:28" ht="15" customHeight="1" x14ac:dyDescent="0.35">
      <c r="A7" s="1140"/>
      <c r="B7" s="1143"/>
      <c r="C7" s="1143"/>
      <c r="D7" s="1146"/>
      <c r="E7" s="374" t="s">
        <v>126</v>
      </c>
      <c r="F7" s="378" t="s">
        <v>57</v>
      </c>
      <c r="G7" s="157" t="s">
        <v>74</v>
      </c>
      <c r="H7" s="477">
        <v>1</v>
      </c>
      <c r="I7" s="478">
        <v>1</v>
      </c>
      <c r="J7" s="443"/>
      <c r="K7" s="454"/>
      <c r="L7" s="439">
        <v>9</v>
      </c>
      <c r="M7" s="479"/>
      <c r="N7" s="479"/>
      <c r="O7" s="479"/>
      <c r="P7" s="479"/>
      <c r="Q7" s="479"/>
      <c r="R7" s="479"/>
      <c r="S7" s="479"/>
      <c r="T7" s="439">
        <v>1</v>
      </c>
      <c r="U7" s="265"/>
      <c r="V7" s="265"/>
      <c r="W7" s="265"/>
      <c r="X7" s="265"/>
      <c r="Y7" s="265"/>
      <c r="Z7" s="265"/>
      <c r="AA7" s="265"/>
      <c r="AB7" s="353">
        <f t="shared" si="0"/>
        <v>10</v>
      </c>
    </row>
    <row r="8" spans="1:28" ht="15" customHeight="1" x14ac:dyDescent="0.35">
      <c r="A8" s="1140"/>
      <c r="B8" s="1143"/>
      <c r="C8" s="1143"/>
      <c r="D8" s="1146"/>
      <c r="E8" s="375" t="s">
        <v>126</v>
      </c>
      <c r="F8" s="376" t="s">
        <v>57</v>
      </c>
      <c r="G8" s="377" t="s">
        <v>75</v>
      </c>
      <c r="H8" s="480">
        <v>1</v>
      </c>
      <c r="I8" s="481">
        <v>4</v>
      </c>
      <c r="J8" s="443"/>
      <c r="K8" s="454"/>
      <c r="L8" s="439">
        <v>9</v>
      </c>
      <c r="M8" s="482"/>
      <c r="N8" s="482"/>
      <c r="O8" s="482"/>
      <c r="P8" s="482"/>
      <c r="Q8" s="482"/>
      <c r="R8" s="482"/>
      <c r="S8" s="482"/>
      <c r="T8" s="439">
        <v>1</v>
      </c>
      <c r="U8" s="265"/>
      <c r="V8" s="265"/>
      <c r="W8" s="265"/>
      <c r="X8" s="265"/>
      <c r="Y8" s="265"/>
      <c r="Z8" s="265"/>
      <c r="AA8" s="265"/>
      <c r="AB8" s="353">
        <f t="shared" si="0"/>
        <v>10</v>
      </c>
    </row>
    <row r="9" spans="1:28" ht="17.25" customHeight="1" x14ac:dyDescent="0.35">
      <c r="A9" s="1140"/>
      <c r="B9" s="1143"/>
      <c r="C9" s="1143"/>
      <c r="D9" s="1146"/>
      <c r="E9" s="371" t="s">
        <v>83</v>
      </c>
      <c r="F9" s="376" t="s">
        <v>57</v>
      </c>
      <c r="G9" s="261"/>
      <c r="H9" s="486" t="s">
        <v>193</v>
      </c>
      <c r="I9" s="484">
        <v>10</v>
      </c>
      <c r="J9" s="437"/>
      <c r="K9" s="439"/>
      <c r="L9" s="485">
        <v>18</v>
      </c>
      <c r="M9" s="439"/>
      <c r="N9" s="439"/>
      <c r="O9" s="439"/>
      <c r="P9" s="439"/>
      <c r="Q9" s="439"/>
      <c r="R9" s="439"/>
      <c r="S9" s="439"/>
      <c r="T9" s="439">
        <v>1</v>
      </c>
      <c r="U9" s="153"/>
      <c r="V9" s="153"/>
      <c r="W9" s="153"/>
      <c r="X9" s="153"/>
      <c r="Y9" s="153"/>
      <c r="Z9" s="153"/>
      <c r="AA9" s="153"/>
      <c r="AB9" s="355">
        <f t="shared" si="0"/>
        <v>19</v>
      </c>
    </row>
    <row r="10" spans="1:28" ht="24.75" customHeight="1" x14ac:dyDescent="0.35">
      <c r="A10" s="1140"/>
      <c r="B10" s="1143"/>
      <c r="C10" s="1143"/>
      <c r="D10" s="1146"/>
      <c r="E10" s="185" t="s">
        <v>188</v>
      </c>
      <c r="F10" s="376" t="s">
        <v>57</v>
      </c>
      <c r="G10" s="157"/>
      <c r="H10" s="486" t="s">
        <v>193</v>
      </c>
      <c r="I10" s="478">
        <v>10</v>
      </c>
      <c r="J10" s="446">
        <v>18</v>
      </c>
      <c r="K10" s="447">
        <v>18</v>
      </c>
      <c r="L10" s="454"/>
      <c r="M10" s="454"/>
      <c r="N10" s="454"/>
      <c r="O10" s="454"/>
      <c r="P10" s="454"/>
      <c r="Q10" s="454"/>
      <c r="R10" s="454"/>
      <c r="S10" s="454"/>
      <c r="T10" s="454">
        <v>1</v>
      </c>
      <c r="U10" s="153"/>
      <c r="V10" s="153"/>
      <c r="W10" s="153"/>
      <c r="X10" s="153"/>
      <c r="Y10" s="153"/>
      <c r="Z10" s="153"/>
      <c r="AA10" s="153"/>
      <c r="AB10" s="355">
        <f t="shared" si="0"/>
        <v>37</v>
      </c>
    </row>
    <row r="11" spans="1:28" ht="15" customHeight="1" x14ac:dyDescent="0.35">
      <c r="A11" s="1140"/>
      <c r="B11" s="1143"/>
      <c r="C11" s="1143"/>
      <c r="D11" s="1146"/>
      <c r="E11" s="357" t="s">
        <v>119</v>
      </c>
      <c r="F11" s="376" t="s">
        <v>57</v>
      </c>
      <c r="G11" s="267" t="s">
        <v>41</v>
      </c>
      <c r="H11" s="487">
        <v>4</v>
      </c>
      <c r="I11" s="488">
        <v>13</v>
      </c>
      <c r="J11" s="446">
        <v>8</v>
      </c>
      <c r="K11" s="447"/>
      <c r="L11" s="447">
        <v>36</v>
      </c>
      <c r="M11" s="454">
        <v>3</v>
      </c>
      <c r="N11" s="454">
        <v>1</v>
      </c>
      <c r="O11" s="454"/>
      <c r="P11" s="454"/>
      <c r="Q11" s="454"/>
      <c r="R11" s="454"/>
      <c r="S11" s="454"/>
      <c r="T11" s="454">
        <v>1</v>
      </c>
      <c r="U11" s="153"/>
      <c r="V11" s="153"/>
      <c r="W11" s="153"/>
      <c r="X11" s="153"/>
      <c r="Y11" s="153"/>
      <c r="Z11" s="153"/>
      <c r="AA11" s="153"/>
      <c r="AB11" s="355">
        <f t="shared" si="0"/>
        <v>49</v>
      </c>
    </row>
    <row r="12" spans="1:28" ht="24.75" customHeight="1" x14ac:dyDescent="0.35">
      <c r="A12" s="1140"/>
      <c r="B12" s="1143"/>
      <c r="C12" s="1143"/>
      <c r="D12" s="1146"/>
      <c r="E12" s="359" t="s">
        <v>48</v>
      </c>
      <c r="F12" s="376" t="s">
        <v>57</v>
      </c>
      <c r="G12" s="267" t="s">
        <v>41</v>
      </c>
      <c r="H12" s="487">
        <v>4</v>
      </c>
      <c r="I12" s="488">
        <v>3</v>
      </c>
      <c r="J12" s="437"/>
      <c r="K12" s="439"/>
      <c r="L12" s="439"/>
      <c r="M12" s="439"/>
      <c r="N12" s="439"/>
      <c r="O12" s="439"/>
      <c r="P12" s="439">
        <v>9</v>
      </c>
      <c r="Q12" s="439"/>
      <c r="R12" s="439"/>
      <c r="S12" s="439"/>
      <c r="T12" s="439"/>
      <c r="U12" s="153"/>
      <c r="V12" s="153"/>
      <c r="W12" s="153"/>
      <c r="X12" s="153"/>
      <c r="Y12" s="153"/>
      <c r="Z12" s="153"/>
      <c r="AA12" s="153"/>
      <c r="AB12" s="355">
        <f t="shared" si="0"/>
        <v>9</v>
      </c>
    </row>
    <row r="13" spans="1:28" ht="15.75" customHeight="1" thickBot="1" x14ac:dyDescent="0.4">
      <c r="A13" s="1140"/>
      <c r="B13" s="1143"/>
      <c r="C13" s="1143"/>
      <c r="D13" s="1146"/>
      <c r="E13" s="360" t="s">
        <v>127</v>
      </c>
      <c r="F13" s="376" t="s">
        <v>57</v>
      </c>
      <c r="G13" s="157" t="s">
        <v>41</v>
      </c>
      <c r="H13" s="486">
        <v>3</v>
      </c>
      <c r="I13" s="478">
        <v>3</v>
      </c>
      <c r="J13" s="437"/>
      <c r="K13" s="439"/>
      <c r="L13" s="439"/>
      <c r="M13" s="439"/>
      <c r="N13" s="439"/>
      <c r="O13" s="439"/>
      <c r="P13" s="439"/>
      <c r="Q13" s="439"/>
      <c r="R13" s="439">
        <v>6</v>
      </c>
      <c r="S13" s="439"/>
      <c r="T13" s="489"/>
      <c r="U13" s="264"/>
      <c r="V13" s="264"/>
      <c r="W13" s="264"/>
      <c r="X13" s="264"/>
      <c r="Y13" s="264"/>
      <c r="Z13" s="264"/>
      <c r="AA13" s="277"/>
      <c r="AB13" s="355">
        <f t="shared" ref="AB13:AB14" si="1">SUM(J13:AA13)</f>
        <v>6</v>
      </c>
    </row>
    <row r="14" spans="1:28" ht="20.25" hidden="1" customHeight="1" x14ac:dyDescent="0.35">
      <c r="A14" s="1140"/>
      <c r="B14" s="1143"/>
      <c r="C14" s="1143"/>
      <c r="D14" s="1146"/>
      <c r="E14" s="360"/>
      <c r="F14" s="354"/>
      <c r="G14" s="157"/>
      <c r="H14" s="352"/>
      <c r="I14" s="373"/>
      <c r="J14" s="253"/>
      <c r="K14" s="189"/>
      <c r="L14" s="189"/>
      <c r="M14" s="265"/>
      <c r="N14" s="265"/>
      <c r="O14" s="265"/>
      <c r="P14" s="265"/>
      <c r="Q14" s="265"/>
      <c r="R14" s="265"/>
      <c r="S14" s="265"/>
      <c r="T14" s="157"/>
      <c r="U14" s="189"/>
      <c r="V14" s="189"/>
      <c r="W14" s="189"/>
      <c r="X14" s="189"/>
      <c r="Y14" s="189"/>
      <c r="Z14" s="189"/>
      <c r="AA14" s="262"/>
      <c r="AB14" s="362">
        <f t="shared" si="1"/>
        <v>0</v>
      </c>
    </row>
    <row r="15" spans="1:28" ht="15" customHeight="1" thickBot="1" x14ac:dyDescent="0.45">
      <c r="A15" s="1140"/>
      <c r="B15" s="1143"/>
      <c r="C15" s="1143"/>
      <c r="D15" s="1146"/>
      <c r="E15" s="363" t="s">
        <v>51</v>
      </c>
      <c r="F15" s="379"/>
      <c r="G15" s="380"/>
      <c r="H15" s="381"/>
      <c r="I15" s="382"/>
      <c r="J15" s="198">
        <f t="shared" ref="J15:AB15" si="2">SUM(J5:J14)</f>
        <v>26</v>
      </c>
      <c r="K15" s="198">
        <f t="shared" si="2"/>
        <v>18</v>
      </c>
      <c r="L15" s="198">
        <f t="shared" si="2"/>
        <v>96</v>
      </c>
      <c r="M15" s="198">
        <f t="shared" si="2"/>
        <v>3</v>
      </c>
      <c r="N15" s="198">
        <f t="shared" si="2"/>
        <v>1</v>
      </c>
      <c r="O15" s="198">
        <f t="shared" si="2"/>
        <v>0</v>
      </c>
      <c r="P15" s="198">
        <f t="shared" si="2"/>
        <v>9</v>
      </c>
      <c r="Q15" s="198">
        <f t="shared" si="2"/>
        <v>0</v>
      </c>
      <c r="R15" s="198">
        <f t="shared" si="2"/>
        <v>6</v>
      </c>
      <c r="S15" s="198">
        <f t="shared" si="2"/>
        <v>0</v>
      </c>
      <c r="T15" s="198">
        <f t="shared" si="2"/>
        <v>7</v>
      </c>
      <c r="U15" s="198">
        <f t="shared" si="2"/>
        <v>0</v>
      </c>
      <c r="V15" s="198">
        <f t="shared" si="2"/>
        <v>0</v>
      </c>
      <c r="W15" s="198">
        <f t="shared" si="2"/>
        <v>0</v>
      </c>
      <c r="X15" s="198">
        <f t="shared" si="2"/>
        <v>0</v>
      </c>
      <c r="Y15" s="198">
        <f t="shared" si="2"/>
        <v>0</v>
      </c>
      <c r="Z15" s="198">
        <f t="shared" si="2"/>
        <v>0</v>
      </c>
      <c r="AA15" s="198">
        <f t="shared" si="2"/>
        <v>0</v>
      </c>
      <c r="AB15" s="365">
        <f t="shared" si="2"/>
        <v>166</v>
      </c>
    </row>
    <row r="16" spans="1:28" ht="15" customHeight="1" thickBot="1" x14ac:dyDescent="0.45">
      <c r="A16" s="1140"/>
      <c r="B16" s="1143"/>
      <c r="C16" s="1143"/>
      <c r="D16" s="1146"/>
      <c r="E16" s="366" t="s">
        <v>79</v>
      </c>
      <c r="F16" s="387"/>
      <c r="G16" s="388"/>
      <c r="H16" s="389"/>
      <c r="I16" s="390"/>
      <c r="J16" s="367">
        <f t="shared" ref="J16:AB16" si="3">SUM(J15)</f>
        <v>26</v>
      </c>
      <c r="K16" s="367">
        <f t="shared" si="3"/>
        <v>18</v>
      </c>
      <c r="L16" s="367">
        <f t="shared" si="3"/>
        <v>96</v>
      </c>
      <c r="M16" s="367">
        <f t="shared" si="3"/>
        <v>3</v>
      </c>
      <c r="N16" s="367">
        <f t="shared" si="3"/>
        <v>1</v>
      </c>
      <c r="O16" s="367">
        <f t="shared" si="3"/>
        <v>0</v>
      </c>
      <c r="P16" s="367">
        <f t="shared" si="3"/>
        <v>9</v>
      </c>
      <c r="Q16" s="367">
        <f t="shared" si="3"/>
        <v>0</v>
      </c>
      <c r="R16" s="367">
        <f t="shared" si="3"/>
        <v>6</v>
      </c>
      <c r="S16" s="367">
        <f t="shared" si="3"/>
        <v>0</v>
      </c>
      <c r="T16" s="367">
        <f t="shared" si="3"/>
        <v>7</v>
      </c>
      <c r="U16" s="367">
        <f t="shared" si="3"/>
        <v>0</v>
      </c>
      <c r="V16" s="367">
        <f t="shared" si="3"/>
        <v>0</v>
      </c>
      <c r="W16" s="367">
        <f t="shared" si="3"/>
        <v>0</v>
      </c>
      <c r="X16" s="367">
        <f t="shared" si="3"/>
        <v>0</v>
      </c>
      <c r="Y16" s="367">
        <f t="shared" si="3"/>
        <v>0</v>
      </c>
      <c r="Z16" s="367">
        <f t="shared" si="3"/>
        <v>0</v>
      </c>
      <c r="AA16" s="367">
        <f t="shared" si="3"/>
        <v>0</v>
      </c>
      <c r="AB16" s="365">
        <f t="shared" si="3"/>
        <v>166</v>
      </c>
    </row>
    <row r="17" spans="1:28" ht="15" customHeight="1" thickBot="1" x14ac:dyDescent="0.45">
      <c r="A17" s="1141"/>
      <c r="B17" s="1144"/>
      <c r="C17" s="1144"/>
      <c r="D17" s="1147"/>
      <c r="E17" s="368" t="s">
        <v>80</v>
      </c>
      <c r="F17" s="383"/>
      <c r="G17" s="384"/>
      <c r="H17" s="385"/>
      <c r="I17" s="386"/>
      <c r="J17" s="369">
        <f>СкСМ1!J10+СкСМ2!J16</f>
        <v>50</v>
      </c>
      <c r="K17" s="369">
        <f>СкСМ1!K10+СкСМ2!K16</f>
        <v>18</v>
      </c>
      <c r="L17" s="369">
        <f>СкСМ1!L10+СкСМ2!L16</f>
        <v>176</v>
      </c>
      <c r="M17" s="369">
        <f>СкСМ1!M10+СкСМ2!M16</f>
        <v>21</v>
      </c>
      <c r="N17" s="369">
        <f>СкСМ1!N10+СкСМ2!N16</f>
        <v>6</v>
      </c>
      <c r="O17" s="369">
        <f>СкСМ1!O10+СкСМ2!O16</f>
        <v>0</v>
      </c>
      <c r="P17" s="369">
        <f>СкСМ1!P10+СкСМ2!P16</f>
        <v>9</v>
      </c>
      <c r="Q17" s="369">
        <f>СкСМ1!Q10+СкСМ2!Q16</f>
        <v>0</v>
      </c>
      <c r="R17" s="369">
        <f>СкСМ1!R10+СкСМ2!R16</f>
        <v>6</v>
      </c>
      <c r="S17" s="369">
        <f>СкСМ1!S10+СкСМ2!S16</f>
        <v>0</v>
      </c>
      <c r="T17" s="369">
        <f>СкСМ1!T10+СкСМ2!T16</f>
        <v>12</v>
      </c>
      <c r="U17" s="369">
        <f>СкСМ1!U10+СкСМ2!U16</f>
        <v>0</v>
      </c>
      <c r="V17" s="369">
        <f>СкСМ1!V10+СкСМ2!V16</f>
        <v>0</v>
      </c>
      <c r="W17" s="369">
        <f>СкСМ1!W10+СкСМ2!W16</f>
        <v>0</v>
      </c>
      <c r="X17" s="369">
        <f>СкСМ1!X10+СкСМ2!X16</f>
        <v>0</v>
      </c>
      <c r="Y17" s="369">
        <f>СкСМ1!Y10+СкСМ2!Y16</f>
        <v>0</v>
      </c>
      <c r="Z17" s="369">
        <f>СкСМ1!Z10+СкСМ2!Z16</f>
        <v>0</v>
      </c>
      <c r="AA17" s="369">
        <f>СкСМ1!AA10+СкСМ2!AA16</f>
        <v>0</v>
      </c>
      <c r="AB17" s="369">
        <f>СкСМ1!AB10+СкСМ2!AB16</f>
        <v>298</v>
      </c>
    </row>
    <row r="18" spans="1:28" ht="13.5" customHeight="1" x14ac:dyDescent="0.35">
      <c r="A18" s="239"/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</row>
    <row r="19" spans="1:28" ht="13.5" customHeight="1" x14ac:dyDescent="0.35">
      <c r="A19" s="200"/>
      <c r="B19" s="200" t="s">
        <v>189</v>
      </c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3" t="s">
        <v>61</v>
      </c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</row>
    <row r="20" spans="1:28" ht="13.5" customHeight="1" x14ac:dyDescent="0.35">
      <c r="A20" s="200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 t="s">
        <v>190</v>
      </c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</row>
    <row r="21" spans="1:28" ht="13.5" customHeight="1" x14ac:dyDescent="0.35">
      <c r="A21" s="200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3" t="s">
        <v>62</v>
      </c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 spans="1:28" ht="13.5" customHeight="1" x14ac:dyDescent="0.4">
      <c r="A22" s="370"/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1138" t="s">
        <v>191</v>
      </c>
      <c r="S22" s="964"/>
      <c r="T22" s="964"/>
      <c r="U22" s="964"/>
      <c r="V22" s="964"/>
      <c r="W22" s="964"/>
      <c r="X22" s="370"/>
      <c r="Y22" s="370"/>
      <c r="Z22" s="370"/>
      <c r="AA22" s="370"/>
      <c r="AB22" s="370"/>
    </row>
  </sheetData>
  <mergeCells count="17">
    <mergeCell ref="R22:W22"/>
    <mergeCell ref="A5:A17"/>
    <mergeCell ref="B5:B17"/>
    <mergeCell ref="C5:C17"/>
    <mergeCell ref="D5:D17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  <mergeCell ref="G2:G3"/>
  </mergeCells>
  <pageMargins left="0.70866141732283472" right="0.31496062992125984" top="0.74803149606299213" bottom="0.74803149606299213" header="0" footer="0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B24"/>
  <sheetViews>
    <sheetView topLeftCell="A7" workbookViewId="0">
      <selection activeCell="A2" sqref="A2:AB22"/>
    </sheetView>
  </sheetViews>
  <sheetFormatPr defaultColWidth="14.42578125" defaultRowHeight="15" customHeight="1" x14ac:dyDescent="0.4"/>
  <cols>
    <col min="1" max="1" width="5.5703125" style="159" customWidth="1"/>
    <col min="2" max="2" width="14.5703125" style="159" customWidth="1"/>
    <col min="3" max="3" width="7.140625" style="159" customWidth="1"/>
    <col min="4" max="4" width="4" style="159" customWidth="1"/>
    <col min="5" max="5" width="33.5703125" style="159" customWidth="1"/>
    <col min="6" max="7" width="4.5703125" style="159" customWidth="1"/>
    <col min="8" max="9" width="5" style="159" customWidth="1"/>
    <col min="10" max="10" width="4.85546875" style="159" customWidth="1"/>
    <col min="11" max="11" width="4.140625" style="159" customWidth="1"/>
    <col min="12" max="12" width="5.28515625" style="159" customWidth="1"/>
    <col min="13" max="13" width="4.5703125" style="159" customWidth="1"/>
    <col min="14" max="14" width="5" style="159" customWidth="1"/>
    <col min="15" max="15" width="4.42578125" style="159" customWidth="1"/>
    <col min="16" max="16" width="4.85546875" style="159" customWidth="1"/>
    <col min="17" max="18" width="4.42578125" style="159" customWidth="1"/>
    <col min="19" max="19" width="4.140625" style="159" customWidth="1"/>
    <col min="20" max="20" width="4.28515625" style="159" customWidth="1"/>
    <col min="21" max="22" width="4" style="159" customWidth="1"/>
    <col min="23" max="23" width="3.7109375" style="159" customWidth="1"/>
    <col min="24" max="24" width="4.7109375" style="159" customWidth="1"/>
    <col min="25" max="25" width="5.7109375" style="159" customWidth="1"/>
    <col min="26" max="27" width="4.5703125" style="159" customWidth="1"/>
    <col min="28" max="28" width="7.5703125" style="159" customWidth="1"/>
    <col min="29" max="30" width="9.140625" style="159" customWidth="1"/>
    <col min="31" max="16384" width="14.42578125" style="159"/>
  </cols>
  <sheetData>
    <row r="2" spans="1:28" ht="18" customHeight="1" x14ac:dyDescent="0.35">
      <c r="A2" s="1005" t="s">
        <v>0</v>
      </c>
      <c r="B2" s="964"/>
      <c r="C2" s="964"/>
      <c r="D2" s="964"/>
      <c r="E2" s="964"/>
      <c r="F2" s="964"/>
      <c r="G2" s="964"/>
      <c r="H2" s="964"/>
      <c r="I2" s="964"/>
      <c r="J2" s="964"/>
      <c r="K2" s="964"/>
      <c r="L2" s="964"/>
      <c r="M2" s="964"/>
      <c r="N2" s="964"/>
      <c r="O2" s="964"/>
      <c r="P2" s="964"/>
      <c r="Q2" s="964"/>
      <c r="R2" s="964"/>
      <c r="S2" s="964"/>
      <c r="T2" s="964"/>
      <c r="U2" s="964"/>
      <c r="V2" s="964"/>
      <c r="W2" s="964"/>
      <c r="X2" s="964"/>
      <c r="Y2" s="964"/>
      <c r="Z2" s="964"/>
      <c r="AA2" s="964"/>
      <c r="AB2" s="964"/>
    </row>
    <row r="3" spans="1:28" ht="20.25" customHeight="1" x14ac:dyDescent="0.4">
      <c r="A3" s="1017" t="s">
        <v>1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64"/>
      <c r="T3" s="964"/>
      <c r="U3" s="964"/>
      <c r="V3" s="964"/>
      <c r="W3" s="964"/>
      <c r="X3" s="964"/>
      <c r="Y3" s="964"/>
      <c r="Z3" s="964"/>
      <c r="AA3" s="964"/>
      <c r="AB3" s="964"/>
    </row>
    <row r="4" spans="1:28" ht="14.25" customHeight="1" x14ac:dyDescent="0.4">
      <c r="A4" s="239"/>
      <c r="B4" s="239"/>
      <c r="C4" s="240"/>
      <c r="D4" s="241"/>
      <c r="E4" s="241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39"/>
    </row>
    <row r="5" spans="1:28" ht="15" customHeight="1" x14ac:dyDescent="0.4">
      <c r="A5" s="1018" t="s">
        <v>3</v>
      </c>
      <c r="B5" s="1010" t="s">
        <v>4</v>
      </c>
      <c r="C5" s="1010" t="s">
        <v>5</v>
      </c>
      <c r="D5" s="1020" t="s">
        <v>6</v>
      </c>
      <c r="E5" s="1010" t="s">
        <v>7</v>
      </c>
      <c r="F5" s="1012" t="s">
        <v>8</v>
      </c>
      <c r="G5" s="1012" t="s">
        <v>9</v>
      </c>
      <c r="H5" s="1012" t="s">
        <v>10</v>
      </c>
      <c r="I5" s="1006" t="s">
        <v>11</v>
      </c>
      <c r="J5" s="1008" t="s">
        <v>12</v>
      </c>
      <c r="K5" s="1009"/>
      <c r="L5" s="1009"/>
      <c r="M5" s="1009"/>
      <c r="N5" s="1009"/>
      <c r="O5" s="1009"/>
      <c r="P5" s="1009"/>
      <c r="Q5" s="1009"/>
      <c r="R5" s="1009"/>
      <c r="S5" s="1009"/>
      <c r="T5" s="1009"/>
      <c r="U5" s="1009"/>
      <c r="V5" s="1009"/>
      <c r="W5" s="1009"/>
      <c r="X5" s="1009"/>
      <c r="Y5" s="1009"/>
      <c r="Z5" s="1009"/>
      <c r="AA5" s="1009"/>
      <c r="AB5" s="1013" t="s">
        <v>13</v>
      </c>
    </row>
    <row r="6" spans="1:28" ht="118.5" customHeight="1" x14ac:dyDescent="0.4">
      <c r="A6" s="1019"/>
      <c r="B6" s="1011"/>
      <c r="C6" s="1011"/>
      <c r="D6" s="1011"/>
      <c r="E6" s="1011"/>
      <c r="F6" s="1011"/>
      <c r="G6" s="1011"/>
      <c r="H6" s="1011"/>
      <c r="I6" s="1007"/>
      <c r="J6" s="177" t="s">
        <v>14</v>
      </c>
      <c r="K6" s="178" t="s">
        <v>15</v>
      </c>
      <c r="L6" s="178" t="s">
        <v>16</v>
      </c>
      <c r="M6" s="178" t="s">
        <v>17</v>
      </c>
      <c r="N6" s="178" t="s">
        <v>18</v>
      </c>
      <c r="O6" s="178" t="s">
        <v>19</v>
      </c>
      <c r="P6" s="243" t="s">
        <v>20</v>
      </c>
      <c r="Q6" s="244" t="s">
        <v>21</v>
      </c>
      <c r="R6" s="178" t="s">
        <v>22</v>
      </c>
      <c r="S6" s="178" t="s">
        <v>23</v>
      </c>
      <c r="T6" s="178" t="s">
        <v>24</v>
      </c>
      <c r="U6" s="178" t="s">
        <v>25</v>
      </c>
      <c r="V6" s="178" t="s">
        <v>26</v>
      </c>
      <c r="W6" s="178" t="s">
        <v>27</v>
      </c>
      <c r="X6" s="178" t="s">
        <v>28</v>
      </c>
      <c r="Y6" s="178" t="s">
        <v>29</v>
      </c>
      <c r="Z6" s="178" t="s">
        <v>30</v>
      </c>
      <c r="AA6" s="178" t="s">
        <v>31</v>
      </c>
      <c r="AB6" s="1000"/>
    </row>
    <row r="7" spans="1:28" ht="14.25" customHeight="1" x14ac:dyDescent="0.4">
      <c r="A7" s="1008" t="s">
        <v>32</v>
      </c>
      <c r="B7" s="1009"/>
      <c r="C7" s="1009"/>
      <c r="D7" s="1009"/>
      <c r="E7" s="1009"/>
      <c r="F7" s="1009"/>
      <c r="G7" s="1009"/>
      <c r="H7" s="1009"/>
      <c r="I7" s="1009"/>
      <c r="J7" s="1009"/>
      <c r="K7" s="1009"/>
      <c r="L7" s="1009"/>
      <c r="M7" s="1009"/>
      <c r="N7" s="1009"/>
      <c r="O7" s="1009"/>
      <c r="P7" s="1009"/>
      <c r="Q7" s="1009"/>
      <c r="R7" s="1009"/>
      <c r="S7" s="1009"/>
      <c r="T7" s="1009"/>
      <c r="U7" s="1009"/>
      <c r="V7" s="1009"/>
      <c r="W7" s="1009"/>
      <c r="X7" s="1009"/>
      <c r="Y7" s="1009"/>
      <c r="Z7" s="1009"/>
      <c r="AA7" s="1009"/>
      <c r="AB7" s="1014"/>
    </row>
    <row r="8" spans="1:28" ht="18.75" customHeight="1" x14ac:dyDescent="0.35">
      <c r="A8" s="998">
        <v>6</v>
      </c>
      <c r="B8" s="1001" t="s">
        <v>129</v>
      </c>
      <c r="C8" s="1001" t="s">
        <v>97</v>
      </c>
      <c r="D8" s="1002">
        <v>1</v>
      </c>
      <c r="E8" s="153" t="s">
        <v>131</v>
      </c>
      <c r="F8" s="255" t="s">
        <v>57</v>
      </c>
      <c r="G8" s="153" t="s">
        <v>41</v>
      </c>
      <c r="H8" s="461">
        <v>3</v>
      </c>
      <c r="I8" s="263">
        <v>3</v>
      </c>
      <c r="J8" s="440">
        <v>16</v>
      </c>
      <c r="K8" s="439"/>
      <c r="L8" s="439">
        <v>24</v>
      </c>
      <c r="M8" s="439">
        <v>1</v>
      </c>
      <c r="N8" s="439">
        <v>1</v>
      </c>
      <c r="O8" s="439"/>
      <c r="P8" s="439"/>
      <c r="Q8" s="439"/>
      <c r="R8" s="439"/>
      <c r="S8" s="439"/>
      <c r="T8" s="439">
        <v>1</v>
      </c>
      <c r="U8" s="439"/>
      <c r="V8" s="439"/>
      <c r="W8" s="153"/>
      <c r="X8" s="153"/>
      <c r="Y8" s="153"/>
      <c r="Z8" s="153"/>
      <c r="AA8" s="153"/>
      <c r="AB8" s="158">
        <f t="shared" ref="AB8:AB13" si="0">SUM(J8:AA8)</f>
        <v>43</v>
      </c>
    </row>
    <row r="9" spans="1:28" ht="29.25" customHeight="1" x14ac:dyDescent="0.35">
      <c r="A9" s="999"/>
      <c r="B9" s="999"/>
      <c r="C9" s="999"/>
      <c r="D9" s="1003"/>
      <c r="E9" s="391" t="s">
        <v>132</v>
      </c>
      <c r="F9" s="255" t="s">
        <v>57</v>
      </c>
      <c r="G9" s="153" t="s">
        <v>73</v>
      </c>
      <c r="H9" s="461">
        <v>1</v>
      </c>
      <c r="I9" s="263">
        <v>8</v>
      </c>
      <c r="J9" s="440">
        <v>16</v>
      </c>
      <c r="K9" s="439"/>
      <c r="L9" s="439">
        <v>8</v>
      </c>
      <c r="M9" s="439"/>
      <c r="N9" s="439"/>
      <c r="O9" s="439"/>
      <c r="P9" s="439"/>
      <c r="Q9" s="439"/>
      <c r="R9" s="439"/>
      <c r="S9" s="439"/>
      <c r="T9" s="439">
        <v>1</v>
      </c>
      <c r="U9" s="439"/>
      <c r="V9" s="439"/>
      <c r="W9" s="153"/>
      <c r="X9" s="153"/>
      <c r="Y9" s="153"/>
      <c r="Z9" s="153"/>
      <c r="AA9" s="153"/>
      <c r="AB9" s="158">
        <f t="shared" si="0"/>
        <v>25</v>
      </c>
    </row>
    <row r="10" spans="1:28" ht="28.5" customHeight="1" x14ac:dyDescent="0.35">
      <c r="A10" s="999"/>
      <c r="B10" s="999"/>
      <c r="C10" s="999"/>
      <c r="D10" s="1003"/>
      <c r="E10" s="391" t="s">
        <v>132</v>
      </c>
      <c r="F10" s="255" t="s">
        <v>57</v>
      </c>
      <c r="G10" s="153" t="s">
        <v>75</v>
      </c>
      <c r="H10" s="461">
        <v>1</v>
      </c>
      <c r="I10" s="263">
        <v>4</v>
      </c>
      <c r="J10" s="440">
        <v>16</v>
      </c>
      <c r="K10" s="439"/>
      <c r="L10" s="439">
        <v>8</v>
      </c>
      <c r="M10" s="439"/>
      <c r="N10" s="439"/>
      <c r="O10" s="439"/>
      <c r="P10" s="439"/>
      <c r="Q10" s="439"/>
      <c r="R10" s="439"/>
      <c r="S10" s="439"/>
      <c r="T10" s="439">
        <v>1</v>
      </c>
      <c r="U10" s="439"/>
      <c r="V10" s="439"/>
      <c r="W10" s="153"/>
      <c r="X10" s="153"/>
      <c r="Y10" s="153"/>
      <c r="Z10" s="153"/>
      <c r="AA10" s="153"/>
      <c r="AB10" s="158">
        <f t="shared" si="0"/>
        <v>25</v>
      </c>
    </row>
    <row r="11" spans="1:28" ht="16.5" customHeight="1" x14ac:dyDescent="0.35">
      <c r="A11" s="999"/>
      <c r="B11" s="999"/>
      <c r="C11" s="999"/>
      <c r="D11" s="1003"/>
      <c r="E11" s="251" t="s">
        <v>133</v>
      </c>
      <c r="F11" s="255" t="s">
        <v>57</v>
      </c>
      <c r="G11" s="392" t="s">
        <v>134</v>
      </c>
      <c r="H11" s="462" t="s">
        <v>193</v>
      </c>
      <c r="I11" s="463">
        <v>7</v>
      </c>
      <c r="J11" s="458">
        <v>16</v>
      </c>
      <c r="K11" s="447">
        <v>16</v>
      </c>
      <c r="L11" s="447"/>
      <c r="M11" s="447">
        <v>2</v>
      </c>
      <c r="N11" s="447">
        <v>1</v>
      </c>
      <c r="O11" s="447"/>
      <c r="P11" s="447"/>
      <c r="Q11" s="447"/>
      <c r="R11" s="439"/>
      <c r="S11" s="439"/>
      <c r="T11" s="439">
        <v>1</v>
      </c>
      <c r="U11" s="439"/>
      <c r="V11" s="439"/>
      <c r="W11" s="153"/>
      <c r="X11" s="153"/>
      <c r="Y11" s="153"/>
      <c r="Z11" s="153"/>
      <c r="AA11" s="153"/>
      <c r="AB11" s="158">
        <f t="shared" si="0"/>
        <v>36</v>
      </c>
    </row>
    <row r="12" spans="1:28" ht="26.25" customHeight="1" x14ac:dyDescent="0.35">
      <c r="A12" s="999"/>
      <c r="B12" s="999"/>
      <c r="C12" s="999"/>
      <c r="D12" s="1003"/>
      <c r="E12" s="185" t="s">
        <v>115</v>
      </c>
      <c r="F12" s="255" t="s">
        <v>57</v>
      </c>
      <c r="G12" s="153" t="s">
        <v>46</v>
      </c>
      <c r="H12" s="462" t="s">
        <v>193</v>
      </c>
      <c r="I12" s="263">
        <v>10</v>
      </c>
      <c r="J12" s="440">
        <v>16</v>
      </c>
      <c r="K12" s="439"/>
      <c r="L12" s="439">
        <v>10</v>
      </c>
      <c r="M12" s="439">
        <v>1</v>
      </c>
      <c r="N12" s="439">
        <v>1</v>
      </c>
      <c r="O12" s="295"/>
      <c r="P12" s="295"/>
      <c r="Q12" s="295"/>
      <c r="R12" s="295"/>
      <c r="S12" s="295"/>
      <c r="T12" s="295">
        <v>1</v>
      </c>
      <c r="U12" s="295"/>
      <c r="V12" s="295"/>
      <c r="W12" s="186"/>
      <c r="X12" s="186"/>
      <c r="Y12" s="186"/>
      <c r="Z12" s="186"/>
      <c r="AA12" s="186"/>
      <c r="AB12" s="158">
        <f t="shared" si="0"/>
        <v>29</v>
      </c>
    </row>
    <row r="13" spans="1:28" ht="15.75" customHeight="1" x14ac:dyDescent="0.35">
      <c r="A13" s="999"/>
      <c r="B13" s="999"/>
      <c r="C13" s="999"/>
      <c r="D13" s="1003"/>
      <c r="E13" s="153" t="s">
        <v>135</v>
      </c>
      <c r="F13" s="255" t="s">
        <v>57</v>
      </c>
      <c r="G13" s="186" t="s">
        <v>46</v>
      </c>
      <c r="H13" s="462" t="s">
        <v>193</v>
      </c>
      <c r="I13" s="465">
        <v>10</v>
      </c>
      <c r="J13" s="443">
        <v>24</v>
      </c>
      <c r="K13" s="295"/>
      <c r="L13" s="295">
        <v>16</v>
      </c>
      <c r="M13" s="295">
        <v>2</v>
      </c>
      <c r="N13" s="295">
        <v>1</v>
      </c>
      <c r="O13" s="295"/>
      <c r="P13" s="295"/>
      <c r="Q13" s="295"/>
      <c r="R13" s="295"/>
      <c r="S13" s="295"/>
      <c r="T13" s="295">
        <v>1</v>
      </c>
      <c r="U13" s="295"/>
      <c r="V13" s="295"/>
      <c r="W13" s="186"/>
      <c r="X13" s="186"/>
      <c r="Y13" s="186"/>
      <c r="Z13" s="186"/>
      <c r="AA13" s="186"/>
      <c r="AB13" s="158">
        <f t="shared" si="0"/>
        <v>44</v>
      </c>
    </row>
    <row r="14" spans="1:28" ht="15.75" customHeight="1" x14ac:dyDescent="0.4">
      <c r="A14" s="999"/>
      <c r="B14" s="999"/>
      <c r="C14" s="999"/>
      <c r="D14" s="1003"/>
      <c r="E14" s="193" t="s">
        <v>51</v>
      </c>
      <c r="F14" s="197"/>
      <c r="G14" s="195"/>
      <c r="H14" s="466"/>
      <c r="I14" s="467"/>
      <c r="J14" s="468">
        <f t="shared" ref="J14:V14" si="1">SUM(J8:J13)</f>
        <v>104</v>
      </c>
      <c r="K14" s="468">
        <f t="shared" si="1"/>
        <v>16</v>
      </c>
      <c r="L14" s="468">
        <f t="shared" si="1"/>
        <v>66</v>
      </c>
      <c r="M14" s="468">
        <f t="shared" si="1"/>
        <v>6</v>
      </c>
      <c r="N14" s="468">
        <f t="shared" si="1"/>
        <v>4</v>
      </c>
      <c r="O14" s="468">
        <f t="shared" si="1"/>
        <v>0</v>
      </c>
      <c r="P14" s="468">
        <f t="shared" si="1"/>
        <v>0</v>
      </c>
      <c r="Q14" s="468">
        <f t="shared" si="1"/>
        <v>0</v>
      </c>
      <c r="R14" s="468">
        <f t="shared" si="1"/>
        <v>0</v>
      </c>
      <c r="S14" s="468">
        <f t="shared" si="1"/>
        <v>0</v>
      </c>
      <c r="T14" s="468">
        <f t="shared" si="1"/>
        <v>6</v>
      </c>
      <c r="U14" s="468">
        <f t="shared" si="1"/>
        <v>0</v>
      </c>
      <c r="V14" s="468">
        <f t="shared" si="1"/>
        <v>0</v>
      </c>
      <c r="W14" s="195"/>
      <c r="X14" s="195"/>
      <c r="Y14" s="195"/>
      <c r="Z14" s="195"/>
      <c r="AA14" s="195"/>
      <c r="AB14" s="198">
        <f>SUM(AB8:AB13)</f>
        <v>202</v>
      </c>
    </row>
    <row r="15" spans="1:28" ht="15.75" customHeight="1" x14ac:dyDescent="0.35">
      <c r="A15" s="999"/>
      <c r="B15" s="999"/>
      <c r="C15" s="999"/>
      <c r="D15" s="1003"/>
      <c r="E15" s="393" t="s">
        <v>136</v>
      </c>
      <c r="F15" s="255" t="s">
        <v>54</v>
      </c>
      <c r="G15" s="157"/>
      <c r="H15" s="464"/>
      <c r="I15" s="263">
        <v>43</v>
      </c>
      <c r="J15" s="440">
        <v>6</v>
      </c>
      <c r="K15" s="439">
        <v>8</v>
      </c>
      <c r="L15" s="439"/>
      <c r="M15" s="439"/>
      <c r="N15" s="439"/>
      <c r="O15" s="295"/>
      <c r="P15" s="295"/>
      <c r="Q15" s="295"/>
      <c r="R15" s="295"/>
      <c r="S15" s="295"/>
      <c r="T15" s="295">
        <v>7</v>
      </c>
      <c r="U15" s="295"/>
      <c r="V15" s="295"/>
      <c r="W15" s="186"/>
      <c r="X15" s="186"/>
      <c r="Y15" s="186"/>
      <c r="Z15" s="186"/>
      <c r="AA15" s="186"/>
      <c r="AB15" s="158">
        <f>SUM(J15:AA15)</f>
        <v>21</v>
      </c>
    </row>
    <row r="16" spans="1:28" ht="15.75" customHeight="1" x14ac:dyDescent="0.4">
      <c r="A16" s="999"/>
      <c r="B16" s="999"/>
      <c r="C16" s="999"/>
      <c r="D16" s="1003"/>
      <c r="E16" s="193" t="s">
        <v>55</v>
      </c>
      <c r="F16" s="197"/>
      <c r="G16" s="195"/>
      <c r="H16" s="466"/>
      <c r="I16" s="467"/>
      <c r="J16" s="469">
        <f t="shared" ref="J16:V16" si="2">SUM(J15)</f>
        <v>6</v>
      </c>
      <c r="K16" s="469">
        <f t="shared" si="2"/>
        <v>8</v>
      </c>
      <c r="L16" s="469">
        <f t="shared" si="2"/>
        <v>0</v>
      </c>
      <c r="M16" s="469">
        <f t="shared" si="2"/>
        <v>0</v>
      </c>
      <c r="N16" s="469">
        <f t="shared" si="2"/>
        <v>0</v>
      </c>
      <c r="O16" s="469">
        <f t="shared" si="2"/>
        <v>0</v>
      </c>
      <c r="P16" s="469">
        <f t="shared" si="2"/>
        <v>0</v>
      </c>
      <c r="Q16" s="469">
        <f t="shared" si="2"/>
        <v>0</v>
      </c>
      <c r="R16" s="469">
        <f t="shared" si="2"/>
        <v>0</v>
      </c>
      <c r="S16" s="469">
        <f t="shared" si="2"/>
        <v>0</v>
      </c>
      <c r="T16" s="469">
        <f t="shared" si="2"/>
        <v>7</v>
      </c>
      <c r="U16" s="469">
        <f t="shared" si="2"/>
        <v>0</v>
      </c>
      <c r="V16" s="469">
        <f t="shared" si="2"/>
        <v>0</v>
      </c>
      <c r="W16" s="195"/>
      <c r="X16" s="195"/>
      <c r="Y16" s="195"/>
      <c r="Z16" s="195"/>
      <c r="AA16" s="195"/>
      <c r="AB16" s="198">
        <f>SUM(AB15)</f>
        <v>21</v>
      </c>
    </row>
    <row r="17" spans="1:28" ht="15.75" customHeight="1" x14ac:dyDescent="0.4">
      <c r="A17" s="1000"/>
      <c r="B17" s="1000"/>
      <c r="C17" s="1000"/>
      <c r="D17" s="1004"/>
      <c r="E17" s="258" t="s">
        <v>60</v>
      </c>
      <c r="F17" s="197"/>
      <c r="G17" s="195"/>
      <c r="H17" s="470"/>
      <c r="I17" s="471"/>
      <c r="J17" s="469">
        <f t="shared" ref="J17:V17" si="3">SUM(J14+J16)</f>
        <v>110</v>
      </c>
      <c r="K17" s="469">
        <f t="shared" si="3"/>
        <v>24</v>
      </c>
      <c r="L17" s="469">
        <f t="shared" si="3"/>
        <v>66</v>
      </c>
      <c r="M17" s="469">
        <f t="shared" si="3"/>
        <v>6</v>
      </c>
      <c r="N17" s="469">
        <f t="shared" si="3"/>
        <v>4</v>
      </c>
      <c r="O17" s="469">
        <f t="shared" si="3"/>
        <v>0</v>
      </c>
      <c r="P17" s="469">
        <f t="shared" si="3"/>
        <v>0</v>
      </c>
      <c r="Q17" s="469">
        <f t="shared" si="3"/>
        <v>0</v>
      </c>
      <c r="R17" s="469">
        <f t="shared" si="3"/>
        <v>0</v>
      </c>
      <c r="S17" s="469">
        <f t="shared" si="3"/>
        <v>0</v>
      </c>
      <c r="T17" s="469">
        <f t="shared" si="3"/>
        <v>13</v>
      </c>
      <c r="U17" s="469">
        <f t="shared" si="3"/>
        <v>0</v>
      </c>
      <c r="V17" s="469">
        <f t="shared" si="3"/>
        <v>0</v>
      </c>
      <c r="W17" s="195"/>
      <c r="X17" s="195"/>
      <c r="Y17" s="195"/>
      <c r="Z17" s="195"/>
      <c r="AA17" s="195"/>
      <c r="AB17" s="198">
        <f>SUM(AB14+AB16)</f>
        <v>223</v>
      </c>
    </row>
    <row r="18" spans="1:28" ht="15" customHeight="1" x14ac:dyDescent="0.35">
      <c r="A18" s="200"/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1"/>
      <c r="V18" s="201"/>
      <c r="W18" s="201"/>
      <c r="X18" s="200"/>
      <c r="Y18" s="200"/>
      <c r="Z18" s="200"/>
      <c r="AA18" s="200"/>
      <c r="AB18" s="200"/>
    </row>
    <row r="19" spans="1:28" ht="15" customHeight="1" x14ac:dyDescent="0.35">
      <c r="A19" s="202"/>
      <c r="B19" s="200" t="s">
        <v>189</v>
      </c>
      <c r="C19" s="202"/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3" t="s">
        <v>61</v>
      </c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</row>
    <row r="20" spans="1:28" ht="15.75" customHeight="1" x14ac:dyDescent="0.35">
      <c r="A20" s="202"/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0" t="s">
        <v>185</v>
      </c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</row>
    <row r="21" spans="1:28" ht="13.5" customHeight="1" x14ac:dyDescent="0.35">
      <c r="A21" s="202"/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3" t="s">
        <v>62</v>
      </c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 spans="1:28" ht="13.5" customHeight="1" x14ac:dyDescent="0.35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0"/>
      <c r="P22" s="963" t="s">
        <v>185</v>
      </c>
      <c r="Q22" s="964"/>
      <c r="R22" s="964"/>
      <c r="S22" s="964"/>
      <c r="T22" s="964"/>
      <c r="U22" s="964"/>
      <c r="V22" s="200"/>
      <c r="W22" s="200"/>
      <c r="X22" s="200"/>
      <c r="Y22" s="200"/>
      <c r="Z22" s="200"/>
      <c r="AA22" s="200"/>
      <c r="AB22" s="200"/>
    </row>
    <row r="23" spans="1:28" ht="13.5" customHeight="1" x14ac:dyDescent="0.35">
      <c r="A23" s="239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1005"/>
      <c r="R23" s="964"/>
      <c r="S23" s="964"/>
      <c r="T23" s="964"/>
      <c r="U23" s="964"/>
      <c r="V23" s="964"/>
      <c r="W23" s="239"/>
      <c r="X23" s="239"/>
      <c r="Y23" s="239"/>
      <c r="Z23" s="239"/>
      <c r="AA23" s="239"/>
      <c r="AB23" s="239"/>
    </row>
    <row r="24" spans="1:28" ht="13.5" customHeight="1" x14ac:dyDescent="0.35">
      <c r="A24" s="239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</row>
  </sheetData>
  <mergeCells count="20">
    <mergeCell ref="A2:AB2"/>
    <mergeCell ref="A3:AB3"/>
    <mergeCell ref="A5:A6"/>
    <mergeCell ref="B5:B6"/>
    <mergeCell ref="C5:C6"/>
    <mergeCell ref="D5:D6"/>
    <mergeCell ref="E5:E6"/>
    <mergeCell ref="H5:H6"/>
    <mergeCell ref="I5:I6"/>
    <mergeCell ref="P22:U22"/>
    <mergeCell ref="Q23:V23"/>
    <mergeCell ref="J5:AA5"/>
    <mergeCell ref="A7:AB7"/>
    <mergeCell ref="F5:F6"/>
    <mergeCell ref="G5:G6"/>
    <mergeCell ref="A8:A17"/>
    <mergeCell ref="B8:B17"/>
    <mergeCell ref="C8:C17"/>
    <mergeCell ref="D8:D17"/>
    <mergeCell ref="AB5:AB6"/>
  </mergeCells>
  <pageMargins left="0.54" right="0.11811023622047245" top="0.82" bottom="0.15748031496062992" header="0" footer="0"/>
  <pageSetup paperSize="9"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B27"/>
  <sheetViews>
    <sheetView topLeftCell="A10" workbookViewId="0">
      <selection sqref="A1:AB26"/>
    </sheetView>
  </sheetViews>
  <sheetFormatPr defaultColWidth="14.42578125" defaultRowHeight="15" customHeight="1" x14ac:dyDescent="0.4"/>
  <cols>
    <col min="1" max="1" width="5.5703125" style="159" customWidth="1"/>
    <col min="2" max="2" width="17.42578125" style="159" customWidth="1"/>
    <col min="3" max="3" width="7.140625" style="159" customWidth="1"/>
    <col min="4" max="4" width="3.140625" style="159" customWidth="1"/>
    <col min="5" max="5" width="31.7109375" style="159" customWidth="1"/>
    <col min="6" max="7" width="4.5703125" style="159" customWidth="1"/>
    <col min="8" max="9" width="5" style="159" customWidth="1"/>
    <col min="10" max="10" width="4.85546875" style="159" customWidth="1"/>
    <col min="11" max="11" width="5.7109375" style="159" customWidth="1"/>
    <col min="12" max="12" width="6.140625" style="159" customWidth="1"/>
    <col min="13" max="13" width="5.42578125" style="159" customWidth="1"/>
    <col min="14" max="14" width="5" style="159" customWidth="1"/>
    <col min="15" max="15" width="4.42578125" style="159" customWidth="1"/>
    <col min="16" max="17" width="4.85546875" style="159" customWidth="1"/>
    <col min="18" max="18" width="4" style="159" customWidth="1"/>
    <col min="19" max="19" width="4.140625" style="159" customWidth="1"/>
    <col min="20" max="20" width="5.140625" style="159" customWidth="1"/>
    <col min="21" max="21" width="3.85546875" style="159" customWidth="1"/>
    <col min="22" max="22" width="4.85546875" style="159" customWidth="1"/>
    <col min="23" max="23" width="5" style="159" customWidth="1"/>
    <col min="24" max="24" width="4.5703125" style="159" customWidth="1"/>
    <col min="25" max="25" width="5.140625" style="159" customWidth="1"/>
    <col min="26" max="26" width="4.140625" style="159" customWidth="1"/>
    <col min="27" max="27" width="3.140625" style="159" customWidth="1"/>
    <col min="28" max="28" width="5.85546875" style="159" customWidth="1"/>
    <col min="29" max="29" width="8" style="159" customWidth="1"/>
    <col min="30" max="16384" width="14.42578125" style="159"/>
  </cols>
  <sheetData>
    <row r="2" spans="1:28" ht="15" customHeight="1" x14ac:dyDescent="0.4">
      <c r="A2" s="1018" t="s">
        <v>3</v>
      </c>
      <c r="B2" s="1010" t="s">
        <v>4</v>
      </c>
      <c r="C2" s="1010" t="s">
        <v>5</v>
      </c>
      <c r="D2" s="1020" t="s">
        <v>6</v>
      </c>
      <c r="E2" s="1010" t="s">
        <v>7</v>
      </c>
      <c r="F2" s="1012" t="s">
        <v>8</v>
      </c>
      <c r="G2" s="1012" t="s">
        <v>9</v>
      </c>
      <c r="H2" s="1012" t="s">
        <v>10</v>
      </c>
      <c r="I2" s="1006" t="s">
        <v>11</v>
      </c>
      <c r="J2" s="1008" t="s">
        <v>12</v>
      </c>
      <c r="K2" s="1009"/>
      <c r="L2" s="1009"/>
      <c r="M2" s="1009"/>
      <c r="N2" s="1009"/>
      <c r="O2" s="1009"/>
      <c r="P2" s="1009"/>
      <c r="Q2" s="1009"/>
      <c r="R2" s="1009"/>
      <c r="S2" s="1009"/>
      <c r="T2" s="1009"/>
      <c r="U2" s="1009"/>
      <c r="V2" s="1009"/>
      <c r="W2" s="1009"/>
      <c r="X2" s="1009"/>
      <c r="Y2" s="1009"/>
      <c r="Z2" s="1009"/>
      <c r="AA2" s="1009"/>
      <c r="AB2" s="1013" t="s">
        <v>13</v>
      </c>
    </row>
    <row r="3" spans="1:28" ht="176.25" customHeight="1" thickBot="1" x14ac:dyDescent="0.45">
      <c r="A3" s="1019"/>
      <c r="B3" s="1011"/>
      <c r="C3" s="1011"/>
      <c r="D3" s="1011"/>
      <c r="E3" s="1011"/>
      <c r="F3" s="1011"/>
      <c r="G3" s="1011"/>
      <c r="H3" s="1011"/>
      <c r="I3" s="1007"/>
      <c r="J3" s="177" t="s">
        <v>14</v>
      </c>
      <c r="K3" s="178" t="s">
        <v>15</v>
      </c>
      <c r="L3" s="178" t="s">
        <v>16</v>
      </c>
      <c r="M3" s="178" t="s">
        <v>17</v>
      </c>
      <c r="N3" s="178" t="s">
        <v>18</v>
      </c>
      <c r="O3" s="178" t="s">
        <v>19</v>
      </c>
      <c r="P3" s="243" t="s">
        <v>20</v>
      </c>
      <c r="Q3" s="244" t="s">
        <v>21</v>
      </c>
      <c r="R3" s="178" t="s">
        <v>22</v>
      </c>
      <c r="S3" s="178" t="s">
        <v>23</v>
      </c>
      <c r="T3" s="178" t="s">
        <v>24</v>
      </c>
      <c r="U3" s="178" t="s">
        <v>25</v>
      </c>
      <c r="V3" s="178" t="s">
        <v>26</v>
      </c>
      <c r="W3" s="178" t="s">
        <v>27</v>
      </c>
      <c r="X3" s="178" t="s">
        <v>28</v>
      </c>
      <c r="Y3" s="178" t="s">
        <v>29</v>
      </c>
      <c r="Z3" s="178" t="s">
        <v>30</v>
      </c>
      <c r="AA3" s="178" t="s">
        <v>31</v>
      </c>
      <c r="AB3" s="1000"/>
    </row>
    <row r="4" spans="1:28" ht="14.25" customHeight="1" thickBot="1" x14ac:dyDescent="0.45">
      <c r="A4" s="1008" t="s">
        <v>65</v>
      </c>
      <c r="B4" s="1009"/>
      <c r="C4" s="1009"/>
      <c r="D4" s="1009"/>
      <c r="E4" s="958"/>
      <c r="F4" s="958"/>
      <c r="G4" s="958"/>
      <c r="H4" s="958"/>
      <c r="I4" s="958"/>
      <c r="J4" s="1009"/>
      <c r="K4" s="1009"/>
      <c r="L4" s="1009"/>
      <c r="M4" s="1009"/>
      <c r="N4" s="1009"/>
      <c r="O4" s="1009"/>
      <c r="P4" s="1009"/>
      <c r="Q4" s="1009"/>
      <c r="R4" s="1009"/>
      <c r="S4" s="1009"/>
      <c r="T4" s="1009"/>
      <c r="U4" s="1009"/>
      <c r="V4" s="1009"/>
      <c r="W4" s="1009"/>
      <c r="X4" s="1009"/>
      <c r="Y4" s="1009"/>
      <c r="Z4" s="1009"/>
      <c r="AA4" s="1009"/>
      <c r="AB4" s="1014"/>
    </row>
    <row r="5" spans="1:28" ht="15" customHeight="1" x14ac:dyDescent="0.35">
      <c r="A5" s="998">
        <v>6</v>
      </c>
      <c r="B5" s="1001" t="s">
        <v>129</v>
      </c>
      <c r="C5" s="1001" t="s">
        <v>97</v>
      </c>
      <c r="D5" s="1028">
        <v>1</v>
      </c>
      <c r="E5" s="330" t="s">
        <v>126</v>
      </c>
      <c r="F5" s="410" t="s">
        <v>57</v>
      </c>
      <c r="G5" s="347" t="s">
        <v>42</v>
      </c>
      <c r="H5" s="435">
        <v>1</v>
      </c>
      <c r="I5" s="436">
        <v>10</v>
      </c>
      <c r="J5" s="437">
        <v>5</v>
      </c>
      <c r="K5" s="438"/>
      <c r="L5" s="439"/>
      <c r="M5" s="440">
        <v>2</v>
      </c>
      <c r="N5" s="440">
        <v>1</v>
      </c>
      <c r="O5" s="438"/>
      <c r="P5" s="438"/>
      <c r="Q5" s="438"/>
      <c r="R5" s="438"/>
      <c r="S5" s="438"/>
      <c r="T5" s="439"/>
      <c r="U5" s="153"/>
      <c r="V5" s="153"/>
      <c r="W5" s="153"/>
      <c r="X5" s="153"/>
      <c r="Y5" s="153"/>
      <c r="Z5" s="153"/>
      <c r="AA5" s="153"/>
      <c r="AB5" s="158">
        <f t="shared" ref="AB5:AB17" si="0">SUM(J5:AA5)</f>
        <v>8</v>
      </c>
    </row>
    <row r="6" spans="1:28" ht="15" customHeight="1" x14ac:dyDescent="0.35">
      <c r="A6" s="999"/>
      <c r="B6" s="999"/>
      <c r="C6" s="999"/>
      <c r="D6" s="1029"/>
      <c r="E6" s="403" t="s">
        <v>126</v>
      </c>
      <c r="F6" s="411" t="s">
        <v>57</v>
      </c>
      <c r="G6" s="157" t="s">
        <v>43</v>
      </c>
      <c r="H6" s="441">
        <v>1</v>
      </c>
      <c r="I6" s="442">
        <v>11</v>
      </c>
      <c r="J6" s="443">
        <v>4</v>
      </c>
      <c r="K6" s="438"/>
      <c r="L6" s="295"/>
      <c r="M6" s="443">
        <v>2</v>
      </c>
      <c r="N6" s="443">
        <v>1</v>
      </c>
      <c r="O6" s="438"/>
      <c r="P6" s="438"/>
      <c r="Q6" s="438"/>
      <c r="R6" s="438"/>
      <c r="S6" s="438"/>
      <c r="T6" s="295"/>
      <c r="U6" s="153"/>
      <c r="V6" s="153"/>
      <c r="W6" s="153"/>
      <c r="X6" s="153"/>
      <c r="Y6" s="153"/>
      <c r="Z6" s="153"/>
      <c r="AA6" s="153"/>
      <c r="AB6" s="158">
        <f t="shared" si="0"/>
        <v>7</v>
      </c>
    </row>
    <row r="7" spans="1:28" ht="15" customHeight="1" x14ac:dyDescent="0.35">
      <c r="A7" s="999"/>
      <c r="B7" s="999"/>
      <c r="C7" s="999"/>
      <c r="D7" s="1029"/>
      <c r="E7" s="403" t="s">
        <v>126</v>
      </c>
      <c r="F7" s="411" t="s">
        <v>57</v>
      </c>
      <c r="G7" s="157" t="s">
        <v>39</v>
      </c>
      <c r="H7" s="441">
        <v>1</v>
      </c>
      <c r="I7" s="442">
        <v>15</v>
      </c>
      <c r="J7" s="443">
        <v>5</v>
      </c>
      <c r="K7" s="438"/>
      <c r="L7" s="295"/>
      <c r="M7" s="443">
        <v>2</v>
      </c>
      <c r="N7" s="443">
        <v>1</v>
      </c>
      <c r="O7" s="438"/>
      <c r="P7" s="438"/>
      <c r="Q7" s="438"/>
      <c r="R7" s="438"/>
      <c r="S7" s="438"/>
      <c r="T7" s="295"/>
      <c r="U7" s="153"/>
      <c r="V7" s="153"/>
      <c r="W7" s="153"/>
      <c r="X7" s="153"/>
      <c r="Y7" s="153"/>
      <c r="Z7" s="153"/>
      <c r="AA7" s="153"/>
      <c r="AB7" s="158">
        <f t="shared" si="0"/>
        <v>8</v>
      </c>
    </row>
    <row r="8" spans="1:28" ht="15" customHeight="1" x14ac:dyDescent="0.35">
      <c r="A8" s="999"/>
      <c r="B8" s="999"/>
      <c r="C8" s="999"/>
      <c r="D8" s="1029"/>
      <c r="E8" s="403" t="s">
        <v>126</v>
      </c>
      <c r="F8" s="412" t="s">
        <v>57</v>
      </c>
      <c r="G8" s="157" t="s">
        <v>73</v>
      </c>
      <c r="H8" s="441">
        <v>1</v>
      </c>
      <c r="I8" s="442">
        <v>8</v>
      </c>
      <c r="J8" s="443">
        <v>5</v>
      </c>
      <c r="K8" s="438"/>
      <c r="L8" s="295">
        <v>46</v>
      </c>
      <c r="M8" s="443">
        <v>3</v>
      </c>
      <c r="N8" s="443">
        <v>1</v>
      </c>
      <c r="O8" s="438"/>
      <c r="P8" s="438"/>
      <c r="Q8" s="438"/>
      <c r="R8" s="438"/>
      <c r="S8" s="438"/>
      <c r="T8" s="295">
        <v>1</v>
      </c>
      <c r="U8" s="153"/>
      <c r="V8" s="153"/>
      <c r="W8" s="153"/>
      <c r="X8" s="153"/>
      <c r="Y8" s="153"/>
      <c r="Z8" s="153"/>
      <c r="AA8" s="153"/>
      <c r="AB8" s="158">
        <f t="shared" si="0"/>
        <v>56</v>
      </c>
    </row>
    <row r="9" spans="1:28" ht="15" customHeight="1" x14ac:dyDescent="0.35">
      <c r="A9" s="999"/>
      <c r="B9" s="999"/>
      <c r="C9" s="999"/>
      <c r="D9" s="1029"/>
      <c r="E9" s="403" t="s">
        <v>126</v>
      </c>
      <c r="F9" s="433" t="s">
        <v>57</v>
      </c>
      <c r="G9" s="157" t="s">
        <v>74</v>
      </c>
      <c r="H9" s="441">
        <v>1</v>
      </c>
      <c r="I9" s="442">
        <v>1</v>
      </c>
      <c r="J9" s="443">
        <v>4</v>
      </c>
      <c r="K9" s="438"/>
      <c r="L9" s="295"/>
      <c r="M9" s="443"/>
      <c r="N9" s="443">
        <v>1</v>
      </c>
      <c r="O9" s="438"/>
      <c r="P9" s="438"/>
      <c r="Q9" s="438"/>
      <c r="R9" s="438"/>
      <c r="S9" s="438"/>
      <c r="T9" s="438"/>
      <c r="U9" s="153"/>
      <c r="V9" s="153"/>
      <c r="W9" s="153"/>
      <c r="X9" s="153"/>
      <c r="Y9" s="153"/>
      <c r="Z9" s="153"/>
      <c r="AA9" s="153"/>
      <c r="AB9" s="158">
        <f t="shared" si="0"/>
        <v>5</v>
      </c>
    </row>
    <row r="10" spans="1:28" ht="15" customHeight="1" x14ac:dyDescent="0.35">
      <c r="A10" s="999"/>
      <c r="B10" s="999"/>
      <c r="C10" s="999"/>
      <c r="D10" s="1029"/>
      <c r="E10" s="403" t="s">
        <v>126</v>
      </c>
      <c r="F10" s="412" t="s">
        <v>57</v>
      </c>
      <c r="G10" s="157" t="s">
        <v>75</v>
      </c>
      <c r="H10" s="441">
        <v>1</v>
      </c>
      <c r="I10" s="442">
        <v>4</v>
      </c>
      <c r="J10" s="443">
        <v>5</v>
      </c>
      <c r="K10" s="438"/>
      <c r="L10" s="295"/>
      <c r="M10" s="443">
        <v>1</v>
      </c>
      <c r="N10" s="443">
        <v>1</v>
      </c>
      <c r="O10" s="438"/>
      <c r="P10" s="438"/>
      <c r="Q10" s="438"/>
      <c r="R10" s="438"/>
      <c r="S10" s="438"/>
      <c r="T10" s="438"/>
      <c r="U10" s="153"/>
      <c r="V10" s="153"/>
      <c r="W10" s="153"/>
      <c r="X10" s="153"/>
      <c r="Y10" s="153"/>
      <c r="Z10" s="153"/>
      <c r="AA10" s="153"/>
      <c r="AB10" s="158">
        <f t="shared" si="0"/>
        <v>7</v>
      </c>
    </row>
    <row r="11" spans="1:28" ht="15" customHeight="1" x14ac:dyDescent="0.35">
      <c r="A11" s="999"/>
      <c r="B11" s="999"/>
      <c r="C11" s="999"/>
      <c r="D11" s="1029"/>
      <c r="E11" s="404" t="s">
        <v>137</v>
      </c>
      <c r="F11" s="413" t="s">
        <v>57</v>
      </c>
      <c r="G11" s="189" t="s">
        <v>41</v>
      </c>
      <c r="H11" s="444">
        <v>4</v>
      </c>
      <c r="I11" s="445">
        <v>13</v>
      </c>
      <c r="J11" s="446">
        <v>8</v>
      </c>
      <c r="K11" s="447"/>
      <c r="L11" s="447">
        <v>36</v>
      </c>
      <c r="M11" s="447">
        <v>3</v>
      </c>
      <c r="N11" s="447">
        <v>1</v>
      </c>
      <c r="O11" s="447"/>
      <c r="P11" s="447"/>
      <c r="Q11" s="447"/>
      <c r="R11" s="447"/>
      <c r="S11" s="447"/>
      <c r="T11" s="447">
        <v>1</v>
      </c>
      <c r="U11" s="189"/>
      <c r="V11" s="189"/>
      <c r="W11" s="189"/>
      <c r="X11" s="189"/>
      <c r="Y11" s="189"/>
      <c r="Z11" s="189"/>
      <c r="AA11" s="189"/>
      <c r="AB11" s="158">
        <f t="shared" si="0"/>
        <v>49</v>
      </c>
    </row>
    <row r="12" spans="1:28" s="397" customFormat="1" ht="17.25" customHeight="1" x14ac:dyDescent="0.35">
      <c r="A12" s="999"/>
      <c r="B12" s="999"/>
      <c r="C12" s="999"/>
      <c r="D12" s="1029"/>
      <c r="E12" s="405" t="s">
        <v>130</v>
      </c>
      <c r="F12" s="414" t="s">
        <v>57</v>
      </c>
      <c r="G12" s="394"/>
      <c r="H12" s="448"/>
      <c r="I12" s="449">
        <v>16</v>
      </c>
      <c r="J12" s="450">
        <v>28</v>
      </c>
      <c r="K12" s="451">
        <v>28</v>
      </c>
      <c r="L12" s="451"/>
      <c r="M12" s="451"/>
      <c r="N12" s="451"/>
      <c r="O12" s="451"/>
      <c r="P12" s="451"/>
      <c r="Q12" s="451"/>
      <c r="R12" s="451"/>
      <c r="S12" s="451"/>
      <c r="T12" s="451">
        <v>2</v>
      </c>
      <c r="U12" s="394"/>
      <c r="V12" s="394"/>
      <c r="W12" s="394"/>
      <c r="X12" s="394"/>
      <c r="Y12" s="394"/>
      <c r="Z12" s="394"/>
      <c r="AA12" s="394"/>
      <c r="AB12" s="396">
        <f t="shared" si="0"/>
        <v>58</v>
      </c>
    </row>
    <row r="13" spans="1:28" s="399" customFormat="1" ht="16.5" customHeight="1" x14ac:dyDescent="0.35">
      <c r="A13" s="999"/>
      <c r="B13" s="999"/>
      <c r="C13" s="999"/>
      <c r="D13" s="1029"/>
      <c r="E13" s="406" t="s">
        <v>136</v>
      </c>
      <c r="F13" s="412" t="s">
        <v>57</v>
      </c>
      <c r="G13" s="281"/>
      <c r="H13" s="452"/>
      <c r="I13" s="453">
        <v>35</v>
      </c>
      <c r="J13" s="443">
        <v>28</v>
      </c>
      <c r="K13" s="454">
        <v>56</v>
      </c>
      <c r="L13" s="454"/>
      <c r="M13" s="454"/>
      <c r="N13" s="454"/>
      <c r="O13" s="454"/>
      <c r="P13" s="454"/>
      <c r="Q13" s="455"/>
      <c r="R13" s="455"/>
      <c r="S13" s="455"/>
      <c r="T13" s="455">
        <v>4</v>
      </c>
      <c r="U13" s="264"/>
      <c r="V13" s="264"/>
      <c r="W13" s="264"/>
      <c r="X13" s="264"/>
      <c r="Y13" s="264"/>
      <c r="Z13" s="264"/>
      <c r="AA13" s="264"/>
      <c r="AB13" s="398">
        <f t="shared" si="0"/>
        <v>88</v>
      </c>
    </row>
    <row r="14" spans="1:28" ht="16.5" customHeight="1" x14ac:dyDescent="0.35">
      <c r="A14" s="999"/>
      <c r="B14" s="999"/>
      <c r="C14" s="999"/>
      <c r="D14" s="1029"/>
      <c r="E14" s="289" t="s">
        <v>48</v>
      </c>
      <c r="F14" s="434" t="s">
        <v>57</v>
      </c>
      <c r="G14" s="402" t="s">
        <v>41</v>
      </c>
      <c r="H14" s="456">
        <v>4</v>
      </c>
      <c r="I14" s="457">
        <v>2</v>
      </c>
      <c r="J14" s="446"/>
      <c r="K14" s="458"/>
      <c r="L14" s="447"/>
      <c r="M14" s="447"/>
      <c r="N14" s="447"/>
      <c r="O14" s="447"/>
      <c r="P14" s="447">
        <v>6</v>
      </c>
      <c r="Q14" s="447"/>
      <c r="R14" s="447"/>
      <c r="S14" s="447"/>
      <c r="T14" s="447"/>
      <c r="U14" s="153"/>
      <c r="V14" s="153"/>
      <c r="W14" s="153"/>
      <c r="X14" s="153"/>
      <c r="Y14" s="153"/>
      <c r="Z14" s="153"/>
      <c r="AA14" s="153"/>
      <c r="AB14" s="158">
        <f t="shared" si="0"/>
        <v>6</v>
      </c>
    </row>
    <row r="15" spans="1:28" ht="16.5" customHeight="1" thickBot="1" x14ac:dyDescent="0.4">
      <c r="A15" s="999"/>
      <c r="B15" s="999"/>
      <c r="C15" s="999"/>
      <c r="D15" s="1029"/>
      <c r="E15" s="407" t="s">
        <v>138</v>
      </c>
      <c r="F15" s="415" t="s">
        <v>57</v>
      </c>
      <c r="G15" s="416"/>
      <c r="H15" s="459" t="s">
        <v>193</v>
      </c>
      <c r="I15" s="460">
        <v>10</v>
      </c>
      <c r="J15" s="437">
        <v>36</v>
      </c>
      <c r="K15" s="437">
        <v>18</v>
      </c>
      <c r="L15" s="439"/>
      <c r="M15" s="439"/>
      <c r="N15" s="439"/>
      <c r="O15" s="439"/>
      <c r="P15" s="439"/>
      <c r="Q15" s="439"/>
      <c r="R15" s="439"/>
      <c r="S15" s="439"/>
      <c r="T15" s="439">
        <v>1</v>
      </c>
      <c r="U15" s="153"/>
      <c r="V15" s="153"/>
      <c r="W15" s="153"/>
      <c r="X15" s="153"/>
      <c r="Y15" s="153"/>
      <c r="Z15" s="153"/>
      <c r="AA15" s="153"/>
      <c r="AB15" s="158">
        <f t="shared" si="0"/>
        <v>55</v>
      </c>
    </row>
    <row r="16" spans="1:28" ht="20.25" customHeight="1" thickBot="1" x14ac:dyDescent="0.45">
      <c r="A16" s="999"/>
      <c r="B16" s="999"/>
      <c r="C16" s="999"/>
      <c r="D16" s="999"/>
      <c r="E16" s="287" t="s">
        <v>51</v>
      </c>
      <c r="F16" s="408"/>
      <c r="G16" s="409"/>
      <c r="H16" s="429"/>
      <c r="I16" s="419"/>
      <c r="J16" s="418">
        <f t="shared" ref="J16:V16" si="1">SUM(J5:J15)</f>
        <v>128</v>
      </c>
      <c r="K16" s="382">
        <f t="shared" si="1"/>
        <v>102</v>
      </c>
      <c r="L16" s="382">
        <f t="shared" si="1"/>
        <v>82</v>
      </c>
      <c r="M16" s="382">
        <f t="shared" si="1"/>
        <v>13</v>
      </c>
      <c r="N16" s="382">
        <f t="shared" si="1"/>
        <v>7</v>
      </c>
      <c r="O16" s="382">
        <f t="shared" si="1"/>
        <v>0</v>
      </c>
      <c r="P16" s="382">
        <f t="shared" si="1"/>
        <v>6</v>
      </c>
      <c r="Q16" s="382">
        <f t="shared" si="1"/>
        <v>0</v>
      </c>
      <c r="R16" s="382">
        <f t="shared" si="1"/>
        <v>0</v>
      </c>
      <c r="S16" s="382">
        <f t="shared" si="1"/>
        <v>0</v>
      </c>
      <c r="T16" s="382">
        <f t="shared" si="1"/>
        <v>9</v>
      </c>
      <c r="U16" s="382">
        <f t="shared" si="1"/>
        <v>0</v>
      </c>
      <c r="V16" s="379">
        <f t="shared" si="1"/>
        <v>0</v>
      </c>
      <c r="W16" s="380"/>
      <c r="X16" s="380"/>
      <c r="Y16" s="380"/>
      <c r="Z16" s="380"/>
      <c r="AA16" s="380"/>
      <c r="AB16" s="198">
        <f>SUM(AB5:AB15)</f>
        <v>347</v>
      </c>
    </row>
    <row r="17" spans="1:28" ht="20.25" customHeight="1" thickBot="1" x14ac:dyDescent="0.45">
      <c r="A17" s="943"/>
      <c r="B17" s="943"/>
      <c r="C17" s="943"/>
      <c r="D17" s="943"/>
      <c r="E17" s="393" t="s">
        <v>136</v>
      </c>
      <c r="F17" s="197"/>
      <c r="G17" s="195"/>
      <c r="H17" s="430"/>
      <c r="I17" s="426">
        <v>43</v>
      </c>
      <c r="J17" s="421"/>
      <c r="K17" s="422"/>
      <c r="L17" s="422"/>
      <c r="M17" s="422"/>
      <c r="N17" s="422"/>
      <c r="O17" s="422">
        <v>4</v>
      </c>
      <c r="P17" s="422"/>
      <c r="Q17" s="422"/>
      <c r="R17" s="422"/>
      <c r="S17" s="422"/>
      <c r="T17" s="422">
        <v>2</v>
      </c>
      <c r="U17" s="422"/>
      <c r="V17" s="422"/>
      <c r="W17" s="422"/>
      <c r="X17" s="423"/>
      <c r="Y17" s="424"/>
      <c r="Z17" s="424"/>
      <c r="AA17" s="425"/>
      <c r="AB17" s="420">
        <f t="shared" si="0"/>
        <v>6</v>
      </c>
    </row>
    <row r="18" spans="1:28" ht="20.25" customHeight="1" thickBot="1" x14ac:dyDescent="0.45">
      <c r="A18" s="943"/>
      <c r="B18" s="943"/>
      <c r="C18" s="943"/>
      <c r="D18" s="943"/>
      <c r="E18" s="193" t="s">
        <v>55</v>
      </c>
      <c r="F18" s="197"/>
      <c r="G18" s="195"/>
      <c r="H18" s="430"/>
      <c r="I18" s="367"/>
      <c r="J18" s="419">
        <f>SUM(J17)</f>
        <v>0</v>
      </c>
      <c r="K18" s="419">
        <f t="shared" ref="K18:AB18" si="2">SUM(K17)</f>
        <v>0</v>
      </c>
      <c r="L18" s="419">
        <f t="shared" si="2"/>
        <v>0</v>
      </c>
      <c r="M18" s="419">
        <f t="shared" si="2"/>
        <v>0</v>
      </c>
      <c r="N18" s="419">
        <f t="shared" si="2"/>
        <v>0</v>
      </c>
      <c r="O18" s="419">
        <f t="shared" si="2"/>
        <v>4</v>
      </c>
      <c r="P18" s="419">
        <f t="shared" si="2"/>
        <v>0</v>
      </c>
      <c r="Q18" s="419">
        <f t="shared" si="2"/>
        <v>0</v>
      </c>
      <c r="R18" s="419">
        <f t="shared" si="2"/>
        <v>0</v>
      </c>
      <c r="S18" s="419">
        <f t="shared" si="2"/>
        <v>0</v>
      </c>
      <c r="T18" s="419">
        <f t="shared" si="2"/>
        <v>2</v>
      </c>
      <c r="U18" s="419">
        <f t="shared" si="2"/>
        <v>0</v>
      </c>
      <c r="V18" s="419">
        <f t="shared" si="2"/>
        <v>0</v>
      </c>
      <c r="W18" s="419">
        <f t="shared" si="2"/>
        <v>0</v>
      </c>
      <c r="X18" s="419">
        <f t="shared" si="2"/>
        <v>0</v>
      </c>
      <c r="Y18" s="419">
        <f t="shared" si="2"/>
        <v>0</v>
      </c>
      <c r="Z18" s="419">
        <f t="shared" si="2"/>
        <v>0</v>
      </c>
      <c r="AA18" s="419">
        <f t="shared" si="2"/>
        <v>0</v>
      </c>
      <c r="AB18" s="199">
        <f t="shared" si="2"/>
        <v>6</v>
      </c>
    </row>
    <row r="19" spans="1:28" ht="18" customHeight="1" thickBot="1" x14ac:dyDescent="0.45">
      <c r="A19" s="999"/>
      <c r="B19" s="999"/>
      <c r="C19" s="999"/>
      <c r="D19" s="999"/>
      <c r="E19" s="270" t="s">
        <v>79</v>
      </c>
      <c r="F19" s="271"/>
      <c r="G19" s="272"/>
      <c r="H19" s="431"/>
      <c r="I19" s="427"/>
      <c r="J19" s="199">
        <f>SUM(J16+J18)</f>
        <v>128</v>
      </c>
      <c r="K19" s="199">
        <f t="shared" ref="K19:AA19" si="3">SUM(K16+K18)</f>
        <v>102</v>
      </c>
      <c r="L19" s="199">
        <f t="shared" si="3"/>
        <v>82</v>
      </c>
      <c r="M19" s="199">
        <f t="shared" si="3"/>
        <v>13</v>
      </c>
      <c r="N19" s="199">
        <f t="shared" si="3"/>
        <v>7</v>
      </c>
      <c r="O19" s="199">
        <f t="shared" si="3"/>
        <v>4</v>
      </c>
      <c r="P19" s="199">
        <f t="shared" si="3"/>
        <v>6</v>
      </c>
      <c r="Q19" s="199">
        <f t="shared" si="3"/>
        <v>0</v>
      </c>
      <c r="R19" s="199">
        <f t="shared" si="3"/>
        <v>0</v>
      </c>
      <c r="S19" s="199">
        <f t="shared" si="3"/>
        <v>0</v>
      </c>
      <c r="T19" s="199">
        <f t="shared" si="3"/>
        <v>11</v>
      </c>
      <c r="U19" s="199">
        <f t="shared" si="3"/>
        <v>0</v>
      </c>
      <c r="V19" s="199">
        <f t="shared" si="3"/>
        <v>0</v>
      </c>
      <c r="W19" s="199">
        <f t="shared" si="3"/>
        <v>0</v>
      </c>
      <c r="X19" s="199">
        <f t="shared" si="3"/>
        <v>0</v>
      </c>
      <c r="Y19" s="199">
        <f t="shared" si="3"/>
        <v>0</v>
      </c>
      <c r="Z19" s="199">
        <f t="shared" si="3"/>
        <v>0</v>
      </c>
      <c r="AA19" s="199">
        <f t="shared" si="3"/>
        <v>0</v>
      </c>
      <c r="AB19" s="199">
        <f>SUM(AB16+AB18)</f>
        <v>353</v>
      </c>
    </row>
    <row r="20" spans="1:28" ht="15" customHeight="1" x14ac:dyDescent="0.4">
      <c r="A20" s="1000"/>
      <c r="B20" s="1000"/>
      <c r="C20" s="1000"/>
      <c r="D20" s="1000"/>
      <c r="E20" s="273" t="s">
        <v>80</v>
      </c>
      <c r="F20" s="274"/>
      <c r="G20" s="275"/>
      <c r="H20" s="432"/>
      <c r="I20" s="428"/>
      <c r="J20" s="400">
        <f>Хо1!J17+Хо2!J19</f>
        <v>238</v>
      </c>
      <c r="K20" s="400">
        <f>Хо1!K17+Хо2!K19</f>
        <v>126</v>
      </c>
      <c r="L20" s="400">
        <f>Хо1!L17+Хо2!L19</f>
        <v>148</v>
      </c>
      <c r="M20" s="400">
        <f>Хо1!M17+Хо2!M19</f>
        <v>19</v>
      </c>
      <c r="N20" s="400">
        <f>Хо1!N17+Хо2!N19</f>
        <v>11</v>
      </c>
      <c r="O20" s="400">
        <f>Хо1!O17+Хо2!O19</f>
        <v>4</v>
      </c>
      <c r="P20" s="400">
        <f>Хо1!P17+Хо2!P19</f>
        <v>6</v>
      </c>
      <c r="Q20" s="400">
        <f>Хо1!Q17+Хо2!Q19</f>
        <v>0</v>
      </c>
      <c r="R20" s="400">
        <f>Хо1!R17+Хо2!R19</f>
        <v>0</v>
      </c>
      <c r="S20" s="400">
        <f>Хо1!S17+Хо2!S19</f>
        <v>0</v>
      </c>
      <c r="T20" s="400">
        <f>Хо1!T17+Хо2!T19</f>
        <v>24</v>
      </c>
      <c r="U20" s="400">
        <f>Хо1!U17+Хо2!U19</f>
        <v>0</v>
      </c>
      <c r="V20" s="400">
        <f>Хо1!V17+Хо2!V19</f>
        <v>0</v>
      </c>
      <c r="W20" s="400">
        <f>Хо1!W17+Хо2!W19</f>
        <v>0</v>
      </c>
      <c r="X20" s="400">
        <f>Хо1!X17+Хо2!X19</f>
        <v>0</v>
      </c>
      <c r="Y20" s="400">
        <f>Хо1!Y17+Хо2!Y19</f>
        <v>0</v>
      </c>
      <c r="Z20" s="400">
        <f>Хо1!Z17+Хо2!Z19</f>
        <v>0</v>
      </c>
      <c r="AA20" s="400">
        <f>Хо1!AA17+Хо2!AA19</f>
        <v>0</v>
      </c>
      <c r="AB20" s="400">
        <f>Хо1!AB17+Хо2!AB19</f>
        <v>576</v>
      </c>
    </row>
    <row r="21" spans="1:28" ht="13.5" customHeight="1" x14ac:dyDescent="0.35">
      <c r="A21" s="200"/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</row>
    <row r="22" spans="1:28" ht="13.5" customHeight="1" x14ac:dyDescent="0.35">
      <c r="A22" s="200"/>
      <c r="B22" s="200" t="s">
        <v>189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1"/>
      <c r="V22" s="201"/>
      <c r="W22" s="201"/>
      <c r="X22" s="200"/>
      <c r="Y22" s="200"/>
      <c r="Z22" s="200"/>
      <c r="AA22" s="200"/>
      <c r="AB22" s="200"/>
    </row>
    <row r="23" spans="1:28" ht="13.5" customHeight="1" x14ac:dyDescent="0.35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3" t="s">
        <v>61</v>
      </c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</row>
    <row r="24" spans="1:28" ht="13.5" customHeight="1" x14ac:dyDescent="0.35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0" t="s">
        <v>185</v>
      </c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</row>
    <row r="25" spans="1:28" ht="13.5" customHeight="1" x14ac:dyDescent="0.35">
      <c r="A25" s="202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3" t="s">
        <v>62</v>
      </c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</row>
    <row r="26" spans="1:28" ht="13.5" customHeight="1" x14ac:dyDescent="0.35">
      <c r="A26" s="202"/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0"/>
      <c r="P26" s="1005" t="s">
        <v>185</v>
      </c>
      <c r="Q26" s="964"/>
      <c r="R26" s="964"/>
      <c r="S26" s="964"/>
      <c r="T26" s="964"/>
      <c r="U26" s="964"/>
      <c r="V26" s="200"/>
      <c r="W26" s="200"/>
      <c r="X26" s="200"/>
      <c r="Y26" s="200"/>
      <c r="Z26" s="200"/>
      <c r="AA26" s="200"/>
      <c r="AB26" s="239"/>
    </row>
    <row r="27" spans="1:28" ht="13.5" customHeight="1" x14ac:dyDescent="0.35">
      <c r="A27" s="239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1005"/>
      <c r="R27" s="964"/>
      <c r="S27" s="964"/>
      <c r="T27" s="964"/>
      <c r="U27" s="964"/>
      <c r="V27" s="964"/>
      <c r="W27" s="239"/>
      <c r="X27" s="239"/>
      <c r="Y27" s="239"/>
      <c r="Z27" s="239"/>
      <c r="AA27" s="239"/>
      <c r="AB27" s="239"/>
    </row>
  </sheetData>
  <mergeCells count="18">
    <mergeCell ref="P26:U26"/>
    <mergeCell ref="Q27:V27"/>
    <mergeCell ref="A5:A20"/>
    <mergeCell ref="B5:B20"/>
    <mergeCell ref="C5:C20"/>
    <mergeCell ref="D5:D20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  <mergeCell ref="G2:G3"/>
  </mergeCells>
  <pageMargins left="0.51181102362204722" right="0.11811023622047245" top="0.63" bottom="0.15748031496062992" header="0" footer="0"/>
  <pageSetup paperSize="9"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B13"/>
  <sheetViews>
    <sheetView workbookViewId="0"/>
  </sheetViews>
  <sheetFormatPr defaultColWidth="14.42578125" defaultRowHeight="15" customHeight="1" x14ac:dyDescent="0.4"/>
  <cols>
    <col min="1" max="1" width="4.5703125" customWidth="1"/>
    <col min="2" max="2" width="15.140625" customWidth="1"/>
    <col min="3" max="3" width="6.42578125" customWidth="1"/>
    <col min="4" max="4" width="4.28515625" customWidth="1"/>
    <col min="5" max="5" width="27.28515625" customWidth="1"/>
    <col min="6" max="7" width="4.5703125" customWidth="1"/>
    <col min="8" max="9" width="5" customWidth="1"/>
    <col min="10" max="10" width="4.85546875" customWidth="1"/>
    <col min="11" max="11" width="5.42578125" customWidth="1"/>
    <col min="12" max="12" width="6.140625" customWidth="1"/>
    <col min="13" max="13" width="5.7109375" customWidth="1"/>
    <col min="14" max="14" width="5.85546875" customWidth="1"/>
    <col min="15" max="15" width="4.42578125" customWidth="1"/>
    <col min="16" max="16" width="4.85546875" customWidth="1"/>
    <col min="17" max="17" width="5.28515625" customWidth="1"/>
    <col min="18" max="18" width="5.42578125" customWidth="1"/>
    <col min="19" max="19" width="4.140625" customWidth="1"/>
    <col min="20" max="20" width="5.5703125" customWidth="1"/>
    <col min="21" max="21" width="4" customWidth="1"/>
    <col min="22" max="22" width="6" customWidth="1"/>
    <col min="23" max="23" width="5" customWidth="1"/>
    <col min="24" max="24" width="5.5703125" customWidth="1"/>
    <col min="25" max="25" width="5.140625" customWidth="1"/>
    <col min="26" max="26" width="4.7109375" customWidth="1"/>
    <col min="27" max="27" width="4.5703125" customWidth="1"/>
    <col min="28" max="28" width="5.85546875" customWidth="1"/>
    <col min="29" max="29" width="8" customWidth="1"/>
    <col min="30" max="30" width="11.85546875" customWidth="1"/>
  </cols>
  <sheetData>
    <row r="2" spans="1:28" ht="15" customHeight="1" x14ac:dyDescent="0.4">
      <c r="A2" s="1163" t="s">
        <v>3</v>
      </c>
      <c r="B2" s="1153" t="s">
        <v>4</v>
      </c>
      <c r="C2" s="1153" t="s">
        <v>5</v>
      </c>
      <c r="D2" s="1164" t="s">
        <v>6</v>
      </c>
      <c r="E2" s="1153" t="s">
        <v>7</v>
      </c>
      <c r="F2" s="1154" t="s">
        <v>8</v>
      </c>
      <c r="G2" s="1154" t="s">
        <v>9</v>
      </c>
      <c r="H2" s="1165" t="s">
        <v>10</v>
      </c>
      <c r="I2" s="1148" t="s">
        <v>11</v>
      </c>
      <c r="J2" s="1167" t="s">
        <v>12</v>
      </c>
      <c r="K2" s="919"/>
      <c r="L2" s="919"/>
      <c r="M2" s="919"/>
      <c r="N2" s="919"/>
      <c r="O2" s="919"/>
      <c r="P2" s="919"/>
      <c r="Q2" s="919"/>
      <c r="R2" s="919"/>
      <c r="S2" s="919"/>
      <c r="T2" s="919"/>
      <c r="U2" s="919"/>
      <c r="V2" s="919"/>
      <c r="W2" s="919"/>
      <c r="X2" s="919"/>
      <c r="Y2" s="919"/>
      <c r="Z2" s="919"/>
      <c r="AA2" s="919"/>
      <c r="AB2" s="1148" t="s">
        <v>13</v>
      </c>
    </row>
    <row r="3" spans="1:28" ht="112.5" customHeight="1" x14ac:dyDescent="0.4">
      <c r="A3" s="924"/>
      <c r="B3" s="922"/>
      <c r="C3" s="922"/>
      <c r="D3" s="922"/>
      <c r="E3" s="922"/>
      <c r="F3" s="922"/>
      <c r="G3" s="922"/>
      <c r="H3" s="1166"/>
      <c r="I3" s="1149"/>
      <c r="J3" s="25" t="s">
        <v>14</v>
      </c>
      <c r="K3" s="26" t="s">
        <v>15</v>
      </c>
      <c r="L3" s="26" t="s">
        <v>16</v>
      </c>
      <c r="M3" s="26" t="s">
        <v>17</v>
      </c>
      <c r="N3" s="26" t="s">
        <v>18</v>
      </c>
      <c r="O3" s="26" t="s">
        <v>19</v>
      </c>
      <c r="P3" s="26" t="s">
        <v>167</v>
      </c>
      <c r="Q3" s="26" t="s">
        <v>168</v>
      </c>
      <c r="R3" s="26" t="s">
        <v>22</v>
      </c>
      <c r="S3" s="26" t="s">
        <v>23</v>
      </c>
      <c r="T3" s="26" t="s">
        <v>24</v>
      </c>
      <c r="U3" s="26" t="s">
        <v>25</v>
      </c>
      <c r="V3" s="26" t="s">
        <v>26</v>
      </c>
      <c r="W3" s="26" t="s">
        <v>27</v>
      </c>
      <c r="X3" s="26" t="s">
        <v>28</v>
      </c>
      <c r="Y3" s="26" t="s">
        <v>29</v>
      </c>
      <c r="Z3" s="26" t="s">
        <v>64</v>
      </c>
      <c r="AA3" s="26" t="s">
        <v>31</v>
      </c>
      <c r="AB3" s="1149"/>
    </row>
    <row r="4" spans="1:28" ht="14.25" customHeight="1" x14ac:dyDescent="0.4">
      <c r="A4" s="1150" t="s">
        <v>65</v>
      </c>
      <c r="B4" s="1151"/>
      <c r="C4" s="1151"/>
      <c r="D4" s="1151"/>
      <c r="E4" s="1151"/>
      <c r="F4" s="1151"/>
      <c r="G4" s="1151"/>
      <c r="H4" s="1151"/>
      <c r="I4" s="1151"/>
      <c r="J4" s="1151"/>
      <c r="K4" s="1151"/>
      <c r="L4" s="1151"/>
      <c r="M4" s="1151"/>
      <c r="N4" s="1151"/>
      <c r="O4" s="1151"/>
      <c r="P4" s="1151"/>
      <c r="Q4" s="1151"/>
      <c r="R4" s="1151"/>
      <c r="S4" s="1151"/>
      <c r="T4" s="1151"/>
      <c r="U4" s="1151"/>
      <c r="V4" s="1151"/>
      <c r="W4" s="1151"/>
      <c r="X4" s="1151"/>
      <c r="Y4" s="1151"/>
      <c r="Z4" s="1151"/>
      <c r="AA4" s="1151"/>
      <c r="AB4" s="1152"/>
    </row>
    <row r="5" spans="1:28" ht="22.5" customHeight="1" x14ac:dyDescent="0.35">
      <c r="A5" s="1157"/>
      <c r="B5" s="1157" t="s">
        <v>33</v>
      </c>
      <c r="C5" s="1159" t="s">
        <v>82</v>
      </c>
      <c r="D5" s="1162">
        <v>0.1</v>
      </c>
      <c r="E5" s="27" t="s">
        <v>83</v>
      </c>
      <c r="F5" s="28" t="s">
        <v>36</v>
      </c>
      <c r="G5" s="29"/>
      <c r="H5" s="94">
        <v>5</v>
      </c>
      <c r="I5" s="72">
        <v>11</v>
      </c>
      <c r="J5" s="73"/>
      <c r="K5" s="29"/>
      <c r="L5" s="93"/>
      <c r="M5" s="30"/>
      <c r="N5" s="30"/>
      <c r="O5" s="93"/>
      <c r="P5" s="93"/>
      <c r="Q5" s="93"/>
      <c r="R5" s="93"/>
      <c r="S5" s="93"/>
      <c r="T5" s="93"/>
      <c r="U5" s="30"/>
      <c r="V5" s="93"/>
      <c r="W5" s="93"/>
      <c r="X5" s="93"/>
      <c r="Y5" s="93"/>
      <c r="Z5" s="93"/>
      <c r="AA5" s="93"/>
      <c r="AB5" s="27"/>
    </row>
    <row r="6" spans="1:28" ht="15" customHeight="1" x14ac:dyDescent="0.4">
      <c r="A6" s="1158"/>
      <c r="B6" s="1158"/>
      <c r="C6" s="1160"/>
      <c r="D6" s="1158"/>
      <c r="E6" s="31" t="s">
        <v>51</v>
      </c>
      <c r="F6" s="32"/>
      <c r="G6" s="33"/>
      <c r="H6" s="34"/>
      <c r="I6" s="35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3"/>
      <c r="Z6" s="33"/>
      <c r="AA6" s="33"/>
      <c r="AB6" s="74"/>
    </row>
    <row r="7" spans="1:28" ht="15" customHeight="1" x14ac:dyDescent="0.4">
      <c r="A7" s="37"/>
      <c r="B7" s="1158"/>
      <c r="C7" s="1160"/>
      <c r="D7" s="1158"/>
      <c r="E7" s="38" t="s">
        <v>79</v>
      </c>
      <c r="F7" s="39"/>
      <c r="G7" s="40"/>
      <c r="H7" s="41"/>
      <c r="I7" s="42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32"/>
      <c r="Z7" s="32"/>
      <c r="AA7" s="106"/>
      <c r="AB7" s="107"/>
    </row>
    <row r="8" spans="1:28" ht="24" customHeight="1" x14ac:dyDescent="0.4">
      <c r="A8" s="43"/>
      <c r="B8" s="1149"/>
      <c r="C8" s="1161"/>
      <c r="D8" s="1149"/>
      <c r="E8" s="44" t="s">
        <v>80</v>
      </c>
      <c r="F8" s="45"/>
      <c r="G8" s="46"/>
      <c r="H8" s="47"/>
      <c r="I8" s="4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9"/>
      <c r="AA8" s="110"/>
      <c r="AB8" s="111"/>
    </row>
    <row r="9" spans="1:28" ht="13.5" customHeight="1" x14ac:dyDescent="0.35">
      <c r="A9" s="49"/>
      <c r="B9" s="4" t="s">
        <v>169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50"/>
      <c r="W9" s="50"/>
      <c r="X9" s="50"/>
      <c r="Y9" s="49"/>
      <c r="Z9" s="49"/>
      <c r="AA9" s="49"/>
      <c r="AB9" s="49"/>
    </row>
    <row r="10" spans="1:28" ht="13.5" customHeight="1" x14ac:dyDescent="0.35">
      <c r="A10" s="49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2" t="s">
        <v>61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ht="13.5" customHeight="1" x14ac:dyDescent="0.4">
      <c r="A11" s="49"/>
      <c r="B11" s="53" t="s">
        <v>170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49" t="s">
        <v>171</v>
      </c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ht="13.5" customHeight="1" x14ac:dyDescent="0.35">
      <c r="A12" s="49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2" t="s">
        <v>62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ht="15" customHeight="1" x14ac:dyDescent="0.35">
      <c r="A13" s="49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49"/>
      <c r="Q13" s="1155" t="s">
        <v>110</v>
      </c>
      <c r="R13" s="1156"/>
      <c r="S13" s="1156"/>
      <c r="T13" s="1156"/>
      <c r="U13" s="1156"/>
      <c r="V13" s="1156"/>
      <c r="W13" s="49"/>
      <c r="X13" s="49"/>
      <c r="Y13" s="49"/>
      <c r="Z13" s="49"/>
      <c r="AA13" s="49"/>
      <c r="AB13" s="49"/>
    </row>
  </sheetData>
  <mergeCells count="17">
    <mergeCell ref="Q13:V13"/>
    <mergeCell ref="B5:B8"/>
    <mergeCell ref="C5:C8"/>
    <mergeCell ref="D5:D8"/>
    <mergeCell ref="A2:A3"/>
    <mergeCell ref="C2:C3"/>
    <mergeCell ref="D2:D3"/>
    <mergeCell ref="A5:A6"/>
    <mergeCell ref="H2:H3"/>
    <mergeCell ref="I2:I3"/>
    <mergeCell ref="J2:AA2"/>
    <mergeCell ref="AB2:AB3"/>
    <mergeCell ref="A4:AB4"/>
    <mergeCell ref="B2:B3"/>
    <mergeCell ref="E2:E3"/>
    <mergeCell ref="F2:F3"/>
    <mergeCell ref="G2:G3"/>
  </mergeCells>
  <pageMargins left="0.47445067403223823" right="0.198963185884487" top="0.74803149606299213" bottom="0.74803149606299213" header="0" footer="0"/>
  <pageSetup paperSize="9" scale="75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23"/>
  <sheetViews>
    <sheetView workbookViewId="0"/>
  </sheetViews>
  <sheetFormatPr defaultColWidth="14.42578125" defaultRowHeight="15" customHeight="1" x14ac:dyDescent="0.4"/>
  <cols>
    <col min="1" max="1" width="5.5703125" customWidth="1"/>
    <col min="2" max="2" width="17.42578125" customWidth="1"/>
    <col min="3" max="3" width="7.140625" customWidth="1"/>
    <col min="4" max="4" width="3.140625" customWidth="1"/>
    <col min="5" max="5" width="31.7109375" customWidth="1"/>
    <col min="6" max="7" width="4.5703125" customWidth="1"/>
    <col min="8" max="9" width="5" customWidth="1"/>
    <col min="10" max="10" width="4.85546875" customWidth="1"/>
    <col min="11" max="11" width="5.7109375" customWidth="1"/>
    <col min="12" max="12" width="6.140625" customWidth="1"/>
    <col min="13" max="13" width="5.42578125" customWidth="1"/>
    <col min="14" max="14" width="5" customWidth="1"/>
    <col min="15" max="15" width="4.42578125" customWidth="1"/>
    <col min="16" max="17" width="4.85546875" customWidth="1"/>
    <col min="18" max="18" width="4" customWidth="1"/>
    <col min="19" max="19" width="4.140625" customWidth="1"/>
    <col min="20" max="20" width="5.140625" customWidth="1"/>
    <col min="21" max="21" width="3.85546875" customWidth="1"/>
    <col min="22" max="22" width="4.85546875" customWidth="1"/>
    <col min="23" max="23" width="5" customWidth="1"/>
    <col min="24" max="24" width="4.5703125" customWidth="1"/>
    <col min="25" max="25" width="5.140625" customWidth="1"/>
    <col min="26" max="26" width="4.140625" customWidth="1"/>
    <col min="27" max="27" width="3.140625" customWidth="1"/>
    <col min="28" max="28" width="5.85546875" customWidth="1"/>
    <col min="29" max="29" width="8" customWidth="1"/>
  </cols>
  <sheetData>
    <row r="1" spans="1:28" ht="18" customHeight="1" x14ac:dyDescent="0.35">
      <c r="A1" s="4"/>
      <c r="B1" s="4"/>
      <c r="C1" s="4"/>
      <c r="D1" s="4"/>
      <c r="E1" s="926" t="s">
        <v>0</v>
      </c>
      <c r="F1" s="920"/>
      <c r="G1" s="920"/>
      <c r="H1" s="920"/>
      <c r="I1" s="920"/>
      <c r="J1" s="920"/>
      <c r="K1" s="920"/>
      <c r="L1" s="920"/>
      <c r="M1" s="920"/>
      <c r="N1" s="920"/>
      <c r="O1" s="920"/>
      <c r="P1" s="920"/>
      <c r="Q1" s="920"/>
      <c r="R1" s="920"/>
      <c r="S1" s="920"/>
      <c r="T1" s="920"/>
      <c r="U1" s="920"/>
      <c r="V1" s="920"/>
      <c r="W1" s="920"/>
      <c r="X1" s="920"/>
      <c r="Y1" s="920"/>
      <c r="Z1" s="4"/>
      <c r="AA1" s="54"/>
      <c r="AB1" s="4"/>
    </row>
    <row r="2" spans="1:28" ht="20.25" customHeight="1" x14ac:dyDescent="0.4">
      <c r="A2" s="921" t="s">
        <v>172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920"/>
      <c r="S2" s="920"/>
      <c r="T2" s="920"/>
      <c r="U2" s="920"/>
      <c r="V2" s="920"/>
      <c r="W2" s="920"/>
      <c r="X2" s="920"/>
      <c r="Y2" s="920"/>
      <c r="Z2" s="920"/>
      <c r="AA2" s="920"/>
      <c r="AB2" s="920"/>
    </row>
    <row r="3" spans="1:28" ht="14.25" customHeight="1" x14ac:dyDescent="0.3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ht="15" customHeight="1" x14ac:dyDescent="0.4">
      <c r="A4" s="1168" t="s">
        <v>3</v>
      </c>
      <c r="B4" s="1169" t="s">
        <v>4</v>
      </c>
      <c r="C4" s="1169" t="s">
        <v>5</v>
      </c>
      <c r="D4" s="1170" t="s">
        <v>6</v>
      </c>
      <c r="E4" s="1169" t="s">
        <v>7</v>
      </c>
      <c r="F4" s="1171" t="s">
        <v>8</v>
      </c>
      <c r="G4" s="1171" t="s">
        <v>9</v>
      </c>
      <c r="H4" s="1171" t="s">
        <v>10</v>
      </c>
      <c r="I4" s="1172" t="s">
        <v>11</v>
      </c>
      <c r="J4" s="1173" t="s">
        <v>12</v>
      </c>
      <c r="K4" s="919"/>
      <c r="L4" s="919"/>
      <c r="M4" s="919"/>
      <c r="N4" s="919"/>
      <c r="O4" s="919"/>
      <c r="P4" s="919"/>
      <c r="Q4" s="919"/>
      <c r="R4" s="919"/>
      <c r="S4" s="919"/>
      <c r="T4" s="919"/>
      <c r="U4" s="919"/>
      <c r="V4" s="919"/>
      <c r="W4" s="919"/>
      <c r="X4" s="919"/>
      <c r="Y4" s="919"/>
      <c r="Z4" s="919"/>
      <c r="AA4" s="919"/>
      <c r="AB4" s="1174" t="s">
        <v>13</v>
      </c>
    </row>
    <row r="5" spans="1:28" ht="176.25" customHeight="1" x14ac:dyDescent="0.4">
      <c r="A5" s="924"/>
      <c r="B5" s="922"/>
      <c r="C5" s="922"/>
      <c r="D5" s="922"/>
      <c r="E5" s="922"/>
      <c r="F5" s="922"/>
      <c r="G5" s="922"/>
      <c r="H5" s="922"/>
      <c r="I5" s="1161"/>
      <c r="J5" s="5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167</v>
      </c>
      <c r="Q5" s="6" t="s">
        <v>168</v>
      </c>
      <c r="R5" s="6" t="s">
        <v>22</v>
      </c>
      <c r="S5" s="6" t="s">
        <v>23</v>
      </c>
      <c r="T5" s="6" t="s">
        <v>24</v>
      </c>
      <c r="U5" s="6" t="s">
        <v>25</v>
      </c>
      <c r="V5" s="6" t="s">
        <v>26</v>
      </c>
      <c r="W5" s="6" t="s">
        <v>27</v>
      </c>
      <c r="X5" s="6" t="s">
        <v>28</v>
      </c>
      <c r="Y5" s="6" t="s">
        <v>29</v>
      </c>
      <c r="Z5" s="6" t="s">
        <v>30</v>
      </c>
      <c r="AA5" s="6" t="s">
        <v>31</v>
      </c>
      <c r="AB5" s="1149"/>
    </row>
    <row r="6" spans="1:28" ht="14.25" customHeight="1" x14ac:dyDescent="0.4">
      <c r="A6" s="918" t="s">
        <v>32</v>
      </c>
      <c r="B6" s="919"/>
      <c r="C6" s="919"/>
      <c r="D6" s="919"/>
      <c r="E6" s="919"/>
      <c r="F6" s="919"/>
      <c r="G6" s="919"/>
      <c r="H6" s="919"/>
      <c r="I6" s="919"/>
      <c r="J6" s="919"/>
      <c r="K6" s="919"/>
      <c r="L6" s="919"/>
      <c r="M6" s="919"/>
      <c r="N6" s="919"/>
      <c r="O6" s="919"/>
      <c r="P6" s="919"/>
      <c r="Q6" s="919"/>
      <c r="R6" s="919"/>
      <c r="S6" s="919"/>
      <c r="T6" s="919"/>
      <c r="U6" s="919"/>
      <c r="V6" s="919"/>
      <c r="W6" s="919"/>
      <c r="X6" s="919"/>
      <c r="Y6" s="919"/>
      <c r="Z6" s="919"/>
      <c r="AA6" s="919"/>
      <c r="AB6" s="1184"/>
    </row>
    <row r="7" spans="1:28" ht="15" customHeight="1" x14ac:dyDescent="0.35">
      <c r="A7" s="1181"/>
      <c r="B7" s="1175" t="s">
        <v>111</v>
      </c>
      <c r="C7" s="1176" t="s">
        <v>97</v>
      </c>
      <c r="D7" s="1178" t="s">
        <v>173</v>
      </c>
      <c r="E7" s="84" t="s">
        <v>112</v>
      </c>
      <c r="F7" s="85" t="s">
        <v>36</v>
      </c>
      <c r="G7" s="14" t="s">
        <v>40</v>
      </c>
      <c r="H7" s="83">
        <v>1</v>
      </c>
      <c r="I7" s="84">
        <v>3</v>
      </c>
      <c r="J7" s="82"/>
      <c r="K7" s="14"/>
      <c r="L7" s="14"/>
      <c r="M7" s="92"/>
      <c r="N7" s="92"/>
      <c r="O7" s="92"/>
      <c r="P7" s="92"/>
      <c r="Q7" s="92"/>
      <c r="R7" s="92"/>
      <c r="S7" s="92"/>
      <c r="T7" s="92"/>
      <c r="U7" s="14"/>
      <c r="V7" s="14"/>
      <c r="W7" s="14"/>
      <c r="X7" s="14"/>
      <c r="Y7" s="14"/>
      <c r="Z7" s="14"/>
      <c r="AA7" s="14"/>
      <c r="AB7" s="86">
        <f t="shared" ref="AB7:AB8" si="0">SUM(J7:AA7)</f>
        <v>0</v>
      </c>
    </row>
    <row r="8" spans="1:28" ht="15.75" customHeight="1" x14ac:dyDescent="0.35">
      <c r="A8" s="1182"/>
      <c r="B8" s="1158"/>
      <c r="C8" s="920"/>
      <c r="D8" s="1158"/>
      <c r="E8" s="84" t="s">
        <v>174</v>
      </c>
      <c r="F8" s="85" t="s">
        <v>36</v>
      </c>
      <c r="G8" s="14" t="s">
        <v>41</v>
      </c>
      <c r="H8" s="83">
        <v>4</v>
      </c>
      <c r="I8" s="84">
        <v>6</v>
      </c>
      <c r="J8" s="112"/>
      <c r="K8" s="113"/>
      <c r="L8" s="114"/>
      <c r="M8" s="14"/>
      <c r="N8" s="14"/>
      <c r="O8" s="14"/>
      <c r="P8" s="14"/>
      <c r="Q8" s="14"/>
      <c r="R8" s="14"/>
      <c r="S8" s="113"/>
      <c r="T8" s="14"/>
      <c r="U8" s="14"/>
      <c r="V8" s="14"/>
      <c r="W8" s="14"/>
      <c r="X8" s="14"/>
      <c r="Y8" s="14"/>
      <c r="Z8" s="14"/>
      <c r="AA8" s="14"/>
      <c r="AB8" s="86">
        <f t="shared" si="0"/>
        <v>0</v>
      </c>
    </row>
    <row r="9" spans="1:28" ht="20.25" customHeight="1" x14ac:dyDescent="0.4">
      <c r="A9" s="1182"/>
      <c r="B9" s="1158"/>
      <c r="C9" s="920"/>
      <c r="D9" s="1158"/>
      <c r="E9" s="115" t="s">
        <v>51</v>
      </c>
      <c r="F9" s="89"/>
      <c r="G9" s="77"/>
      <c r="H9" s="78"/>
      <c r="I9" s="79"/>
      <c r="J9" s="80">
        <f t="shared" ref="J9:V9" si="1">SUM(J7:J8)</f>
        <v>0</v>
      </c>
      <c r="K9" s="79">
        <f t="shared" si="1"/>
        <v>0</v>
      </c>
      <c r="L9" s="79">
        <f t="shared" si="1"/>
        <v>0</v>
      </c>
      <c r="M9" s="79">
        <f t="shared" si="1"/>
        <v>0</v>
      </c>
      <c r="N9" s="79">
        <f t="shared" si="1"/>
        <v>0</v>
      </c>
      <c r="O9" s="79">
        <f t="shared" si="1"/>
        <v>0</v>
      </c>
      <c r="P9" s="79">
        <f t="shared" si="1"/>
        <v>0</v>
      </c>
      <c r="Q9" s="79">
        <f t="shared" si="1"/>
        <v>0</v>
      </c>
      <c r="R9" s="79">
        <f t="shared" si="1"/>
        <v>0</v>
      </c>
      <c r="S9" s="79">
        <f t="shared" si="1"/>
        <v>0</v>
      </c>
      <c r="T9" s="79">
        <f t="shared" si="1"/>
        <v>0</v>
      </c>
      <c r="U9" s="79">
        <f t="shared" si="1"/>
        <v>0</v>
      </c>
      <c r="V9" s="76">
        <f t="shared" si="1"/>
        <v>0</v>
      </c>
      <c r="W9" s="77"/>
      <c r="X9" s="77"/>
      <c r="Y9" s="77"/>
      <c r="Z9" s="77"/>
      <c r="AA9" s="77"/>
      <c r="AB9" s="79">
        <f>SUM(AB7:AB8)</f>
        <v>0</v>
      </c>
    </row>
    <row r="10" spans="1:28" ht="15" customHeight="1" x14ac:dyDescent="0.4">
      <c r="A10" s="1183"/>
      <c r="B10" s="1149"/>
      <c r="C10" s="1177"/>
      <c r="D10" s="1149"/>
      <c r="E10" s="116" t="s">
        <v>60</v>
      </c>
      <c r="F10" s="117"/>
      <c r="G10" s="118"/>
      <c r="H10" s="119"/>
      <c r="I10" s="120"/>
      <c r="J10" s="80">
        <f t="shared" ref="J10:V10" si="2">SUM(J9)</f>
        <v>0</v>
      </c>
      <c r="K10" s="79">
        <f t="shared" si="2"/>
        <v>0</v>
      </c>
      <c r="L10" s="79">
        <f t="shared" si="2"/>
        <v>0</v>
      </c>
      <c r="M10" s="79">
        <f t="shared" si="2"/>
        <v>0</v>
      </c>
      <c r="N10" s="79">
        <f t="shared" si="2"/>
        <v>0</v>
      </c>
      <c r="O10" s="79">
        <f t="shared" si="2"/>
        <v>0</v>
      </c>
      <c r="P10" s="79">
        <f t="shared" si="2"/>
        <v>0</v>
      </c>
      <c r="Q10" s="79">
        <f t="shared" si="2"/>
        <v>0</v>
      </c>
      <c r="R10" s="79">
        <f t="shared" si="2"/>
        <v>0</v>
      </c>
      <c r="S10" s="79">
        <f t="shared" si="2"/>
        <v>0</v>
      </c>
      <c r="T10" s="79">
        <f t="shared" si="2"/>
        <v>0</v>
      </c>
      <c r="U10" s="79">
        <f t="shared" si="2"/>
        <v>0</v>
      </c>
      <c r="V10" s="76">
        <f t="shared" si="2"/>
        <v>0</v>
      </c>
      <c r="W10" s="77"/>
      <c r="X10" s="77"/>
      <c r="Y10" s="77"/>
      <c r="Z10" s="77"/>
      <c r="AA10" s="78"/>
      <c r="AB10" s="79">
        <f>SUM(AB9)</f>
        <v>0</v>
      </c>
    </row>
    <row r="11" spans="1:28" ht="14.25" customHeight="1" x14ac:dyDescent="0.4">
      <c r="A11" s="1179" t="s">
        <v>65</v>
      </c>
      <c r="B11" s="919"/>
      <c r="C11" s="919"/>
      <c r="D11" s="919"/>
      <c r="E11" s="919"/>
      <c r="F11" s="919"/>
      <c r="G11" s="919"/>
      <c r="H11" s="919"/>
      <c r="I11" s="919"/>
      <c r="J11" s="919"/>
      <c r="K11" s="919"/>
      <c r="L11" s="919"/>
      <c r="M11" s="919"/>
      <c r="N11" s="919"/>
      <c r="O11" s="919"/>
      <c r="P11" s="919"/>
      <c r="Q11" s="919"/>
      <c r="R11" s="919"/>
      <c r="S11" s="919"/>
      <c r="T11" s="919"/>
      <c r="U11" s="919"/>
      <c r="V11" s="919"/>
      <c r="W11" s="919"/>
      <c r="X11" s="919"/>
      <c r="Y11" s="919"/>
      <c r="Z11" s="919"/>
      <c r="AA11" s="919"/>
      <c r="AB11" s="1180"/>
    </row>
    <row r="12" spans="1:28" ht="15" customHeight="1" x14ac:dyDescent="0.35">
      <c r="A12" s="1185"/>
      <c r="B12" s="1187" t="s">
        <v>111</v>
      </c>
      <c r="C12" s="1188" t="s">
        <v>97</v>
      </c>
      <c r="D12" s="1186" t="s">
        <v>173</v>
      </c>
      <c r="E12" s="84" t="s">
        <v>175</v>
      </c>
      <c r="F12" s="121" t="s">
        <v>36</v>
      </c>
      <c r="G12" s="14"/>
      <c r="H12" s="87"/>
      <c r="I12" s="88">
        <v>15</v>
      </c>
      <c r="J12" s="82"/>
      <c r="K12" s="14"/>
      <c r="L12" s="14"/>
      <c r="M12" s="92"/>
      <c r="N12" s="92"/>
      <c r="O12" s="92"/>
      <c r="P12" s="92"/>
      <c r="Q12" s="92"/>
      <c r="R12" s="92"/>
      <c r="S12" s="92"/>
      <c r="T12" s="92"/>
      <c r="U12" s="14"/>
      <c r="V12" s="14"/>
      <c r="W12" s="14"/>
      <c r="X12" s="14"/>
      <c r="Y12" s="14"/>
      <c r="Z12" s="14"/>
      <c r="AA12" s="14"/>
      <c r="AB12" s="86">
        <f t="shared" ref="AB12:AB13" si="3">SUM(J12:AA12)</f>
        <v>0</v>
      </c>
    </row>
    <row r="13" spans="1:28" ht="30" customHeight="1" x14ac:dyDescent="0.35">
      <c r="A13" s="1158"/>
      <c r="B13" s="1158"/>
      <c r="C13" s="1158"/>
      <c r="D13" s="1158"/>
      <c r="E13" s="81" t="s">
        <v>120</v>
      </c>
      <c r="F13" s="85" t="s">
        <v>36</v>
      </c>
      <c r="G13" s="14" t="s">
        <v>41</v>
      </c>
      <c r="H13" s="87">
        <v>3</v>
      </c>
      <c r="I13" s="88">
        <v>13</v>
      </c>
      <c r="J13" s="112"/>
      <c r="K13" s="113"/>
      <c r="L13" s="14"/>
      <c r="M13" s="14"/>
      <c r="N13" s="14"/>
      <c r="O13" s="14"/>
      <c r="P13" s="14"/>
      <c r="Q13" s="14"/>
      <c r="R13" s="14"/>
      <c r="S13" s="113"/>
      <c r="T13" s="14"/>
      <c r="U13" s="14"/>
      <c r="V13" s="14"/>
      <c r="W13" s="14"/>
      <c r="X13" s="14"/>
      <c r="Y13" s="14"/>
      <c r="Z13" s="14"/>
      <c r="AA13" s="14"/>
      <c r="AB13" s="86">
        <f t="shared" si="3"/>
        <v>0</v>
      </c>
    </row>
    <row r="14" spans="1:28" ht="20.25" customHeight="1" x14ac:dyDescent="0.4">
      <c r="A14" s="1158"/>
      <c r="B14" s="1158"/>
      <c r="C14" s="1158"/>
      <c r="D14" s="1158"/>
      <c r="E14" s="3" t="s">
        <v>51</v>
      </c>
      <c r="F14" s="9"/>
      <c r="G14" s="10"/>
      <c r="H14" s="11"/>
      <c r="I14" s="13"/>
      <c r="J14" s="18">
        <f t="shared" ref="J14:V14" si="4">SUM(J12:J13)</f>
        <v>0</v>
      </c>
      <c r="K14" s="13">
        <f t="shared" si="4"/>
        <v>0</v>
      </c>
      <c r="L14" s="13">
        <f t="shared" si="4"/>
        <v>0</v>
      </c>
      <c r="M14" s="13">
        <f t="shared" si="4"/>
        <v>0</v>
      </c>
      <c r="N14" s="13">
        <f t="shared" si="4"/>
        <v>0</v>
      </c>
      <c r="O14" s="13">
        <f t="shared" si="4"/>
        <v>0</v>
      </c>
      <c r="P14" s="13">
        <f t="shared" si="4"/>
        <v>0</v>
      </c>
      <c r="Q14" s="13">
        <f t="shared" si="4"/>
        <v>0</v>
      </c>
      <c r="R14" s="13">
        <f t="shared" si="4"/>
        <v>0</v>
      </c>
      <c r="S14" s="13">
        <f t="shared" si="4"/>
        <v>0</v>
      </c>
      <c r="T14" s="13">
        <f t="shared" si="4"/>
        <v>0</v>
      </c>
      <c r="U14" s="13">
        <f t="shared" si="4"/>
        <v>0</v>
      </c>
      <c r="V14" s="12">
        <f t="shared" si="4"/>
        <v>0</v>
      </c>
      <c r="W14" s="10"/>
      <c r="X14" s="10"/>
      <c r="Y14" s="10"/>
      <c r="Z14" s="10"/>
      <c r="AA14" s="10"/>
      <c r="AB14" s="13">
        <f>SUM(AB12:AB13)</f>
        <v>0</v>
      </c>
    </row>
    <row r="15" spans="1:28" ht="15" customHeight="1" x14ac:dyDescent="0.4">
      <c r="A15" s="1158"/>
      <c r="B15" s="1158"/>
      <c r="C15" s="1158"/>
      <c r="D15" s="1158"/>
      <c r="E15" s="63" t="s">
        <v>79</v>
      </c>
      <c r="F15" s="64"/>
      <c r="G15" s="55"/>
      <c r="H15" s="56"/>
      <c r="I15" s="57"/>
      <c r="J15" s="18">
        <f t="shared" ref="J15:V15" si="5">SUM(J14)</f>
        <v>0</v>
      </c>
      <c r="K15" s="13">
        <f t="shared" si="5"/>
        <v>0</v>
      </c>
      <c r="L15" s="13">
        <f t="shared" si="5"/>
        <v>0</v>
      </c>
      <c r="M15" s="13">
        <f t="shared" si="5"/>
        <v>0</v>
      </c>
      <c r="N15" s="13">
        <f t="shared" si="5"/>
        <v>0</v>
      </c>
      <c r="O15" s="13">
        <f t="shared" si="5"/>
        <v>0</v>
      </c>
      <c r="P15" s="13">
        <f t="shared" si="5"/>
        <v>0</v>
      </c>
      <c r="Q15" s="13">
        <f t="shared" si="5"/>
        <v>0</v>
      </c>
      <c r="R15" s="13">
        <f t="shared" si="5"/>
        <v>0</v>
      </c>
      <c r="S15" s="13">
        <f t="shared" si="5"/>
        <v>0</v>
      </c>
      <c r="T15" s="13">
        <f t="shared" si="5"/>
        <v>0</v>
      </c>
      <c r="U15" s="13">
        <f t="shared" si="5"/>
        <v>0</v>
      </c>
      <c r="V15" s="12">
        <f t="shared" si="5"/>
        <v>0</v>
      </c>
      <c r="W15" s="10"/>
      <c r="X15" s="10"/>
      <c r="Y15" s="10"/>
      <c r="Z15" s="10"/>
      <c r="AA15" s="11"/>
      <c r="AB15" s="13">
        <f>SUM(AB14)</f>
        <v>0</v>
      </c>
    </row>
    <row r="16" spans="1:28" ht="15" customHeight="1" x14ac:dyDescent="0.4">
      <c r="A16" s="1149"/>
      <c r="B16" s="1149"/>
      <c r="C16" s="1149"/>
      <c r="D16" s="1149"/>
      <c r="E16" s="65" t="s">
        <v>80</v>
      </c>
      <c r="F16" s="66"/>
      <c r="G16" s="67"/>
      <c r="H16" s="68"/>
      <c r="I16" s="69"/>
      <c r="J16" s="18">
        <f t="shared" ref="J16:V16" si="6">SUM(J10+J15)</f>
        <v>0</v>
      </c>
      <c r="K16" s="18">
        <f t="shared" si="6"/>
        <v>0</v>
      </c>
      <c r="L16" s="18">
        <f t="shared" si="6"/>
        <v>0</v>
      </c>
      <c r="M16" s="18">
        <f t="shared" si="6"/>
        <v>0</v>
      </c>
      <c r="N16" s="18">
        <f t="shared" si="6"/>
        <v>0</v>
      </c>
      <c r="O16" s="18">
        <f t="shared" si="6"/>
        <v>0</v>
      </c>
      <c r="P16" s="18">
        <f t="shared" si="6"/>
        <v>0</v>
      </c>
      <c r="Q16" s="18">
        <f t="shared" si="6"/>
        <v>0</v>
      </c>
      <c r="R16" s="18">
        <f t="shared" si="6"/>
        <v>0</v>
      </c>
      <c r="S16" s="18">
        <f t="shared" si="6"/>
        <v>0</v>
      </c>
      <c r="T16" s="18">
        <f t="shared" si="6"/>
        <v>0</v>
      </c>
      <c r="U16" s="18">
        <f t="shared" si="6"/>
        <v>0</v>
      </c>
      <c r="V16" s="18">
        <f t="shared" si="6"/>
        <v>0</v>
      </c>
      <c r="W16" s="70"/>
      <c r="X16" s="70"/>
      <c r="Y16" s="70"/>
      <c r="Z16" s="70"/>
      <c r="AA16" s="71"/>
      <c r="AB16" s="13">
        <f>SUM(AB10+AB15)</f>
        <v>0</v>
      </c>
    </row>
    <row r="18" spans="1:22" ht="13.5" customHeight="1" x14ac:dyDescent="0.35">
      <c r="A18" s="4" t="s">
        <v>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24" t="s">
        <v>61</v>
      </c>
      <c r="O18" s="4"/>
      <c r="P18" s="4"/>
      <c r="Q18" s="4"/>
      <c r="R18" s="4"/>
      <c r="S18" s="4"/>
      <c r="T18" s="4"/>
      <c r="U18" s="4"/>
      <c r="V18" s="4"/>
    </row>
    <row r="19" spans="1:22" ht="13.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109</v>
      </c>
      <c r="P19" s="4"/>
      <c r="Q19" s="4"/>
      <c r="R19" s="4"/>
      <c r="S19" s="4"/>
      <c r="T19" s="4"/>
      <c r="U19" s="4"/>
      <c r="V19" s="4"/>
    </row>
    <row r="20" spans="1:22" ht="13.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24" t="s">
        <v>62</v>
      </c>
      <c r="O20" s="4"/>
      <c r="P20" s="4"/>
      <c r="Q20" s="4"/>
      <c r="R20" s="4"/>
      <c r="S20" s="4"/>
      <c r="T20" s="4"/>
      <c r="U20" s="4"/>
      <c r="V20" s="4"/>
    </row>
    <row r="21" spans="1:22" ht="13.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926" t="s">
        <v>110</v>
      </c>
      <c r="R21" s="920"/>
      <c r="S21" s="920"/>
      <c r="T21" s="920"/>
      <c r="U21" s="920"/>
      <c r="V21" s="920"/>
    </row>
    <row r="22" spans="1:22" ht="13.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4"/>
      <c r="R22" s="54"/>
      <c r="S22" s="54"/>
      <c r="T22" s="54"/>
      <c r="U22" s="54"/>
      <c r="V22" s="54"/>
    </row>
    <row r="23" spans="1:22" ht="13.5" customHeight="1" x14ac:dyDescent="0.35">
      <c r="A23" s="58">
        <v>12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926"/>
      <c r="R23" s="920"/>
      <c r="S23" s="920"/>
      <c r="T23" s="920"/>
      <c r="U23" s="920"/>
      <c r="V23" s="920"/>
    </row>
  </sheetData>
  <mergeCells count="25">
    <mergeCell ref="Q23:V23"/>
    <mergeCell ref="F4:F5"/>
    <mergeCell ref="G4:G5"/>
    <mergeCell ref="B7:B10"/>
    <mergeCell ref="C7:C10"/>
    <mergeCell ref="D7:D10"/>
    <mergeCell ref="A11:AB11"/>
    <mergeCell ref="A7:A10"/>
    <mergeCell ref="A6:AB6"/>
    <mergeCell ref="A12:A16"/>
    <mergeCell ref="D12:D16"/>
    <mergeCell ref="B12:B16"/>
    <mergeCell ref="C12:C16"/>
    <mergeCell ref="Q21:V21"/>
    <mergeCell ref="E1:Y1"/>
    <mergeCell ref="A2:AB2"/>
    <mergeCell ref="A4:A5"/>
    <mergeCell ref="B4:B5"/>
    <mergeCell ref="C4:C5"/>
    <mergeCell ref="D4:D5"/>
    <mergeCell ref="E4:E5"/>
    <mergeCell ref="H4:H5"/>
    <mergeCell ref="I4:I5"/>
    <mergeCell ref="J4:AA4"/>
    <mergeCell ref="AB4:AB5"/>
  </mergeCells>
  <pageMargins left="0.11811023622047245" right="0.11811023622047245" top="0.19685039370078741" bottom="0.15748031496062992" header="0" footer="0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"/>
  <sheetViews>
    <sheetView topLeftCell="A12" workbookViewId="0">
      <selection activeCell="A2" sqref="A2:AB32"/>
    </sheetView>
  </sheetViews>
  <sheetFormatPr defaultColWidth="14.42578125" defaultRowHeight="15" customHeight="1" x14ac:dyDescent="0.4"/>
  <cols>
    <col min="1" max="1" width="3" style="143" customWidth="1"/>
    <col min="2" max="2" width="14.28515625" style="143" customWidth="1"/>
    <col min="3" max="3" width="7.7109375" style="143" customWidth="1"/>
    <col min="4" max="4" width="4.140625" style="143" customWidth="1"/>
    <col min="5" max="5" width="33.85546875" style="143" customWidth="1"/>
    <col min="6" max="7" width="4.5703125" style="143" customWidth="1"/>
    <col min="8" max="9" width="5" style="143" customWidth="1"/>
    <col min="10" max="10" width="4.85546875" style="143" customWidth="1"/>
    <col min="11" max="11" width="5.42578125" style="143" customWidth="1"/>
    <col min="12" max="12" width="6.140625" style="143" customWidth="1"/>
    <col min="13" max="14" width="5" style="143" customWidth="1"/>
    <col min="15" max="15" width="4.42578125" style="143" customWidth="1"/>
    <col min="16" max="16" width="4.85546875" style="143" customWidth="1"/>
    <col min="17" max="17" width="5.85546875" style="143" customWidth="1"/>
    <col min="18" max="18" width="3.28515625" style="143" customWidth="1"/>
    <col min="19" max="20" width="4" style="143" customWidth="1"/>
    <col min="21" max="21" width="3.5703125" style="143" customWidth="1"/>
    <col min="22" max="22" width="5.28515625" style="143" customWidth="1"/>
    <col min="23" max="23" width="4.140625" style="143" customWidth="1"/>
    <col min="24" max="24" width="4.42578125" style="143" customWidth="1"/>
    <col min="25" max="25" width="3.140625" style="143" customWidth="1"/>
    <col min="26" max="26" width="4.42578125" style="143" customWidth="1"/>
    <col min="27" max="27" width="3.28515625" style="143" customWidth="1"/>
    <col min="28" max="28" width="5.85546875" style="143" customWidth="1"/>
    <col min="29" max="16384" width="14.42578125" style="143"/>
  </cols>
  <sheetData>
    <row r="1" spans="1:28" ht="13.5" customHeight="1" x14ac:dyDescent="0.35">
      <c r="A1" s="142">
        <v>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</row>
    <row r="2" spans="1:28" ht="18" customHeight="1" x14ac:dyDescent="0.35">
      <c r="A2" s="142"/>
      <c r="B2" s="142"/>
      <c r="C2" s="142"/>
      <c r="D2" s="142"/>
      <c r="E2" s="933" t="s">
        <v>0</v>
      </c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142"/>
      <c r="AA2" s="144"/>
      <c r="AB2" s="142"/>
    </row>
    <row r="3" spans="1:28" ht="20.25" customHeight="1" x14ac:dyDescent="0.4">
      <c r="A3" s="951" t="s">
        <v>1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4"/>
      <c r="W3" s="934"/>
      <c r="X3" s="934"/>
      <c r="Y3" s="934"/>
      <c r="Z3" s="934"/>
      <c r="AA3" s="934"/>
      <c r="AB3" s="934"/>
    </row>
    <row r="4" spans="1:28" ht="15" customHeight="1" x14ac:dyDescent="0.4">
      <c r="A4" s="142"/>
      <c r="B4" s="146" t="s">
        <v>2</v>
      </c>
      <c r="C4" s="145"/>
      <c r="D4" s="145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2"/>
    </row>
    <row r="5" spans="1:28" ht="15" customHeight="1" x14ac:dyDescent="0.4">
      <c r="A5" s="952" t="s">
        <v>3</v>
      </c>
      <c r="B5" s="954" t="s">
        <v>4</v>
      </c>
      <c r="C5" s="954" t="s">
        <v>5</v>
      </c>
      <c r="D5" s="955" t="s">
        <v>6</v>
      </c>
      <c r="E5" s="954" t="s">
        <v>7</v>
      </c>
      <c r="F5" s="940" t="s">
        <v>8</v>
      </c>
      <c r="G5" s="940" t="s">
        <v>9</v>
      </c>
      <c r="H5" s="929" t="s">
        <v>10</v>
      </c>
      <c r="I5" s="931" t="s">
        <v>11</v>
      </c>
      <c r="J5" s="935" t="s">
        <v>12</v>
      </c>
      <c r="K5" s="936"/>
      <c r="L5" s="936"/>
      <c r="M5" s="936"/>
      <c r="N5" s="936"/>
      <c r="O5" s="936"/>
      <c r="P5" s="936"/>
      <c r="Q5" s="936"/>
      <c r="R5" s="936"/>
      <c r="S5" s="936"/>
      <c r="T5" s="936"/>
      <c r="U5" s="936"/>
      <c r="V5" s="936"/>
      <c r="W5" s="936"/>
      <c r="X5" s="936"/>
      <c r="Y5" s="936"/>
      <c r="Z5" s="936"/>
      <c r="AA5" s="936"/>
      <c r="AB5" s="949" t="s">
        <v>13</v>
      </c>
    </row>
    <row r="6" spans="1:28" ht="146.25" customHeight="1" x14ac:dyDescent="0.4">
      <c r="A6" s="953"/>
      <c r="B6" s="941"/>
      <c r="C6" s="941"/>
      <c r="D6" s="941"/>
      <c r="E6" s="941"/>
      <c r="F6" s="941"/>
      <c r="G6" s="941"/>
      <c r="H6" s="930"/>
      <c r="I6" s="932"/>
      <c r="J6" s="654" t="s">
        <v>14</v>
      </c>
      <c r="K6" s="148" t="s">
        <v>15</v>
      </c>
      <c r="L6" s="148" t="s">
        <v>16</v>
      </c>
      <c r="M6" s="148" t="s">
        <v>17</v>
      </c>
      <c r="N6" s="148" t="s">
        <v>18</v>
      </c>
      <c r="O6" s="148" t="s">
        <v>19</v>
      </c>
      <c r="P6" s="735" t="s">
        <v>20</v>
      </c>
      <c r="Q6" s="736" t="s">
        <v>21</v>
      </c>
      <c r="R6" s="148" t="s">
        <v>22</v>
      </c>
      <c r="S6" s="148" t="s">
        <v>23</v>
      </c>
      <c r="T6" s="148" t="s">
        <v>24</v>
      </c>
      <c r="U6" s="148" t="s">
        <v>25</v>
      </c>
      <c r="V6" s="148" t="s">
        <v>26</v>
      </c>
      <c r="W6" s="148" t="s">
        <v>27</v>
      </c>
      <c r="X6" s="148" t="s">
        <v>28</v>
      </c>
      <c r="Y6" s="148" t="s">
        <v>29</v>
      </c>
      <c r="Z6" s="148" t="s">
        <v>30</v>
      </c>
      <c r="AA6" s="148" t="s">
        <v>31</v>
      </c>
      <c r="AB6" s="950"/>
    </row>
    <row r="7" spans="1:28" ht="14.25" customHeight="1" x14ac:dyDescent="0.4">
      <c r="A7" s="937" t="s">
        <v>32</v>
      </c>
      <c r="B7" s="938"/>
      <c r="C7" s="938"/>
      <c r="D7" s="938"/>
      <c r="E7" s="938"/>
      <c r="F7" s="938"/>
      <c r="G7" s="938"/>
      <c r="H7" s="938"/>
      <c r="I7" s="938"/>
      <c r="J7" s="938"/>
      <c r="K7" s="938"/>
      <c r="L7" s="938"/>
      <c r="M7" s="938"/>
      <c r="N7" s="938"/>
      <c r="O7" s="938"/>
      <c r="P7" s="938"/>
      <c r="Q7" s="938"/>
      <c r="R7" s="938"/>
      <c r="S7" s="938"/>
      <c r="T7" s="938"/>
      <c r="U7" s="938"/>
      <c r="V7" s="938"/>
      <c r="W7" s="938"/>
      <c r="X7" s="938"/>
      <c r="Y7" s="938"/>
      <c r="Z7" s="938"/>
      <c r="AA7" s="938"/>
      <c r="AB7" s="939"/>
    </row>
    <row r="8" spans="1:28" s="159" customFormat="1" ht="14.25" customHeight="1" x14ac:dyDescent="0.4">
      <c r="A8" s="708"/>
      <c r="B8" s="942" t="s">
        <v>33</v>
      </c>
      <c r="C8" s="945" t="s">
        <v>34</v>
      </c>
      <c r="D8" s="948">
        <v>1</v>
      </c>
      <c r="E8" s="151" t="s">
        <v>35</v>
      </c>
      <c r="F8" s="192" t="s">
        <v>36</v>
      </c>
      <c r="G8" s="153" t="s">
        <v>37</v>
      </c>
      <c r="H8" s="486">
        <v>1</v>
      </c>
      <c r="I8" s="263">
        <v>10</v>
      </c>
      <c r="J8" s="437">
        <v>16</v>
      </c>
      <c r="K8" s="439"/>
      <c r="L8" s="439"/>
      <c r="M8" s="737"/>
      <c r="N8" s="439"/>
      <c r="O8" s="439"/>
      <c r="P8" s="439"/>
      <c r="Q8" s="737"/>
      <c r="R8" s="439"/>
      <c r="S8" s="439"/>
      <c r="T8" s="439"/>
      <c r="U8" s="439"/>
      <c r="V8" s="439"/>
      <c r="W8" s="439"/>
      <c r="X8" s="439"/>
      <c r="Y8" s="439"/>
      <c r="Z8" s="439"/>
      <c r="AA8" s="486"/>
      <c r="AB8" s="712">
        <f t="shared" ref="AB8:AB19" si="0">SUM(J8:AA8)</f>
        <v>16</v>
      </c>
    </row>
    <row r="9" spans="1:28" ht="15.75" customHeight="1" x14ac:dyDescent="0.35">
      <c r="A9" s="927">
        <v>1</v>
      </c>
      <c r="B9" s="943"/>
      <c r="C9" s="946"/>
      <c r="D9" s="943"/>
      <c r="E9" s="160" t="s">
        <v>38</v>
      </c>
      <c r="F9" s="213" t="s">
        <v>36</v>
      </c>
      <c r="G9" s="162" t="s">
        <v>39</v>
      </c>
      <c r="H9" s="504">
        <v>3</v>
      </c>
      <c r="I9" s="491">
        <v>10</v>
      </c>
      <c r="J9" s="503">
        <v>3</v>
      </c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3"/>
      <c r="X9" s="493"/>
      <c r="Y9" s="493"/>
      <c r="Z9" s="493"/>
      <c r="AA9" s="504"/>
      <c r="AB9" s="656">
        <f t="shared" si="0"/>
        <v>3</v>
      </c>
    </row>
    <row r="10" spans="1:28" ht="15.75" customHeight="1" x14ac:dyDescent="0.35">
      <c r="A10" s="928"/>
      <c r="B10" s="943"/>
      <c r="C10" s="946"/>
      <c r="D10" s="943"/>
      <c r="E10" s="160" t="s">
        <v>38</v>
      </c>
      <c r="F10" s="213" t="s">
        <v>36</v>
      </c>
      <c r="G10" s="162" t="s">
        <v>40</v>
      </c>
      <c r="H10" s="504">
        <v>3</v>
      </c>
      <c r="I10" s="659">
        <v>2</v>
      </c>
      <c r="J10" s="544">
        <v>2</v>
      </c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504"/>
      <c r="AB10" s="656">
        <f t="shared" si="0"/>
        <v>2</v>
      </c>
    </row>
    <row r="11" spans="1:28" ht="15.75" customHeight="1" x14ac:dyDescent="0.35">
      <c r="A11" s="928"/>
      <c r="B11" s="943"/>
      <c r="C11" s="946"/>
      <c r="D11" s="943"/>
      <c r="E11" s="160" t="s">
        <v>38</v>
      </c>
      <c r="F11" s="213" t="s">
        <v>36</v>
      </c>
      <c r="G11" s="162" t="s">
        <v>41</v>
      </c>
      <c r="H11" s="504">
        <v>3</v>
      </c>
      <c r="I11" s="659">
        <v>3</v>
      </c>
      <c r="J11" s="544">
        <v>3</v>
      </c>
      <c r="K11" s="493"/>
      <c r="L11" s="493"/>
      <c r="M11" s="493"/>
      <c r="N11" s="493"/>
      <c r="O11" s="493"/>
      <c r="P11" s="493"/>
      <c r="Q11" s="493"/>
      <c r="R11" s="493"/>
      <c r="S11" s="493"/>
      <c r="T11" s="493"/>
      <c r="U11" s="493"/>
      <c r="V11" s="493"/>
      <c r="W11" s="493"/>
      <c r="X11" s="493"/>
      <c r="Y11" s="493"/>
      <c r="Z11" s="493"/>
      <c r="AA11" s="504"/>
      <c r="AB11" s="656">
        <f t="shared" si="0"/>
        <v>3</v>
      </c>
    </row>
    <row r="12" spans="1:28" ht="15.75" customHeight="1" x14ac:dyDescent="0.35">
      <c r="A12" s="928"/>
      <c r="B12" s="943"/>
      <c r="C12" s="946"/>
      <c r="D12" s="943"/>
      <c r="E12" s="160" t="s">
        <v>38</v>
      </c>
      <c r="F12" s="213" t="s">
        <v>36</v>
      </c>
      <c r="G12" s="162" t="s">
        <v>42</v>
      </c>
      <c r="H12" s="504">
        <v>3</v>
      </c>
      <c r="I12" s="491">
        <v>8</v>
      </c>
      <c r="J12" s="544">
        <v>3</v>
      </c>
      <c r="K12" s="493"/>
      <c r="L12" s="493"/>
      <c r="M12" s="493"/>
      <c r="N12" s="493"/>
      <c r="O12" s="493"/>
      <c r="P12" s="493"/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504"/>
      <c r="AB12" s="656">
        <f t="shared" si="0"/>
        <v>3</v>
      </c>
    </row>
    <row r="13" spans="1:28" ht="15.75" customHeight="1" x14ac:dyDescent="0.35">
      <c r="A13" s="928"/>
      <c r="B13" s="943"/>
      <c r="C13" s="946"/>
      <c r="D13" s="943"/>
      <c r="E13" s="160" t="s">
        <v>38</v>
      </c>
      <c r="F13" s="213" t="s">
        <v>36</v>
      </c>
      <c r="G13" s="162" t="s">
        <v>43</v>
      </c>
      <c r="H13" s="504">
        <v>3</v>
      </c>
      <c r="I13" s="491">
        <v>9</v>
      </c>
      <c r="J13" s="503">
        <v>3</v>
      </c>
      <c r="K13" s="493"/>
      <c r="L13" s="493"/>
      <c r="M13" s="493"/>
      <c r="N13" s="493"/>
      <c r="O13" s="493"/>
      <c r="P13" s="493"/>
      <c r="Q13" s="493"/>
      <c r="R13" s="493"/>
      <c r="S13" s="493"/>
      <c r="T13" s="493"/>
      <c r="U13" s="493"/>
      <c r="V13" s="493"/>
      <c r="W13" s="493"/>
      <c r="X13" s="493"/>
      <c r="Y13" s="493"/>
      <c r="Z13" s="493"/>
      <c r="AA13" s="504"/>
      <c r="AB13" s="656">
        <f t="shared" si="0"/>
        <v>3</v>
      </c>
    </row>
    <row r="14" spans="1:28" ht="15.75" customHeight="1" x14ac:dyDescent="0.35">
      <c r="A14" s="928"/>
      <c r="B14" s="943"/>
      <c r="C14" s="946"/>
      <c r="D14" s="943"/>
      <c r="E14" s="160" t="s">
        <v>44</v>
      </c>
      <c r="F14" s="213" t="s">
        <v>36</v>
      </c>
      <c r="G14" s="162" t="s">
        <v>41</v>
      </c>
      <c r="H14" s="504">
        <v>4</v>
      </c>
      <c r="I14" s="491">
        <v>13</v>
      </c>
      <c r="J14" s="503">
        <v>24</v>
      </c>
      <c r="K14" s="493"/>
      <c r="L14" s="493"/>
      <c r="M14" s="493">
        <v>3</v>
      </c>
      <c r="N14" s="493">
        <v>1</v>
      </c>
      <c r="O14" s="493"/>
      <c r="P14" s="493"/>
      <c r="Q14" s="493"/>
      <c r="R14" s="493"/>
      <c r="S14" s="493"/>
      <c r="T14" s="493"/>
      <c r="U14" s="493"/>
      <c r="V14" s="493"/>
      <c r="W14" s="493"/>
      <c r="X14" s="493"/>
      <c r="Y14" s="493"/>
      <c r="Z14" s="493"/>
      <c r="AA14" s="504"/>
      <c r="AB14" s="656">
        <f t="shared" si="0"/>
        <v>28</v>
      </c>
    </row>
    <row r="15" spans="1:28" ht="15.75" customHeight="1" x14ac:dyDescent="0.35">
      <c r="A15" s="928"/>
      <c r="B15" s="943"/>
      <c r="C15" s="946"/>
      <c r="D15" s="943"/>
      <c r="E15" s="160" t="s">
        <v>45</v>
      </c>
      <c r="F15" s="213" t="s">
        <v>36</v>
      </c>
      <c r="G15" s="162" t="s">
        <v>46</v>
      </c>
      <c r="H15" s="504" t="s">
        <v>193</v>
      </c>
      <c r="I15" s="491">
        <v>10</v>
      </c>
      <c r="J15" s="503">
        <v>14</v>
      </c>
      <c r="K15" s="493"/>
      <c r="L15" s="493">
        <v>16</v>
      </c>
      <c r="M15" s="493">
        <v>2</v>
      </c>
      <c r="N15" s="493">
        <v>1</v>
      </c>
      <c r="O15" s="493"/>
      <c r="P15" s="493"/>
      <c r="Q15" s="493"/>
      <c r="R15" s="493"/>
      <c r="S15" s="493"/>
      <c r="T15" s="493">
        <v>1</v>
      </c>
      <c r="U15" s="493"/>
      <c r="V15" s="493"/>
      <c r="W15" s="493"/>
      <c r="X15" s="493"/>
      <c r="Y15" s="493"/>
      <c r="Z15" s="493"/>
      <c r="AA15" s="504"/>
      <c r="AB15" s="656">
        <f t="shared" si="0"/>
        <v>34</v>
      </c>
    </row>
    <row r="16" spans="1:28" ht="27" customHeight="1" x14ac:dyDescent="0.35">
      <c r="A16" s="928"/>
      <c r="B16" s="943"/>
      <c r="C16" s="946"/>
      <c r="D16" s="943"/>
      <c r="E16" s="657" t="s">
        <v>47</v>
      </c>
      <c r="F16" s="658" t="s">
        <v>36</v>
      </c>
      <c r="G16" s="162" t="s">
        <v>46</v>
      </c>
      <c r="H16" s="504" t="s">
        <v>193</v>
      </c>
      <c r="I16" s="659">
        <v>10</v>
      </c>
      <c r="J16" s="660">
        <v>16</v>
      </c>
      <c r="K16" s="518"/>
      <c r="L16" s="518">
        <v>16</v>
      </c>
      <c r="M16" s="518"/>
      <c r="N16" s="518"/>
      <c r="O16" s="518"/>
      <c r="P16" s="545"/>
      <c r="Q16" s="493"/>
      <c r="R16" s="493"/>
      <c r="S16" s="493"/>
      <c r="T16" s="493">
        <v>1</v>
      </c>
      <c r="U16" s="493"/>
      <c r="V16" s="493"/>
      <c r="W16" s="493"/>
      <c r="X16" s="493"/>
      <c r="Y16" s="493"/>
      <c r="Z16" s="493"/>
      <c r="AA16" s="493"/>
      <c r="AB16" s="738">
        <f t="shared" si="0"/>
        <v>33</v>
      </c>
    </row>
    <row r="17" spans="1:28" ht="14.25" customHeight="1" x14ac:dyDescent="0.35">
      <c r="A17" s="928"/>
      <c r="B17" s="943"/>
      <c r="C17" s="946"/>
      <c r="D17" s="943"/>
      <c r="E17" s="657" t="s">
        <v>48</v>
      </c>
      <c r="F17" s="658" t="s">
        <v>36</v>
      </c>
      <c r="G17" s="162" t="s">
        <v>46</v>
      </c>
      <c r="H17" s="504" t="s">
        <v>187</v>
      </c>
      <c r="I17" s="659">
        <v>2</v>
      </c>
      <c r="J17" s="660"/>
      <c r="K17" s="518"/>
      <c r="L17" s="518"/>
      <c r="M17" s="518"/>
      <c r="N17" s="518"/>
      <c r="O17" s="518"/>
      <c r="P17" s="545">
        <v>22</v>
      </c>
      <c r="Q17" s="493"/>
      <c r="R17" s="493"/>
      <c r="S17" s="493"/>
      <c r="T17" s="493"/>
      <c r="U17" s="493"/>
      <c r="V17" s="493"/>
      <c r="W17" s="493"/>
      <c r="X17" s="493"/>
      <c r="Y17" s="493"/>
      <c r="Z17" s="493"/>
      <c r="AA17" s="493"/>
      <c r="AB17" s="738">
        <f t="shared" si="0"/>
        <v>22</v>
      </c>
    </row>
    <row r="18" spans="1:28" ht="14.25" customHeight="1" x14ac:dyDescent="0.35">
      <c r="A18" s="928"/>
      <c r="B18" s="943"/>
      <c r="C18" s="946"/>
      <c r="D18" s="943"/>
      <c r="E18" s="162" t="s">
        <v>49</v>
      </c>
      <c r="F18" s="658" t="s">
        <v>36</v>
      </c>
      <c r="G18" s="162" t="s">
        <v>46</v>
      </c>
      <c r="H18" s="504" t="s">
        <v>187</v>
      </c>
      <c r="I18" s="659">
        <v>3</v>
      </c>
      <c r="J18" s="660"/>
      <c r="K18" s="518"/>
      <c r="L18" s="518"/>
      <c r="M18" s="518"/>
      <c r="N18" s="518"/>
      <c r="O18" s="518"/>
      <c r="P18" s="545"/>
      <c r="Q18" s="493">
        <v>3</v>
      </c>
      <c r="R18" s="493"/>
      <c r="S18" s="493"/>
      <c r="T18" s="493"/>
      <c r="U18" s="493"/>
      <c r="V18" s="493"/>
      <c r="W18" s="493"/>
      <c r="X18" s="493"/>
      <c r="Y18" s="493"/>
      <c r="Z18" s="493"/>
      <c r="AA18" s="493"/>
      <c r="AB18" s="738">
        <f t="shared" si="0"/>
        <v>3</v>
      </c>
    </row>
    <row r="19" spans="1:28" ht="14.25" customHeight="1" x14ac:dyDescent="0.35">
      <c r="A19" s="928"/>
      <c r="B19" s="943"/>
      <c r="C19" s="946"/>
      <c r="D19" s="943"/>
      <c r="E19" s="298" t="s">
        <v>50</v>
      </c>
      <c r="F19" s="658" t="s">
        <v>36</v>
      </c>
      <c r="G19" s="162" t="s">
        <v>46</v>
      </c>
      <c r="H19" s="504" t="s">
        <v>187</v>
      </c>
      <c r="I19" s="659">
        <v>3</v>
      </c>
      <c r="J19" s="660"/>
      <c r="K19" s="518"/>
      <c r="L19" s="518"/>
      <c r="M19" s="518"/>
      <c r="N19" s="518"/>
      <c r="O19" s="518"/>
      <c r="P19" s="545">
        <v>2</v>
      </c>
      <c r="Q19" s="493"/>
      <c r="R19" s="493"/>
      <c r="S19" s="493"/>
      <c r="T19" s="493"/>
      <c r="U19" s="493"/>
      <c r="V19" s="493"/>
      <c r="W19" s="493"/>
      <c r="X19" s="493"/>
      <c r="Y19" s="493"/>
      <c r="Z19" s="493"/>
      <c r="AA19" s="493"/>
      <c r="AB19" s="738">
        <f t="shared" si="0"/>
        <v>2</v>
      </c>
    </row>
    <row r="20" spans="1:28" ht="19.5" customHeight="1" x14ac:dyDescent="0.4">
      <c r="A20" s="928"/>
      <c r="B20" s="943"/>
      <c r="C20" s="946"/>
      <c r="D20" s="943"/>
      <c r="E20" s="165" t="s">
        <v>51</v>
      </c>
      <c r="F20" s="661"/>
      <c r="G20" s="166"/>
      <c r="H20" s="662"/>
      <c r="I20" s="637"/>
      <c r="J20" s="551">
        <f t="shared" ref="J20:X20" si="1">SUM(J8:J19)</f>
        <v>84</v>
      </c>
      <c r="K20" s="620">
        <f t="shared" si="1"/>
        <v>0</v>
      </c>
      <c r="L20" s="620">
        <f t="shared" si="1"/>
        <v>32</v>
      </c>
      <c r="M20" s="620">
        <f t="shared" si="1"/>
        <v>5</v>
      </c>
      <c r="N20" s="620">
        <f t="shared" si="1"/>
        <v>2</v>
      </c>
      <c r="O20" s="620">
        <f t="shared" si="1"/>
        <v>0</v>
      </c>
      <c r="P20" s="620">
        <f t="shared" si="1"/>
        <v>24</v>
      </c>
      <c r="Q20" s="620">
        <f t="shared" si="1"/>
        <v>3</v>
      </c>
      <c r="R20" s="620">
        <f t="shared" si="1"/>
        <v>0</v>
      </c>
      <c r="S20" s="620">
        <f t="shared" si="1"/>
        <v>0</v>
      </c>
      <c r="T20" s="620">
        <f t="shared" si="1"/>
        <v>2</v>
      </c>
      <c r="U20" s="620">
        <f t="shared" si="1"/>
        <v>0</v>
      </c>
      <c r="V20" s="620">
        <f t="shared" si="1"/>
        <v>0</v>
      </c>
      <c r="W20" s="620">
        <f t="shared" si="1"/>
        <v>0</v>
      </c>
      <c r="X20" s="652">
        <f t="shared" si="1"/>
        <v>0</v>
      </c>
      <c r="Y20" s="739"/>
      <c r="Z20" s="739"/>
      <c r="AA20" s="739"/>
      <c r="AB20" s="663">
        <f>SUM(AB8:AB19)</f>
        <v>152</v>
      </c>
    </row>
    <row r="21" spans="1:28" ht="0.75" customHeight="1" x14ac:dyDescent="0.35">
      <c r="A21" s="928"/>
      <c r="B21" s="943"/>
      <c r="C21" s="946"/>
      <c r="D21" s="943"/>
      <c r="E21" s="160" t="s">
        <v>38</v>
      </c>
      <c r="F21" s="733" t="s">
        <v>52</v>
      </c>
      <c r="G21" s="214" t="s">
        <v>42</v>
      </c>
      <c r="H21" s="647">
        <v>3</v>
      </c>
      <c r="I21" s="740">
        <v>7</v>
      </c>
      <c r="J21" s="521"/>
      <c r="K21" s="498"/>
      <c r="L21" s="498"/>
      <c r="M21" s="498"/>
      <c r="N21" s="498"/>
      <c r="O21" s="498"/>
      <c r="P21" s="545"/>
      <c r="Q21" s="545"/>
      <c r="R21" s="545"/>
      <c r="S21" s="545"/>
      <c r="T21" s="545"/>
      <c r="U21" s="545"/>
      <c r="V21" s="545"/>
      <c r="W21" s="545"/>
      <c r="X21" s="545"/>
      <c r="Y21" s="545"/>
      <c r="Z21" s="545"/>
      <c r="AA21" s="545"/>
      <c r="AB21" s="656">
        <f t="shared" ref="AB21:AB22" si="2">SUM(J21:AA21)</f>
        <v>0</v>
      </c>
    </row>
    <row r="22" spans="1:28" ht="14.25" customHeight="1" x14ac:dyDescent="0.35">
      <c r="A22" s="928"/>
      <c r="B22" s="943"/>
      <c r="C22" s="946"/>
      <c r="D22" s="943"/>
      <c r="E22" s="160" t="s">
        <v>53</v>
      </c>
      <c r="F22" s="213" t="s">
        <v>54</v>
      </c>
      <c r="G22" s="162" t="s">
        <v>42</v>
      </c>
      <c r="H22" s="504">
        <v>4</v>
      </c>
      <c r="I22" s="491">
        <v>6</v>
      </c>
      <c r="J22" s="503"/>
      <c r="K22" s="493"/>
      <c r="L22" s="493"/>
      <c r="M22" s="493">
        <v>2</v>
      </c>
      <c r="N22" s="493">
        <v>1</v>
      </c>
      <c r="O22" s="493"/>
      <c r="P22" s="493"/>
      <c r="Q22" s="493"/>
      <c r="R22" s="493"/>
      <c r="S22" s="493"/>
      <c r="T22" s="493">
        <v>1</v>
      </c>
      <c r="U22" s="493"/>
      <c r="V22" s="493"/>
      <c r="W22" s="493"/>
      <c r="X22" s="493"/>
      <c r="Y22" s="493"/>
      <c r="Z22" s="493"/>
      <c r="AA22" s="504"/>
      <c r="AB22" s="741">
        <f t="shared" si="2"/>
        <v>4</v>
      </c>
    </row>
    <row r="23" spans="1:28" ht="18" customHeight="1" x14ac:dyDescent="0.4">
      <c r="A23" s="928"/>
      <c r="B23" s="943"/>
      <c r="C23" s="946"/>
      <c r="D23" s="943"/>
      <c r="E23" s="165" t="s">
        <v>55</v>
      </c>
      <c r="F23" s="168"/>
      <c r="G23" s="169"/>
      <c r="H23" s="742"/>
      <c r="I23" s="620"/>
      <c r="J23" s="743">
        <f t="shared" ref="J23:X23" si="3">SUM(J21:J22)</f>
        <v>0</v>
      </c>
      <c r="K23" s="620">
        <f t="shared" si="3"/>
        <v>0</v>
      </c>
      <c r="L23" s="620">
        <f t="shared" si="3"/>
        <v>0</v>
      </c>
      <c r="M23" s="620">
        <f t="shared" si="3"/>
        <v>2</v>
      </c>
      <c r="N23" s="620">
        <f t="shared" si="3"/>
        <v>1</v>
      </c>
      <c r="O23" s="620">
        <f t="shared" si="3"/>
        <v>0</v>
      </c>
      <c r="P23" s="620">
        <f t="shared" si="3"/>
        <v>0</v>
      </c>
      <c r="Q23" s="620">
        <f t="shared" si="3"/>
        <v>0</v>
      </c>
      <c r="R23" s="620">
        <f t="shared" si="3"/>
        <v>0</v>
      </c>
      <c r="S23" s="620">
        <f t="shared" si="3"/>
        <v>0</v>
      </c>
      <c r="T23" s="620">
        <f t="shared" si="3"/>
        <v>1</v>
      </c>
      <c r="U23" s="620">
        <f t="shared" si="3"/>
        <v>0</v>
      </c>
      <c r="V23" s="620">
        <f t="shared" si="3"/>
        <v>0</v>
      </c>
      <c r="W23" s="620">
        <f t="shared" si="3"/>
        <v>0</v>
      </c>
      <c r="X23" s="652">
        <f t="shared" si="3"/>
        <v>0</v>
      </c>
      <c r="Y23" s="739"/>
      <c r="Z23" s="739"/>
      <c r="AA23" s="739"/>
      <c r="AB23" s="663">
        <f>SUM(AB21:AB22)</f>
        <v>4</v>
      </c>
    </row>
    <row r="24" spans="1:28" ht="13.5" customHeight="1" x14ac:dyDescent="0.35">
      <c r="A24" s="928"/>
      <c r="B24" s="943"/>
      <c r="C24" s="946"/>
      <c r="D24" s="943"/>
      <c r="E24" s="160" t="s">
        <v>56</v>
      </c>
      <c r="F24" s="665" t="s">
        <v>57</v>
      </c>
      <c r="G24" s="162"/>
      <c r="H24" s="504">
        <v>2</v>
      </c>
      <c r="I24" s="491">
        <v>4</v>
      </c>
      <c r="J24" s="503">
        <v>22</v>
      </c>
      <c r="K24" s="498">
        <v>16</v>
      </c>
      <c r="L24" s="493"/>
      <c r="M24" s="498"/>
      <c r="N24" s="498"/>
      <c r="O24" s="498"/>
      <c r="P24" s="498"/>
      <c r="Q24" s="498"/>
      <c r="R24" s="498"/>
      <c r="S24" s="498"/>
      <c r="T24" s="498">
        <v>1</v>
      </c>
      <c r="U24" s="545"/>
      <c r="V24" s="545"/>
      <c r="W24" s="545"/>
      <c r="X24" s="545"/>
      <c r="Y24" s="545"/>
      <c r="Z24" s="545"/>
      <c r="AA24" s="545"/>
      <c r="AB24" s="656">
        <f t="shared" ref="AB24:AB25" si="4">SUM(J24:AA24)</f>
        <v>39</v>
      </c>
    </row>
    <row r="25" spans="1:28" ht="13.5" customHeight="1" x14ac:dyDescent="0.35">
      <c r="A25" s="928"/>
      <c r="B25" s="943"/>
      <c r="C25" s="946"/>
      <c r="D25" s="943"/>
      <c r="E25" s="160" t="s">
        <v>58</v>
      </c>
      <c r="F25" s="665" t="s">
        <v>57</v>
      </c>
      <c r="G25" s="162"/>
      <c r="H25" s="504">
        <v>2</v>
      </c>
      <c r="I25" s="491">
        <v>4</v>
      </c>
      <c r="J25" s="503">
        <v>22</v>
      </c>
      <c r="K25" s="493">
        <v>16</v>
      </c>
      <c r="L25" s="493"/>
      <c r="M25" s="493"/>
      <c r="N25" s="493"/>
      <c r="O25" s="493"/>
      <c r="P25" s="493"/>
      <c r="Q25" s="493"/>
      <c r="R25" s="493"/>
      <c r="S25" s="493"/>
      <c r="T25" s="493">
        <v>1</v>
      </c>
      <c r="U25" s="493"/>
      <c r="V25" s="493"/>
      <c r="W25" s="493"/>
      <c r="X25" s="493"/>
      <c r="Y25" s="498"/>
      <c r="Z25" s="498"/>
      <c r="AA25" s="498"/>
      <c r="AB25" s="738">
        <f t="shared" si="4"/>
        <v>39</v>
      </c>
    </row>
    <row r="26" spans="1:28" ht="17.25" customHeight="1" x14ac:dyDescent="0.4">
      <c r="A26" s="928"/>
      <c r="B26" s="943"/>
      <c r="C26" s="946"/>
      <c r="D26" s="943"/>
      <c r="E26" s="669" t="s">
        <v>59</v>
      </c>
      <c r="F26" s="171"/>
      <c r="G26" s="172"/>
      <c r="H26" s="670"/>
      <c r="I26" s="649"/>
      <c r="J26" s="551">
        <f t="shared" ref="J26:X26" si="5">SUM(J24:J25)</f>
        <v>44</v>
      </c>
      <c r="K26" s="620">
        <f t="shared" si="5"/>
        <v>32</v>
      </c>
      <c r="L26" s="620">
        <f t="shared" si="5"/>
        <v>0</v>
      </c>
      <c r="M26" s="620">
        <f t="shared" si="5"/>
        <v>0</v>
      </c>
      <c r="N26" s="620">
        <f t="shared" si="5"/>
        <v>0</v>
      </c>
      <c r="O26" s="620">
        <f t="shared" si="5"/>
        <v>0</v>
      </c>
      <c r="P26" s="620">
        <f t="shared" si="5"/>
        <v>0</v>
      </c>
      <c r="Q26" s="620">
        <f t="shared" si="5"/>
        <v>0</v>
      </c>
      <c r="R26" s="620">
        <f t="shared" si="5"/>
        <v>0</v>
      </c>
      <c r="S26" s="620">
        <f t="shared" si="5"/>
        <v>0</v>
      </c>
      <c r="T26" s="620">
        <f t="shared" si="5"/>
        <v>2</v>
      </c>
      <c r="U26" s="620">
        <f t="shared" si="5"/>
        <v>0</v>
      </c>
      <c r="V26" s="620">
        <f t="shared" si="5"/>
        <v>0</v>
      </c>
      <c r="W26" s="620">
        <f t="shared" si="5"/>
        <v>0</v>
      </c>
      <c r="X26" s="620">
        <f t="shared" si="5"/>
        <v>0</v>
      </c>
      <c r="Y26" s="652"/>
      <c r="Z26" s="641"/>
      <c r="AA26" s="744"/>
      <c r="AB26" s="663">
        <f>SUM(AB24:AB25)</f>
        <v>78</v>
      </c>
    </row>
    <row r="27" spans="1:28" ht="15" customHeight="1" x14ac:dyDescent="0.4">
      <c r="A27" s="734"/>
      <c r="B27" s="944"/>
      <c r="C27" s="947"/>
      <c r="D27" s="944"/>
      <c r="E27" s="671" t="s">
        <v>60</v>
      </c>
      <c r="F27" s="672"/>
      <c r="G27" s="673"/>
      <c r="H27" s="674"/>
      <c r="I27" s="675"/>
      <c r="J27" s="676">
        <f t="shared" ref="J27:X27" si="6">SUM(J20+J23+J26)</f>
        <v>128</v>
      </c>
      <c r="K27" s="676">
        <f t="shared" si="6"/>
        <v>32</v>
      </c>
      <c r="L27" s="676">
        <f t="shared" si="6"/>
        <v>32</v>
      </c>
      <c r="M27" s="676">
        <f t="shared" si="6"/>
        <v>7</v>
      </c>
      <c r="N27" s="676">
        <f t="shared" si="6"/>
        <v>3</v>
      </c>
      <c r="O27" s="676">
        <f t="shared" si="6"/>
        <v>0</v>
      </c>
      <c r="P27" s="676">
        <f t="shared" si="6"/>
        <v>24</v>
      </c>
      <c r="Q27" s="676">
        <f t="shared" si="6"/>
        <v>3</v>
      </c>
      <c r="R27" s="676">
        <f t="shared" si="6"/>
        <v>0</v>
      </c>
      <c r="S27" s="676">
        <f t="shared" si="6"/>
        <v>0</v>
      </c>
      <c r="T27" s="676">
        <f t="shared" si="6"/>
        <v>5</v>
      </c>
      <c r="U27" s="676">
        <f t="shared" si="6"/>
        <v>0</v>
      </c>
      <c r="V27" s="676">
        <f t="shared" si="6"/>
        <v>0</v>
      </c>
      <c r="W27" s="676">
        <f t="shared" si="6"/>
        <v>0</v>
      </c>
      <c r="X27" s="676">
        <f t="shared" si="6"/>
        <v>0</v>
      </c>
      <c r="Y27" s="676"/>
      <c r="Z27" s="676"/>
      <c r="AA27" s="678"/>
      <c r="AB27" s="679">
        <f>SUM(AB20+AB23+AB26)</f>
        <v>234</v>
      </c>
    </row>
    <row r="28" spans="1:28" ht="13.5" customHeight="1" x14ac:dyDescent="0.3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74"/>
      <c r="W28" s="174"/>
      <c r="X28" s="174"/>
      <c r="Y28" s="142"/>
      <c r="Z28" s="142"/>
      <c r="AA28" s="142"/>
      <c r="AB28" s="142"/>
    </row>
    <row r="29" spans="1:28" ht="13.5" customHeight="1" x14ac:dyDescent="0.35">
      <c r="A29" s="142"/>
      <c r="B29" s="142" t="s">
        <v>189</v>
      </c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6" t="s">
        <v>61</v>
      </c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</row>
    <row r="30" spans="1:28" ht="13.5" customHeight="1" x14ac:dyDescent="0.35">
      <c r="A30" s="142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42" t="s">
        <v>185</v>
      </c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</row>
    <row r="31" spans="1:28" ht="13.5" customHeight="1" x14ac:dyDescent="0.35">
      <c r="A31" s="142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6" t="s">
        <v>62</v>
      </c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</row>
    <row r="32" spans="1:28" ht="13.5" customHeight="1" x14ac:dyDescent="0.35">
      <c r="P32" s="142"/>
      <c r="Q32" s="933" t="s">
        <v>185</v>
      </c>
      <c r="R32" s="934"/>
      <c r="S32" s="934"/>
      <c r="T32" s="934"/>
      <c r="U32" s="934"/>
      <c r="V32" s="934"/>
    </row>
  </sheetData>
  <mergeCells count="19">
    <mergeCell ref="E2:Y2"/>
    <mergeCell ref="A3:AB3"/>
    <mergeCell ref="A5:A6"/>
    <mergeCell ref="B5:B6"/>
    <mergeCell ref="C5:C6"/>
    <mergeCell ref="D5:D6"/>
    <mergeCell ref="E5:E6"/>
    <mergeCell ref="A9:A26"/>
    <mergeCell ref="H5:H6"/>
    <mergeCell ref="I5:I6"/>
    <mergeCell ref="Q32:V32"/>
    <mergeCell ref="J5:AA5"/>
    <mergeCell ref="A7:AB7"/>
    <mergeCell ref="F5:F6"/>
    <mergeCell ref="G5:G6"/>
    <mergeCell ref="B8:B27"/>
    <mergeCell ref="C8:C27"/>
    <mergeCell ref="D8:D27"/>
    <mergeCell ref="AB5:AB6"/>
  </mergeCells>
  <pageMargins left="0.82677165354330717" right="0.23622047244094491" top="0.15748031496062992" bottom="0.15748031496062992" header="0" footer="0"/>
  <pageSetup paperSize="9" scale="8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24"/>
  <sheetViews>
    <sheetView workbookViewId="0"/>
  </sheetViews>
  <sheetFormatPr defaultColWidth="14.42578125" defaultRowHeight="15" customHeight="1" x14ac:dyDescent="0.4"/>
  <cols>
    <col min="1" max="1" width="5.5703125" customWidth="1"/>
    <col min="2" max="2" width="13.85546875" customWidth="1"/>
    <col min="3" max="3" width="8.85546875" customWidth="1"/>
    <col min="4" max="4" width="4.42578125" customWidth="1"/>
    <col min="5" max="5" width="30.7109375" customWidth="1"/>
    <col min="6" max="6" width="4.5703125" customWidth="1"/>
    <col min="7" max="7" width="6.28515625" customWidth="1"/>
    <col min="8" max="8" width="5" customWidth="1"/>
    <col min="9" max="9" width="4.28515625" customWidth="1"/>
    <col min="10" max="10" width="4.5703125" customWidth="1"/>
    <col min="11" max="12" width="5.28515625" customWidth="1"/>
    <col min="13" max="13" width="5.7109375" customWidth="1"/>
    <col min="14" max="14" width="5" customWidth="1"/>
    <col min="15" max="15" width="4.42578125" customWidth="1"/>
    <col min="16" max="16" width="4.85546875" customWidth="1"/>
    <col min="17" max="17" width="4.7109375" customWidth="1"/>
    <col min="18" max="18" width="5.42578125" customWidth="1"/>
    <col min="19" max="19" width="4.140625" customWidth="1"/>
    <col min="20" max="20" width="4.85546875" customWidth="1"/>
    <col min="21" max="21" width="4" customWidth="1"/>
    <col min="22" max="22" width="6" customWidth="1"/>
    <col min="23" max="23" width="4.28515625" customWidth="1"/>
    <col min="24" max="24" width="4.42578125" customWidth="1"/>
    <col min="25" max="27" width="4.5703125" customWidth="1"/>
    <col min="28" max="28" width="5.85546875" customWidth="1"/>
    <col min="29" max="30" width="8" customWidth="1"/>
  </cols>
  <sheetData>
    <row r="1" spans="1:28" ht="18" customHeight="1" x14ac:dyDescent="0.35">
      <c r="A1" s="4"/>
      <c r="B1" s="4"/>
      <c r="C1" s="4"/>
      <c r="D1" s="4"/>
      <c r="E1" s="926" t="s">
        <v>0</v>
      </c>
      <c r="F1" s="920"/>
      <c r="G1" s="920"/>
      <c r="H1" s="920"/>
      <c r="I1" s="920"/>
      <c r="J1" s="920"/>
      <c r="K1" s="920"/>
      <c r="L1" s="920"/>
      <c r="M1" s="920"/>
      <c r="N1" s="920"/>
      <c r="O1" s="920"/>
      <c r="P1" s="920"/>
      <c r="Q1" s="920"/>
      <c r="R1" s="920"/>
      <c r="S1" s="920"/>
      <c r="T1" s="920"/>
      <c r="U1" s="920"/>
      <c r="V1" s="920"/>
      <c r="W1" s="920"/>
      <c r="X1" s="920"/>
      <c r="Y1" s="920"/>
      <c r="Z1" s="4"/>
      <c r="AA1" s="54"/>
      <c r="AB1" s="4"/>
    </row>
    <row r="2" spans="1:28" ht="20.25" customHeight="1" x14ac:dyDescent="0.4">
      <c r="A2" s="921" t="s">
        <v>172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  <c r="R2" s="920"/>
      <c r="S2" s="920"/>
      <c r="T2" s="920"/>
      <c r="U2" s="920"/>
      <c r="V2" s="920"/>
      <c r="W2" s="920"/>
      <c r="X2" s="920"/>
      <c r="Y2" s="920"/>
      <c r="Z2" s="920"/>
      <c r="AA2" s="920"/>
      <c r="AB2" s="920"/>
    </row>
    <row r="3" spans="1:28" ht="13.15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 x14ac:dyDescent="0.35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 ht="15" customHeight="1" x14ac:dyDescent="0.4">
      <c r="A5" s="1168" t="s">
        <v>3</v>
      </c>
      <c r="B5" s="1169" t="s">
        <v>4</v>
      </c>
      <c r="C5" s="1169" t="s">
        <v>5</v>
      </c>
      <c r="D5" s="1170" t="s">
        <v>6</v>
      </c>
      <c r="E5" s="1169" t="s">
        <v>7</v>
      </c>
      <c r="F5" s="1171" t="s">
        <v>8</v>
      </c>
      <c r="G5" s="1171" t="s">
        <v>9</v>
      </c>
      <c r="H5" s="1171" t="s">
        <v>10</v>
      </c>
      <c r="I5" s="1172" t="s">
        <v>11</v>
      </c>
      <c r="J5" s="1173" t="s">
        <v>12</v>
      </c>
      <c r="K5" s="919"/>
      <c r="L5" s="919"/>
      <c r="M5" s="919"/>
      <c r="N5" s="919"/>
      <c r="O5" s="919"/>
      <c r="P5" s="919"/>
      <c r="Q5" s="919"/>
      <c r="R5" s="919"/>
      <c r="S5" s="919"/>
      <c r="T5" s="919"/>
      <c r="U5" s="919"/>
      <c r="V5" s="919"/>
      <c r="W5" s="919"/>
      <c r="X5" s="919"/>
      <c r="Y5" s="919"/>
      <c r="Z5" s="919"/>
      <c r="AA5" s="919"/>
      <c r="AB5" s="1174" t="s">
        <v>13</v>
      </c>
    </row>
    <row r="6" spans="1:28" ht="184.5" customHeight="1" x14ac:dyDescent="0.4">
      <c r="A6" s="923"/>
      <c r="B6" s="925"/>
      <c r="C6" s="925"/>
      <c r="D6" s="925"/>
      <c r="E6" s="925"/>
      <c r="F6" s="925"/>
      <c r="G6" s="925"/>
      <c r="H6" s="925"/>
      <c r="I6" s="1160"/>
      <c r="J6" s="122" t="s">
        <v>14</v>
      </c>
      <c r="K6" s="123" t="s">
        <v>15</v>
      </c>
      <c r="L6" s="123" t="s">
        <v>16</v>
      </c>
      <c r="M6" s="123" t="s">
        <v>17</v>
      </c>
      <c r="N6" s="123" t="s">
        <v>18</v>
      </c>
      <c r="O6" s="123" t="s">
        <v>19</v>
      </c>
      <c r="P6" s="123" t="s">
        <v>167</v>
      </c>
      <c r="Q6" s="123" t="s">
        <v>168</v>
      </c>
      <c r="R6" s="123" t="s">
        <v>22</v>
      </c>
      <c r="S6" s="123" t="s">
        <v>23</v>
      </c>
      <c r="T6" s="123" t="s">
        <v>24</v>
      </c>
      <c r="U6" s="123" t="s">
        <v>25</v>
      </c>
      <c r="V6" s="123" t="s">
        <v>26</v>
      </c>
      <c r="W6" s="123" t="s">
        <v>27</v>
      </c>
      <c r="X6" s="123" t="s">
        <v>28</v>
      </c>
      <c r="Y6" s="123" t="s">
        <v>29</v>
      </c>
      <c r="Z6" s="123" t="s">
        <v>30</v>
      </c>
      <c r="AA6" s="123" t="s">
        <v>31</v>
      </c>
      <c r="AB6" s="1158"/>
    </row>
    <row r="7" spans="1:28" ht="14.25" customHeight="1" x14ac:dyDescent="0.4">
      <c r="A7" s="1173" t="s">
        <v>32</v>
      </c>
      <c r="B7" s="919"/>
      <c r="C7" s="919"/>
      <c r="D7" s="919"/>
      <c r="E7" s="919"/>
      <c r="F7" s="919"/>
      <c r="G7" s="919"/>
      <c r="H7" s="919"/>
      <c r="I7" s="919"/>
      <c r="J7" s="919"/>
      <c r="K7" s="919"/>
      <c r="L7" s="919"/>
      <c r="M7" s="919"/>
      <c r="N7" s="919"/>
      <c r="O7" s="919"/>
      <c r="P7" s="919"/>
      <c r="Q7" s="919"/>
      <c r="R7" s="919"/>
      <c r="S7" s="919"/>
      <c r="T7" s="919"/>
      <c r="U7" s="919"/>
      <c r="V7" s="919"/>
      <c r="W7" s="919"/>
      <c r="X7" s="919"/>
      <c r="Y7" s="919"/>
      <c r="Z7" s="919"/>
      <c r="AA7" s="919"/>
      <c r="AB7" s="1184"/>
    </row>
    <row r="8" spans="1:28" ht="13.5" customHeight="1" x14ac:dyDescent="0.35">
      <c r="A8" s="1181"/>
      <c r="B8" s="1189" t="s">
        <v>122</v>
      </c>
      <c r="C8" s="1178" t="s">
        <v>123</v>
      </c>
      <c r="D8" s="1176" t="s">
        <v>173</v>
      </c>
      <c r="E8" s="21" t="s">
        <v>124</v>
      </c>
      <c r="F8" s="19" t="s">
        <v>36</v>
      </c>
      <c r="G8" s="20" t="s">
        <v>41</v>
      </c>
      <c r="H8" s="124">
        <v>1</v>
      </c>
      <c r="I8" s="21">
        <v>3</v>
      </c>
      <c r="J8" s="61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8">
        <f t="shared" ref="AB8:AB15" si="0">SUM(J8:AA8)</f>
        <v>0</v>
      </c>
    </row>
    <row r="9" spans="1:28" ht="15.75" customHeight="1" x14ac:dyDescent="0.35">
      <c r="A9" s="1182"/>
      <c r="B9" s="1182"/>
      <c r="C9" s="1158"/>
      <c r="D9" s="920"/>
      <c r="E9" s="60" t="s">
        <v>116</v>
      </c>
      <c r="F9" s="15" t="s">
        <v>36</v>
      </c>
      <c r="G9" s="16" t="s">
        <v>176</v>
      </c>
      <c r="H9" s="17">
        <v>1</v>
      </c>
      <c r="I9" s="60">
        <v>2</v>
      </c>
      <c r="J9" s="15"/>
      <c r="K9" s="15"/>
      <c r="L9" s="16"/>
      <c r="M9" s="16"/>
      <c r="N9" s="16"/>
      <c r="O9" s="16"/>
      <c r="P9" s="16"/>
      <c r="Q9" s="16"/>
      <c r="R9" s="16"/>
      <c r="S9" s="16"/>
      <c r="T9" s="7"/>
      <c r="U9" s="16"/>
      <c r="V9" s="16"/>
      <c r="W9" s="16"/>
      <c r="X9" s="16"/>
      <c r="Y9" s="16"/>
      <c r="Z9" s="16"/>
      <c r="AA9" s="16"/>
      <c r="AB9" s="125">
        <f t="shared" si="0"/>
        <v>0</v>
      </c>
    </row>
    <row r="10" spans="1:28" ht="15.75" customHeight="1" x14ac:dyDescent="0.35">
      <c r="A10" s="1182"/>
      <c r="B10" s="1182"/>
      <c r="C10" s="1158"/>
      <c r="D10" s="920"/>
      <c r="E10" s="60" t="s">
        <v>116</v>
      </c>
      <c r="F10" s="15" t="s">
        <v>36</v>
      </c>
      <c r="G10" s="16" t="s">
        <v>37</v>
      </c>
      <c r="H10" s="17">
        <v>1</v>
      </c>
      <c r="I10" s="60">
        <v>7</v>
      </c>
      <c r="J10" s="15"/>
      <c r="K10" s="15"/>
      <c r="L10" s="16"/>
      <c r="M10" s="16"/>
      <c r="N10" s="16"/>
      <c r="O10" s="16"/>
      <c r="P10" s="16"/>
      <c r="Q10" s="16"/>
      <c r="R10" s="16"/>
      <c r="S10" s="16"/>
      <c r="T10" s="7"/>
      <c r="U10" s="16"/>
      <c r="V10" s="16"/>
      <c r="W10" s="16"/>
      <c r="X10" s="16"/>
      <c r="Y10" s="16"/>
      <c r="Z10" s="16"/>
      <c r="AA10" s="16"/>
      <c r="AB10" s="125">
        <f t="shared" si="0"/>
        <v>0</v>
      </c>
    </row>
    <row r="11" spans="1:28" ht="15.75" customHeight="1" x14ac:dyDescent="0.35">
      <c r="A11" s="1182"/>
      <c r="B11" s="1182"/>
      <c r="C11" s="1158"/>
      <c r="D11" s="920"/>
      <c r="E11" s="60" t="s">
        <v>116</v>
      </c>
      <c r="F11" s="15" t="s">
        <v>36</v>
      </c>
      <c r="G11" s="16" t="s">
        <v>118</v>
      </c>
      <c r="H11" s="17">
        <v>1</v>
      </c>
      <c r="I11" s="60">
        <v>40</v>
      </c>
      <c r="J11" s="15"/>
      <c r="K11" s="15"/>
      <c r="L11" s="16"/>
      <c r="M11" s="16"/>
      <c r="N11" s="16"/>
      <c r="O11" s="16"/>
      <c r="P11" s="16"/>
      <c r="Q11" s="16"/>
      <c r="R11" s="16"/>
      <c r="S11" s="16"/>
      <c r="T11" s="7"/>
      <c r="U11" s="16"/>
      <c r="V11" s="16"/>
      <c r="W11" s="16"/>
      <c r="X11" s="16"/>
      <c r="Y11" s="16"/>
      <c r="Z11" s="16"/>
      <c r="AA11" s="16"/>
      <c r="AB11" s="125">
        <f t="shared" si="0"/>
        <v>0</v>
      </c>
    </row>
    <row r="12" spans="1:28" ht="15.75" customHeight="1" x14ac:dyDescent="0.35">
      <c r="A12" s="1182"/>
      <c r="B12" s="1182"/>
      <c r="C12" s="1158"/>
      <c r="D12" s="920"/>
      <c r="E12" s="2" t="s">
        <v>38</v>
      </c>
      <c r="F12" s="15" t="s">
        <v>36</v>
      </c>
      <c r="G12" s="16" t="s">
        <v>42</v>
      </c>
      <c r="H12" s="17">
        <v>3</v>
      </c>
      <c r="I12" s="60">
        <v>8</v>
      </c>
      <c r="J12" s="1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  <c r="AB12" s="8">
        <f t="shared" si="0"/>
        <v>0</v>
      </c>
    </row>
    <row r="13" spans="1:28" ht="15.75" customHeight="1" x14ac:dyDescent="0.35">
      <c r="A13" s="1182"/>
      <c r="B13" s="1182"/>
      <c r="C13" s="1158"/>
      <c r="D13" s="920"/>
      <c r="E13" s="2" t="s">
        <v>38</v>
      </c>
      <c r="F13" s="15" t="s">
        <v>36</v>
      </c>
      <c r="G13" s="16" t="s">
        <v>43</v>
      </c>
      <c r="H13" s="17">
        <v>3</v>
      </c>
      <c r="I13" s="60">
        <v>11</v>
      </c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7"/>
      <c r="AB13" s="8">
        <f t="shared" si="0"/>
        <v>0</v>
      </c>
    </row>
    <row r="14" spans="1:28" ht="15.75" customHeight="1" x14ac:dyDescent="0.35">
      <c r="A14" s="1182"/>
      <c r="B14" s="1182"/>
      <c r="C14" s="1158"/>
      <c r="D14" s="920"/>
      <c r="E14" s="2" t="s">
        <v>38</v>
      </c>
      <c r="F14" s="15" t="s">
        <v>36</v>
      </c>
      <c r="G14" s="16" t="s">
        <v>41</v>
      </c>
      <c r="H14" s="17">
        <v>3</v>
      </c>
      <c r="I14" s="60">
        <v>13</v>
      </c>
      <c r="J14" s="15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/>
      <c r="AB14" s="8">
        <f t="shared" si="0"/>
        <v>0</v>
      </c>
    </row>
    <row r="15" spans="1:28" ht="15" customHeight="1" x14ac:dyDescent="0.35">
      <c r="A15" s="1182"/>
      <c r="B15" s="1182"/>
      <c r="C15" s="1158"/>
      <c r="D15" s="920"/>
      <c r="E15" s="60" t="s">
        <v>177</v>
      </c>
      <c r="F15" s="59" t="s">
        <v>57</v>
      </c>
      <c r="G15" s="16"/>
      <c r="H15" s="17"/>
      <c r="I15" s="60">
        <v>21</v>
      </c>
      <c r="J15" s="59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8">
        <f t="shared" si="0"/>
        <v>0</v>
      </c>
    </row>
    <row r="16" spans="1:28" ht="24" customHeight="1" x14ac:dyDescent="0.4">
      <c r="A16" s="1182"/>
      <c r="B16" s="1182"/>
      <c r="C16" s="1158"/>
      <c r="D16" s="920"/>
      <c r="E16" s="3" t="s">
        <v>51</v>
      </c>
      <c r="F16" s="126"/>
      <c r="G16" s="10"/>
      <c r="H16" s="11"/>
      <c r="I16" s="13"/>
      <c r="J16" s="18">
        <f t="shared" ref="J16:V16" si="1">SUM(J8:J15)</f>
        <v>0</v>
      </c>
      <c r="K16" s="13">
        <f t="shared" si="1"/>
        <v>0</v>
      </c>
      <c r="L16" s="13">
        <f t="shared" si="1"/>
        <v>0</v>
      </c>
      <c r="M16" s="13">
        <f t="shared" si="1"/>
        <v>0</v>
      </c>
      <c r="N16" s="13">
        <f t="shared" si="1"/>
        <v>0</v>
      </c>
      <c r="O16" s="13">
        <f t="shared" si="1"/>
        <v>0</v>
      </c>
      <c r="P16" s="13">
        <f t="shared" si="1"/>
        <v>0</v>
      </c>
      <c r="Q16" s="13">
        <f t="shared" si="1"/>
        <v>0</v>
      </c>
      <c r="R16" s="13">
        <f t="shared" si="1"/>
        <v>0</v>
      </c>
      <c r="S16" s="13">
        <f t="shared" si="1"/>
        <v>0</v>
      </c>
      <c r="T16" s="13">
        <f t="shared" si="1"/>
        <v>0</v>
      </c>
      <c r="U16" s="13">
        <f t="shared" si="1"/>
        <v>0</v>
      </c>
      <c r="V16" s="12">
        <f t="shared" si="1"/>
        <v>0</v>
      </c>
      <c r="W16" s="10"/>
      <c r="X16" s="10"/>
      <c r="Y16" s="10"/>
      <c r="Z16" s="10"/>
      <c r="AA16" s="10"/>
      <c r="AB16" s="13">
        <f>SUM(AB8:AB15)</f>
        <v>0</v>
      </c>
    </row>
    <row r="17" spans="1:28" ht="23.25" customHeight="1" x14ac:dyDescent="0.4">
      <c r="A17" s="1183"/>
      <c r="B17" s="1183"/>
      <c r="C17" s="1149"/>
      <c r="D17" s="1177"/>
      <c r="E17" s="63" t="s">
        <v>79</v>
      </c>
      <c r="F17" s="12"/>
      <c r="G17" s="10"/>
      <c r="H17" s="18"/>
      <c r="I17" s="13"/>
      <c r="J17" s="12">
        <f t="shared" ref="J17:V17" si="2">SUM(J16)</f>
        <v>0</v>
      </c>
      <c r="K17" s="12">
        <f t="shared" si="2"/>
        <v>0</v>
      </c>
      <c r="L17" s="12">
        <f t="shared" si="2"/>
        <v>0</v>
      </c>
      <c r="M17" s="12">
        <f t="shared" si="2"/>
        <v>0</v>
      </c>
      <c r="N17" s="12">
        <f t="shared" si="2"/>
        <v>0</v>
      </c>
      <c r="O17" s="12">
        <f t="shared" si="2"/>
        <v>0</v>
      </c>
      <c r="P17" s="12">
        <f t="shared" si="2"/>
        <v>0</v>
      </c>
      <c r="Q17" s="12">
        <f t="shared" si="2"/>
        <v>0</v>
      </c>
      <c r="R17" s="12">
        <f t="shared" si="2"/>
        <v>0</v>
      </c>
      <c r="S17" s="12">
        <f t="shared" si="2"/>
        <v>0</v>
      </c>
      <c r="T17" s="12">
        <f t="shared" si="2"/>
        <v>0</v>
      </c>
      <c r="U17" s="12">
        <f t="shared" si="2"/>
        <v>0</v>
      </c>
      <c r="V17" s="12">
        <f t="shared" si="2"/>
        <v>0</v>
      </c>
      <c r="W17" s="10"/>
      <c r="X17" s="10"/>
      <c r="Y17" s="10"/>
      <c r="Z17" s="10"/>
      <c r="AA17" s="10"/>
      <c r="AB17" s="13">
        <f>SUM(AB16)</f>
        <v>0</v>
      </c>
    </row>
    <row r="18" spans="1:28" ht="13.5" customHeight="1" x14ac:dyDescent="0.35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</row>
    <row r="19" spans="1:28" ht="13.5" customHeight="1" x14ac:dyDescent="0.35">
      <c r="A19" s="4" t="s">
        <v>81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24" t="s">
        <v>61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58"/>
    </row>
    <row r="20" spans="1:28" ht="13.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109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58"/>
    </row>
    <row r="21" spans="1:28" ht="13.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24" t="s">
        <v>62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58"/>
    </row>
    <row r="22" spans="1:28" ht="13.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926" t="s">
        <v>110</v>
      </c>
      <c r="R22" s="920"/>
      <c r="S22" s="920"/>
      <c r="T22" s="920"/>
      <c r="U22" s="920"/>
      <c r="V22" s="920"/>
      <c r="W22" s="4"/>
      <c r="X22" s="4"/>
      <c r="Y22" s="4"/>
      <c r="Z22" s="4"/>
      <c r="AA22" s="4"/>
      <c r="AB22" s="58"/>
    </row>
    <row r="23" spans="1:28" ht="13.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4"/>
      <c r="R23" s="54"/>
      <c r="S23" s="54"/>
      <c r="T23" s="54"/>
      <c r="U23" s="54"/>
      <c r="V23" s="54"/>
      <c r="W23" s="4"/>
      <c r="X23" s="4"/>
      <c r="Y23" s="4"/>
      <c r="Z23" s="4"/>
      <c r="AA23" s="4"/>
      <c r="AB23" s="58"/>
    </row>
    <row r="24" spans="1:28" ht="13.5" customHeight="1" x14ac:dyDescent="0.35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926"/>
      <c r="R24" s="920"/>
      <c r="S24" s="920"/>
      <c r="T24" s="920"/>
      <c r="U24" s="920"/>
      <c r="V24" s="920"/>
      <c r="W24" s="58"/>
      <c r="X24" s="58"/>
      <c r="Y24" s="58"/>
      <c r="Z24" s="58"/>
      <c r="AA24" s="58"/>
      <c r="AB24" s="58"/>
    </row>
  </sheetData>
  <mergeCells count="20">
    <mergeCell ref="E1:Y1"/>
    <mergeCell ref="A2:AB2"/>
    <mergeCell ref="A5:A6"/>
    <mergeCell ref="B5:B6"/>
    <mergeCell ref="C5:C6"/>
    <mergeCell ref="D5:D6"/>
    <mergeCell ref="E5:E6"/>
    <mergeCell ref="H5:H6"/>
    <mergeCell ref="I5:I6"/>
    <mergeCell ref="Q22:V22"/>
    <mergeCell ref="Q24:V24"/>
    <mergeCell ref="J5:AA5"/>
    <mergeCell ref="A7:AB7"/>
    <mergeCell ref="F5:F6"/>
    <mergeCell ref="G5:G6"/>
    <mergeCell ref="A8:A17"/>
    <mergeCell ref="B8:B17"/>
    <mergeCell ref="C8:C17"/>
    <mergeCell ref="D8:D17"/>
    <mergeCell ref="AB5:AB6"/>
  </mergeCells>
  <pageMargins left="0.11811023622047245" right="0.11811023622047245" top="0.15748031496062992" bottom="0.15748031496062992" header="0" footer="0"/>
  <pageSetup paperSize="9" scale="80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B17"/>
  <sheetViews>
    <sheetView workbookViewId="0"/>
  </sheetViews>
  <sheetFormatPr defaultColWidth="14.42578125" defaultRowHeight="15" customHeight="1" x14ac:dyDescent="0.4"/>
  <cols>
    <col min="1" max="1" width="4.5703125" customWidth="1"/>
    <col min="2" max="2" width="15.140625" customWidth="1"/>
    <col min="3" max="3" width="6.42578125" customWidth="1"/>
    <col min="4" max="4" width="4.28515625" customWidth="1"/>
    <col min="5" max="5" width="27.28515625" customWidth="1"/>
    <col min="6" max="7" width="4.5703125" customWidth="1"/>
    <col min="8" max="9" width="5" customWidth="1"/>
    <col min="10" max="10" width="4.85546875" customWidth="1"/>
    <col min="11" max="11" width="5.42578125" customWidth="1"/>
    <col min="12" max="12" width="6.140625" customWidth="1"/>
    <col min="13" max="13" width="5.7109375" customWidth="1"/>
    <col min="14" max="14" width="5.85546875" customWidth="1"/>
    <col min="15" max="15" width="4.42578125" customWidth="1"/>
    <col min="16" max="16" width="4.85546875" customWidth="1"/>
    <col min="17" max="17" width="5.28515625" customWidth="1"/>
    <col min="18" max="18" width="5.42578125" customWidth="1"/>
    <col min="19" max="19" width="4.140625" customWidth="1"/>
    <col min="20" max="20" width="5.5703125" customWidth="1"/>
    <col min="21" max="21" width="4" customWidth="1"/>
    <col min="22" max="22" width="6" customWidth="1"/>
    <col min="23" max="23" width="5" customWidth="1"/>
    <col min="24" max="24" width="5.5703125" customWidth="1"/>
    <col min="25" max="25" width="5.140625" customWidth="1"/>
    <col min="26" max="26" width="4.7109375" customWidth="1"/>
    <col min="27" max="27" width="4.5703125" customWidth="1"/>
    <col min="28" max="28" width="5.85546875" customWidth="1"/>
    <col min="29" max="29" width="8" customWidth="1"/>
    <col min="30" max="30" width="11.85546875" customWidth="1"/>
  </cols>
  <sheetData>
    <row r="2" spans="1:28" ht="15" customHeight="1" x14ac:dyDescent="0.3">
      <c r="A2" s="1197" t="s">
        <v>3</v>
      </c>
      <c r="B2" s="1198" t="s">
        <v>4</v>
      </c>
      <c r="C2" s="1198" t="s">
        <v>5</v>
      </c>
      <c r="D2" s="1199" t="s">
        <v>6</v>
      </c>
      <c r="E2" s="1198" t="s">
        <v>7</v>
      </c>
      <c r="F2" s="1200" t="s">
        <v>8</v>
      </c>
      <c r="G2" s="1200" t="s">
        <v>9</v>
      </c>
      <c r="H2" s="1190" t="s">
        <v>10</v>
      </c>
      <c r="I2" s="1192" t="s">
        <v>11</v>
      </c>
      <c r="J2" s="1193" t="s">
        <v>12</v>
      </c>
      <c r="K2" s="919"/>
      <c r="L2" s="919"/>
      <c r="M2" s="919"/>
      <c r="N2" s="919"/>
      <c r="O2" s="919"/>
      <c r="P2" s="919"/>
      <c r="Q2" s="919"/>
      <c r="R2" s="919"/>
      <c r="S2" s="919"/>
      <c r="T2" s="919"/>
      <c r="U2" s="919"/>
      <c r="V2" s="919"/>
      <c r="W2" s="919"/>
      <c r="X2" s="919"/>
      <c r="Y2" s="919"/>
      <c r="Z2" s="919"/>
      <c r="AA2" s="919"/>
      <c r="AB2" s="1192" t="s">
        <v>13</v>
      </c>
    </row>
    <row r="3" spans="1:28" ht="153" customHeight="1" x14ac:dyDescent="0.4">
      <c r="A3" s="924"/>
      <c r="B3" s="922"/>
      <c r="C3" s="922"/>
      <c r="D3" s="922"/>
      <c r="E3" s="922"/>
      <c r="F3" s="922"/>
      <c r="G3" s="922"/>
      <c r="H3" s="1191"/>
      <c r="I3" s="1149"/>
      <c r="J3" s="90" t="s">
        <v>14</v>
      </c>
      <c r="K3" s="91" t="s">
        <v>15</v>
      </c>
      <c r="L3" s="91" t="s">
        <v>16</v>
      </c>
      <c r="M3" s="91" t="s">
        <v>17</v>
      </c>
      <c r="N3" s="91" t="s">
        <v>18</v>
      </c>
      <c r="O3" s="91" t="s">
        <v>19</v>
      </c>
      <c r="P3" s="91" t="s">
        <v>167</v>
      </c>
      <c r="Q3" s="91" t="s">
        <v>168</v>
      </c>
      <c r="R3" s="91" t="s">
        <v>22</v>
      </c>
      <c r="S3" s="91" t="s">
        <v>23</v>
      </c>
      <c r="T3" s="91" t="s">
        <v>24</v>
      </c>
      <c r="U3" s="91" t="s">
        <v>25</v>
      </c>
      <c r="V3" s="91" t="s">
        <v>26</v>
      </c>
      <c r="W3" s="91" t="s">
        <v>27</v>
      </c>
      <c r="X3" s="91" t="s">
        <v>28</v>
      </c>
      <c r="Y3" s="91" t="s">
        <v>29</v>
      </c>
      <c r="Z3" s="91" t="s">
        <v>64</v>
      </c>
      <c r="AA3" s="91" t="s">
        <v>31</v>
      </c>
      <c r="AB3" s="1149"/>
    </row>
    <row r="4" spans="1:28" ht="14.25" customHeight="1" x14ac:dyDescent="0.35">
      <c r="A4" s="1194" t="s">
        <v>65</v>
      </c>
      <c r="B4" s="1195"/>
      <c r="C4" s="1195"/>
      <c r="D4" s="1195"/>
      <c r="E4" s="1195"/>
      <c r="F4" s="1195"/>
      <c r="G4" s="1195"/>
      <c r="H4" s="1195"/>
      <c r="I4" s="1195"/>
      <c r="J4" s="1195"/>
      <c r="K4" s="1195"/>
      <c r="L4" s="1195"/>
      <c r="M4" s="1195"/>
      <c r="N4" s="1195"/>
      <c r="O4" s="1195"/>
      <c r="P4" s="1195"/>
      <c r="Q4" s="1195"/>
      <c r="R4" s="1195"/>
      <c r="S4" s="1195"/>
      <c r="T4" s="1195"/>
      <c r="U4" s="1195"/>
      <c r="V4" s="1195"/>
      <c r="W4" s="1195"/>
      <c r="X4" s="1195"/>
      <c r="Y4" s="1195"/>
      <c r="Z4" s="1195"/>
      <c r="AA4" s="1195"/>
      <c r="AB4" s="1196"/>
    </row>
    <row r="5" spans="1:28" ht="41.25" customHeight="1" x14ac:dyDescent="0.35">
      <c r="A5" s="1157">
        <v>7</v>
      </c>
      <c r="B5" s="1201" t="s">
        <v>178</v>
      </c>
      <c r="C5" s="1202" t="s">
        <v>107</v>
      </c>
      <c r="D5" s="1203">
        <v>0.35</v>
      </c>
      <c r="E5" s="97" t="s">
        <v>179</v>
      </c>
      <c r="F5" s="98" t="s">
        <v>36</v>
      </c>
      <c r="G5" s="95" t="s">
        <v>73</v>
      </c>
      <c r="H5" s="96">
        <v>3</v>
      </c>
      <c r="I5" s="97">
        <v>13</v>
      </c>
      <c r="J5" s="127"/>
      <c r="K5" s="128"/>
      <c r="L5" s="128"/>
      <c r="M5" s="103"/>
      <c r="N5" s="103"/>
      <c r="O5" s="103"/>
      <c r="P5" s="103"/>
      <c r="Q5" s="103"/>
      <c r="R5" s="103"/>
      <c r="S5" s="103"/>
      <c r="T5" s="104"/>
      <c r="U5" s="129"/>
      <c r="V5" s="129"/>
      <c r="W5" s="129"/>
      <c r="X5" s="129"/>
      <c r="Y5" s="129"/>
      <c r="Z5" s="129"/>
      <c r="AA5" s="130"/>
      <c r="AB5" s="99">
        <f t="shared" ref="AB5:AB9" si="0">SUM(J5:AA5)</f>
        <v>0</v>
      </c>
    </row>
    <row r="6" spans="1:28" ht="25.5" customHeight="1" x14ac:dyDescent="0.35">
      <c r="A6" s="1158"/>
      <c r="B6" s="1158"/>
      <c r="C6" s="1158"/>
      <c r="D6" s="1158"/>
      <c r="E6" s="97" t="s">
        <v>180</v>
      </c>
      <c r="F6" s="98" t="s">
        <v>36</v>
      </c>
      <c r="G6" s="95" t="s">
        <v>181</v>
      </c>
      <c r="H6" s="96">
        <v>4</v>
      </c>
      <c r="I6" s="97">
        <v>4</v>
      </c>
      <c r="J6" s="127"/>
      <c r="K6" s="128"/>
      <c r="L6" s="128"/>
      <c r="M6" s="95"/>
      <c r="N6" s="95"/>
      <c r="O6" s="95"/>
      <c r="P6" s="95"/>
      <c r="Q6" s="95"/>
      <c r="R6" s="95"/>
      <c r="S6" s="95"/>
      <c r="T6" s="104"/>
      <c r="U6" s="100"/>
      <c r="V6" s="103"/>
      <c r="W6" s="103"/>
      <c r="X6" s="103"/>
      <c r="Y6" s="103"/>
      <c r="Z6" s="103"/>
      <c r="AA6" s="131"/>
      <c r="AB6" s="99">
        <f t="shared" si="0"/>
        <v>0</v>
      </c>
    </row>
    <row r="7" spans="1:28" ht="41.25" customHeight="1" x14ac:dyDescent="0.35">
      <c r="A7" s="1158"/>
      <c r="B7" s="1158"/>
      <c r="C7" s="1158"/>
      <c r="D7" s="1158"/>
      <c r="E7" s="102" t="s">
        <v>182</v>
      </c>
      <c r="F7" s="98" t="s">
        <v>36</v>
      </c>
      <c r="G7" s="104" t="s">
        <v>40</v>
      </c>
      <c r="H7" s="96">
        <v>1</v>
      </c>
      <c r="I7" s="97">
        <v>3</v>
      </c>
      <c r="J7" s="132"/>
      <c r="K7" s="102"/>
      <c r="L7" s="102"/>
      <c r="M7" s="101"/>
      <c r="N7" s="101"/>
      <c r="O7" s="101"/>
      <c r="P7" s="101"/>
      <c r="Q7" s="101"/>
      <c r="R7" s="101"/>
      <c r="S7" s="101"/>
      <c r="T7" s="103"/>
      <c r="U7" s="100"/>
      <c r="V7" s="103"/>
      <c r="W7" s="103"/>
      <c r="X7" s="103"/>
      <c r="Y7" s="103"/>
      <c r="Z7" s="103"/>
      <c r="AA7" s="131"/>
      <c r="AB7" s="133">
        <f t="shared" si="0"/>
        <v>0</v>
      </c>
    </row>
    <row r="8" spans="1:28" ht="41.25" customHeight="1" x14ac:dyDescent="0.35">
      <c r="A8" s="1158"/>
      <c r="B8" s="1158"/>
      <c r="C8" s="1158"/>
      <c r="D8" s="1158"/>
      <c r="E8" s="102" t="s">
        <v>182</v>
      </c>
      <c r="F8" s="98" t="s">
        <v>36</v>
      </c>
      <c r="G8" s="104" t="s">
        <v>41</v>
      </c>
      <c r="H8" s="130">
        <v>1</v>
      </c>
      <c r="I8" s="134">
        <v>3</v>
      </c>
      <c r="J8" s="127"/>
      <c r="K8" s="128"/>
      <c r="L8" s="128"/>
      <c r="M8" s="95"/>
      <c r="N8" s="95"/>
      <c r="O8" s="95"/>
      <c r="P8" s="95"/>
      <c r="Q8" s="95"/>
      <c r="R8" s="95"/>
      <c r="S8" s="95"/>
      <c r="T8" s="100"/>
      <c r="U8" s="100"/>
      <c r="V8" s="129"/>
      <c r="W8" s="129"/>
      <c r="X8" s="129"/>
      <c r="Y8" s="129"/>
      <c r="Z8" s="129"/>
      <c r="AA8" s="130"/>
      <c r="AB8" s="99">
        <f t="shared" si="0"/>
        <v>0</v>
      </c>
    </row>
    <row r="9" spans="1:28" ht="33.75" customHeight="1" x14ac:dyDescent="0.35">
      <c r="A9" s="1158"/>
      <c r="B9" s="1158"/>
      <c r="C9" s="1158"/>
      <c r="D9" s="1158"/>
      <c r="E9" s="102" t="s">
        <v>183</v>
      </c>
      <c r="F9" s="135" t="s">
        <v>36</v>
      </c>
      <c r="G9" s="129" t="s">
        <v>41</v>
      </c>
      <c r="H9" s="130">
        <v>2</v>
      </c>
      <c r="I9" s="134">
        <v>16</v>
      </c>
      <c r="J9" s="135"/>
      <c r="K9" s="128"/>
      <c r="L9" s="95"/>
      <c r="M9" s="136"/>
      <c r="N9" s="136"/>
      <c r="O9" s="136"/>
      <c r="P9" s="136"/>
      <c r="Q9" s="136"/>
      <c r="R9" s="136"/>
      <c r="S9" s="136"/>
      <c r="T9" s="95"/>
      <c r="U9" s="95"/>
      <c r="V9" s="95"/>
      <c r="W9" s="95"/>
      <c r="X9" s="95"/>
      <c r="Y9" s="95"/>
      <c r="Z9" s="95"/>
      <c r="AA9" s="96"/>
      <c r="AB9" s="97">
        <f t="shared" si="0"/>
        <v>0</v>
      </c>
    </row>
    <row r="10" spans="1:28" ht="15" customHeight="1" x14ac:dyDescent="0.4">
      <c r="A10" s="1158"/>
      <c r="B10" s="1158"/>
      <c r="C10" s="1158"/>
      <c r="D10" s="1158"/>
      <c r="E10" s="31" t="s">
        <v>51</v>
      </c>
      <c r="F10" s="36"/>
      <c r="G10" s="33"/>
      <c r="H10" s="34"/>
      <c r="I10" s="74"/>
      <c r="J10" s="74">
        <f t="shared" ref="J10:X10" si="1">SUM(J5:J9)</f>
        <v>0</v>
      </c>
      <c r="K10" s="74">
        <f t="shared" si="1"/>
        <v>0</v>
      </c>
      <c r="L10" s="74">
        <f t="shared" si="1"/>
        <v>0</v>
      </c>
      <c r="M10" s="74">
        <f t="shared" si="1"/>
        <v>0</v>
      </c>
      <c r="N10" s="74">
        <f t="shared" si="1"/>
        <v>0</v>
      </c>
      <c r="O10" s="74">
        <f t="shared" si="1"/>
        <v>0</v>
      </c>
      <c r="P10" s="74">
        <f t="shared" si="1"/>
        <v>0</v>
      </c>
      <c r="Q10" s="74">
        <f t="shared" si="1"/>
        <v>0</v>
      </c>
      <c r="R10" s="74">
        <f t="shared" si="1"/>
        <v>0</v>
      </c>
      <c r="S10" s="74">
        <f t="shared" si="1"/>
        <v>0</v>
      </c>
      <c r="T10" s="74">
        <f t="shared" si="1"/>
        <v>0</v>
      </c>
      <c r="U10" s="74">
        <f t="shared" si="1"/>
        <v>0</v>
      </c>
      <c r="V10" s="74">
        <f t="shared" si="1"/>
        <v>0</v>
      </c>
      <c r="W10" s="74">
        <f t="shared" si="1"/>
        <v>0</v>
      </c>
      <c r="X10" s="74">
        <f t="shared" si="1"/>
        <v>0</v>
      </c>
      <c r="Y10" s="74"/>
      <c r="Z10" s="36"/>
      <c r="AA10" s="34"/>
      <c r="AB10" s="74">
        <f>SUM(AB5:AB9)</f>
        <v>0</v>
      </c>
    </row>
    <row r="11" spans="1:28" ht="15" customHeight="1" x14ac:dyDescent="0.4">
      <c r="A11" s="1158"/>
      <c r="B11" s="1158"/>
      <c r="C11" s="1158"/>
      <c r="D11" s="1158"/>
      <c r="E11" s="105" t="s">
        <v>79</v>
      </c>
      <c r="F11" s="39"/>
      <c r="G11" s="40"/>
      <c r="H11" s="41"/>
      <c r="I11" s="42"/>
      <c r="J11" s="75">
        <f t="shared" ref="J11:AB11" si="2">SUM(J10)</f>
        <v>0</v>
      </c>
      <c r="K11" s="75">
        <f t="shared" si="2"/>
        <v>0</v>
      </c>
      <c r="L11" s="75">
        <f t="shared" si="2"/>
        <v>0</v>
      </c>
      <c r="M11" s="75">
        <f t="shared" si="2"/>
        <v>0</v>
      </c>
      <c r="N11" s="75">
        <f t="shared" si="2"/>
        <v>0</v>
      </c>
      <c r="O11" s="75">
        <f t="shared" si="2"/>
        <v>0</v>
      </c>
      <c r="P11" s="75">
        <f t="shared" si="2"/>
        <v>0</v>
      </c>
      <c r="Q11" s="75">
        <f t="shared" si="2"/>
        <v>0</v>
      </c>
      <c r="R11" s="75">
        <f t="shared" si="2"/>
        <v>0</v>
      </c>
      <c r="S11" s="75">
        <f t="shared" si="2"/>
        <v>0</v>
      </c>
      <c r="T11" s="75">
        <f t="shared" si="2"/>
        <v>0</v>
      </c>
      <c r="U11" s="75">
        <f t="shared" si="2"/>
        <v>0</v>
      </c>
      <c r="V11" s="75">
        <f t="shared" si="2"/>
        <v>0</v>
      </c>
      <c r="W11" s="75">
        <f t="shared" si="2"/>
        <v>0</v>
      </c>
      <c r="X11" s="75">
        <f t="shared" si="2"/>
        <v>0</v>
      </c>
      <c r="Y11" s="75">
        <f t="shared" si="2"/>
        <v>0</v>
      </c>
      <c r="Z11" s="75">
        <f t="shared" si="2"/>
        <v>0</v>
      </c>
      <c r="AA11" s="75">
        <f t="shared" si="2"/>
        <v>0</v>
      </c>
      <c r="AB11" s="74">
        <f t="shared" si="2"/>
        <v>0</v>
      </c>
    </row>
    <row r="12" spans="1:28" ht="15" customHeight="1" x14ac:dyDescent="0.4">
      <c r="A12" s="1149"/>
      <c r="B12" s="1149"/>
      <c r="C12" s="1149"/>
      <c r="D12" s="1149"/>
      <c r="E12" s="44" t="s">
        <v>80</v>
      </c>
      <c r="F12" s="45"/>
      <c r="G12" s="46"/>
      <c r="H12" s="47"/>
      <c r="I12" s="48"/>
      <c r="J12" s="75">
        <f>SUM(СкСМ!J11)</f>
        <v>0</v>
      </c>
      <c r="K12" s="75">
        <f>SUM(СкСМ!K11)</f>
        <v>0</v>
      </c>
      <c r="L12" s="75">
        <f>SUM(СкСМ!L11)</f>
        <v>0</v>
      </c>
      <c r="M12" s="75">
        <f>SUM(СкСМ!M11)</f>
        <v>0</v>
      </c>
      <c r="N12" s="75">
        <f>SUM(СкСМ!N11)</f>
        <v>0</v>
      </c>
      <c r="O12" s="75">
        <f>SUM(СкСМ!O11)</f>
        <v>0</v>
      </c>
      <c r="P12" s="75">
        <f>SUM(СкСМ!P11)</f>
        <v>0</v>
      </c>
      <c r="Q12" s="75">
        <f>SUM(СкСМ!Q11)</f>
        <v>0</v>
      </c>
      <c r="R12" s="75">
        <f>SUM(СкСМ!R11)</f>
        <v>0</v>
      </c>
      <c r="S12" s="75">
        <f>SUM(СкСМ!S11)</f>
        <v>0</v>
      </c>
      <c r="T12" s="75">
        <f>SUM(СкСМ!T11)</f>
        <v>0</v>
      </c>
      <c r="U12" s="75">
        <f>SUM(СкСМ!U11)</f>
        <v>0</v>
      </c>
      <c r="V12" s="75">
        <f>SUM(СкСМ!V11)</f>
        <v>0</v>
      </c>
      <c r="W12" s="75">
        <f>SUM(СкСМ!W11)</f>
        <v>0</v>
      </c>
      <c r="X12" s="75">
        <f>SUM(СкСМ!X11)</f>
        <v>0</v>
      </c>
      <c r="Y12" s="75">
        <f>SUM(СкСМ!Y11)</f>
        <v>0</v>
      </c>
      <c r="Z12" s="75">
        <f>SUM(СкСМ!Z11)</f>
        <v>0</v>
      </c>
      <c r="AA12" s="75">
        <f>SUM(СкСМ!AA11)</f>
        <v>0</v>
      </c>
      <c r="AB12" s="75">
        <f>SUM(СкСМ!AB11)</f>
        <v>0</v>
      </c>
    </row>
    <row r="13" spans="1:28" ht="13.5" customHeight="1" x14ac:dyDescent="0.35">
      <c r="A13" s="49"/>
      <c r="B13" s="49"/>
      <c r="C13" s="137"/>
      <c r="D13" s="13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ht="13.5" customHeight="1" x14ac:dyDescent="0.35">
      <c r="A14" s="49"/>
      <c r="B14" s="49" t="s">
        <v>184</v>
      </c>
      <c r="C14" s="139"/>
      <c r="D14" s="140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2" t="s">
        <v>61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ht="13.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121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3.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4" t="s">
        <v>62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8:23" ht="13.5" customHeight="1" x14ac:dyDescent="0.4">
      <c r="R17" s="1204" t="s">
        <v>63</v>
      </c>
      <c r="S17" s="920"/>
      <c r="T17" s="920"/>
      <c r="U17" s="920"/>
      <c r="V17" s="920"/>
      <c r="W17" s="920"/>
    </row>
  </sheetData>
  <mergeCells count="17">
    <mergeCell ref="A5:A12"/>
    <mergeCell ref="B5:B12"/>
    <mergeCell ref="C5:C12"/>
    <mergeCell ref="D5:D12"/>
    <mergeCell ref="R17:W17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  <mergeCell ref="G2:G3"/>
  </mergeCells>
  <pageMargins left="0.70866141732283472" right="0.3" top="0.74803149606299213" bottom="0.74803149606299213" header="0" footer="0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7"/>
  <sheetViews>
    <sheetView topLeftCell="A21" workbookViewId="0">
      <selection sqref="A1:AB37"/>
    </sheetView>
  </sheetViews>
  <sheetFormatPr defaultColWidth="14.42578125" defaultRowHeight="15" customHeight="1" x14ac:dyDescent="0.4"/>
  <cols>
    <col min="1" max="1" width="4.5703125" style="159" customWidth="1"/>
    <col min="2" max="2" width="15.140625" style="159" customWidth="1"/>
    <col min="3" max="3" width="6.42578125" style="159" customWidth="1"/>
    <col min="4" max="4" width="4.28515625" style="159" customWidth="1"/>
    <col min="5" max="5" width="27.28515625" style="159" customWidth="1"/>
    <col min="6" max="6" width="4.5703125" style="159" customWidth="1"/>
    <col min="7" max="7" width="4.5703125" style="690" customWidth="1"/>
    <col min="8" max="9" width="5" style="159" customWidth="1"/>
    <col min="10" max="10" width="4.85546875" style="159" customWidth="1"/>
    <col min="11" max="11" width="5.42578125" style="159" customWidth="1"/>
    <col min="12" max="12" width="6.140625" style="159" customWidth="1"/>
    <col min="13" max="13" width="5.7109375" style="159" customWidth="1"/>
    <col min="14" max="14" width="5.85546875" style="159" customWidth="1"/>
    <col min="15" max="15" width="4.42578125" style="159" customWidth="1"/>
    <col min="16" max="16" width="4.85546875" style="159" customWidth="1"/>
    <col min="17" max="17" width="5.28515625" style="159" customWidth="1"/>
    <col min="18" max="18" width="5.42578125" style="159" customWidth="1"/>
    <col min="19" max="19" width="4.140625" style="159" customWidth="1"/>
    <col min="20" max="20" width="5.5703125" style="159" customWidth="1"/>
    <col min="21" max="21" width="4" style="159" customWidth="1"/>
    <col min="22" max="22" width="6" style="159" customWidth="1"/>
    <col min="23" max="23" width="5" style="159" customWidth="1"/>
    <col min="24" max="24" width="5.5703125" style="159" customWidth="1"/>
    <col min="25" max="25" width="5.140625" style="159" customWidth="1"/>
    <col min="26" max="26" width="4.7109375" style="159" customWidth="1"/>
    <col min="27" max="27" width="4.5703125" style="159" customWidth="1"/>
    <col min="28" max="28" width="5.85546875" style="159" customWidth="1"/>
    <col min="29" max="29" width="8" style="159" customWidth="1"/>
    <col min="30" max="30" width="11.85546875" style="159" customWidth="1"/>
    <col min="31" max="16384" width="14.42578125" style="159"/>
  </cols>
  <sheetData>
    <row r="2" spans="1:28" ht="15" customHeight="1" x14ac:dyDescent="0.4">
      <c r="A2" s="968" t="s">
        <v>3</v>
      </c>
      <c r="B2" s="960" t="s">
        <v>4</v>
      </c>
      <c r="C2" s="960" t="s">
        <v>5</v>
      </c>
      <c r="D2" s="969" t="s">
        <v>6</v>
      </c>
      <c r="E2" s="960" t="s">
        <v>7</v>
      </c>
      <c r="F2" s="961" t="s">
        <v>8</v>
      </c>
      <c r="G2" s="961" t="s">
        <v>9</v>
      </c>
      <c r="H2" s="971" t="s">
        <v>10</v>
      </c>
      <c r="I2" s="972" t="s">
        <v>11</v>
      </c>
      <c r="J2" s="973" t="s">
        <v>12</v>
      </c>
      <c r="K2" s="936"/>
      <c r="L2" s="936"/>
      <c r="M2" s="936"/>
      <c r="N2" s="936"/>
      <c r="O2" s="936"/>
      <c r="P2" s="936"/>
      <c r="Q2" s="936"/>
      <c r="R2" s="936"/>
      <c r="S2" s="936"/>
      <c r="T2" s="936"/>
      <c r="U2" s="936"/>
      <c r="V2" s="936"/>
      <c r="W2" s="936"/>
      <c r="X2" s="936"/>
      <c r="Y2" s="936"/>
      <c r="Z2" s="936"/>
      <c r="AA2" s="936"/>
      <c r="AB2" s="956" t="s">
        <v>13</v>
      </c>
    </row>
    <row r="3" spans="1:28" ht="112.5" customHeight="1" x14ac:dyDescent="0.4">
      <c r="A3" s="953"/>
      <c r="B3" s="941"/>
      <c r="C3" s="941"/>
      <c r="D3" s="941"/>
      <c r="E3" s="941"/>
      <c r="F3" s="941"/>
      <c r="G3" s="962"/>
      <c r="H3" s="930"/>
      <c r="I3" s="932"/>
      <c r="J3" s="561" t="s">
        <v>14</v>
      </c>
      <c r="K3" s="178" t="s">
        <v>15</v>
      </c>
      <c r="L3" s="178" t="s">
        <v>16</v>
      </c>
      <c r="M3" s="178" t="s">
        <v>17</v>
      </c>
      <c r="N3" s="178" t="s">
        <v>18</v>
      </c>
      <c r="O3" s="178" t="s">
        <v>19</v>
      </c>
      <c r="P3" s="706" t="s">
        <v>20</v>
      </c>
      <c r="Q3" s="707" t="s">
        <v>21</v>
      </c>
      <c r="R3" s="178" t="s">
        <v>22</v>
      </c>
      <c r="S3" s="178" t="s">
        <v>23</v>
      </c>
      <c r="T3" s="178" t="s">
        <v>24</v>
      </c>
      <c r="U3" s="178" t="s">
        <v>25</v>
      </c>
      <c r="V3" s="178" t="s">
        <v>26</v>
      </c>
      <c r="W3" s="178" t="s">
        <v>27</v>
      </c>
      <c r="X3" s="178" t="s">
        <v>28</v>
      </c>
      <c r="Y3" s="178" t="s">
        <v>29</v>
      </c>
      <c r="Z3" s="178" t="s">
        <v>64</v>
      </c>
      <c r="AA3" s="178" t="s">
        <v>31</v>
      </c>
      <c r="AB3" s="950"/>
    </row>
    <row r="4" spans="1:28" ht="14.25" customHeight="1" thickBot="1" x14ac:dyDescent="0.45">
      <c r="A4" s="957" t="s">
        <v>65</v>
      </c>
      <c r="B4" s="958"/>
      <c r="C4" s="958"/>
      <c r="D4" s="958"/>
      <c r="E4" s="958"/>
      <c r="F4" s="958"/>
      <c r="G4" s="958"/>
      <c r="H4" s="958"/>
      <c r="I4" s="958"/>
      <c r="J4" s="958"/>
      <c r="K4" s="958"/>
      <c r="L4" s="958"/>
      <c r="M4" s="958"/>
      <c r="N4" s="958"/>
      <c r="O4" s="958"/>
      <c r="P4" s="958"/>
      <c r="Q4" s="958"/>
      <c r="R4" s="958"/>
      <c r="S4" s="958"/>
      <c r="T4" s="958"/>
      <c r="U4" s="958"/>
      <c r="V4" s="958"/>
      <c r="W4" s="958"/>
      <c r="X4" s="958"/>
      <c r="Y4" s="958"/>
      <c r="Z4" s="958"/>
      <c r="AA4" s="958"/>
      <c r="AB4" s="959"/>
    </row>
    <row r="5" spans="1:28" ht="14.25" customHeight="1" x14ac:dyDescent="0.35">
      <c r="A5" s="970">
        <v>1</v>
      </c>
      <c r="B5" s="965" t="s">
        <v>33</v>
      </c>
      <c r="C5" s="966" t="s">
        <v>34</v>
      </c>
      <c r="D5" s="967">
        <v>1</v>
      </c>
      <c r="E5" s="151" t="s">
        <v>66</v>
      </c>
      <c r="F5" s="401" t="s">
        <v>36</v>
      </c>
      <c r="G5" s="181" t="s">
        <v>42</v>
      </c>
      <c r="H5" s="696">
        <v>2</v>
      </c>
      <c r="I5" s="490">
        <v>8</v>
      </c>
      <c r="J5" s="691">
        <v>8</v>
      </c>
      <c r="K5" s="692"/>
      <c r="L5" s="692"/>
      <c r="M5" s="691">
        <v>2</v>
      </c>
      <c r="N5" s="709">
        <v>1</v>
      </c>
      <c r="O5" s="693"/>
      <c r="P5" s="693"/>
      <c r="Q5" s="693"/>
      <c r="R5" s="693"/>
      <c r="S5" s="693"/>
      <c r="T5" s="691"/>
      <c r="U5" s="692"/>
      <c r="V5" s="693"/>
      <c r="W5" s="693"/>
      <c r="X5" s="693"/>
      <c r="Y5" s="693"/>
      <c r="Z5" s="693"/>
      <c r="AA5" s="693"/>
      <c r="AB5" s="710">
        <f t="shared" ref="AB5:AB27" si="0">SUM(J5:AA5)</f>
        <v>11</v>
      </c>
    </row>
    <row r="6" spans="1:28" ht="14.25" customHeight="1" x14ac:dyDescent="0.35">
      <c r="A6" s="928"/>
      <c r="B6" s="943"/>
      <c r="C6" s="946"/>
      <c r="D6" s="943"/>
      <c r="E6" s="185" t="s">
        <v>67</v>
      </c>
      <c r="F6" s="192" t="s">
        <v>36</v>
      </c>
      <c r="G6" s="157" t="s">
        <v>43</v>
      </c>
      <c r="H6" s="486">
        <v>2</v>
      </c>
      <c r="I6" s="263">
        <v>9</v>
      </c>
      <c r="J6" s="711">
        <v>8</v>
      </c>
      <c r="K6" s="439"/>
      <c r="L6" s="439"/>
      <c r="M6" s="711">
        <v>3</v>
      </c>
      <c r="N6" s="694">
        <v>1</v>
      </c>
      <c r="O6" s="439"/>
      <c r="P6" s="439"/>
      <c r="Q6" s="439"/>
      <c r="R6" s="439"/>
      <c r="S6" s="439"/>
      <c r="T6" s="711"/>
      <c r="U6" s="439"/>
      <c r="V6" s="439"/>
      <c r="W6" s="439"/>
      <c r="X6" s="439"/>
      <c r="Y6" s="439"/>
      <c r="Z6" s="439"/>
      <c r="AA6" s="486"/>
      <c r="AB6" s="712">
        <f t="shared" si="0"/>
        <v>12</v>
      </c>
    </row>
    <row r="7" spans="1:28" ht="14.25" customHeight="1" x14ac:dyDescent="0.35">
      <c r="A7" s="928"/>
      <c r="B7" s="943"/>
      <c r="C7" s="946"/>
      <c r="D7" s="943"/>
      <c r="E7" s="185" t="s">
        <v>67</v>
      </c>
      <c r="F7" s="192" t="s">
        <v>36</v>
      </c>
      <c r="G7" s="157" t="s">
        <v>39</v>
      </c>
      <c r="H7" s="486">
        <v>2</v>
      </c>
      <c r="I7" s="263">
        <v>11</v>
      </c>
      <c r="J7" s="711">
        <v>8</v>
      </c>
      <c r="K7" s="439"/>
      <c r="L7" s="439"/>
      <c r="M7" s="711">
        <v>2</v>
      </c>
      <c r="N7" s="694">
        <v>1</v>
      </c>
      <c r="O7" s="439"/>
      <c r="P7" s="439"/>
      <c r="Q7" s="439"/>
      <c r="R7" s="439"/>
      <c r="S7" s="439"/>
      <c r="T7" s="711"/>
      <c r="U7" s="439"/>
      <c r="V7" s="439"/>
      <c r="W7" s="439"/>
      <c r="X7" s="439"/>
      <c r="Y7" s="439"/>
      <c r="Z7" s="439"/>
      <c r="AA7" s="486"/>
      <c r="AB7" s="712">
        <f t="shared" si="0"/>
        <v>11</v>
      </c>
    </row>
    <row r="8" spans="1:28" ht="14.25" customHeight="1" x14ac:dyDescent="0.35">
      <c r="A8" s="928"/>
      <c r="B8" s="943"/>
      <c r="C8" s="946"/>
      <c r="D8" s="943"/>
      <c r="E8" s="185" t="s">
        <v>67</v>
      </c>
      <c r="F8" s="192" t="s">
        <v>36</v>
      </c>
      <c r="G8" s="157" t="s">
        <v>41</v>
      </c>
      <c r="H8" s="486">
        <v>2</v>
      </c>
      <c r="I8" s="263">
        <v>3</v>
      </c>
      <c r="J8" s="711">
        <v>8</v>
      </c>
      <c r="K8" s="439"/>
      <c r="L8" s="454"/>
      <c r="M8" s="711">
        <v>1</v>
      </c>
      <c r="N8" s="694">
        <v>1</v>
      </c>
      <c r="O8" s="454"/>
      <c r="P8" s="454"/>
      <c r="Q8" s="454"/>
      <c r="R8" s="454"/>
      <c r="S8" s="454"/>
      <c r="T8" s="454"/>
      <c r="U8" s="439"/>
      <c r="V8" s="454"/>
      <c r="W8" s="454"/>
      <c r="X8" s="454"/>
      <c r="Y8" s="454"/>
      <c r="Z8" s="454"/>
      <c r="AA8" s="483"/>
      <c r="AB8" s="712">
        <f t="shared" si="0"/>
        <v>10</v>
      </c>
    </row>
    <row r="9" spans="1:28" ht="26.25" customHeight="1" x14ac:dyDescent="0.35">
      <c r="A9" s="928"/>
      <c r="B9" s="943"/>
      <c r="C9" s="946"/>
      <c r="D9" s="943"/>
      <c r="E9" s="185" t="s">
        <v>68</v>
      </c>
      <c r="F9" s="187" t="s">
        <v>36</v>
      </c>
      <c r="G9" s="157" t="s">
        <v>69</v>
      </c>
      <c r="H9" s="486" t="s">
        <v>193</v>
      </c>
      <c r="I9" s="263">
        <v>7</v>
      </c>
      <c r="J9" s="446"/>
      <c r="K9" s="447">
        <v>7</v>
      </c>
      <c r="L9" s="455"/>
      <c r="M9" s="439">
        <v>2</v>
      </c>
      <c r="N9" s="439">
        <v>1</v>
      </c>
      <c r="O9" s="455"/>
      <c r="P9" s="455"/>
      <c r="Q9" s="455"/>
      <c r="R9" s="455"/>
      <c r="S9" s="455"/>
      <c r="T9" s="455">
        <v>1</v>
      </c>
      <c r="U9" s="439"/>
      <c r="V9" s="455"/>
      <c r="W9" s="455"/>
      <c r="X9" s="455"/>
      <c r="Y9" s="455"/>
      <c r="Z9" s="455"/>
      <c r="AA9" s="455"/>
      <c r="AB9" s="713">
        <f t="shared" si="0"/>
        <v>11</v>
      </c>
    </row>
    <row r="10" spans="1:28" ht="26.25" customHeight="1" x14ac:dyDescent="0.35">
      <c r="A10" s="928"/>
      <c r="B10" s="943"/>
      <c r="C10" s="946"/>
      <c r="D10" s="943"/>
      <c r="E10" s="185" t="s">
        <v>68</v>
      </c>
      <c r="F10" s="187" t="s">
        <v>36</v>
      </c>
      <c r="G10" s="157" t="s">
        <v>70</v>
      </c>
      <c r="H10" s="486" t="s">
        <v>193</v>
      </c>
      <c r="I10" s="263">
        <v>5</v>
      </c>
      <c r="J10" s="446"/>
      <c r="K10" s="447">
        <v>6</v>
      </c>
      <c r="L10" s="455"/>
      <c r="M10" s="439">
        <v>1</v>
      </c>
      <c r="N10" s="437">
        <v>1</v>
      </c>
      <c r="O10" s="455"/>
      <c r="P10" s="455"/>
      <c r="Q10" s="455"/>
      <c r="R10" s="455"/>
      <c r="S10" s="455"/>
      <c r="T10" s="455">
        <v>1</v>
      </c>
      <c r="U10" s="454"/>
      <c r="V10" s="455"/>
      <c r="W10" s="455"/>
      <c r="X10" s="455"/>
      <c r="Y10" s="455"/>
      <c r="Z10" s="455"/>
      <c r="AA10" s="455"/>
      <c r="AB10" s="713">
        <f t="shared" si="0"/>
        <v>9</v>
      </c>
    </row>
    <row r="11" spans="1:28" ht="25.5" customHeight="1" x14ac:dyDescent="0.35">
      <c r="A11" s="928"/>
      <c r="B11" s="943"/>
      <c r="C11" s="946"/>
      <c r="D11" s="943"/>
      <c r="E11" s="185" t="s">
        <v>68</v>
      </c>
      <c r="F11" s="187" t="s">
        <v>36</v>
      </c>
      <c r="G11" s="157" t="s">
        <v>46</v>
      </c>
      <c r="H11" s="486" t="s">
        <v>193</v>
      </c>
      <c r="I11" s="263">
        <v>10</v>
      </c>
      <c r="J11" s="446"/>
      <c r="K11" s="447">
        <v>7</v>
      </c>
      <c r="L11" s="455"/>
      <c r="M11" s="695">
        <v>2</v>
      </c>
      <c r="N11" s="714">
        <v>1</v>
      </c>
      <c r="O11" s="455"/>
      <c r="P11" s="455"/>
      <c r="Q11" s="455"/>
      <c r="R11" s="455"/>
      <c r="S11" s="455"/>
      <c r="T11" s="454">
        <v>1</v>
      </c>
      <c r="U11" s="455"/>
      <c r="V11" s="455"/>
      <c r="W11" s="455"/>
      <c r="X11" s="455"/>
      <c r="Y11" s="455"/>
      <c r="Z11" s="455"/>
      <c r="AA11" s="455"/>
      <c r="AB11" s="713">
        <f t="shared" si="0"/>
        <v>11</v>
      </c>
    </row>
    <row r="12" spans="1:28" ht="14.25" customHeight="1" x14ac:dyDescent="0.35">
      <c r="A12" s="928"/>
      <c r="B12" s="943"/>
      <c r="C12" s="946"/>
      <c r="D12" s="943"/>
      <c r="E12" s="185" t="s">
        <v>53</v>
      </c>
      <c r="F12" s="192" t="s">
        <v>36</v>
      </c>
      <c r="G12" s="157" t="s">
        <v>42</v>
      </c>
      <c r="H12" s="580">
        <v>3</v>
      </c>
      <c r="I12" s="263">
        <v>11</v>
      </c>
      <c r="J12" s="437">
        <v>2</v>
      </c>
      <c r="K12" s="447"/>
      <c r="L12" s="439">
        <v>6</v>
      </c>
      <c r="M12" s="695">
        <v>2</v>
      </c>
      <c r="N12" s="714">
        <v>1</v>
      </c>
      <c r="O12" s="455"/>
      <c r="P12" s="455"/>
      <c r="Q12" s="455"/>
      <c r="R12" s="455"/>
      <c r="S12" s="455"/>
      <c r="T12" s="439">
        <v>1</v>
      </c>
      <c r="U12" s="455"/>
      <c r="V12" s="455"/>
      <c r="W12" s="455"/>
      <c r="X12" s="455"/>
      <c r="Y12" s="455"/>
      <c r="Z12" s="455"/>
      <c r="AA12" s="455"/>
      <c r="AB12" s="713">
        <f t="shared" si="0"/>
        <v>12</v>
      </c>
    </row>
    <row r="13" spans="1:28" ht="14.25" customHeight="1" x14ac:dyDescent="0.35">
      <c r="A13" s="928"/>
      <c r="B13" s="943"/>
      <c r="C13" s="946"/>
      <c r="D13" s="943"/>
      <c r="E13" s="185" t="s">
        <v>53</v>
      </c>
      <c r="F13" s="192" t="s">
        <v>36</v>
      </c>
      <c r="G13" s="157" t="s">
        <v>43</v>
      </c>
      <c r="H13" s="486">
        <v>3</v>
      </c>
      <c r="I13" s="263">
        <v>14</v>
      </c>
      <c r="J13" s="437">
        <v>2</v>
      </c>
      <c r="K13" s="439"/>
      <c r="L13" s="439">
        <v>6</v>
      </c>
      <c r="M13" s="711">
        <v>2</v>
      </c>
      <c r="N13" s="694">
        <v>1</v>
      </c>
      <c r="O13" s="439"/>
      <c r="P13" s="439"/>
      <c r="Q13" s="439"/>
      <c r="R13" s="439"/>
      <c r="S13" s="439"/>
      <c r="T13" s="439">
        <v>1</v>
      </c>
      <c r="U13" s="439"/>
      <c r="V13" s="439"/>
      <c r="W13" s="439"/>
      <c r="X13" s="439"/>
      <c r="Y13" s="439"/>
      <c r="Z13" s="439"/>
      <c r="AA13" s="439"/>
      <c r="AB13" s="712">
        <f t="shared" si="0"/>
        <v>12</v>
      </c>
    </row>
    <row r="14" spans="1:28" ht="14.25" customHeight="1" x14ac:dyDescent="0.35">
      <c r="A14" s="928"/>
      <c r="B14" s="943"/>
      <c r="C14" s="946"/>
      <c r="D14" s="943"/>
      <c r="E14" s="185" t="s">
        <v>53</v>
      </c>
      <c r="F14" s="192"/>
      <c r="G14" s="157" t="s">
        <v>40</v>
      </c>
      <c r="H14" s="486">
        <v>3</v>
      </c>
      <c r="I14" s="263">
        <v>2</v>
      </c>
      <c r="J14" s="437">
        <v>2</v>
      </c>
      <c r="K14" s="439"/>
      <c r="L14" s="439">
        <v>4</v>
      </c>
      <c r="M14" s="711">
        <v>1</v>
      </c>
      <c r="N14" s="694">
        <v>1</v>
      </c>
      <c r="O14" s="439"/>
      <c r="P14" s="439"/>
      <c r="Q14" s="439"/>
      <c r="R14" s="439"/>
      <c r="S14" s="439"/>
      <c r="T14" s="439">
        <v>1</v>
      </c>
      <c r="U14" s="439"/>
      <c r="V14" s="439"/>
      <c r="W14" s="439"/>
      <c r="X14" s="439"/>
      <c r="Y14" s="439"/>
      <c r="Z14" s="439"/>
      <c r="AA14" s="439"/>
      <c r="AB14" s="712">
        <f t="shared" si="0"/>
        <v>9</v>
      </c>
    </row>
    <row r="15" spans="1:28" ht="14.25" customHeight="1" x14ac:dyDescent="0.35">
      <c r="A15" s="928"/>
      <c r="B15" s="943"/>
      <c r="C15" s="946"/>
      <c r="D15" s="943"/>
      <c r="E15" s="185" t="s">
        <v>53</v>
      </c>
      <c r="F15" s="192" t="s">
        <v>36</v>
      </c>
      <c r="G15" s="157" t="s">
        <v>39</v>
      </c>
      <c r="H15" s="486">
        <v>3</v>
      </c>
      <c r="I15" s="263">
        <v>20</v>
      </c>
      <c r="J15" s="437">
        <v>2</v>
      </c>
      <c r="K15" s="439"/>
      <c r="L15" s="439">
        <v>4</v>
      </c>
      <c r="M15" s="711">
        <v>3</v>
      </c>
      <c r="N15" s="694">
        <v>1</v>
      </c>
      <c r="O15" s="439"/>
      <c r="P15" s="439"/>
      <c r="Q15" s="439"/>
      <c r="R15" s="439"/>
      <c r="S15" s="439"/>
      <c r="T15" s="439">
        <v>1</v>
      </c>
      <c r="U15" s="439"/>
      <c r="V15" s="439"/>
      <c r="W15" s="439"/>
      <c r="X15" s="439"/>
      <c r="Y15" s="439"/>
      <c r="Z15" s="439"/>
      <c r="AA15" s="439"/>
      <c r="AB15" s="712">
        <f t="shared" si="0"/>
        <v>11</v>
      </c>
    </row>
    <row r="16" spans="1:28" ht="14.25" customHeight="1" x14ac:dyDescent="0.35">
      <c r="A16" s="928"/>
      <c r="B16" s="943"/>
      <c r="C16" s="946"/>
      <c r="D16" s="943"/>
      <c r="E16" s="185" t="s">
        <v>53</v>
      </c>
      <c r="F16" s="192" t="s">
        <v>36</v>
      </c>
      <c r="G16" s="157" t="s">
        <v>41</v>
      </c>
      <c r="H16" s="486">
        <v>3</v>
      </c>
      <c r="I16" s="263">
        <v>3</v>
      </c>
      <c r="J16" s="437">
        <v>2</v>
      </c>
      <c r="K16" s="439"/>
      <c r="L16" s="439">
        <v>4</v>
      </c>
      <c r="M16" s="711">
        <v>1</v>
      </c>
      <c r="N16" s="694">
        <v>1</v>
      </c>
      <c r="O16" s="439"/>
      <c r="P16" s="439"/>
      <c r="Q16" s="439"/>
      <c r="R16" s="439"/>
      <c r="S16" s="439"/>
      <c r="T16" s="439">
        <v>1</v>
      </c>
      <c r="U16" s="439"/>
      <c r="V16" s="439"/>
      <c r="W16" s="439"/>
      <c r="X16" s="439"/>
      <c r="Y16" s="439"/>
      <c r="Z16" s="439"/>
      <c r="AA16" s="439"/>
      <c r="AB16" s="712">
        <f t="shared" si="0"/>
        <v>9</v>
      </c>
    </row>
    <row r="17" spans="1:28" ht="14.25" customHeight="1" x14ac:dyDescent="0.35">
      <c r="A17" s="928"/>
      <c r="B17" s="943"/>
      <c r="C17" s="946"/>
      <c r="D17" s="943"/>
      <c r="E17" s="185" t="s">
        <v>71</v>
      </c>
      <c r="F17" s="192" t="s">
        <v>36</v>
      </c>
      <c r="G17" s="157" t="s">
        <v>41</v>
      </c>
      <c r="H17" s="486">
        <v>2</v>
      </c>
      <c r="I17" s="263">
        <v>3</v>
      </c>
      <c r="J17" s="437">
        <v>16</v>
      </c>
      <c r="K17" s="439"/>
      <c r="L17" s="439"/>
      <c r="M17" s="439">
        <v>1</v>
      </c>
      <c r="N17" s="439">
        <v>1</v>
      </c>
      <c r="O17" s="439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39"/>
      <c r="AA17" s="439"/>
      <c r="AB17" s="712">
        <f t="shared" si="0"/>
        <v>18</v>
      </c>
    </row>
    <row r="18" spans="1:28" ht="27" customHeight="1" x14ac:dyDescent="0.35">
      <c r="A18" s="928"/>
      <c r="B18" s="943"/>
      <c r="C18" s="946"/>
      <c r="D18" s="943"/>
      <c r="E18" s="185" t="s">
        <v>72</v>
      </c>
      <c r="F18" s="192" t="s">
        <v>36</v>
      </c>
      <c r="G18" s="157" t="s">
        <v>73</v>
      </c>
      <c r="H18" s="486">
        <v>1</v>
      </c>
      <c r="I18" s="263">
        <v>7</v>
      </c>
      <c r="J18" s="437">
        <v>8</v>
      </c>
      <c r="K18" s="439"/>
      <c r="L18" s="485">
        <v>6</v>
      </c>
      <c r="M18" s="439">
        <v>2</v>
      </c>
      <c r="N18" s="439">
        <v>1</v>
      </c>
      <c r="O18" s="439"/>
      <c r="P18" s="439"/>
      <c r="Q18" s="439"/>
      <c r="R18" s="439"/>
      <c r="S18" s="439"/>
      <c r="T18" s="439">
        <v>1</v>
      </c>
      <c r="U18" s="439"/>
      <c r="V18" s="439"/>
      <c r="W18" s="439"/>
      <c r="X18" s="439"/>
      <c r="Y18" s="439"/>
      <c r="Z18" s="439"/>
      <c r="AA18" s="439"/>
      <c r="AB18" s="712">
        <f t="shared" si="0"/>
        <v>18</v>
      </c>
    </row>
    <row r="19" spans="1:28" ht="27" customHeight="1" x14ac:dyDescent="0.35">
      <c r="A19" s="928"/>
      <c r="B19" s="943"/>
      <c r="C19" s="946"/>
      <c r="D19" s="943"/>
      <c r="E19" s="185" t="s">
        <v>72</v>
      </c>
      <c r="F19" s="192" t="s">
        <v>36</v>
      </c>
      <c r="G19" s="157" t="s">
        <v>74</v>
      </c>
      <c r="H19" s="486">
        <v>1</v>
      </c>
      <c r="I19" s="263">
        <v>1</v>
      </c>
      <c r="J19" s="437">
        <v>8</v>
      </c>
      <c r="K19" s="439"/>
      <c r="L19" s="485">
        <v>5</v>
      </c>
      <c r="M19" s="439"/>
      <c r="N19" s="439">
        <v>1</v>
      </c>
      <c r="O19" s="439"/>
      <c r="P19" s="439"/>
      <c r="Q19" s="439"/>
      <c r="R19" s="439"/>
      <c r="S19" s="439"/>
      <c r="T19" s="439">
        <v>1</v>
      </c>
      <c r="U19" s="439"/>
      <c r="V19" s="439"/>
      <c r="W19" s="439"/>
      <c r="X19" s="439"/>
      <c r="Y19" s="439"/>
      <c r="Z19" s="439"/>
      <c r="AA19" s="439"/>
      <c r="AB19" s="712">
        <f t="shared" si="0"/>
        <v>15</v>
      </c>
    </row>
    <row r="20" spans="1:28" ht="27" customHeight="1" x14ac:dyDescent="0.35">
      <c r="A20" s="928"/>
      <c r="B20" s="943"/>
      <c r="C20" s="946"/>
      <c r="D20" s="943"/>
      <c r="E20" s="185" t="s">
        <v>72</v>
      </c>
      <c r="F20" s="192" t="s">
        <v>36</v>
      </c>
      <c r="G20" s="157" t="s">
        <v>75</v>
      </c>
      <c r="H20" s="486">
        <v>1</v>
      </c>
      <c r="I20" s="263">
        <v>4</v>
      </c>
      <c r="J20" s="437">
        <v>8</v>
      </c>
      <c r="K20" s="439"/>
      <c r="L20" s="485">
        <v>5</v>
      </c>
      <c r="M20" s="439">
        <v>1</v>
      </c>
      <c r="N20" s="439">
        <v>1</v>
      </c>
      <c r="O20" s="439"/>
      <c r="P20" s="439"/>
      <c r="Q20" s="439"/>
      <c r="R20" s="439"/>
      <c r="S20" s="439"/>
      <c r="T20" s="439">
        <v>1</v>
      </c>
      <c r="U20" s="439"/>
      <c r="V20" s="439"/>
      <c r="W20" s="439"/>
      <c r="X20" s="439"/>
      <c r="Y20" s="439"/>
      <c r="Z20" s="439"/>
      <c r="AA20" s="439"/>
      <c r="AB20" s="712">
        <f t="shared" si="0"/>
        <v>16</v>
      </c>
    </row>
    <row r="21" spans="1:28" ht="25.5" customHeight="1" x14ac:dyDescent="0.35">
      <c r="A21" s="928"/>
      <c r="B21" s="943"/>
      <c r="C21" s="946"/>
      <c r="D21" s="943"/>
      <c r="E21" s="185" t="s">
        <v>76</v>
      </c>
      <c r="F21" s="192" t="s">
        <v>36</v>
      </c>
      <c r="G21" s="157" t="s">
        <v>70</v>
      </c>
      <c r="H21" s="486" t="s">
        <v>193</v>
      </c>
      <c r="I21" s="263">
        <v>5</v>
      </c>
      <c r="J21" s="437">
        <v>5</v>
      </c>
      <c r="K21" s="439">
        <v>5</v>
      </c>
      <c r="L21" s="439"/>
      <c r="M21" s="439">
        <v>1</v>
      </c>
      <c r="N21" s="439">
        <v>1</v>
      </c>
      <c r="O21" s="439"/>
      <c r="P21" s="439"/>
      <c r="Q21" s="439"/>
      <c r="R21" s="439"/>
      <c r="S21" s="439"/>
      <c r="T21" s="439">
        <v>1</v>
      </c>
      <c r="U21" s="439"/>
      <c r="V21" s="439"/>
      <c r="W21" s="439"/>
      <c r="X21" s="439"/>
      <c r="Y21" s="439"/>
      <c r="Z21" s="439"/>
      <c r="AA21" s="439"/>
      <c r="AB21" s="712">
        <f t="shared" si="0"/>
        <v>13</v>
      </c>
    </row>
    <row r="22" spans="1:28" ht="27.75" customHeight="1" x14ac:dyDescent="0.35">
      <c r="A22" s="928"/>
      <c r="B22" s="943"/>
      <c r="C22" s="946"/>
      <c r="D22" s="943"/>
      <c r="E22" s="185" t="s">
        <v>76</v>
      </c>
      <c r="F22" s="192" t="s">
        <v>36</v>
      </c>
      <c r="G22" s="157" t="s">
        <v>46</v>
      </c>
      <c r="H22" s="486" t="s">
        <v>193</v>
      </c>
      <c r="I22" s="263">
        <v>7</v>
      </c>
      <c r="J22" s="437">
        <v>6</v>
      </c>
      <c r="K22" s="439">
        <v>6</v>
      </c>
      <c r="L22" s="439"/>
      <c r="M22" s="439">
        <v>2</v>
      </c>
      <c r="N22" s="439">
        <v>1</v>
      </c>
      <c r="O22" s="439"/>
      <c r="P22" s="439"/>
      <c r="Q22" s="439"/>
      <c r="R22" s="439"/>
      <c r="S22" s="439"/>
      <c r="T22" s="439">
        <v>1</v>
      </c>
      <c r="U22" s="439"/>
      <c r="V22" s="439"/>
      <c r="W22" s="439"/>
      <c r="X22" s="439"/>
      <c r="Y22" s="439"/>
      <c r="Z22" s="439"/>
      <c r="AA22" s="439"/>
      <c r="AB22" s="712">
        <f t="shared" si="0"/>
        <v>16</v>
      </c>
    </row>
    <row r="23" spans="1:28" ht="27.75" customHeight="1" x14ac:dyDescent="0.35">
      <c r="A23" s="928"/>
      <c r="B23" s="943"/>
      <c r="C23" s="946"/>
      <c r="D23" s="943"/>
      <c r="E23" s="395" t="s">
        <v>76</v>
      </c>
      <c r="F23" s="282" t="s">
        <v>36</v>
      </c>
      <c r="G23" s="377" t="s">
        <v>69</v>
      </c>
      <c r="H23" s="480" t="s">
        <v>193</v>
      </c>
      <c r="I23" s="699">
        <v>10</v>
      </c>
      <c r="J23" s="584">
        <v>5</v>
      </c>
      <c r="K23" s="489">
        <v>5</v>
      </c>
      <c r="L23" s="439"/>
      <c r="M23" s="439">
        <v>2</v>
      </c>
      <c r="N23" s="439">
        <v>1</v>
      </c>
      <c r="O23" s="439"/>
      <c r="P23" s="439"/>
      <c r="Q23" s="439"/>
      <c r="R23" s="439"/>
      <c r="S23" s="439"/>
      <c r="T23" s="439">
        <v>1</v>
      </c>
      <c r="U23" s="439"/>
      <c r="V23" s="439"/>
      <c r="W23" s="439"/>
      <c r="X23" s="439"/>
      <c r="Y23" s="439"/>
      <c r="Z23" s="439"/>
      <c r="AA23" s="439"/>
      <c r="AB23" s="712">
        <f t="shared" si="0"/>
        <v>14</v>
      </c>
    </row>
    <row r="24" spans="1:28" ht="14.25" customHeight="1" x14ac:dyDescent="0.35">
      <c r="A24" s="928"/>
      <c r="B24" s="943"/>
      <c r="C24" s="946"/>
      <c r="D24" s="943"/>
      <c r="E24" s="371" t="s">
        <v>83</v>
      </c>
      <c r="F24" s="372" t="s">
        <v>36</v>
      </c>
      <c r="G24" s="261"/>
      <c r="H24" s="483" t="s">
        <v>193</v>
      </c>
      <c r="I24" s="285">
        <v>10</v>
      </c>
      <c r="J24" s="443">
        <v>36</v>
      </c>
      <c r="K24" s="443"/>
      <c r="L24" s="439"/>
      <c r="M24" s="439"/>
      <c r="N24" s="439"/>
      <c r="O24" s="439"/>
      <c r="P24" s="439"/>
      <c r="Q24" s="439"/>
      <c r="R24" s="439"/>
      <c r="S24" s="439"/>
      <c r="T24" s="439"/>
      <c r="U24" s="439"/>
      <c r="V24" s="439"/>
      <c r="W24" s="439"/>
      <c r="X24" s="439"/>
      <c r="Y24" s="439"/>
      <c r="Z24" s="439"/>
      <c r="AA24" s="439"/>
      <c r="AB24" s="712">
        <f t="shared" si="0"/>
        <v>36</v>
      </c>
    </row>
    <row r="25" spans="1:28" ht="14.25" customHeight="1" x14ac:dyDescent="0.35">
      <c r="A25" s="928"/>
      <c r="B25" s="943"/>
      <c r="C25" s="946"/>
      <c r="D25" s="943"/>
      <c r="E25" s="715" t="s">
        <v>77</v>
      </c>
      <c r="F25" s="192" t="s">
        <v>36</v>
      </c>
      <c r="G25" s="157" t="s">
        <v>41</v>
      </c>
      <c r="H25" s="486">
        <v>4</v>
      </c>
      <c r="I25" s="697">
        <v>14</v>
      </c>
      <c r="J25" s="437"/>
      <c r="K25" s="439"/>
      <c r="L25" s="439"/>
      <c r="M25" s="439"/>
      <c r="N25" s="439"/>
      <c r="O25" s="439"/>
      <c r="P25" s="439"/>
      <c r="Q25" s="439"/>
      <c r="R25" s="439">
        <v>28</v>
      </c>
      <c r="S25" s="439"/>
      <c r="T25" s="439"/>
      <c r="U25" s="439"/>
      <c r="V25" s="439"/>
      <c r="W25" s="439"/>
      <c r="X25" s="439"/>
      <c r="Y25" s="439"/>
      <c r="Z25" s="439"/>
      <c r="AA25" s="439"/>
      <c r="AB25" s="712">
        <f t="shared" si="0"/>
        <v>28</v>
      </c>
    </row>
    <row r="26" spans="1:28" ht="14.25" customHeight="1" x14ac:dyDescent="0.35">
      <c r="A26" s="928"/>
      <c r="B26" s="943"/>
      <c r="C26" s="946"/>
      <c r="D26" s="943"/>
      <c r="E26" s="185" t="s">
        <v>50</v>
      </c>
      <c r="F26" s="192" t="s">
        <v>36</v>
      </c>
      <c r="G26" s="157" t="s">
        <v>41</v>
      </c>
      <c r="H26" s="486">
        <v>4</v>
      </c>
      <c r="I26" s="263">
        <v>14</v>
      </c>
      <c r="J26" s="437"/>
      <c r="K26" s="439"/>
      <c r="L26" s="439"/>
      <c r="M26" s="439"/>
      <c r="N26" s="439"/>
      <c r="O26" s="439"/>
      <c r="P26" s="439">
        <v>7</v>
      </c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712">
        <f t="shared" si="0"/>
        <v>7</v>
      </c>
    </row>
    <row r="27" spans="1:28" ht="26.25" customHeight="1" thickBot="1" x14ac:dyDescent="0.4">
      <c r="A27" s="928"/>
      <c r="B27" s="943"/>
      <c r="C27" s="946"/>
      <c r="D27" s="943"/>
      <c r="E27" s="185" t="s">
        <v>48</v>
      </c>
      <c r="F27" s="192" t="s">
        <v>36</v>
      </c>
      <c r="G27" s="157" t="s">
        <v>41</v>
      </c>
      <c r="H27" s="486">
        <v>4</v>
      </c>
      <c r="I27" s="263">
        <v>2</v>
      </c>
      <c r="J27" s="437"/>
      <c r="K27" s="439"/>
      <c r="L27" s="439"/>
      <c r="M27" s="439"/>
      <c r="N27" s="439"/>
      <c r="O27" s="439"/>
      <c r="P27" s="439">
        <v>6</v>
      </c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712">
        <f t="shared" si="0"/>
        <v>6</v>
      </c>
    </row>
    <row r="28" spans="1:28" ht="14.25" customHeight="1" thickBot="1" x14ac:dyDescent="0.45">
      <c r="A28" s="928"/>
      <c r="B28" s="943"/>
      <c r="C28" s="946"/>
      <c r="D28" s="943"/>
      <c r="E28" s="193" t="s">
        <v>51</v>
      </c>
      <c r="F28" s="417"/>
      <c r="G28" s="689"/>
      <c r="H28" s="716"/>
      <c r="I28" s="717"/>
      <c r="J28" s="698">
        <f t="shared" ref="J28:X28" si="1">SUM(J5:J27)</f>
        <v>134</v>
      </c>
      <c r="K28" s="698">
        <f t="shared" si="1"/>
        <v>36</v>
      </c>
      <c r="L28" s="698">
        <f t="shared" si="1"/>
        <v>40</v>
      </c>
      <c r="M28" s="698">
        <f t="shared" si="1"/>
        <v>31</v>
      </c>
      <c r="N28" s="698">
        <f t="shared" si="1"/>
        <v>19</v>
      </c>
      <c r="O28" s="698">
        <f t="shared" si="1"/>
        <v>0</v>
      </c>
      <c r="P28" s="698">
        <f t="shared" si="1"/>
        <v>13</v>
      </c>
      <c r="Q28" s="698">
        <f t="shared" si="1"/>
        <v>0</v>
      </c>
      <c r="R28" s="698">
        <f t="shared" si="1"/>
        <v>28</v>
      </c>
      <c r="S28" s="698">
        <f t="shared" si="1"/>
        <v>0</v>
      </c>
      <c r="T28" s="698">
        <f t="shared" si="1"/>
        <v>14</v>
      </c>
      <c r="U28" s="698">
        <f t="shared" si="1"/>
        <v>0</v>
      </c>
      <c r="V28" s="698">
        <f t="shared" si="1"/>
        <v>0</v>
      </c>
      <c r="W28" s="698">
        <f t="shared" si="1"/>
        <v>0</v>
      </c>
      <c r="X28" s="698">
        <f t="shared" si="1"/>
        <v>0</v>
      </c>
      <c r="Y28" s="469"/>
      <c r="Z28" s="469"/>
      <c r="AA28" s="469"/>
      <c r="AB28" s="718">
        <f>SUM(AB5:AB27)</f>
        <v>315</v>
      </c>
    </row>
    <row r="29" spans="1:28" ht="14.25" customHeight="1" thickBot="1" x14ac:dyDescent="0.4">
      <c r="A29" s="928"/>
      <c r="B29" s="943"/>
      <c r="C29" s="946"/>
      <c r="D29" s="943"/>
      <c r="E29" s="185" t="s">
        <v>78</v>
      </c>
      <c r="F29" s="719" t="s">
        <v>57</v>
      </c>
      <c r="G29" s="157"/>
      <c r="H29" s="486">
        <v>2</v>
      </c>
      <c r="I29" s="263">
        <v>4</v>
      </c>
      <c r="J29" s="437"/>
      <c r="K29" s="482"/>
      <c r="L29" s="439"/>
      <c r="M29" s="482"/>
      <c r="N29" s="482"/>
      <c r="O29" s="482"/>
      <c r="P29" s="482"/>
      <c r="Q29" s="482"/>
      <c r="R29" s="482"/>
      <c r="S29" s="482">
        <v>30</v>
      </c>
      <c r="T29" s="482"/>
      <c r="U29" s="482"/>
      <c r="V29" s="454"/>
      <c r="W29" s="454"/>
      <c r="X29" s="439"/>
      <c r="Y29" s="439"/>
      <c r="Z29" s="439"/>
      <c r="AA29" s="439"/>
      <c r="AB29" s="712">
        <f t="shared" ref="AB29" si="2">SUM(J29:AA29)</f>
        <v>30</v>
      </c>
    </row>
    <row r="30" spans="1:28" ht="15" customHeight="1" thickBot="1" x14ac:dyDescent="0.45">
      <c r="A30" s="928"/>
      <c r="B30" s="943"/>
      <c r="C30" s="946"/>
      <c r="D30" s="943"/>
      <c r="E30" s="591" t="s">
        <v>59</v>
      </c>
      <c r="F30" s="379"/>
      <c r="G30" s="700"/>
      <c r="H30" s="701"/>
      <c r="I30" s="702"/>
      <c r="J30" s="717">
        <f t="shared" ref="J30:X30" si="3">SUM(J29:J29)</f>
        <v>0</v>
      </c>
      <c r="K30" s="717">
        <f t="shared" si="3"/>
        <v>0</v>
      </c>
      <c r="L30" s="717">
        <f t="shared" si="3"/>
        <v>0</v>
      </c>
      <c r="M30" s="717">
        <f t="shared" si="3"/>
        <v>0</v>
      </c>
      <c r="N30" s="717">
        <f t="shared" si="3"/>
        <v>0</v>
      </c>
      <c r="O30" s="717">
        <f t="shared" si="3"/>
        <v>0</v>
      </c>
      <c r="P30" s="717">
        <f t="shared" si="3"/>
        <v>0</v>
      </c>
      <c r="Q30" s="717">
        <f t="shared" si="3"/>
        <v>0</v>
      </c>
      <c r="R30" s="717">
        <f t="shared" si="3"/>
        <v>0</v>
      </c>
      <c r="S30" s="717">
        <f t="shared" si="3"/>
        <v>30</v>
      </c>
      <c r="T30" s="717">
        <f t="shared" si="3"/>
        <v>0</v>
      </c>
      <c r="U30" s="717">
        <f t="shared" si="3"/>
        <v>0</v>
      </c>
      <c r="V30" s="717">
        <f t="shared" si="3"/>
        <v>0</v>
      </c>
      <c r="W30" s="717">
        <f t="shared" si="3"/>
        <v>0</v>
      </c>
      <c r="X30" s="717">
        <f t="shared" si="3"/>
        <v>0</v>
      </c>
      <c r="Y30" s="717"/>
      <c r="Z30" s="717"/>
      <c r="AA30" s="469"/>
      <c r="AB30" s="718">
        <f>SUM(AB29:AB29)</f>
        <v>30</v>
      </c>
    </row>
    <row r="31" spans="1:28" ht="15" customHeight="1" thickBot="1" x14ac:dyDescent="0.45">
      <c r="A31" s="720"/>
      <c r="B31" s="943"/>
      <c r="C31" s="946"/>
      <c r="D31" s="943"/>
      <c r="E31" s="366" t="s">
        <v>79</v>
      </c>
      <c r="F31" s="387"/>
      <c r="G31" s="703"/>
      <c r="H31" s="704"/>
      <c r="I31" s="705"/>
      <c r="J31" s="721">
        <f>SUM(J28+J30)</f>
        <v>134</v>
      </c>
      <c r="K31" s="721">
        <f t="shared" ref="K31:X31" si="4">SUM(K28+K30)</f>
        <v>36</v>
      </c>
      <c r="L31" s="721">
        <f t="shared" si="4"/>
        <v>40</v>
      </c>
      <c r="M31" s="721">
        <f t="shared" si="4"/>
        <v>31</v>
      </c>
      <c r="N31" s="721">
        <f t="shared" si="4"/>
        <v>19</v>
      </c>
      <c r="O31" s="721">
        <f t="shared" si="4"/>
        <v>0</v>
      </c>
      <c r="P31" s="721">
        <f t="shared" si="4"/>
        <v>13</v>
      </c>
      <c r="Q31" s="721">
        <f t="shared" si="4"/>
        <v>0</v>
      </c>
      <c r="R31" s="721">
        <f t="shared" si="4"/>
        <v>28</v>
      </c>
      <c r="S31" s="721">
        <f t="shared" si="4"/>
        <v>30</v>
      </c>
      <c r="T31" s="721">
        <f t="shared" si="4"/>
        <v>14</v>
      </c>
      <c r="U31" s="721">
        <f t="shared" si="4"/>
        <v>0</v>
      </c>
      <c r="V31" s="721">
        <f t="shared" si="4"/>
        <v>0</v>
      </c>
      <c r="W31" s="721">
        <f t="shared" si="4"/>
        <v>0</v>
      </c>
      <c r="X31" s="721">
        <f t="shared" si="4"/>
        <v>0</v>
      </c>
      <c r="Y31" s="722"/>
      <c r="Z31" s="722"/>
      <c r="AA31" s="723"/>
      <c r="AB31" s="724">
        <f>SUM(AB28+AB30)</f>
        <v>345</v>
      </c>
    </row>
    <row r="32" spans="1:28" ht="15" customHeight="1" thickBot="1" x14ac:dyDescent="0.45">
      <c r="A32" s="725"/>
      <c r="B32" s="944"/>
      <c r="C32" s="947"/>
      <c r="D32" s="944"/>
      <c r="E32" s="368" t="s">
        <v>80</v>
      </c>
      <c r="F32" s="383"/>
      <c r="G32" s="726"/>
      <c r="H32" s="727"/>
      <c r="I32" s="728"/>
      <c r="J32" s="729">
        <f>SUM('Уш1 '!J27+Уш2!J31)</f>
        <v>262</v>
      </c>
      <c r="K32" s="729">
        <f>SUM('Уш1 '!K27+Уш2!K31)</f>
        <v>68</v>
      </c>
      <c r="L32" s="729">
        <f>SUM('Уш1 '!L27+Уш2!L31)</f>
        <v>72</v>
      </c>
      <c r="M32" s="729">
        <f>SUM('Уш1 '!M27+Уш2!M31)</f>
        <v>38</v>
      </c>
      <c r="N32" s="729">
        <f>SUM('Уш1 '!N27+Уш2!N31)</f>
        <v>22</v>
      </c>
      <c r="O32" s="729">
        <f>SUM('Уш1 '!O27+Уш2!O31)</f>
        <v>0</v>
      </c>
      <c r="P32" s="729">
        <f>SUM('Уш1 '!P27+Уш2!P31)</f>
        <v>37</v>
      </c>
      <c r="Q32" s="729">
        <f>SUM('Уш1 '!Q27+Уш2!Q31)</f>
        <v>3</v>
      </c>
      <c r="R32" s="729">
        <f>SUM('Уш1 '!R27+Уш2!R31)</f>
        <v>28</v>
      </c>
      <c r="S32" s="729">
        <f>SUM('Уш1 '!S27+Уш2!S31)</f>
        <v>30</v>
      </c>
      <c r="T32" s="729">
        <f>SUM('Уш1 '!T27+Уш2!T31)</f>
        <v>19</v>
      </c>
      <c r="U32" s="729">
        <f>SUM('Уш1 '!U27+Уш2!U31)</f>
        <v>0</v>
      </c>
      <c r="V32" s="729">
        <f>SUM('Уш1 '!V27+Уш2!V31)</f>
        <v>0</v>
      </c>
      <c r="W32" s="729">
        <f>SUM('Уш1 '!W27+Уш2!W31)</f>
        <v>0</v>
      </c>
      <c r="X32" s="729">
        <f>SUM('Уш1 '!X27+Уш2!X31)</f>
        <v>0</v>
      </c>
      <c r="Y32" s="729"/>
      <c r="Z32" s="730"/>
      <c r="AA32" s="731"/>
      <c r="AB32" s="732">
        <f>SUM('Уш1 '!AB27+Уш2!AB31)</f>
        <v>579</v>
      </c>
    </row>
    <row r="33" spans="1:28" ht="13.5" customHeight="1" x14ac:dyDescent="0.35">
      <c r="A33" s="200"/>
      <c r="B33" s="200"/>
      <c r="C33" s="200"/>
      <c r="D33" s="200"/>
      <c r="E33" s="200"/>
      <c r="F33" s="200"/>
      <c r="G33" s="156"/>
      <c r="H33" s="200"/>
      <c r="I33" s="200"/>
      <c r="J33" s="200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1"/>
      <c r="W33" s="201"/>
      <c r="X33" s="201"/>
      <c r="Y33" s="200"/>
      <c r="Z33" s="200"/>
      <c r="AA33" s="200"/>
      <c r="AB33" s="200"/>
    </row>
    <row r="34" spans="1:28" ht="13.5" customHeight="1" x14ac:dyDescent="0.35">
      <c r="A34" s="200"/>
      <c r="B34" s="200" t="s">
        <v>189</v>
      </c>
      <c r="C34" s="202"/>
      <c r="D34" s="202"/>
      <c r="E34" s="202"/>
      <c r="F34" s="202"/>
      <c r="G34" s="156"/>
      <c r="H34" s="202"/>
      <c r="I34" s="202"/>
      <c r="J34" s="202"/>
      <c r="K34" s="202"/>
      <c r="L34" s="202"/>
      <c r="M34" s="202"/>
      <c r="N34" s="202"/>
      <c r="O34" s="202"/>
      <c r="P34" s="203" t="s">
        <v>61</v>
      </c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</row>
    <row r="35" spans="1:28" ht="13.5" customHeight="1" x14ac:dyDescent="0.35">
      <c r="A35" s="200"/>
      <c r="B35" s="202"/>
      <c r="C35" s="202"/>
      <c r="D35" s="202"/>
      <c r="E35" s="202"/>
      <c r="F35" s="202"/>
      <c r="G35" s="156"/>
      <c r="H35" s="202"/>
      <c r="I35" s="202"/>
      <c r="J35" s="202"/>
      <c r="K35" s="202"/>
      <c r="L35" s="202"/>
      <c r="M35" s="202"/>
      <c r="N35" s="202"/>
      <c r="O35" s="202"/>
      <c r="P35" s="200" t="s">
        <v>185</v>
      </c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</row>
    <row r="36" spans="1:28" ht="13.5" customHeight="1" x14ac:dyDescent="0.35">
      <c r="A36" s="200"/>
      <c r="B36" s="202"/>
      <c r="C36" s="202"/>
      <c r="D36" s="202"/>
      <c r="E36" s="202"/>
      <c r="F36" s="202"/>
      <c r="G36" s="156"/>
      <c r="H36" s="202"/>
      <c r="I36" s="202"/>
      <c r="J36" s="202"/>
      <c r="K36" s="202"/>
      <c r="L36" s="202"/>
      <c r="M36" s="202"/>
      <c r="N36" s="202"/>
      <c r="O36" s="202"/>
      <c r="P36" s="203" t="s">
        <v>62</v>
      </c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</row>
    <row r="37" spans="1:28" ht="15" customHeight="1" x14ac:dyDescent="0.35">
      <c r="A37" s="200"/>
      <c r="B37" s="202"/>
      <c r="C37" s="202"/>
      <c r="D37" s="202"/>
      <c r="E37" s="202"/>
      <c r="F37" s="202"/>
      <c r="G37" s="156"/>
      <c r="H37" s="202"/>
      <c r="I37" s="202"/>
      <c r="J37" s="202"/>
      <c r="K37" s="202"/>
      <c r="L37" s="202"/>
      <c r="M37" s="202"/>
      <c r="N37" s="202"/>
      <c r="O37" s="202"/>
      <c r="P37" s="200"/>
      <c r="Q37" s="963" t="s">
        <v>185</v>
      </c>
      <c r="R37" s="964"/>
      <c r="S37" s="964"/>
      <c r="T37" s="964"/>
      <c r="U37" s="964"/>
      <c r="V37" s="964"/>
      <c r="W37" s="200"/>
      <c r="X37" s="200"/>
      <c r="Y37" s="200"/>
      <c r="Z37" s="200"/>
      <c r="AA37" s="200"/>
      <c r="AB37" s="200"/>
    </row>
  </sheetData>
  <mergeCells count="17">
    <mergeCell ref="Q37:V37"/>
    <mergeCell ref="B5:B32"/>
    <mergeCell ref="C5:C32"/>
    <mergeCell ref="D5:D32"/>
    <mergeCell ref="A2:A3"/>
    <mergeCell ref="C2:C3"/>
    <mergeCell ref="D2:D3"/>
    <mergeCell ref="A5:A30"/>
    <mergeCell ref="H2:H3"/>
    <mergeCell ref="I2:I3"/>
    <mergeCell ref="J2:AA2"/>
    <mergeCell ref="AB2:AB3"/>
    <mergeCell ref="A4:AB4"/>
    <mergeCell ref="B2:B3"/>
    <mergeCell ref="E2:E3"/>
    <mergeCell ref="F2:F3"/>
    <mergeCell ref="G2:G3"/>
  </mergeCells>
  <pageMargins left="0.70866141732283472" right="0.70866141732283472" top="0.22" bottom="0.16" header="0" footer="0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27"/>
  <sheetViews>
    <sheetView topLeftCell="A7" workbookViewId="0">
      <selection activeCell="A2" sqref="A2:AB27"/>
    </sheetView>
  </sheetViews>
  <sheetFormatPr defaultColWidth="14.42578125" defaultRowHeight="15" customHeight="1" x14ac:dyDescent="0.4"/>
  <cols>
    <col min="1" max="1" width="3" style="143" customWidth="1"/>
    <col min="2" max="2" width="14.28515625" style="143" customWidth="1"/>
    <col min="3" max="3" width="7.7109375" style="143" customWidth="1"/>
    <col min="4" max="4" width="4.140625" style="143" customWidth="1"/>
    <col min="5" max="5" width="33.85546875" style="143" customWidth="1"/>
    <col min="6" max="7" width="4.5703125" style="143" customWidth="1"/>
    <col min="8" max="9" width="5" style="143" customWidth="1"/>
    <col min="10" max="10" width="4.85546875" style="143" customWidth="1"/>
    <col min="11" max="11" width="5.42578125" style="143" customWidth="1"/>
    <col min="12" max="12" width="6.140625" style="143" customWidth="1"/>
    <col min="13" max="14" width="5" style="143" customWidth="1"/>
    <col min="15" max="15" width="4.42578125" style="143" customWidth="1"/>
    <col min="16" max="16" width="4.85546875" style="143" customWidth="1"/>
    <col min="17" max="17" width="5.85546875" style="143" customWidth="1"/>
    <col min="18" max="18" width="3.28515625" style="143" customWidth="1"/>
    <col min="19" max="20" width="4" style="143" customWidth="1"/>
    <col min="21" max="21" width="3.5703125" style="143" customWidth="1"/>
    <col min="22" max="22" width="3.28515625" style="143" customWidth="1"/>
    <col min="23" max="23" width="4" style="143" customWidth="1"/>
    <col min="24" max="24" width="4.42578125" style="143" customWidth="1"/>
    <col min="25" max="25" width="3.140625" style="143" customWidth="1"/>
    <col min="26" max="26" width="4.42578125" style="143" customWidth="1"/>
    <col min="27" max="27" width="3.28515625" style="143" customWidth="1"/>
    <col min="28" max="30" width="5.85546875" style="143" customWidth="1"/>
    <col min="31" max="16384" width="14.42578125" style="143"/>
  </cols>
  <sheetData>
    <row r="2" spans="1:28" ht="18" customHeight="1" x14ac:dyDescent="0.35">
      <c r="A2" s="142"/>
      <c r="B2" s="142"/>
      <c r="C2" s="142"/>
      <c r="D2" s="142"/>
      <c r="E2" s="933" t="s">
        <v>0</v>
      </c>
      <c r="F2" s="934"/>
      <c r="G2" s="934"/>
      <c r="H2" s="934"/>
      <c r="I2" s="934"/>
      <c r="J2" s="934"/>
      <c r="K2" s="934"/>
      <c r="L2" s="934"/>
      <c r="M2" s="934"/>
      <c r="N2" s="934"/>
      <c r="O2" s="934"/>
      <c r="P2" s="934"/>
      <c r="Q2" s="934"/>
      <c r="R2" s="934"/>
      <c r="S2" s="934"/>
      <c r="T2" s="934"/>
      <c r="U2" s="934"/>
      <c r="V2" s="934"/>
      <c r="W2" s="934"/>
      <c r="X2" s="934"/>
      <c r="Y2" s="934"/>
      <c r="Z2" s="142"/>
      <c r="AA2" s="144"/>
      <c r="AB2" s="142"/>
    </row>
    <row r="3" spans="1:28" ht="20.25" customHeight="1" x14ac:dyDescent="0.4">
      <c r="A3" s="951" t="s">
        <v>1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  <c r="R3" s="934"/>
      <c r="S3" s="934"/>
      <c r="T3" s="934"/>
      <c r="U3" s="934"/>
      <c r="V3" s="934"/>
      <c r="W3" s="934"/>
      <c r="X3" s="934"/>
      <c r="Y3" s="934"/>
      <c r="Z3" s="934"/>
      <c r="AA3" s="934"/>
      <c r="AB3" s="934"/>
    </row>
    <row r="4" spans="1:28" ht="15" customHeight="1" x14ac:dyDescent="0.4">
      <c r="A4" s="142"/>
      <c r="B4" s="146" t="s">
        <v>2</v>
      </c>
      <c r="C4" s="145"/>
      <c r="D4" s="145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2"/>
    </row>
    <row r="5" spans="1:28" ht="15" customHeight="1" x14ac:dyDescent="0.4">
      <c r="A5" s="952" t="s">
        <v>3</v>
      </c>
      <c r="B5" s="954" t="s">
        <v>4</v>
      </c>
      <c r="C5" s="954" t="s">
        <v>5</v>
      </c>
      <c r="D5" s="955" t="s">
        <v>6</v>
      </c>
      <c r="E5" s="954" t="s">
        <v>7</v>
      </c>
      <c r="F5" s="940" t="s">
        <v>8</v>
      </c>
      <c r="G5" s="940" t="s">
        <v>9</v>
      </c>
      <c r="H5" s="929" t="s">
        <v>10</v>
      </c>
      <c r="I5" s="931" t="s">
        <v>11</v>
      </c>
      <c r="J5" s="935" t="s">
        <v>12</v>
      </c>
      <c r="K5" s="936"/>
      <c r="L5" s="936"/>
      <c r="M5" s="936"/>
      <c r="N5" s="936"/>
      <c r="O5" s="936"/>
      <c r="P5" s="936"/>
      <c r="Q5" s="936"/>
      <c r="R5" s="936"/>
      <c r="S5" s="936"/>
      <c r="T5" s="936"/>
      <c r="U5" s="936"/>
      <c r="V5" s="936"/>
      <c r="W5" s="936"/>
      <c r="X5" s="936"/>
      <c r="Y5" s="936"/>
      <c r="Z5" s="936"/>
      <c r="AA5" s="936"/>
      <c r="AB5" s="949" t="s">
        <v>13</v>
      </c>
    </row>
    <row r="6" spans="1:28" ht="146.25" customHeight="1" x14ac:dyDescent="0.4">
      <c r="A6" s="953"/>
      <c r="B6" s="941"/>
      <c r="C6" s="941"/>
      <c r="D6" s="941"/>
      <c r="E6" s="941"/>
      <c r="F6" s="941"/>
      <c r="G6" s="941"/>
      <c r="H6" s="930"/>
      <c r="I6" s="932"/>
      <c r="J6" s="654" t="s">
        <v>14</v>
      </c>
      <c r="K6" s="148" t="s">
        <v>15</v>
      </c>
      <c r="L6" s="148" t="s">
        <v>16</v>
      </c>
      <c r="M6" s="148" t="s">
        <v>17</v>
      </c>
      <c r="N6" s="148" t="s">
        <v>18</v>
      </c>
      <c r="O6" s="148" t="s">
        <v>19</v>
      </c>
      <c r="P6" s="539" t="s">
        <v>20</v>
      </c>
      <c r="Q6" s="540" t="s">
        <v>21</v>
      </c>
      <c r="R6" s="148" t="s">
        <v>22</v>
      </c>
      <c r="S6" s="148" t="s">
        <v>23</v>
      </c>
      <c r="T6" s="148" t="s">
        <v>24</v>
      </c>
      <c r="U6" s="148" t="s">
        <v>25</v>
      </c>
      <c r="V6" s="148" t="s">
        <v>26</v>
      </c>
      <c r="W6" s="148" t="s">
        <v>27</v>
      </c>
      <c r="X6" s="148" t="s">
        <v>28</v>
      </c>
      <c r="Y6" s="148" t="s">
        <v>29</v>
      </c>
      <c r="Z6" s="148" t="s">
        <v>30</v>
      </c>
      <c r="AA6" s="148" t="s">
        <v>31</v>
      </c>
      <c r="AB6" s="950"/>
    </row>
    <row r="7" spans="1:28" ht="14.25" customHeight="1" x14ac:dyDescent="0.4">
      <c r="A7" s="937" t="s">
        <v>32</v>
      </c>
      <c r="B7" s="938"/>
      <c r="C7" s="938"/>
      <c r="D7" s="938"/>
      <c r="E7" s="938"/>
      <c r="F7" s="938"/>
      <c r="G7" s="938"/>
      <c r="H7" s="938"/>
      <c r="I7" s="938"/>
      <c r="J7" s="938"/>
      <c r="K7" s="938"/>
      <c r="L7" s="938"/>
      <c r="M7" s="938"/>
      <c r="N7" s="938"/>
      <c r="O7" s="938"/>
      <c r="P7" s="938"/>
      <c r="Q7" s="938"/>
      <c r="R7" s="938"/>
      <c r="S7" s="938"/>
      <c r="T7" s="938"/>
      <c r="U7" s="938"/>
      <c r="V7" s="938"/>
      <c r="W7" s="938"/>
      <c r="X7" s="938"/>
      <c r="Y7" s="938"/>
      <c r="Z7" s="938"/>
      <c r="AA7" s="938"/>
      <c r="AB7" s="939"/>
    </row>
    <row r="8" spans="1:28" ht="17.25" customHeight="1" x14ac:dyDescent="0.35">
      <c r="A8" s="975">
        <v>2</v>
      </c>
      <c r="B8" s="977" t="s">
        <v>84</v>
      </c>
      <c r="C8" s="977" t="s">
        <v>85</v>
      </c>
      <c r="D8" s="978">
        <v>0.5</v>
      </c>
      <c r="E8" s="160" t="s">
        <v>86</v>
      </c>
      <c r="F8" s="204" t="s">
        <v>36</v>
      </c>
      <c r="G8" s="162" t="s">
        <v>41</v>
      </c>
      <c r="H8" s="504">
        <v>2</v>
      </c>
      <c r="I8" s="491">
        <v>4</v>
      </c>
      <c r="J8" s="503">
        <v>16</v>
      </c>
      <c r="K8" s="493">
        <v>14</v>
      </c>
      <c r="L8" s="493"/>
      <c r="M8" s="493">
        <v>1</v>
      </c>
      <c r="N8" s="493">
        <v>1</v>
      </c>
      <c r="O8" s="636"/>
      <c r="P8" s="636"/>
      <c r="Q8" s="636"/>
      <c r="R8" s="636"/>
      <c r="S8" s="636"/>
      <c r="T8" s="493">
        <v>1</v>
      </c>
      <c r="U8" s="636"/>
      <c r="V8" s="636"/>
      <c r="W8" s="636"/>
      <c r="X8" s="636"/>
      <c r="Y8" s="636"/>
      <c r="Z8" s="636"/>
      <c r="AA8" s="655"/>
      <c r="AB8" s="656">
        <f t="shared" ref="AB8:AB14" si="0">SUM(J8:AA8)</f>
        <v>33</v>
      </c>
    </row>
    <row r="9" spans="1:28" ht="15.75" customHeight="1" x14ac:dyDescent="0.35">
      <c r="A9" s="928"/>
      <c r="B9" s="943"/>
      <c r="C9" s="943"/>
      <c r="D9" s="943"/>
      <c r="E9" s="223" t="s">
        <v>87</v>
      </c>
      <c r="F9" s="204" t="s">
        <v>36</v>
      </c>
      <c r="G9" s="162"/>
      <c r="H9" s="504"/>
      <c r="I9" s="491">
        <v>154</v>
      </c>
      <c r="J9" s="503">
        <v>56</v>
      </c>
      <c r="K9" s="493"/>
      <c r="L9" s="493"/>
      <c r="M9" s="493"/>
      <c r="N9" s="493"/>
      <c r="O9" s="493"/>
      <c r="P9" s="493"/>
      <c r="Q9" s="493"/>
      <c r="R9" s="493"/>
      <c r="S9" s="493"/>
      <c r="T9" s="493">
        <v>8</v>
      </c>
      <c r="U9" s="493"/>
      <c r="V9" s="493"/>
      <c r="W9" s="493"/>
      <c r="X9" s="493"/>
      <c r="Y9" s="493"/>
      <c r="Z9" s="493"/>
      <c r="AA9" s="504"/>
      <c r="AB9" s="656">
        <f t="shared" si="0"/>
        <v>64</v>
      </c>
    </row>
    <row r="10" spans="1:28" ht="15.75" customHeight="1" x14ac:dyDescent="0.35">
      <c r="A10" s="928"/>
      <c r="B10" s="943"/>
      <c r="C10" s="943"/>
      <c r="D10" s="943"/>
      <c r="E10" s="160" t="s">
        <v>88</v>
      </c>
      <c r="F10" s="213" t="s">
        <v>36</v>
      </c>
      <c r="G10" s="162" t="s">
        <v>41</v>
      </c>
      <c r="H10" s="504">
        <v>4</v>
      </c>
      <c r="I10" s="491">
        <v>13</v>
      </c>
      <c r="J10" s="503">
        <v>12</v>
      </c>
      <c r="K10" s="493"/>
      <c r="L10" s="493">
        <v>16</v>
      </c>
      <c r="M10" s="493">
        <v>3</v>
      </c>
      <c r="N10" s="493">
        <v>1</v>
      </c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493"/>
      <c r="Z10" s="493"/>
      <c r="AA10" s="504"/>
      <c r="AB10" s="656">
        <f t="shared" si="0"/>
        <v>32</v>
      </c>
    </row>
    <row r="11" spans="1:28" ht="14.25" customHeight="1" x14ac:dyDescent="0.35">
      <c r="A11" s="928"/>
      <c r="B11" s="943"/>
      <c r="C11" s="943"/>
      <c r="D11" s="943"/>
      <c r="E11" s="657" t="s">
        <v>89</v>
      </c>
      <c r="F11" s="658" t="s">
        <v>36</v>
      </c>
      <c r="G11" s="162" t="s">
        <v>46</v>
      </c>
      <c r="H11" s="504" t="s">
        <v>193</v>
      </c>
      <c r="I11" s="659">
        <v>10</v>
      </c>
      <c r="J11" s="660">
        <v>16</v>
      </c>
      <c r="K11" s="518">
        <v>24</v>
      </c>
      <c r="L11" s="518"/>
      <c r="M11" s="518"/>
      <c r="N11" s="518"/>
      <c r="O11" s="518"/>
      <c r="P11" s="545"/>
      <c r="Q11" s="493"/>
      <c r="R11" s="493"/>
      <c r="S11" s="493"/>
      <c r="T11" s="493">
        <v>1</v>
      </c>
      <c r="U11" s="493"/>
      <c r="V11" s="493"/>
      <c r="W11" s="493"/>
      <c r="X11" s="493"/>
      <c r="Y11" s="493"/>
      <c r="Z11" s="493"/>
      <c r="AA11" s="504"/>
      <c r="AB11" s="656">
        <f t="shared" si="0"/>
        <v>41</v>
      </c>
    </row>
    <row r="12" spans="1:28" ht="14.25" customHeight="1" x14ac:dyDescent="0.35">
      <c r="A12" s="928"/>
      <c r="B12" s="943"/>
      <c r="C12" s="943"/>
      <c r="D12" s="943"/>
      <c r="E12" s="657" t="s">
        <v>48</v>
      </c>
      <c r="F12" s="658" t="s">
        <v>36</v>
      </c>
      <c r="G12" s="162" t="s">
        <v>46</v>
      </c>
      <c r="H12" s="504" t="s">
        <v>187</v>
      </c>
      <c r="I12" s="659">
        <v>1</v>
      </c>
      <c r="J12" s="660"/>
      <c r="K12" s="518"/>
      <c r="L12" s="518"/>
      <c r="M12" s="518"/>
      <c r="N12" s="518"/>
      <c r="O12" s="518"/>
      <c r="P12" s="545">
        <v>11</v>
      </c>
      <c r="Q12" s="493"/>
      <c r="R12" s="493"/>
      <c r="S12" s="493"/>
      <c r="T12" s="493"/>
      <c r="U12" s="493"/>
      <c r="V12" s="493"/>
      <c r="W12" s="493"/>
      <c r="X12" s="493"/>
      <c r="Y12" s="493"/>
      <c r="Z12" s="493"/>
      <c r="AA12" s="504"/>
      <c r="AB12" s="656">
        <f t="shared" si="0"/>
        <v>11</v>
      </c>
    </row>
    <row r="13" spans="1:28" ht="14.25" customHeight="1" x14ac:dyDescent="0.35">
      <c r="A13" s="928"/>
      <c r="B13" s="943"/>
      <c r="C13" s="943"/>
      <c r="D13" s="943"/>
      <c r="E13" s="162" t="s">
        <v>49</v>
      </c>
      <c r="F13" s="658" t="s">
        <v>36</v>
      </c>
      <c r="G13" s="162" t="s">
        <v>46</v>
      </c>
      <c r="H13" s="504" t="s">
        <v>187</v>
      </c>
      <c r="I13" s="659">
        <v>3</v>
      </c>
      <c r="J13" s="660"/>
      <c r="K13" s="518"/>
      <c r="L13" s="518"/>
      <c r="M13" s="518"/>
      <c r="N13" s="518"/>
      <c r="O13" s="518"/>
      <c r="P13" s="545"/>
      <c r="Q13" s="493">
        <v>2</v>
      </c>
      <c r="R13" s="493"/>
      <c r="S13" s="493"/>
      <c r="T13" s="493"/>
      <c r="U13" s="493"/>
      <c r="V13" s="493"/>
      <c r="W13" s="493"/>
      <c r="X13" s="493"/>
      <c r="Y13" s="493"/>
      <c r="Z13" s="493"/>
      <c r="AA13" s="504"/>
      <c r="AB13" s="656">
        <f t="shared" si="0"/>
        <v>2</v>
      </c>
    </row>
    <row r="14" spans="1:28" ht="14.25" customHeight="1" x14ac:dyDescent="0.35">
      <c r="A14" s="928"/>
      <c r="B14" s="943"/>
      <c r="C14" s="943"/>
      <c r="D14" s="943"/>
      <c r="E14" s="298" t="s">
        <v>50</v>
      </c>
      <c r="F14" s="658" t="s">
        <v>36</v>
      </c>
      <c r="G14" s="162" t="s">
        <v>46</v>
      </c>
      <c r="H14" s="504" t="s">
        <v>187</v>
      </c>
      <c r="I14" s="659">
        <v>3</v>
      </c>
      <c r="J14" s="660"/>
      <c r="K14" s="518"/>
      <c r="L14" s="518"/>
      <c r="M14" s="518"/>
      <c r="N14" s="518"/>
      <c r="O14" s="518"/>
      <c r="P14" s="545">
        <v>2</v>
      </c>
      <c r="Q14" s="493"/>
      <c r="R14" s="493"/>
      <c r="S14" s="493"/>
      <c r="T14" s="493"/>
      <c r="U14" s="493"/>
      <c r="V14" s="493"/>
      <c r="W14" s="493"/>
      <c r="X14" s="493"/>
      <c r="Y14" s="498"/>
      <c r="Z14" s="498"/>
      <c r="AA14" s="504"/>
      <c r="AB14" s="656">
        <f t="shared" si="0"/>
        <v>2</v>
      </c>
    </row>
    <row r="15" spans="1:28" ht="19.5" customHeight="1" x14ac:dyDescent="0.4">
      <c r="A15" s="928"/>
      <c r="B15" s="943"/>
      <c r="C15" s="943"/>
      <c r="D15" s="943"/>
      <c r="E15" s="165" t="s">
        <v>51</v>
      </c>
      <c r="F15" s="661"/>
      <c r="G15" s="166"/>
      <c r="H15" s="662"/>
      <c r="I15" s="637"/>
      <c r="J15" s="551">
        <f t="shared" ref="J15:X15" si="1">SUM(J8:J14)</f>
        <v>100</v>
      </c>
      <c r="K15" s="620">
        <f t="shared" si="1"/>
        <v>38</v>
      </c>
      <c r="L15" s="620">
        <f t="shared" si="1"/>
        <v>16</v>
      </c>
      <c r="M15" s="620">
        <f t="shared" si="1"/>
        <v>4</v>
      </c>
      <c r="N15" s="620">
        <f t="shared" si="1"/>
        <v>2</v>
      </c>
      <c r="O15" s="620">
        <f t="shared" si="1"/>
        <v>0</v>
      </c>
      <c r="P15" s="620">
        <f t="shared" si="1"/>
        <v>13</v>
      </c>
      <c r="Q15" s="620">
        <f t="shared" si="1"/>
        <v>2</v>
      </c>
      <c r="R15" s="620">
        <f t="shared" si="1"/>
        <v>0</v>
      </c>
      <c r="S15" s="620">
        <f t="shared" si="1"/>
        <v>0</v>
      </c>
      <c r="T15" s="620">
        <f t="shared" si="1"/>
        <v>10</v>
      </c>
      <c r="U15" s="620">
        <f t="shared" si="1"/>
        <v>0</v>
      </c>
      <c r="V15" s="620">
        <f t="shared" si="1"/>
        <v>0</v>
      </c>
      <c r="W15" s="620">
        <f t="shared" si="1"/>
        <v>0</v>
      </c>
      <c r="X15" s="638">
        <f t="shared" si="1"/>
        <v>0</v>
      </c>
      <c r="Y15" s="639"/>
      <c r="Z15" s="640"/>
      <c r="AA15" s="641"/>
      <c r="AB15" s="663">
        <f>SUM(AB8:AB14)</f>
        <v>185</v>
      </c>
    </row>
    <row r="16" spans="1:28" ht="25.5" hidden="1" customHeight="1" x14ac:dyDescent="0.35">
      <c r="A16" s="928"/>
      <c r="B16" s="943"/>
      <c r="C16" s="943"/>
      <c r="D16" s="943"/>
      <c r="E16" s="205" t="s">
        <v>90</v>
      </c>
      <c r="F16" s="664" t="s">
        <v>57</v>
      </c>
      <c r="G16" s="206"/>
      <c r="H16" s="504">
        <v>2</v>
      </c>
      <c r="I16" s="659">
        <v>1</v>
      </c>
      <c r="J16" s="503"/>
      <c r="K16" s="493"/>
      <c r="L16" s="493"/>
      <c r="M16" s="493"/>
      <c r="N16" s="493"/>
      <c r="O16" s="493"/>
      <c r="P16" s="493"/>
      <c r="Q16" s="493"/>
      <c r="R16" s="493"/>
      <c r="S16" s="493"/>
      <c r="T16" s="493"/>
      <c r="U16" s="493"/>
      <c r="V16" s="493"/>
      <c r="W16" s="493"/>
      <c r="X16" s="493"/>
      <c r="Y16" s="642"/>
      <c r="Z16" s="643"/>
      <c r="AA16" s="644"/>
      <c r="AB16" s="656">
        <f t="shared" ref="AB16:AB19" si="2">SUM(J16:AA16)</f>
        <v>0</v>
      </c>
    </row>
    <row r="17" spans="1:28" ht="25.5" hidden="1" customHeight="1" x14ac:dyDescent="0.35">
      <c r="A17" s="928"/>
      <c r="B17" s="943"/>
      <c r="C17" s="943"/>
      <c r="D17" s="943"/>
      <c r="E17" s="160" t="s">
        <v>91</v>
      </c>
      <c r="F17" s="665" t="s">
        <v>54</v>
      </c>
      <c r="G17" s="162"/>
      <c r="H17" s="504">
        <v>3</v>
      </c>
      <c r="I17" s="659">
        <v>1</v>
      </c>
      <c r="J17" s="503"/>
      <c r="K17" s="493"/>
      <c r="L17" s="493"/>
      <c r="M17" s="493"/>
      <c r="N17" s="493"/>
      <c r="O17" s="493"/>
      <c r="P17" s="493"/>
      <c r="Q17" s="493"/>
      <c r="R17" s="493"/>
      <c r="S17" s="493"/>
      <c r="T17" s="493"/>
      <c r="U17" s="493"/>
      <c r="V17" s="493"/>
      <c r="W17" s="493"/>
      <c r="X17" s="493"/>
      <c r="Y17" s="504"/>
      <c r="Z17" s="645"/>
      <c r="AA17" s="503"/>
      <c r="AB17" s="656">
        <f t="shared" si="2"/>
        <v>0</v>
      </c>
    </row>
    <row r="18" spans="1:28" ht="25.5" hidden="1" customHeight="1" x14ac:dyDescent="0.35">
      <c r="A18" s="928"/>
      <c r="B18" s="943"/>
      <c r="C18" s="943"/>
      <c r="D18" s="943"/>
      <c r="E18" s="160" t="s">
        <v>92</v>
      </c>
      <c r="F18" s="665" t="s">
        <v>54</v>
      </c>
      <c r="G18" s="162"/>
      <c r="H18" s="504">
        <v>3</v>
      </c>
      <c r="I18" s="659">
        <v>1</v>
      </c>
      <c r="J18" s="503"/>
      <c r="K18" s="493"/>
      <c r="L18" s="493"/>
      <c r="M18" s="493"/>
      <c r="N18" s="493"/>
      <c r="O18" s="493"/>
      <c r="P18" s="493"/>
      <c r="Q18" s="493"/>
      <c r="R18" s="493"/>
      <c r="S18" s="493"/>
      <c r="T18" s="493"/>
      <c r="U18" s="493"/>
      <c r="V18" s="493"/>
      <c r="W18" s="493"/>
      <c r="X18" s="493"/>
      <c r="Y18" s="504"/>
      <c r="Z18" s="645"/>
      <c r="AA18" s="503"/>
      <c r="AB18" s="656">
        <f t="shared" si="2"/>
        <v>0</v>
      </c>
    </row>
    <row r="19" spans="1:28" ht="25.5" hidden="1" customHeight="1" x14ac:dyDescent="0.35">
      <c r="A19" s="928"/>
      <c r="B19" s="943"/>
      <c r="C19" s="943"/>
      <c r="D19" s="943"/>
      <c r="E19" s="160" t="s">
        <v>93</v>
      </c>
      <c r="F19" s="666" t="s">
        <v>54</v>
      </c>
      <c r="G19" s="164"/>
      <c r="H19" s="667">
        <v>3</v>
      </c>
      <c r="I19" s="646">
        <v>1</v>
      </c>
      <c r="J19" s="668"/>
      <c r="K19" s="522"/>
      <c r="L19" s="522"/>
      <c r="M19" s="522"/>
      <c r="N19" s="522"/>
      <c r="O19" s="522"/>
      <c r="P19" s="522"/>
      <c r="Q19" s="522"/>
      <c r="R19" s="522"/>
      <c r="S19" s="522"/>
      <c r="T19" s="498"/>
      <c r="U19" s="498"/>
      <c r="V19" s="498"/>
      <c r="W19" s="498"/>
      <c r="X19" s="493"/>
      <c r="Y19" s="647"/>
      <c r="Z19" s="648"/>
      <c r="AA19" s="521"/>
      <c r="AB19" s="656">
        <f t="shared" si="2"/>
        <v>0</v>
      </c>
    </row>
    <row r="20" spans="1:28" ht="17.25" hidden="1" customHeight="1" x14ac:dyDescent="0.4">
      <c r="A20" s="928"/>
      <c r="B20" s="943"/>
      <c r="C20" s="943"/>
      <c r="D20" s="943"/>
      <c r="E20" s="669" t="s">
        <v>59</v>
      </c>
      <c r="F20" s="171"/>
      <c r="G20" s="172"/>
      <c r="H20" s="670"/>
      <c r="I20" s="649"/>
      <c r="J20" s="551">
        <f t="shared" ref="J20:X20" si="3">SUM(J16:J19)</f>
        <v>0</v>
      </c>
      <c r="K20" s="620">
        <f t="shared" si="3"/>
        <v>0</v>
      </c>
      <c r="L20" s="620">
        <f t="shared" si="3"/>
        <v>0</v>
      </c>
      <c r="M20" s="620">
        <f t="shared" si="3"/>
        <v>0</v>
      </c>
      <c r="N20" s="620">
        <f t="shared" si="3"/>
        <v>0</v>
      </c>
      <c r="O20" s="620">
        <f t="shared" si="3"/>
        <v>0</v>
      </c>
      <c r="P20" s="620">
        <f t="shared" si="3"/>
        <v>0</v>
      </c>
      <c r="Q20" s="620">
        <f t="shared" si="3"/>
        <v>0</v>
      </c>
      <c r="R20" s="620">
        <f t="shared" si="3"/>
        <v>0</v>
      </c>
      <c r="S20" s="620">
        <f t="shared" si="3"/>
        <v>0</v>
      </c>
      <c r="T20" s="620">
        <f t="shared" si="3"/>
        <v>0</v>
      </c>
      <c r="U20" s="620">
        <f t="shared" si="3"/>
        <v>0</v>
      </c>
      <c r="V20" s="620">
        <f t="shared" si="3"/>
        <v>0</v>
      </c>
      <c r="W20" s="620">
        <f t="shared" si="3"/>
        <v>0</v>
      </c>
      <c r="X20" s="620">
        <f t="shared" si="3"/>
        <v>0</v>
      </c>
      <c r="Y20" s="638"/>
      <c r="Z20" s="650"/>
      <c r="AA20" s="651"/>
      <c r="AB20" s="663">
        <f>SUM(AB16:AB19)</f>
        <v>0</v>
      </c>
    </row>
    <row r="21" spans="1:28" ht="15" customHeight="1" x14ac:dyDescent="0.4">
      <c r="A21" s="976"/>
      <c r="B21" s="944"/>
      <c r="C21" s="944"/>
      <c r="D21" s="944"/>
      <c r="E21" s="671" t="s">
        <v>60</v>
      </c>
      <c r="F21" s="672"/>
      <c r="G21" s="673"/>
      <c r="H21" s="674"/>
      <c r="I21" s="675"/>
      <c r="J21" s="676">
        <f t="shared" ref="J21:X21" si="4">SUM(J15+J20)</f>
        <v>100</v>
      </c>
      <c r="K21" s="676">
        <f t="shared" si="4"/>
        <v>38</v>
      </c>
      <c r="L21" s="676">
        <f t="shared" si="4"/>
        <v>16</v>
      </c>
      <c r="M21" s="676">
        <f t="shared" si="4"/>
        <v>4</v>
      </c>
      <c r="N21" s="676">
        <f t="shared" si="4"/>
        <v>2</v>
      </c>
      <c r="O21" s="676">
        <f t="shared" si="4"/>
        <v>0</v>
      </c>
      <c r="P21" s="676">
        <f t="shared" si="4"/>
        <v>13</v>
      </c>
      <c r="Q21" s="676">
        <f t="shared" si="4"/>
        <v>2</v>
      </c>
      <c r="R21" s="676">
        <f t="shared" si="4"/>
        <v>0</v>
      </c>
      <c r="S21" s="676">
        <f t="shared" si="4"/>
        <v>0</v>
      </c>
      <c r="T21" s="676">
        <f t="shared" si="4"/>
        <v>10</v>
      </c>
      <c r="U21" s="676">
        <f t="shared" si="4"/>
        <v>0</v>
      </c>
      <c r="V21" s="676">
        <f t="shared" si="4"/>
        <v>0</v>
      </c>
      <c r="W21" s="676">
        <f t="shared" si="4"/>
        <v>0</v>
      </c>
      <c r="X21" s="676">
        <f t="shared" si="4"/>
        <v>0</v>
      </c>
      <c r="Y21" s="677"/>
      <c r="Z21" s="653"/>
      <c r="AA21" s="678"/>
      <c r="AB21" s="679">
        <f>SUM(AB15+AB20)</f>
        <v>185</v>
      </c>
    </row>
    <row r="22" spans="1:28" ht="13.5" customHeight="1" x14ac:dyDescent="0.4">
      <c r="A22" s="207"/>
      <c r="B22" s="207"/>
      <c r="C22" s="207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</row>
    <row r="23" spans="1:28" ht="13.5" customHeight="1" x14ac:dyDescent="0.4">
      <c r="A23" s="207"/>
      <c r="B23" s="142" t="s">
        <v>189</v>
      </c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8"/>
      <c r="W23" s="208"/>
      <c r="X23" s="208"/>
      <c r="Y23" s="207"/>
      <c r="Z23" s="207"/>
      <c r="AA23" s="207"/>
      <c r="AB23" s="207"/>
    </row>
    <row r="24" spans="1:28" ht="13.5" customHeight="1" x14ac:dyDescent="0.4">
      <c r="A24" s="207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10" t="s">
        <v>61</v>
      </c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</row>
    <row r="25" spans="1:28" ht="13.5" customHeight="1" x14ac:dyDescent="0.4">
      <c r="A25" s="207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142" t="s">
        <v>185</v>
      </c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</row>
    <row r="26" spans="1:28" ht="13.5" customHeight="1" x14ac:dyDescent="0.4">
      <c r="A26" s="207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10" t="s">
        <v>62</v>
      </c>
      <c r="Q26" s="142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</row>
    <row r="27" spans="1:28" ht="13.5" customHeight="1" x14ac:dyDescent="0.4">
      <c r="A27" s="207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142"/>
      <c r="Q27" s="974" t="s">
        <v>186</v>
      </c>
      <c r="R27" s="934"/>
      <c r="S27" s="934"/>
      <c r="T27" s="934"/>
      <c r="U27" s="934"/>
      <c r="V27" s="934"/>
      <c r="W27" s="207"/>
      <c r="X27" s="207"/>
      <c r="Y27" s="207"/>
      <c r="Z27" s="207"/>
      <c r="AA27" s="207"/>
      <c r="AB27" s="207"/>
    </row>
  </sheetData>
  <mergeCells count="19">
    <mergeCell ref="E2:Y2"/>
    <mergeCell ref="A3:AB3"/>
    <mergeCell ref="A5:A6"/>
    <mergeCell ref="B5:B6"/>
    <mergeCell ref="C5:C6"/>
    <mergeCell ref="D5:D6"/>
    <mergeCell ref="E5:E6"/>
    <mergeCell ref="H5:H6"/>
    <mergeCell ref="I5:I6"/>
    <mergeCell ref="Q27:V27"/>
    <mergeCell ref="J5:AA5"/>
    <mergeCell ref="AB5:AB6"/>
    <mergeCell ref="A7:AB7"/>
    <mergeCell ref="F5:F6"/>
    <mergeCell ref="G5:G6"/>
    <mergeCell ref="A8:A21"/>
    <mergeCell ref="B8:B21"/>
    <mergeCell ref="C8:C21"/>
    <mergeCell ref="D8:D21"/>
  </mergeCells>
  <pageMargins left="0.70866141732283472" right="0.70866141732283472" top="0.74803149606299213" bottom="0.74803149606299213" header="0" footer="0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19"/>
  <sheetViews>
    <sheetView topLeftCell="A4" workbookViewId="0">
      <selection sqref="A1:AB19"/>
    </sheetView>
  </sheetViews>
  <sheetFormatPr defaultColWidth="14.42578125" defaultRowHeight="15" customHeight="1" x14ac:dyDescent="0.4"/>
  <cols>
    <col min="1" max="1" width="4.5703125" style="211" customWidth="1"/>
    <col min="2" max="2" width="15.140625" style="211" customWidth="1"/>
    <col min="3" max="3" width="6.42578125" style="211" customWidth="1"/>
    <col min="4" max="4" width="4.28515625" style="211" customWidth="1"/>
    <col min="5" max="5" width="27.28515625" style="211" customWidth="1"/>
    <col min="6" max="7" width="4.5703125" style="211" customWidth="1"/>
    <col min="8" max="9" width="5" style="211" customWidth="1"/>
    <col min="10" max="10" width="4.85546875" style="211" customWidth="1"/>
    <col min="11" max="11" width="5.42578125" style="211" customWidth="1"/>
    <col min="12" max="12" width="6.140625" style="211" customWidth="1"/>
    <col min="13" max="13" width="5.7109375" style="211" customWidth="1"/>
    <col min="14" max="14" width="5.85546875" style="211" customWidth="1"/>
    <col min="15" max="15" width="4.42578125" style="211" customWidth="1"/>
    <col min="16" max="16" width="4.85546875" style="211" customWidth="1"/>
    <col min="17" max="17" width="5.28515625" style="211" customWidth="1"/>
    <col min="18" max="18" width="5.42578125" style="211" customWidth="1"/>
    <col min="19" max="19" width="4.140625" style="211" customWidth="1"/>
    <col min="20" max="20" width="5.5703125" style="211" customWidth="1"/>
    <col min="21" max="21" width="4" style="211" customWidth="1"/>
    <col min="22" max="22" width="6" style="211" customWidth="1"/>
    <col min="23" max="23" width="5" style="211" customWidth="1"/>
    <col min="24" max="24" width="5.5703125" style="211" customWidth="1"/>
    <col min="25" max="25" width="5.140625" style="211" customWidth="1"/>
    <col min="26" max="26" width="4.7109375" style="211" customWidth="1"/>
    <col min="27" max="27" width="4.5703125" style="211" customWidth="1"/>
    <col min="28" max="28" width="5.85546875" style="211" customWidth="1"/>
    <col min="29" max="29" width="8" style="211" customWidth="1"/>
    <col min="30" max="30" width="11.85546875" style="211" customWidth="1"/>
    <col min="31" max="16384" width="14.42578125" style="211"/>
  </cols>
  <sheetData>
    <row r="2" spans="1:28" ht="15" customHeight="1" x14ac:dyDescent="0.4">
      <c r="A2" s="952" t="s">
        <v>3</v>
      </c>
      <c r="B2" s="954" t="s">
        <v>4</v>
      </c>
      <c r="C2" s="954" t="s">
        <v>5</v>
      </c>
      <c r="D2" s="955" t="s">
        <v>6</v>
      </c>
      <c r="E2" s="954" t="s">
        <v>7</v>
      </c>
      <c r="F2" s="940" t="s">
        <v>8</v>
      </c>
      <c r="G2" s="940" t="s">
        <v>9</v>
      </c>
      <c r="H2" s="940" t="s">
        <v>10</v>
      </c>
      <c r="I2" s="980" t="s">
        <v>11</v>
      </c>
      <c r="J2" s="935" t="s">
        <v>12</v>
      </c>
      <c r="K2" s="982"/>
      <c r="L2" s="982"/>
      <c r="M2" s="982"/>
      <c r="N2" s="982"/>
      <c r="O2" s="982"/>
      <c r="P2" s="982"/>
      <c r="Q2" s="982"/>
      <c r="R2" s="982"/>
      <c r="S2" s="982"/>
      <c r="T2" s="982"/>
      <c r="U2" s="982"/>
      <c r="V2" s="982"/>
      <c r="W2" s="982"/>
      <c r="X2" s="982"/>
      <c r="Y2" s="982"/>
      <c r="Z2" s="982"/>
      <c r="AA2" s="982"/>
      <c r="AB2" s="949" t="s">
        <v>13</v>
      </c>
    </row>
    <row r="3" spans="1:28" ht="116.25" customHeight="1" x14ac:dyDescent="0.4">
      <c r="A3" s="987"/>
      <c r="B3" s="979"/>
      <c r="C3" s="979"/>
      <c r="D3" s="979"/>
      <c r="E3" s="979"/>
      <c r="F3" s="979"/>
      <c r="G3" s="979"/>
      <c r="H3" s="979"/>
      <c r="I3" s="981"/>
      <c r="J3" s="654" t="s">
        <v>14</v>
      </c>
      <c r="K3" s="148" t="s">
        <v>15</v>
      </c>
      <c r="L3" s="148" t="s">
        <v>16</v>
      </c>
      <c r="M3" s="148" t="s">
        <v>17</v>
      </c>
      <c r="N3" s="148" t="s">
        <v>18</v>
      </c>
      <c r="O3" s="148" t="s">
        <v>19</v>
      </c>
      <c r="P3" s="539" t="s">
        <v>20</v>
      </c>
      <c r="Q3" s="540" t="s">
        <v>21</v>
      </c>
      <c r="R3" s="148" t="s">
        <v>22</v>
      </c>
      <c r="S3" s="148" t="s">
        <v>23</v>
      </c>
      <c r="T3" s="148" t="s">
        <v>24</v>
      </c>
      <c r="U3" s="148" t="s">
        <v>25</v>
      </c>
      <c r="V3" s="148" t="s">
        <v>26</v>
      </c>
      <c r="W3" s="148" t="s">
        <v>27</v>
      </c>
      <c r="X3" s="148" t="s">
        <v>28</v>
      </c>
      <c r="Y3" s="148" t="s">
        <v>29</v>
      </c>
      <c r="Z3" s="148" t="s">
        <v>64</v>
      </c>
      <c r="AA3" s="148" t="s">
        <v>31</v>
      </c>
      <c r="AB3" s="983"/>
    </row>
    <row r="4" spans="1:28" ht="13.5" customHeight="1" thickBot="1" x14ac:dyDescent="0.45">
      <c r="A4" s="984" t="s">
        <v>65</v>
      </c>
      <c r="B4" s="985"/>
      <c r="C4" s="985"/>
      <c r="D4" s="985"/>
      <c r="E4" s="985"/>
      <c r="F4" s="985"/>
      <c r="G4" s="985"/>
      <c r="H4" s="985"/>
      <c r="I4" s="985"/>
      <c r="J4" s="985"/>
      <c r="K4" s="985"/>
      <c r="L4" s="985"/>
      <c r="M4" s="985"/>
      <c r="N4" s="985"/>
      <c r="O4" s="985"/>
      <c r="P4" s="985"/>
      <c r="Q4" s="985"/>
      <c r="R4" s="985"/>
      <c r="S4" s="985"/>
      <c r="T4" s="985"/>
      <c r="U4" s="985"/>
      <c r="V4" s="985"/>
      <c r="W4" s="985"/>
      <c r="X4" s="985"/>
      <c r="Y4" s="985"/>
      <c r="Z4" s="985"/>
      <c r="AA4" s="985"/>
      <c r="AB4" s="986"/>
    </row>
    <row r="5" spans="1:28" ht="21" customHeight="1" thickBot="1" x14ac:dyDescent="0.4">
      <c r="A5" s="988">
        <v>2</v>
      </c>
      <c r="B5" s="977" t="s">
        <v>84</v>
      </c>
      <c r="C5" s="977" t="s">
        <v>85</v>
      </c>
      <c r="D5" s="994">
        <v>0.5</v>
      </c>
      <c r="E5" s="217" t="s">
        <v>87</v>
      </c>
      <c r="F5" s="745" t="s">
        <v>57</v>
      </c>
      <c r="G5" s="218"/>
      <c r="H5" s="601"/>
      <c r="I5" s="602">
        <v>148</v>
      </c>
      <c r="J5" s="499">
        <v>56</v>
      </c>
      <c r="K5" s="500"/>
      <c r="L5" s="500"/>
      <c r="M5" s="500"/>
      <c r="N5" s="500"/>
      <c r="O5" s="500"/>
      <c r="P5" s="500"/>
      <c r="Q5" s="500"/>
      <c r="R5" s="500"/>
      <c r="S5" s="500"/>
      <c r="T5" s="500">
        <v>2</v>
      </c>
      <c r="U5" s="500"/>
      <c r="V5" s="500"/>
      <c r="W5" s="500"/>
      <c r="X5" s="500"/>
      <c r="Y5" s="603"/>
      <c r="Z5" s="603"/>
      <c r="AA5" s="604"/>
      <c r="AB5" s="680">
        <f t="shared" ref="AB5:AB8" si="0">SUM(J5:AA5)</f>
        <v>58</v>
      </c>
    </row>
    <row r="6" spans="1:28" ht="37.5" customHeight="1" x14ac:dyDescent="0.35">
      <c r="A6" s="989"/>
      <c r="B6" s="991"/>
      <c r="C6" s="991"/>
      <c r="D6" s="995"/>
      <c r="E6" s="221" t="s">
        <v>188</v>
      </c>
      <c r="F6" s="746" t="s">
        <v>57</v>
      </c>
      <c r="G6" s="206"/>
      <c r="H6" s="600" t="s">
        <v>193</v>
      </c>
      <c r="I6" s="605">
        <v>10</v>
      </c>
      <c r="J6" s="503">
        <v>18</v>
      </c>
      <c r="K6" s="493"/>
      <c r="L6" s="493"/>
      <c r="M6" s="493"/>
      <c r="N6" s="493"/>
      <c r="O6" s="493"/>
      <c r="P6" s="493"/>
      <c r="Q6" s="498"/>
      <c r="R6" s="498"/>
      <c r="S6" s="498"/>
      <c r="T6" s="498"/>
      <c r="U6" s="606"/>
      <c r="V6" s="606"/>
      <c r="W6" s="606"/>
      <c r="X6" s="606"/>
      <c r="Y6" s="607"/>
      <c r="Z6" s="607"/>
      <c r="AA6" s="608"/>
      <c r="AB6" s="680">
        <f t="shared" si="0"/>
        <v>18</v>
      </c>
    </row>
    <row r="7" spans="1:28" ht="16.5" customHeight="1" x14ac:dyDescent="0.35">
      <c r="A7" s="989"/>
      <c r="B7" s="992"/>
      <c r="C7" s="992"/>
      <c r="D7" s="996"/>
      <c r="E7" s="221" t="s">
        <v>50</v>
      </c>
      <c r="F7" s="747" t="s">
        <v>57</v>
      </c>
      <c r="G7" s="206" t="s">
        <v>41</v>
      </c>
      <c r="H7" s="600">
        <v>4</v>
      </c>
      <c r="I7" s="609">
        <v>13</v>
      </c>
      <c r="J7" s="610"/>
      <c r="K7" s="493"/>
      <c r="L7" s="493"/>
      <c r="M7" s="493"/>
      <c r="N7" s="493"/>
      <c r="O7" s="493"/>
      <c r="P7" s="493">
        <v>7</v>
      </c>
      <c r="Q7" s="522"/>
      <c r="R7" s="522"/>
      <c r="S7" s="522"/>
      <c r="T7" s="498"/>
      <c r="U7" s="498"/>
      <c r="V7" s="498"/>
      <c r="W7" s="498"/>
      <c r="X7" s="498"/>
      <c r="Y7" s="607"/>
      <c r="Z7" s="607"/>
      <c r="AA7" s="608"/>
      <c r="AB7" s="681">
        <f t="shared" si="0"/>
        <v>7</v>
      </c>
    </row>
    <row r="8" spans="1:28" ht="26.25" customHeight="1" thickBot="1" x14ac:dyDescent="0.4">
      <c r="A8" s="989"/>
      <c r="B8" s="992"/>
      <c r="C8" s="992"/>
      <c r="D8" s="996"/>
      <c r="E8" s="222" t="s">
        <v>48</v>
      </c>
      <c r="F8" s="748" t="s">
        <v>57</v>
      </c>
      <c r="G8" s="220" t="s">
        <v>41</v>
      </c>
      <c r="H8" s="611">
        <v>4</v>
      </c>
      <c r="I8" s="612">
        <v>2</v>
      </c>
      <c r="J8" s="613"/>
      <c r="K8" s="614"/>
      <c r="L8" s="614"/>
      <c r="M8" s="614"/>
      <c r="N8" s="614"/>
      <c r="O8" s="614"/>
      <c r="P8" s="614">
        <v>6</v>
      </c>
      <c r="Q8" s="614"/>
      <c r="R8" s="614"/>
      <c r="S8" s="614"/>
      <c r="T8" s="615"/>
      <c r="U8" s="615"/>
      <c r="V8" s="615"/>
      <c r="W8" s="615"/>
      <c r="X8" s="615"/>
      <c r="Y8" s="614"/>
      <c r="Z8" s="614"/>
      <c r="AA8" s="611"/>
      <c r="AB8" s="681">
        <f t="shared" si="0"/>
        <v>6</v>
      </c>
    </row>
    <row r="9" spans="1:28" ht="15" customHeight="1" thickBot="1" x14ac:dyDescent="0.45">
      <c r="A9" s="989"/>
      <c r="B9" s="992"/>
      <c r="C9" s="992"/>
      <c r="D9" s="992"/>
      <c r="E9" s="216" t="s">
        <v>94</v>
      </c>
      <c r="F9" s="749"/>
      <c r="G9" s="226"/>
      <c r="H9" s="616"/>
      <c r="I9" s="535"/>
      <c r="J9" s="617">
        <f t="shared" ref="J9:X9" si="1">SUM(J5:J8)</f>
        <v>74</v>
      </c>
      <c r="K9" s="617">
        <f t="shared" si="1"/>
        <v>0</v>
      </c>
      <c r="L9" s="617">
        <f t="shared" si="1"/>
        <v>0</v>
      </c>
      <c r="M9" s="617">
        <f t="shared" si="1"/>
        <v>0</v>
      </c>
      <c r="N9" s="617">
        <f t="shared" si="1"/>
        <v>0</v>
      </c>
      <c r="O9" s="617">
        <f t="shared" si="1"/>
        <v>0</v>
      </c>
      <c r="P9" s="617">
        <f t="shared" si="1"/>
        <v>13</v>
      </c>
      <c r="Q9" s="617">
        <f t="shared" si="1"/>
        <v>0</v>
      </c>
      <c r="R9" s="617">
        <f t="shared" si="1"/>
        <v>0</v>
      </c>
      <c r="S9" s="617">
        <f t="shared" si="1"/>
        <v>0</v>
      </c>
      <c r="T9" s="617">
        <f t="shared" si="1"/>
        <v>2</v>
      </c>
      <c r="U9" s="617">
        <f t="shared" si="1"/>
        <v>0</v>
      </c>
      <c r="V9" s="617">
        <f t="shared" si="1"/>
        <v>0</v>
      </c>
      <c r="W9" s="617">
        <f t="shared" si="1"/>
        <v>0</v>
      </c>
      <c r="X9" s="617">
        <f t="shared" si="1"/>
        <v>0</v>
      </c>
      <c r="Y9" s="617"/>
      <c r="Z9" s="618"/>
      <c r="AA9" s="619"/>
      <c r="AB9" s="663">
        <f>SUM(AB5:AB8)</f>
        <v>89</v>
      </c>
    </row>
    <row r="10" spans="1:28" ht="15" customHeight="1" thickBot="1" x14ac:dyDescent="0.45">
      <c r="A10" s="989"/>
      <c r="B10" s="992"/>
      <c r="C10" s="992"/>
      <c r="D10" s="992"/>
      <c r="E10" s="223" t="s">
        <v>95</v>
      </c>
      <c r="F10" s="750" t="s">
        <v>57</v>
      </c>
      <c r="G10" s="215"/>
      <c r="H10" s="752">
        <v>1</v>
      </c>
      <c r="I10" s="622"/>
      <c r="J10" s="623">
        <v>22</v>
      </c>
      <c r="K10" s="624"/>
      <c r="L10" s="624"/>
      <c r="M10" s="624"/>
      <c r="N10" s="624"/>
      <c r="O10" s="624"/>
      <c r="P10" s="624"/>
      <c r="Q10" s="624"/>
      <c r="R10" s="624"/>
      <c r="S10" s="624"/>
      <c r="T10" s="625">
        <v>1</v>
      </c>
      <c r="U10" s="624"/>
      <c r="V10" s="624"/>
      <c r="W10" s="624"/>
      <c r="X10" s="624"/>
      <c r="Y10" s="624"/>
      <c r="Z10" s="626"/>
      <c r="AA10" s="534"/>
      <c r="AB10" s="681">
        <f>SUM(J10:AA10)</f>
        <v>23</v>
      </c>
    </row>
    <row r="11" spans="1:28" ht="15" customHeight="1" thickBot="1" x14ac:dyDescent="0.45">
      <c r="A11" s="989"/>
      <c r="B11" s="992"/>
      <c r="C11" s="992"/>
      <c r="D11" s="992"/>
      <c r="E11" s="224" t="s">
        <v>59</v>
      </c>
      <c r="F11" s="227"/>
      <c r="G11" s="215"/>
      <c r="H11" s="621"/>
      <c r="I11" s="627"/>
      <c r="J11" s="617">
        <f t="shared" ref="J11:X11" si="2">SUM(J10)</f>
        <v>22</v>
      </c>
      <c r="K11" s="617">
        <f t="shared" si="2"/>
        <v>0</v>
      </c>
      <c r="L11" s="617">
        <f t="shared" si="2"/>
        <v>0</v>
      </c>
      <c r="M11" s="617">
        <f t="shared" si="2"/>
        <v>0</v>
      </c>
      <c r="N11" s="617">
        <f t="shared" si="2"/>
        <v>0</v>
      </c>
      <c r="O11" s="617">
        <f t="shared" si="2"/>
        <v>0</v>
      </c>
      <c r="P11" s="617">
        <f t="shared" si="2"/>
        <v>0</v>
      </c>
      <c r="Q11" s="617">
        <f t="shared" si="2"/>
        <v>0</v>
      </c>
      <c r="R11" s="617">
        <f t="shared" si="2"/>
        <v>0</v>
      </c>
      <c r="S11" s="617">
        <f t="shared" si="2"/>
        <v>0</v>
      </c>
      <c r="T11" s="617">
        <f t="shared" si="2"/>
        <v>1</v>
      </c>
      <c r="U11" s="617">
        <f t="shared" si="2"/>
        <v>0</v>
      </c>
      <c r="V11" s="617">
        <f t="shared" si="2"/>
        <v>0</v>
      </c>
      <c r="W11" s="617">
        <f t="shared" si="2"/>
        <v>0</v>
      </c>
      <c r="X11" s="617">
        <f t="shared" si="2"/>
        <v>0</v>
      </c>
      <c r="Y11" s="628"/>
      <c r="Z11" s="629"/>
      <c r="AA11" s="628"/>
      <c r="AB11" s="663">
        <f>SUM(AB10)</f>
        <v>23</v>
      </c>
    </row>
    <row r="12" spans="1:28" ht="15" customHeight="1" thickBot="1" x14ac:dyDescent="0.45">
      <c r="A12" s="989"/>
      <c r="B12" s="992"/>
      <c r="C12" s="992"/>
      <c r="D12" s="992"/>
      <c r="E12" s="225" t="s">
        <v>79</v>
      </c>
      <c r="F12" s="230"/>
      <c r="G12" s="231"/>
      <c r="H12" s="630"/>
      <c r="I12" s="631"/>
      <c r="J12" s="632">
        <f t="shared" ref="J12:X12" si="3">SUM(J9+J11)</f>
        <v>96</v>
      </c>
      <c r="K12" s="632">
        <f t="shared" si="3"/>
        <v>0</v>
      </c>
      <c r="L12" s="632">
        <f t="shared" si="3"/>
        <v>0</v>
      </c>
      <c r="M12" s="632">
        <f t="shared" si="3"/>
        <v>0</v>
      </c>
      <c r="N12" s="632">
        <f t="shared" si="3"/>
        <v>0</v>
      </c>
      <c r="O12" s="632">
        <f t="shared" si="3"/>
        <v>0</v>
      </c>
      <c r="P12" s="632">
        <f t="shared" si="3"/>
        <v>13</v>
      </c>
      <c r="Q12" s="632">
        <f t="shared" si="3"/>
        <v>0</v>
      </c>
      <c r="R12" s="632">
        <f t="shared" si="3"/>
        <v>0</v>
      </c>
      <c r="S12" s="632">
        <f t="shared" si="3"/>
        <v>0</v>
      </c>
      <c r="T12" s="632">
        <f t="shared" si="3"/>
        <v>3</v>
      </c>
      <c r="U12" s="632">
        <f t="shared" si="3"/>
        <v>0</v>
      </c>
      <c r="V12" s="632">
        <f t="shared" si="3"/>
        <v>0</v>
      </c>
      <c r="W12" s="632">
        <f t="shared" si="3"/>
        <v>0</v>
      </c>
      <c r="X12" s="632">
        <f t="shared" si="3"/>
        <v>0</v>
      </c>
      <c r="Y12" s="633"/>
      <c r="Z12" s="618"/>
      <c r="AA12" s="634"/>
      <c r="AB12" s="682">
        <f>SUM(AB9+AB11)</f>
        <v>112</v>
      </c>
    </row>
    <row r="13" spans="1:28" ht="15" customHeight="1" thickBot="1" x14ac:dyDescent="0.45">
      <c r="A13" s="990"/>
      <c r="B13" s="993"/>
      <c r="C13" s="993"/>
      <c r="D13" s="993"/>
      <c r="E13" s="683" t="s">
        <v>80</v>
      </c>
      <c r="F13" s="228"/>
      <c r="G13" s="229"/>
      <c r="H13" s="635"/>
      <c r="I13" s="684"/>
      <c r="J13" s="685">
        <f>SUM(Се1!J21+Се2!J12)</f>
        <v>196</v>
      </c>
      <c r="K13" s="685">
        <f>SUM(Се1!K21+Се2!K12)</f>
        <v>38</v>
      </c>
      <c r="L13" s="685">
        <f>SUM(Се1!L21+Се2!L12)</f>
        <v>16</v>
      </c>
      <c r="M13" s="685">
        <f>SUM(Се1!M21+Се2!M12)</f>
        <v>4</v>
      </c>
      <c r="N13" s="685">
        <f>SUM(Се1!N21+Се2!N12)</f>
        <v>2</v>
      </c>
      <c r="O13" s="685">
        <f>SUM(Се1!O21+Се2!O12)</f>
        <v>0</v>
      </c>
      <c r="P13" s="685">
        <f>SUM(Се1!P21+Се2!P12)</f>
        <v>26</v>
      </c>
      <c r="Q13" s="685">
        <f>SUM(Се1!Q21+Се2!Q12)</f>
        <v>2</v>
      </c>
      <c r="R13" s="685">
        <f>SUM(Се1!R21+Се2!R12)</f>
        <v>0</v>
      </c>
      <c r="S13" s="685">
        <f>SUM(Се1!S21+Се2!S12)</f>
        <v>0</v>
      </c>
      <c r="T13" s="685">
        <f>SUM(Се1!T21+Се2!T12)</f>
        <v>13</v>
      </c>
      <c r="U13" s="685">
        <f>SUM(Се1!U21+Се2!U12)</f>
        <v>0</v>
      </c>
      <c r="V13" s="685">
        <f>SUM(Се1!V21+Се2!V12)</f>
        <v>0</v>
      </c>
      <c r="W13" s="685">
        <f>SUM(Се1!W21+Се2!W12)</f>
        <v>0</v>
      </c>
      <c r="X13" s="685">
        <f>SUM(Се1!X21+Се2!X12)</f>
        <v>0</v>
      </c>
      <c r="Y13" s="685"/>
      <c r="Z13" s="686"/>
      <c r="AA13" s="687"/>
      <c r="AB13" s="688">
        <f>SUM(Се1!AB21+Се2!AB12)</f>
        <v>297</v>
      </c>
    </row>
    <row r="14" spans="1:28" ht="13.5" customHeight="1" x14ac:dyDescent="0.35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</row>
    <row r="15" spans="1:28" ht="13.5" customHeight="1" x14ac:dyDescent="0.35">
      <c r="A15" s="142"/>
      <c r="B15" s="142" t="s">
        <v>189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74"/>
      <c r="W15" s="174"/>
      <c r="X15" s="174"/>
      <c r="Y15" s="142"/>
      <c r="Z15" s="142"/>
      <c r="AA15" s="142"/>
      <c r="AB15" s="142"/>
    </row>
    <row r="16" spans="1:28" ht="13.5" customHeight="1" x14ac:dyDescent="0.35">
      <c r="A16" s="142"/>
      <c r="B16" s="142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6" t="s">
        <v>61</v>
      </c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</row>
    <row r="17" spans="1:28" ht="13.5" customHeight="1" x14ac:dyDescent="0.35">
      <c r="A17" s="142"/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42" t="s">
        <v>185</v>
      </c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</row>
    <row r="18" spans="1:28" ht="13.5" customHeight="1" x14ac:dyDescent="0.35">
      <c r="P18" s="176" t="s">
        <v>62</v>
      </c>
      <c r="Q18" s="142"/>
      <c r="R18" s="142"/>
      <c r="S18" s="142"/>
      <c r="T18" s="142"/>
      <c r="U18" s="142"/>
      <c r="V18" s="142"/>
    </row>
    <row r="19" spans="1:28" ht="13.5" customHeight="1" x14ac:dyDescent="0.35">
      <c r="P19" s="142"/>
      <c r="Q19" s="933" t="s">
        <v>185</v>
      </c>
      <c r="R19" s="997"/>
      <c r="S19" s="997"/>
      <c r="T19" s="997"/>
      <c r="U19" s="997"/>
      <c r="V19" s="997"/>
    </row>
  </sheetData>
  <mergeCells count="17">
    <mergeCell ref="A5:A13"/>
    <mergeCell ref="B5:B13"/>
    <mergeCell ref="C5:C13"/>
    <mergeCell ref="D5:D13"/>
    <mergeCell ref="Q19:V19"/>
    <mergeCell ref="H2:H3"/>
    <mergeCell ref="I2:I3"/>
    <mergeCell ref="J2:AA2"/>
    <mergeCell ref="AB2:AB3"/>
    <mergeCell ref="A4:AB4"/>
    <mergeCell ref="A2:A3"/>
    <mergeCell ref="B2:B3"/>
    <mergeCell ref="C2:C3"/>
    <mergeCell ref="D2:D3"/>
    <mergeCell ref="E2:E3"/>
    <mergeCell ref="F2:F3"/>
    <mergeCell ref="G2:G3"/>
  </mergeCells>
  <pageMargins left="0.47" right="0.15748031496062992" top="0.74803149606299213" bottom="0.74803149606299213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26"/>
  <sheetViews>
    <sheetView topLeftCell="A7" workbookViewId="0">
      <selection activeCell="B9" sqref="B9:B19"/>
    </sheetView>
  </sheetViews>
  <sheetFormatPr defaultColWidth="14.42578125" defaultRowHeight="15" customHeight="1" x14ac:dyDescent="0.4"/>
  <cols>
    <col min="1" max="1" width="5.5703125" style="159" customWidth="1"/>
    <col min="2" max="2" width="14.5703125" style="159" customWidth="1"/>
    <col min="3" max="3" width="7.140625" style="159" customWidth="1"/>
    <col min="4" max="4" width="4" style="159" customWidth="1"/>
    <col min="5" max="5" width="33.5703125" style="159" customWidth="1"/>
    <col min="6" max="7" width="4.5703125" style="159" customWidth="1"/>
    <col min="8" max="9" width="5" style="159" customWidth="1"/>
    <col min="10" max="10" width="4.85546875" style="159" customWidth="1"/>
    <col min="11" max="11" width="4.140625" style="159" customWidth="1"/>
    <col min="12" max="12" width="5.28515625" style="159" customWidth="1"/>
    <col min="13" max="13" width="4.5703125" style="159" customWidth="1"/>
    <col min="14" max="14" width="5" style="159" customWidth="1"/>
    <col min="15" max="15" width="4.42578125" style="159" customWidth="1"/>
    <col min="16" max="16" width="4.85546875" style="159" customWidth="1"/>
    <col min="17" max="18" width="4.42578125" style="159" customWidth="1"/>
    <col min="19" max="19" width="4.140625" style="159" customWidth="1"/>
    <col min="20" max="20" width="4.28515625" style="159" customWidth="1"/>
    <col min="21" max="22" width="4" style="159" customWidth="1"/>
    <col min="23" max="23" width="3.7109375" style="159" customWidth="1"/>
    <col min="24" max="24" width="4.7109375" style="159" customWidth="1"/>
    <col min="25" max="25" width="5.7109375" style="159" customWidth="1"/>
    <col min="26" max="27" width="4.5703125" style="159" customWidth="1"/>
    <col min="28" max="28" width="7.5703125" style="159" customWidth="1"/>
    <col min="29" max="30" width="9.140625" style="159" customWidth="1"/>
    <col min="31" max="16384" width="14.42578125" style="159"/>
  </cols>
  <sheetData>
    <row r="2" spans="1:28" ht="15" customHeight="1" x14ac:dyDescent="0.35">
      <c r="A2" s="1005" t="s">
        <v>0</v>
      </c>
      <c r="B2" s="964"/>
      <c r="C2" s="964"/>
      <c r="D2" s="964"/>
      <c r="E2" s="964"/>
      <c r="F2" s="964"/>
      <c r="G2" s="964"/>
      <c r="H2" s="964"/>
      <c r="I2" s="964"/>
      <c r="J2" s="964"/>
      <c r="K2" s="964"/>
      <c r="L2" s="964"/>
      <c r="M2" s="964"/>
      <c r="N2" s="964"/>
      <c r="O2" s="964"/>
      <c r="P2" s="964"/>
      <c r="Q2" s="964"/>
      <c r="R2" s="964"/>
      <c r="S2" s="964"/>
      <c r="T2" s="964"/>
      <c r="U2" s="964"/>
      <c r="V2" s="964"/>
      <c r="W2" s="964"/>
      <c r="X2" s="964"/>
      <c r="Y2" s="964"/>
      <c r="Z2" s="964"/>
      <c r="AA2" s="964"/>
      <c r="AB2" s="964"/>
    </row>
    <row r="3" spans="1:28" ht="15" customHeight="1" x14ac:dyDescent="0.35">
      <c r="A3" s="239"/>
      <c r="B3" s="239"/>
      <c r="C3" s="239"/>
      <c r="D3" s="239"/>
      <c r="E3" s="239"/>
      <c r="F3" s="1015"/>
      <c r="G3" s="1016"/>
      <c r="H3" s="1016"/>
      <c r="I3" s="1016"/>
      <c r="J3" s="1016"/>
      <c r="K3" s="1016"/>
      <c r="L3" s="1016"/>
      <c r="M3" s="1016"/>
      <c r="N3" s="1016"/>
      <c r="O3" s="1016"/>
      <c r="P3" s="1016"/>
      <c r="Q3" s="1016"/>
      <c r="R3" s="1016"/>
      <c r="S3" s="1016"/>
      <c r="T3" s="1016"/>
      <c r="U3" s="1016"/>
      <c r="V3" s="1016"/>
      <c r="W3" s="1016"/>
      <c r="X3" s="1016"/>
      <c r="Y3" s="1016"/>
      <c r="Z3" s="1016"/>
      <c r="AA3" s="239"/>
      <c r="AB3" s="239"/>
    </row>
    <row r="4" spans="1:28" ht="15" customHeight="1" x14ac:dyDescent="0.4">
      <c r="A4" s="1017" t="s">
        <v>1</v>
      </c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64"/>
      <c r="T4" s="964"/>
      <c r="U4" s="964"/>
      <c r="V4" s="964"/>
      <c r="W4" s="964"/>
      <c r="X4" s="964"/>
      <c r="Y4" s="964"/>
      <c r="Z4" s="964"/>
      <c r="AA4" s="964"/>
      <c r="AB4" s="964"/>
    </row>
    <row r="5" spans="1:28" ht="15" customHeight="1" x14ac:dyDescent="0.4">
      <c r="A5" s="239"/>
      <c r="B5" s="239"/>
      <c r="C5" s="240"/>
      <c r="D5" s="241"/>
      <c r="E5" s="241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39"/>
    </row>
    <row r="6" spans="1:28" ht="15" customHeight="1" x14ac:dyDescent="0.4">
      <c r="A6" s="1018" t="s">
        <v>3</v>
      </c>
      <c r="B6" s="1010" t="s">
        <v>4</v>
      </c>
      <c r="C6" s="1010" t="s">
        <v>5</v>
      </c>
      <c r="D6" s="1020" t="s">
        <v>6</v>
      </c>
      <c r="E6" s="1010" t="s">
        <v>7</v>
      </c>
      <c r="F6" s="1012" t="s">
        <v>8</v>
      </c>
      <c r="G6" s="1012" t="s">
        <v>9</v>
      </c>
      <c r="H6" s="1012" t="s">
        <v>10</v>
      </c>
      <c r="I6" s="1006" t="s">
        <v>11</v>
      </c>
      <c r="J6" s="1008" t="s">
        <v>12</v>
      </c>
      <c r="K6" s="1009"/>
      <c r="L6" s="1009"/>
      <c r="M6" s="1009"/>
      <c r="N6" s="1009"/>
      <c r="O6" s="1009"/>
      <c r="P6" s="1009"/>
      <c r="Q6" s="1009"/>
      <c r="R6" s="1009"/>
      <c r="S6" s="1009"/>
      <c r="T6" s="1009"/>
      <c r="U6" s="1009"/>
      <c r="V6" s="1009"/>
      <c r="W6" s="1009"/>
      <c r="X6" s="1009"/>
      <c r="Y6" s="1009"/>
      <c r="Z6" s="1009"/>
      <c r="AA6" s="1009"/>
      <c r="AB6" s="1013" t="s">
        <v>13</v>
      </c>
    </row>
    <row r="7" spans="1:28" ht="88.5" customHeight="1" x14ac:dyDescent="0.4">
      <c r="A7" s="1019"/>
      <c r="B7" s="1011"/>
      <c r="C7" s="1011"/>
      <c r="D7" s="1011"/>
      <c r="E7" s="1011"/>
      <c r="F7" s="1011"/>
      <c r="G7" s="1011"/>
      <c r="H7" s="1011"/>
      <c r="I7" s="1007"/>
      <c r="J7" s="177" t="s">
        <v>14</v>
      </c>
      <c r="K7" s="178" t="s">
        <v>15</v>
      </c>
      <c r="L7" s="178" t="s">
        <v>16</v>
      </c>
      <c r="M7" s="178" t="s">
        <v>17</v>
      </c>
      <c r="N7" s="178" t="s">
        <v>18</v>
      </c>
      <c r="O7" s="178" t="s">
        <v>19</v>
      </c>
      <c r="P7" s="243" t="s">
        <v>20</v>
      </c>
      <c r="Q7" s="244" t="s">
        <v>21</v>
      </c>
      <c r="R7" s="178" t="s">
        <v>22</v>
      </c>
      <c r="S7" s="178" t="s">
        <v>23</v>
      </c>
      <c r="T7" s="178" t="s">
        <v>24</v>
      </c>
      <c r="U7" s="178" t="s">
        <v>25</v>
      </c>
      <c r="V7" s="178" t="s">
        <v>26</v>
      </c>
      <c r="W7" s="178" t="s">
        <v>27</v>
      </c>
      <c r="X7" s="178" t="s">
        <v>28</v>
      </c>
      <c r="Y7" s="178" t="s">
        <v>29</v>
      </c>
      <c r="Z7" s="178" t="s">
        <v>30</v>
      </c>
      <c r="AA7" s="178" t="s">
        <v>31</v>
      </c>
      <c r="AB7" s="1000"/>
    </row>
    <row r="8" spans="1:28" ht="15" customHeight="1" x14ac:dyDescent="0.4">
      <c r="A8" s="1008" t="s">
        <v>32</v>
      </c>
      <c r="B8" s="1009"/>
      <c r="C8" s="1009"/>
      <c r="D8" s="1009"/>
      <c r="E8" s="1009"/>
      <c r="F8" s="1009"/>
      <c r="G8" s="1009"/>
      <c r="H8" s="1009"/>
      <c r="I8" s="1009"/>
      <c r="J8" s="1009"/>
      <c r="K8" s="1009"/>
      <c r="L8" s="1009"/>
      <c r="M8" s="1009"/>
      <c r="N8" s="1009"/>
      <c r="O8" s="1009"/>
      <c r="P8" s="1009"/>
      <c r="Q8" s="1009"/>
      <c r="R8" s="1009"/>
      <c r="S8" s="1009"/>
      <c r="T8" s="1009"/>
      <c r="U8" s="1009"/>
      <c r="V8" s="1009"/>
      <c r="W8" s="1009"/>
      <c r="X8" s="1009"/>
      <c r="Y8" s="1009"/>
      <c r="Z8" s="1009"/>
      <c r="AA8" s="1009"/>
      <c r="AB8" s="1014"/>
    </row>
    <row r="9" spans="1:28" ht="15" customHeight="1" x14ac:dyDescent="0.35">
      <c r="A9" s="998">
        <v>3</v>
      </c>
      <c r="B9" s="1001" t="s">
        <v>96</v>
      </c>
      <c r="C9" s="1001" t="s">
        <v>195</v>
      </c>
      <c r="D9" s="1002">
        <v>1</v>
      </c>
      <c r="E9" s="182" t="s">
        <v>66</v>
      </c>
      <c r="F9" s="245" t="s">
        <v>36</v>
      </c>
      <c r="G9" s="183" t="s">
        <v>98</v>
      </c>
      <c r="H9" s="191">
        <v>1</v>
      </c>
      <c r="I9" s="246">
        <v>15</v>
      </c>
      <c r="J9" s="247">
        <v>16</v>
      </c>
      <c r="K9" s="248"/>
      <c r="L9" s="248">
        <v>24</v>
      </c>
      <c r="M9" s="248">
        <v>3</v>
      </c>
      <c r="N9" s="248">
        <v>1</v>
      </c>
      <c r="O9" s="248"/>
      <c r="P9" s="248"/>
      <c r="Q9" s="248"/>
      <c r="R9" s="248"/>
      <c r="S9" s="248"/>
      <c r="T9" s="248">
        <v>1</v>
      </c>
      <c r="U9" s="153"/>
      <c r="V9" s="153"/>
      <c r="W9" s="153"/>
      <c r="X9" s="153"/>
      <c r="Y9" s="153"/>
      <c r="Z9" s="153"/>
      <c r="AA9" s="153"/>
      <c r="AB9" s="158">
        <f t="shared" ref="AB9:AB17" si="0">SUM(J9:AA9)</f>
        <v>45</v>
      </c>
    </row>
    <row r="10" spans="1:28" ht="15" customHeight="1" x14ac:dyDescent="0.35">
      <c r="A10" s="999"/>
      <c r="B10" s="999"/>
      <c r="C10" s="999"/>
      <c r="D10" s="1003"/>
      <c r="E10" s="158" t="s">
        <v>35</v>
      </c>
      <c r="F10" s="249" t="s">
        <v>36</v>
      </c>
      <c r="G10" s="186" t="s">
        <v>37</v>
      </c>
      <c r="H10" s="250">
        <v>1</v>
      </c>
      <c r="I10" s="251">
        <v>10</v>
      </c>
      <c r="J10" s="247"/>
      <c r="K10" s="248"/>
      <c r="L10" s="248">
        <v>16</v>
      </c>
      <c r="M10" s="248"/>
      <c r="N10" s="248"/>
      <c r="O10" s="248"/>
      <c r="P10" s="248"/>
      <c r="Q10" s="248"/>
      <c r="R10" s="248"/>
      <c r="S10" s="248"/>
      <c r="T10" s="248">
        <v>1</v>
      </c>
      <c r="U10" s="153"/>
      <c r="V10" s="153"/>
      <c r="W10" s="153"/>
      <c r="X10" s="153"/>
      <c r="Y10" s="153"/>
      <c r="Z10" s="153"/>
      <c r="AA10" s="153"/>
      <c r="AB10" s="158">
        <f t="shared" si="0"/>
        <v>17</v>
      </c>
    </row>
    <row r="11" spans="1:28" ht="15" customHeight="1" x14ac:dyDescent="0.35">
      <c r="A11" s="999"/>
      <c r="B11" s="999"/>
      <c r="C11" s="999"/>
      <c r="D11" s="1003"/>
      <c r="E11" s="155" t="s">
        <v>99</v>
      </c>
      <c r="F11" s="252" t="s">
        <v>36</v>
      </c>
      <c r="G11" s="153" t="s">
        <v>40</v>
      </c>
      <c r="H11" s="154">
        <v>3</v>
      </c>
      <c r="I11" s="155">
        <v>2</v>
      </c>
      <c r="J11" s="152">
        <v>16</v>
      </c>
      <c r="K11" s="153"/>
      <c r="L11" s="153">
        <v>14</v>
      </c>
      <c r="M11" s="153"/>
      <c r="N11" s="153"/>
      <c r="O11" s="153"/>
      <c r="P11" s="153"/>
      <c r="Q11" s="153"/>
      <c r="R11" s="153"/>
      <c r="S11" s="153"/>
      <c r="T11" s="153">
        <v>1</v>
      </c>
      <c r="U11" s="153"/>
      <c r="V11" s="153"/>
      <c r="W11" s="153"/>
      <c r="X11" s="153"/>
      <c r="Y11" s="153"/>
      <c r="Z11" s="153"/>
      <c r="AA11" s="154"/>
      <c r="AB11" s="158">
        <f t="shared" si="0"/>
        <v>31</v>
      </c>
    </row>
    <row r="12" spans="1:28" ht="15" customHeight="1" x14ac:dyDescent="0.35">
      <c r="A12" s="999"/>
      <c r="B12" s="999"/>
      <c r="C12" s="999"/>
      <c r="D12" s="1003"/>
      <c r="E12" s="185" t="s">
        <v>100</v>
      </c>
      <c r="F12" s="253" t="s">
        <v>36</v>
      </c>
      <c r="G12" s="189"/>
      <c r="H12" s="254"/>
      <c r="I12" s="185">
        <v>17</v>
      </c>
      <c r="J12" s="188">
        <v>28</v>
      </c>
      <c r="K12" s="189"/>
      <c r="L12" s="189">
        <v>56</v>
      </c>
      <c r="M12" s="189"/>
      <c r="N12" s="189"/>
      <c r="O12" s="153"/>
      <c r="P12" s="153"/>
      <c r="Q12" s="153"/>
      <c r="R12" s="153"/>
      <c r="S12" s="153"/>
      <c r="T12" s="153">
        <v>2</v>
      </c>
      <c r="U12" s="153"/>
      <c r="V12" s="153"/>
      <c r="W12" s="153"/>
      <c r="X12" s="153"/>
      <c r="Y12" s="153"/>
      <c r="Z12" s="153"/>
      <c r="AA12" s="154"/>
      <c r="AB12" s="158">
        <f t="shared" si="0"/>
        <v>86</v>
      </c>
    </row>
    <row r="13" spans="1:28" ht="15" customHeight="1" x14ac:dyDescent="0.35">
      <c r="A13" s="999"/>
      <c r="B13" s="999"/>
      <c r="C13" s="999"/>
      <c r="D13" s="1003"/>
      <c r="E13" s="185" t="s">
        <v>88</v>
      </c>
      <c r="F13" s="152" t="s">
        <v>36</v>
      </c>
      <c r="G13" s="153" t="s">
        <v>41</v>
      </c>
      <c r="H13" s="154">
        <v>4</v>
      </c>
      <c r="I13" s="155">
        <v>13</v>
      </c>
      <c r="J13" s="152">
        <v>12</v>
      </c>
      <c r="K13" s="153"/>
      <c r="L13" s="153">
        <v>16</v>
      </c>
      <c r="M13" s="153"/>
      <c r="N13" s="153"/>
      <c r="O13" s="153"/>
      <c r="P13" s="153"/>
      <c r="Q13" s="153"/>
      <c r="R13" s="153"/>
      <c r="S13" s="153"/>
      <c r="T13" s="153">
        <v>1</v>
      </c>
      <c r="U13" s="153"/>
      <c r="V13" s="153"/>
      <c r="W13" s="153"/>
      <c r="X13" s="153"/>
      <c r="Y13" s="153"/>
      <c r="Z13" s="153"/>
      <c r="AA13" s="154"/>
      <c r="AB13" s="158">
        <f t="shared" si="0"/>
        <v>29</v>
      </c>
    </row>
    <row r="14" spans="1:28" ht="15" customHeight="1" x14ac:dyDescent="0.35">
      <c r="A14" s="999"/>
      <c r="B14" s="999"/>
      <c r="C14" s="999"/>
      <c r="D14" s="1003"/>
      <c r="E14" s="155" t="s">
        <v>101</v>
      </c>
      <c r="F14" s="252" t="s">
        <v>36</v>
      </c>
      <c r="G14" s="153" t="s">
        <v>46</v>
      </c>
      <c r="H14" s="461" t="s">
        <v>193</v>
      </c>
      <c r="I14" s="155">
        <v>10</v>
      </c>
      <c r="J14" s="152">
        <v>16</v>
      </c>
      <c r="K14" s="153"/>
      <c r="L14" s="153">
        <v>16</v>
      </c>
      <c r="M14" s="153">
        <v>2</v>
      </c>
      <c r="N14" s="153">
        <v>1</v>
      </c>
      <c r="O14" s="153"/>
      <c r="P14" s="153"/>
      <c r="Q14" s="153"/>
      <c r="R14" s="153"/>
      <c r="S14" s="153"/>
      <c r="T14" s="153">
        <v>1</v>
      </c>
      <c r="U14" s="153"/>
      <c r="V14" s="153"/>
      <c r="W14" s="153"/>
      <c r="X14" s="153"/>
      <c r="Y14" s="153"/>
      <c r="Z14" s="153"/>
      <c r="AA14" s="153"/>
      <c r="AB14" s="158">
        <f t="shared" si="0"/>
        <v>36</v>
      </c>
    </row>
    <row r="15" spans="1:28" ht="15" customHeight="1" x14ac:dyDescent="0.35">
      <c r="A15" s="999"/>
      <c r="B15" s="999"/>
      <c r="C15" s="999"/>
      <c r="D15" s="1003"/>
      <c r="E15" s="190" t="s">
        <v>102</v>
      </c>
      <c r="F15" s="188" t="s">
        <v>36</v>
      </c>
      <c r="G15" s="153" t="s">
        <v>46</v>
      </c>
      <c r="H15" s="461" t="s">
        <v>187</v>
      </c>
      <c r="I15" s="158">
        <v>3</v>
      </c>
      <c r="J15" s="188"/>
      <c r="K15" s="189"/>
      <c r="L15" s="153"/>
      <c r="M15" s="153"/>
      <c r="N15" s="153"/>
      <c r="O15" s="153"/>
      <c r="P15" s="153"/>
      <c r="Q15" s="153"/>
      <c r="R15" s="153">
        <v>9</v>
      </c>
      <c r="S15" s="153"/>
      <c r="T15" s="153"/>
      <c r="U15" s="153"/>
      <c r="V15" s="153"/>
      <c r="W15" s="153"/>
      <c r="X15" s="153"/>
      <c r="Y15" s="153"/>
      <c r="Z15" s="153"/>
      <c r="AA15" s="153"/>
      <c r="AB15" s="158">
        <f t="shared" si="0"/>
        <v>9</v>
      </c>
    </row>
    <row r="16" spans="1:28" ht="15" customHeight="1" x14ac:dyDescent="0.35">
      <c r="A16" s="999"/>
      <c r="B16" s="999"/>
      <c r="C16" s="999"/>
      <c r="D16" s="1003"/>
      <c r="E16" s="153" t="s">
        <v>49</v>
      </c>
      <c r="F16" s="188" t="s">
        <v>36</v>
      </c>
      <c r="G16" s="153" t="s">
        <v>46</v>
      </c>
      <c r="H16" s="461" t="s">
        <v>187</v>
      </c>
      <c r="I16" s="158">
        <v>3</v>
      </c>
      <c r="J16" s="188"/>
      <c r="K16" s="189"/>
      <c r="L16" s="153"/>
      <c r="M16" s="153"/>
      <c r="N16" s="153"/>
      <c r="O16" s="153"/>
      <c r="P16" s="153"/>
      <c r="Q16" s="153">
        <v>2</v>
      </c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8">
        <f t="shared" si="0"/>
        <v>2</v>
      </c>
    </row>
    <row r="17" spans="1:28" ht="15" customHeight="1" thickBot="1" x14ac:dyDescent="0.4">
      <c r="A17" s="999"/>
      <c r="B17" s="999"/>
      <c r="C17" s="999"/>
      <c r="D17" s="1003"/>
      <c r="E17" s="186" t="s">
        <v>50</v>
      </c>
      <c r="F17" s="188" t="s">
        <v>36</v>
      </c>
      <c r="G17" s="153" t="s">
        <v>46</v>
      </c>
      <c r="H17" s="461" t="s">
        <v>187</v>
      </c>
      <c r="I17" s="158">
        <v>3</v>
      </c>
      <c r="J17" s="188"/>
      <c r="K17" s="189"/>
      <c r="L17" s="153"/>
      <c r="M17" s="153"/>
      <c r="N17" s="153"/>
      <c r="O17" s="153"/>
      <c r="P17" s="153">
        <v>1</v>
      </c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8">
        <f t="shared" si="0"/>
        <v>1</v>
      </c>
    </row>
    <row r="18" spans="1:28" ht="15" customHeight="1" thickBot="1" x14ac:dyDescent="0.45">
      <c r="A18" s="999"/>
      <c r="B18" s="999"/>
      <c r="C18" s="999"/>
      <c r="D18" s="1003"/>
      <c r="E18" s="193" t="s">
        <v>51</v>
      </c>
      <c r="F18" s="194"/>
      <c r="G18" s="195"/>
      <c r="H18" s="196"/>
      <c r="I18" s="198"/>
      <c r="J18" s="194">
        <f t="shared" ref="J18:V18" si="1">SUM(J9:J17)</f>
        <v>88</v>
      </c>
      <c r="K18" s="194">
        <f t="shared" si="1"/>
        <v>0</v>
      </c>
      <c r="L18" s="194">
        <f t="shared" si="1"/>
        <v>142</v>
      </c>
      <c r="M18" s="194">
        <f t="shared" si="1"/>
        <v>5</v>
      </c>
      <c r="N18" s="194">
        <f t="shared" si="1"/>
        <v>2</v>
      </c>
      <c r="O18" s="194">
        <f t="shared" si="1"/>
        <v>0</v>
      </c>
      <c r="P18" s="194">
        <f t="shared" si="1"/>
        <v>1</v>
      </c>
      <c r="Q18" s="194">
        <f t="shared" si="1"/>
        <v>2</v>
      </c>
      <c r="R18" s="194">
        <f t="shared" si="1"/>
        <v>9</v>
      </c>
      <c r="S18" s="194">
        <f t="shared" si="1"/>
        <v>0</v>
      </c>
      <c r="T18" s="194">
        <f t="shared" si="1"/>
        <v>7</v>
      </c>
      <c r="U18" s="194">
        <f t="shared" si="1"/>
        <v>0</v>
      </c>
      <c r="V18" s="194">
        <f t="shared" si="1"/>
        <v>0</v>
      </c>
      <c r="W18" s="194">
        <f t="shared" ref="W18:AA18" si="2">SUM(W9:W17)</f>
        <v>0</v>
      </c>
      <c r="X18" s="194">
        <f t="shared" si="2"/>
        <v>0</v>
      </c>
      <c r="Y18" s="194">
        <f t="shared" si="2"/>
        <v>0</v>
      </c>
      <c r="Z18" s="194">
        <f t="shared" si="2"/>
        <v>0</v>
      </c>
      <c r="AA18" s="194">
        <f t="shared" si="2"/>
        <v>0</v>
      </c>
      <c r="AB18" s="198">
        <f>SUM(AB9:AB17)</f>
        <v>256</v>
      </c>
    </row>
    <row r="19" spans="1:28" ht="15" customHeight="1" thickBot="1" x14ac:dyDescent="0.45">
      <c r="A19" s="1000"/>
      <c r="B19" s="1000"/>
      <c r="C19" s="1000"/>
      <c r="D19" s="1004"/>
      <c r="E19" s="258" t="s">
        <v>60</v>
      </c>
      <c r="F19" s="197"/>
      <c r="G19" s="195"/>
      <c r="H19" s="259"/>
      <c r="I19" s="257"/>
      <c r="J19" s="195">
        <f>SUM(J18)</f>
        <v>88</v>
      </c>
      <c r="K19" s="195">
        <f t="shared" ref="K19:Z19" si="3">SUM(K18)</f>
        <v>0</v>
      </c>
      <c r="L19" s="195">
        <f t="shared" si="3"/>
        <v>142</v>
      </c>
      <c r="M19" s="195">
        <f t="shared" si="3"/>
        <v>5</v>
      </c>
      <c r="N19" s="195">
        <f t="shared" si="3"/>
        <v>2</v>
      </c>
      <c r="O19" s="195">
        <f t="shared" si="3"/>
        <v>0</v>
      </c>
      <c r="P19" s="195">
        <f t="shared" si="3"/>
        <v>1</v>
      </c>
      <c r="Q19" s="195">
        <f t="shared" si="3"/>
        <v>2</v>
      </c>
      <c r="R19" s="195">
        <f t="shared" si="3"/>
        <v>9</v>
      </c>
      <c r="S19" s="195">
        <f t="shared" si="3"/>
        <v>0</v>
      </c>
      <c r="T19" s="195">
        <f t="shared" si="3"/>
        <v>7</v>
      </c>
      <c r="U19" s="195">
        <f t="shared" si="3"/>
        <v>0</v>
      </c>
      <c r="V19" s="195">
        <f t="shared" si="3"/>
        <v>0</v>
      </c>
      <c r="W19" s="195">
        <f t="shared" si="3"/>
        <v>0</v>
      </c>
      <c r="X19" s="195">
        <f t="shared" si="3"/>
        <v>0</v>
      </c>
      <c r="Y19" s="195">
        <f t="shared" si="3"/>
        <v>0</v>
      </c>
      <c r="Z19" s="195">
        <f t="shared" si="3"/>
        <v>0</v>
      </c>
      <c r="AA19" s="195">
        <f>SUM(AA18)</f>
        <v>0</v>
      </c>
      <c r="AB19" s="198">
        <f>SUM(AB18)</f>
        <v>256</v>
      </c>
    </row>
    <row r="20" spans="1:28" ht="15" customHeight="1" x14ac:dyDescent="0.35">
      <c r="A20" s="200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</row>
    <row r="21" spans="1:28" ht="15" customHeight="1" x14ac:dyDescent="0.35">
      <c r="A21" s="200"/>
      <c r="B21" s="200" t="s">
        <v>189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1"/>
      <c r="V21" s="201"/>
      <c r="W21" s="201"/>
      <c r="X21" s="200"/>
      <c r="Y21" s="200"/>
      <c r="Z21" s="200"/>
      <c r="AA21" s="200"/>
      <c r="AB21" s="200"/>
    </row>
    <row r="22" spans="1:28" ht="15" customHeight="1" x14ac:dyDescent="0.35">
      <c r="A22" s="202"/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3" t="s">
        <v>61</v>
      </c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</row>
    <row r="23" spans="1:28" ht="15" customHeight="1" x14ac:dyDescent="0.35">
      <c r="A23" s="202"/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0" t="s">
        <v>185</v>
      </c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</row>
    <row r="24" spans="1:28" ht="15" customHeight="1" x14ac:dyDescent="0.35">
      <c r="A24" s="202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3" t="s">
        <v>62</v>
      </c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</row>
    <row r="25" spans="1:28" ht="15" customHeight="1" x14ac:dyDescent="0.35">
      <c r="A25" s="202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0"/>
      <c r="P25" s="963" t="s">
        <v>185</v>
      </c>
      <c r="Q25" s="964"/>
      <c r="R25" s="964"/>
      <c r="S25" s="964"/>
      <c r="T25" s="964"/>
      <c r="U25" s="964"/>
      <c r="V25" s="200"/>
      <c r="W25" s="200"/>
      <c r="X25" s="200"/>
      <c r="Y25" s="200"/>
      <c r="Z25" s="200"/>
      <c r="AA25" s="200"/>
      <c r="AB25" s="239"/>
    </row>
    <row r="26" spans="1:28" ht="15" customHeight="1" x14ac:dyDescent="0.35">
      <c r="Q26" s="1005"/>
      <c r="R26" s="964"/>
      <c r="S26" s="964"/>
      <c r="T26" s="964"/>
      <c r="U26" s="964"/>
      <c r="V26" s="964"/>
    </row>
  </sheetData>
  <mergeCells count="21">
    <mergeCell ref="AB6:AB7"/>
    <mergeCell ref="A8:AB8"/>
    <mergeCell ref="A2:AB2"/>
    <mergeCell ref="F3:Z3"/>
    <mergeCell ref="A4:AB4"/>
    <mergeCell ref="A6:A7"/>
    <mergeCell ref="B6:B7"/>
    <mergeCell ref="C6:C7"/>
    <mergeCell ref="D6:D7"/>
    <mergeCell ref="G6:G7"/>
    <mergeCell ref="H6:H7"/>
    <mergeCell ref="Q26:V26"/>
    <mergeCell ref="I6:I7"/>
    <mergeCell ref="J6:AA6"/>
    <mergeCell ref="E6:E7"/>
    <mergeCell ref="F6:F7"/>
    <mergeCell ref="A9:A19"/>
    <mergeCell ref="B9:B19"/>
    <mergeCell ref="C9:C19"/>
    <mergeCell ref="D9:D19"/>
    <mergeCell ref="P25:U25"/>
  </mergeCells>
  <pageMargins left="0.51181102362204722" right="0.11811023622047245" top="0.62992125984251968" bottom="0.15748031496062992" header="0" footer="0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25"/>
  <sheetViews>
    <sheetView topLeftCell="A5" workbookViewId="0">
      <selection activeCell="C5" sqref="C5:C18"/>
    </sheetView>
  </sheetViews>
  <sheetFormatPr defaultColWidth="14.42578125" defaultRowHeight="15" customHeight="1" x14ac:dyDescent="0.4"/>
  <cols>
    <col min="1" max="1" width="5.5703125" customWidth="1"/>
    <col min="2" max="2" width="17.42578125" customWidth="1"/>
    <col min="3" max="3" width="7.140625" customWidth="1"/>
    <col min="4" max="4" width="3.140625" customWidth="1"/>
    <col min="5" max="5" width="31.7109375" customWidth="1"/>
    <col min="6" max="7" width="4.5703125" customWidth="1"/>
    <col min="8" max="9" width="5" customWidth="1"/>
    <col min="10" max="10" width="4.85546875" customWidth="1"/>
    <col min="11" max="11" width="5.7109375" customWidth="1"/>
    <col min="12" max="12" width="6.140625" customWidth="1"/>
    <col min="13" max="13" width="5.42578125" customWidth="1"/>
    <col min="14" max="14" width="5" customWidth="1"/>
    <col min="15" max="15" width="4.42578125" customWidth="1"/>
    <col min="16" max="17" width="4.85546875" customWidth="1"/>
    <col min="18" max="18" width="4" customWidth="1"/>
    <col min="19" max="19" width="4.140625" customWidth="1"/>
    <col min="20" max="20" width="5.140625" customWidth="1"/>
    <col min="21" max="21" width="3.85546875" customWidth="1"/>
    <col min="22" max="22" width="4.85546875" customWidth="1"/>
    <col min="23" max="23" width="5" customWidth="1"/>
    <col min="24" max="24" width="4.5703125" customWidth="1"/>
    <col min="25" max="25" width="5.140625" customWidth="1"/>
    <col min="26" max="26" width="4.140625" customWidth="1"/>
    <col min="27" max="27" width="3.140625" customWidth="1"/>
    <col min="28" max="28" width="5.85546875" customWidth="1"/>
    <col min="29" max="29" width="8" customWidth="1"/>
  </cols>
  <sheetData>
    <row r="2" spans="1:28" ht="15" customHeight="1" x14ac:dyDescent="0.4">
      <c r="A2" s="968" t="s">
        <v>3</v>
      </c>
      <c r="B2" s="960" t="s">
        <v>4</v>
      </c>
      <c r="C2" s="960" t="s">
        <v>5</v>
      </c>
      <c r="D2" s="969" t="s">
        <v>6</v>
      </c>
      <c r="E2" s="960" t="s">
        <v>7</v>
      </c>
      <c r="F2" s="961" t="s">
        <v>8</v>
      </c>
      <c r="G2" s="961" t="s">
        <v>9</v>
      </c>
      <c r="H2" s="961" t="s">
        <v>10</v>
      </c>
      <c r="I2" s="1022" t="s">
        <v>11</v>
      </c>
      <c r="J2" s="1024" t="s">
        <v>12</v>
      </c>
      <c r="K2" s="936"/>
      <c r="L2" s="936"/>
      <c r="M2" s="936"/>
      <c r="N2" s="936"/>
      <c r="O2" s="936"/>
      <c r="P2" s="936"/>
      <c r="Q2" s="936"/>
      <c r="R2" s="936"/>
      <c r="S2" s="936"/>
      <c r="T2" s="936"/>
      <c r="U2" s="936"/>
      <c r="V2" s="936"/>
      <c r="W2" s="936"/>
      <c r="X2" s="936"/>
      <c r="Y2" s="936"/>
      <c r="Z2" s="936"/>
      <c r="AA2" s="936"/>
      <c r="AB2" s="956" t="s">
        <v>13</v>
      </c>
    </row>
    <row r="3" spans="1:28" ht="176.25" customHeight="1" thickBot="1" x14ac:dyDescent="0.45">
      <c r="A3" s="953"/>
      <c r="B3" s="941"/>
      <c r="C3" s="941"/>
      <c r="D3" s="941"/>
      <c r="E3" s="941"/>
      <c r="F3" s="941"/>
      <c r="G3" s="941"/>
      <c r="H3" s="941"/>
      <c r="I3" s="1023"/>
      <c r="J3" s="561" t="s">
        <v>14</v>
      </c>
      <c r="K3" s="178" t="s">
        <v>15</v>
      </c>
      <c r="L3" s="178" t="s">
        <v>16</v>
      </c>
      <c r="M3" s="178" t="s">
        <v>17</v>
      </c>
      <c r="N3" s="178" t="s">
        <v>18</v>
      </c>
      <c r="O3" s="178" t="s">
        <v>19</v>
      </c>
      <c r="P3" s="562" t="s">
        <v>20</v>
      </c>
      <c r="Q3" s="563" t="s">
        <v>21</v>
      </c>
      <c r="R3" s="178" t="s">
        <v>22</v>
      </c>
      <c r="S3" s="178" t="s">
        <v>23</v>
      </c>
      <c r="T3" s="178" t="s">
        <v>24</v>
      </c>
      <c r="U3" s="178" t="s">
        <v>25</v>
      </c>
      <c r="V3" s="178" t="s">
        <v>26</v>
      </c>
      <c r="W3" s="178" t="s">
        <v>27</v>
      </c>
      <c r="X3" s="178" t="s">
        <v>28</v>
      </c>
      <c r="Y3" s="178" t="s">
        <v>29</v>
      </c>
      <c r="Z3" s="178" t="s">
        <v>30</v>
      </c>
      <c r="AA3" s="178" t="s">
        <v>31</v>
      </c>
      <c r="AB3" s="950"/>
    </row>
    <row r="4" spans="1:28" ht="14.25" customHeight="1" thickBot="1" x14ac:dyDescent="0.45">
      <c r="A4" s="1025" t="s">
        <v>65</v>
      </c>
      <c r="B4" s="938"/>
      <c r="C4" s="938"/>
      <c r="D4" s="938"/>
      <c r="E4" s="958"/>
      <c r="F4" s="938"/>
      <c r="G4" s="938"/>
      <c r="H4" s="938"/>
      <c r="I4" s="958"/>
      <c r="J4" s="938"/>
      <c r="K4" s="938"/>
      <c r="L4" s="938"/>
      <c r="M4" s="938"/>
      <c r="N4" s="938"/>
      <c r="O4" s="938"/>
      <c r="P4" s="938"/>
      <c r="Q4" s="938"/>
      <c r="R4" s="938"/>
      <c r="S4" s="938"/>
      <c r="T4" s="938"/>
      <c r="U4" s="938"/>
      <c r="V4" s="938"/>
      <c r="W4" s="938"/>
      <c r="X4" s="938"/>
      <c r="Y4" s="938"/>
      <c r="Z4" s="938"/>
      <c r="AA4" s="938"/>
      <c r="AB4" s="939"/>
    </row>
    <row r="5" spans="1:28" s="141" customFormat="1" ht="15.75" customHeight="1" x14ac:dyDescent="0.35">
      <c r="A5" s="1026">
        <v>3</v>
      </c>
      <c r="B5" s="1027" t="s">
        <v>96</v>
      </c>
      <c r="C5" s="1027" t="s">
        <v>194</v>
      </c>
      <c r="D5" s="1028">
        <v>1</v>
      </c>
      <c r="E5" s="288" t="s">
        <v>104</v>
      </c>
      <c r="F5" s="576" t="s">
        <v>57</v>
      </c>
      <c r="G5" s="575" t="s">
        <v>41</v>
      </c>
      <c r="H5" s="477">
        <v>3</v>
      </c>
      <c r="I5" s="577">
        <v>3</v>
      </c>
      <c r="J5" s="437">
        <v>22</v>
      </c>
      <c r="K5" s="439"/>
      <c r="L5" s="439">
        <v>14</v>
      </c>
      <c r="M5" s="482">
        <v>1</v>
      </c>
      <c r="N5" s="482">
        <v>1</v>
      </c>
      <c r="O5" s="482"/>
      <c r="P5" s="482"/>
      <c r="Q5" s="482"/>
      <c r="R5" s="482"/>
      <c r="S5" s="482"/>
      <c r="T5" s="439">
        <v>1</v>
      </c>
      <c r="U5" s="183"/>
      <c r="V5" s="183"/>
      <c r="W5" s="183"/>
      <c r="X5" s="183"/>
      <c r="Y5" s="183"/>
      <c r="Z5" s="183"/>
      <c r="AA5" s="183"/>
      <c r="AB5" s="361">
        <f t="shared" ref="AB5:AB13" si="0">SUM(J5:AA5)</f>
        <v>39</v>
      </c>
    </row>
    <row r="6" spans="1:28" s="141" customFormat="1" ht="15.75" customHeight="1" x14ac:dyDescent="0.35">
      <c r="A6" s="928"/>
      <c r="B6" s="943"/>
      <c r="C6" s="943"/>
      <c r="D6" s="1029"/>
      <c r="E6" s="289" t="s">
        <v>103</v>
      </c>
      <c r="F6" s="576" t="s">
        <v>57</v>
      </c>
      <c r="G6" s="278" t="s">
        <v>41</v>
      </c>
      <c r="H6" s="578">
        <v>4</v>
      </c>
      <c r="I6" s="285">
        <v>13</v>
      </c>
      <c r="J6" s="437">
        <v>16</v>
      </c>
      <c r="K6" s="439"/>
      <c r="L6" s="486">
        <v>16</v>
      </c>
      <c r="M6" s="279">
        <v>3</v>
      </c>
      <c r="N6" s="279">
        <v>1</v>
      </c>
      <c r="O6" s="279"/>
      <c r="P6" s="279"/>
      <c r="Q6" s="279"/>
      <c r="R6" s="279"/>
      <c r="S6" s="279"/>
      <c r="T6" s="437">
        <v>1</v>
      </c>
      <c r="U6" s="153"/>
      <c r="V6" s="153"/>
      <c r="W6" s="153"/>
      <c r="X6" s="153"/>
      <c r="Y6" s="153"/>
      <c r="Z6" s="153"/>
      <c r="AA6" s="153"/>
      <c r="AB6" s="571">
        <f t="shared" si="0"/>
        <v>37</v>
      </c>
    </row>
    <row r="7" spans="1:28" s="141" customFormat="1" ht="15.75" customHeight="1" x14ac:dyDescent="0.35">
      <c r="A7" s="928"/>
      <c r="B7" s="943"/>
      <c r="C7" s="943"/>
      <c r="D7" s="1029"/>
      <c r="E7" s="290" t="s">
        <v>108</v>
      </c>
      <c r="F7" s="576" t="s">
        <v>57</v>
      </c>
      <c r="G7" s="278"/>
      <c r="H7" s="579" t="s">
        <v>193</v>
      </c>
      <c r="I7" s="285">
        <v>10</v>
      </c>
      <c r="J7" s="443">
        <v>36</v>
      </c>
      <c r="K7" s="454">
        <v>18</v>
      </c>
      <c r="L7" s="580"/>
      <c r="M7" s="456"/>
      <c r="N7" s="456"/>
      <c r="O7" s="456"/>
      <c r="P7" s="456"/>
      <c r="Q7" s="456"/>
      <c r="R7" s="456"/>
      <c r="S7" s="456"/>
      <c r="T7" s="581">
        <v>1</v>
      </c>
      <c r="U7" s="153"/>
      <c r="V7" s="153"/>
      <c r="W7" s="153"/>
      <c r="X7" s="153"/>
      <c r="Y7" s="153"/>
      <c r="Z7" s="153"/>
      <c r="AA7" s="153"/>
      <c r="AB7" s="571">
        <f t="shared" si="0"/>
        <v>55</v>
      </c>
    </row>
    <row r="8" spans="1:28" s="141" customFormat="1" ht="15" customHeight="1" x14ac:dyDescent="0.35">
      <c r="A8" s="928"/>
      <c r="B8" s="943"/>
      <c r="C8" s="943"/>
      <c r="D8" s="1029"/>
      <c r="E8" s="291" t="s">
        <v>50</v>
      </c>
      <c r="F8" s="576" t="s">
        <v>57</v>
      </c>
      <c r="G8" s="261" t="s">
        <v>41</v>
      </c>
      <c r="H8" s="483">
        <v>4</v>
      </c>
      <c r="I8" s="484">
        <v>13</v>
      </c>
      <c r="J8" s="437"/>
      <c r="K8" s="439"/>
      <c r="L8" s="439"/>
      <c r="M8" s="454"/>
      <c r="N8" s="454"/>
      <c r="O8" s="454"/>
      <c r="P8" s="454">
        <v>7</v>
      </c>
      <c r="Q8" s="454"/>
      <c r="R8" s="454"/>
      <c r="S8" s="454"/>
      <c r="T8" s="439"/>
      <c r="U8" s="153"/>
      <c r="V8" s="153"/>
      <c r="W8" s="153"/>
      <c r="X8" s="153"/>
      <c r="Y8" s="153"/>
      <c r="Z8" s="153"/>
      <c r="AA8" s="260"/>
      <c r="AB8" s="588">
        <f t="shared" si="0"/>
        <v>7</v>
      </c>
    </row>
    <row r="9" spans="1:28" s="141" customFormat="1" ht="16.5" customHeight="1" x14ac:dyDescent="0.35">
      <c r="A9" s="928"/>
      <c r="B9" s="943"/>
      <c r="C9" s="943"/>
      <c r="D9" s="1029"/>
      <c r="E9" s="292" t="s">
        <v>48</v>
      </c>
      <c r="F9" s="576" t="s">
        <v>57</v>
      </c>
      <c r="G9" s="267" t="s">
        <v>41</v>
      </c>
      <c r="H9" s="487">
        <v>4</v>
      </c>
      <c r="I9" s="488">
        <v>3</v>
      </c>
      <c r="J9" s="437"/>
      <c r="K9" s="439"/>
      <c r="L9" s="439"/>
      <c r="M9" s="439"/>
      <c r="N9" s="439"/>
      <c r="O9" s="439"/>
      <c r="P9" s="439">
        <v>9</v>
      </c>
      <c r="Q9" s="439"/>
      <c r="R9" s="439"/>
      <c r="S9" s="439"/>
      <c r="T9" s="439"/>
      <c r="U9" s="153"/>
      <c r="V9" s="153"/>
      <c r="W9" s="153"/>
      <c r="X9" s="153"/>
      <c r="Y9" s="153"/>
      <c r="Z9" s="153"/>
      <c r="AA9" s="260"/>
      <c r="AB9" s="588">
        <f t="shared" si="0"/>
        <v>9</v>
      </c>
    </row>
    <row r="10" spans="1:28" s="141" customFormat="1" ht="27.75" customHeight="1" x14ac:dyDescent="0.35">
      <c r="A10" s="928"/>
      <c r="B10" s="943"/>
      <c r="C10" s="943"/>
      <c r="D10" s="1029"/>
      <c r="E10" s="291" t="s">
        <v>105</v>
      </c>
      <c r="F10" s="576" t="s">
        <v>57</v>
      </c>
      <c r="G10" s="589" t="s">
        <v>42</v>
      </c>
      <c r="H10" s="487">
        <v>1</v>
      </c>
      <c r="I10" s="488">
        <v>10</v>
      </c>
      <c r="J10" s="437"/>
      <c r="K10" s="439"/>
      <c r="L10" s="439"/>
      <c r="M10" s="439"/>
      <c r="N10" s="439"/>
      <c r="O10" s="439"/>
      <c r="P10" s="439"/>
      <c r="Q10" s="439"/>
      <c r="R10" s="439"/>
      <c r="S10" s="439">
        <v>7</v>
      </c>
      <c r="T10" s="439"/>
      <c r="U10" s="153"/>
      <c r="V10" s="153"/>
      <c r="W10" s="153"/>
      <c r="X10" s="153"/>
      <c r="Y10" s="153"/>
      <c r="Z10" s="153"/>
      <c r="AA10" s="260"/>
      <c r="AB10" s="588">
        <f t="shared" si="0"/>
        <v>7</v>
      </c>
    </row>
    <row r="11" spans="1:28" s="141" customFormat="1" ht="27.75" customHeight="1" x14ac:dyDescent="0.35">
      <c r="A11" s="928"/>
      <c r="B11" s="943"/>
      <c r="C11" s="943"/>
      <c r="D11" s="1029"/>
      <c r="E11" s="291" t="s">
        <v>105</v>
      </c>
      <c r="F11" s="576" t="s">
        <v>57</v>
      </c>
      <c r="G11" s="589" t="s">
        <v>43</v>
      </c>
      <c r="H11" s="487">
        <v>1</v>
      </c>
      <c r="I11" s="582">
        <v>11</v>
      </c>
      <c r="J11" s="437"/>
      <c r="K11" s="439"/>
      <c r="L11" s="439"/>
      <c r="M11" s="439"/>
      <c r="N11" s="439"/>
      <c r="O11" s="439"/>
      <c r="P11" s="439"/>
      <c r="Q11" s="439"/>
      <c r="R11" s="439"/>
      <c r="S11" s="439">
        <v>7</v>
      </c>
      <c r="T11" s="439"/>
      <c r="U11" s="153"/>
      <c r="V11" s="153"/>
      <c r="W11" s="153"/>
      <c r="X11" s="153"/>
      <c r="Y11" s="153"/>
      <c r="Z11" s="153"/>
      <c r="AA11" s="260"/>
      <c r="AB11" s="588">
        <f t="shared" si="0"/>
        <v>7</v>
      </c>
    </row>
    <row r="12" spans="1:28" s="141" customFormat="1" ht="28.5" customHeight="1" x14ac:dyDescent="0.35">
      <c r="A12" s="928"/>
      <c r="B12" s="943"/>
      <c r="C12" s="943"/>
      <c r="D12" s="1029"/>
      <c r="E12" s="291" t="s">
        <v>105</v>
      </c>
      <c r="F12" s="576" t="s">
        <v>57</v>
      </c>
      <c r="G12" s="589" t="s">
        <v>39</v>
      </c>
      <c r="H12" s="487">
        <v>1</v>
      </c>
      <c r="I12" s="583">
        <v>15</v>
      </c>
      <c r="J12" s="584"/>
      <c r="K12" s="584"/>
      <c r="L12" s="489"/>
      <c r="M12" s="489"/>
      <c r="N12" s="489"/>
      <c r="O12" s="489"/>
      <c r="P12" s="489"/>
      <c r="Q12" s="489"/>
      <c r="R12" s="489"/>
      <c r="S12" s="489">
        <v>9</v>
      </c>
      <c r="T12" s="489"/>
      <c r="U12" s="283"/>
      <c r="V12" s="153"/>
      <c r="W12" s="153"/>
      <c r="X12" s="153"/>
      <c r="Y12" s="153"/>
      <c r="Z12" s="153"/>
      <c r="AA12" s="260"/>
      <c r="AB12" s="588">
        <f t="shared" si="0"/>
        <v>9</v>
      </c>
    </row>
    <row r="13" spans="1:28" s="141" customFormat="1" ht="28.5" customHeight="1" thickBot="1" x14ac:dyDescent="0.4">
      <c r="A13" s="928"/>
      <c r="B13" s="943"/>
      <c r="C13" s="943"/>
      <c r="D13" s="1029"/>
      <c r="E13" s="293" t="s">
        <v>192</v>
      </c>
      <c r="F13" s="576" t="s">
        <v>57</v>
      </c>
      <c r="G13" s="589" t="s">
        <v>40</v>
      </c>
      <c r="H13" s="487">
        <v>3</v>
      </c>
      <c r="I13" s="585">
        <v>2</v>
      </c>
      <c r="J13" s="443"/>
      <c r="K13" s="586"/>
      <c r="L13" s="587"/>
      <c r="M13" s="587"/>
      <c r="N13" s="587"/>
      <c r="O13" s="587"/>
      <c r="P13" s="587"/>
      <c r="Q13" s="587"/>
      <c r="R13" s="587">
        <v>4</v>
      </c>
      <c r="S13" s="587"/>
      <c r="T13" s="587"/>
      <c r="U13" s="256"/>
      <c r="V13" s="153"/>
      <c r="W13" s="153"/>
      <c r="X13" s="153"/>
      <c r="Y13" s="153"/>
      <c r="Z13" s="153"/>
      <c r="AA13" s="268"/>
      <c r="AB13" s="355">
        <f t="shared" si="0"/>
        <v>4</v>
      </c>
    </row>
    <row r="14" spans="1:28" ht="15" customHeight="1" thickBot="1" x14ac:dyDescent="0.45">
      <c r="A14" s="928"/>
      <c r="B14" s="943"/>
      <c r="C14" s="943"/>
      <c r="D14" s="943"/>
      <c r="E14" s="287" t="s">
        <v>51</v>
      </c>
      <c r="F14" s="417"/>
      <c r="G14" s="195"/>
      <c r="H14" s="364"/>
      <c r="I14" s="284"/>
      <c r="J14" s="417">
        <f t="shared" ref="J14:X14" si="1">SUM(J5:J13)</f>
        <v>74</v>
      </c>
      <c r="K14" s="417">
        <f t="shared" si="1"/>
        <v>18</v>
      </c>
      <c r="L14" s="417">
        <f t="shared" si="1"/>
        <v>30</v>
      </c>
      <c r="M14" s="417">
        <f t="shared" si="1"/>
        <v>4</v>
      </c>
      <c r="N14" s="417">
        <f t="shared" si="1"/>
        <v>2</v>
      </c>
      <c r="O14" s="417">
        <f t="shared" si="1"/>
        <v>0</v>
      </c>
      <c r="P14" s="417">
        <f t="shared" si="1"/>
        <v>16</v>
      </c>
      <c r="Q14" s="417">
        <f t="shared" si="1"/>
        <v>0</v>
      </c>
      <c r="R14" s="417">
        <f t="shared" si="1"/>
        <v>4</v>
      </c>
      <c r="S14" s="417">
        <f t="shared" si="1"/>
        <v>23</v>
      </c>
      <c r="T14" s="417">
        <f t="shared" si="1"/>
        <v>3</v>
      </c>
      <c r="U14" s="417">
        <f t="shared" si="1"/>
        <v>0</v>
      </c>
      <c r="V14" s="417">
        <f t="shared" si="1"/>
        <v>0</v>
      </c>
      <c r="W14" s="417">
        <f t="shared" si="1"/>
        <v>0</v>
      </c>
      <c r="X14" s="417">
        <f t="shared" si="1"/>
        <v>0</v>
      </c>
      <c r="Y14" s="417">
        <f t="shared" ref="Y14:AA14" si="2">SUM(Y5:Y13)</f>
        <v>0</v>
      </c>
      <c r="Z14" s="417">
        <f t="shared" si="2"/>
        <v>0</v>
      </c>
      <c r="AA14" s="417">
        <f t="shared" si="2"/>
        <v>0</v>
      </c>
      <c r="AB14" s="365">
        <f>SUM(AB5:AB13)</f>
        <v>174</v>
      </c>
    </row>
    <row r="15" spans="1:28" s="141" customFormat="1" ht="15.75" customHeight="1" thickBot="1" x14ac:dyDescent="0.4">
      <c r="A15" s="928"/>
      <c r="B15" s="943"/>
      <c r="C15" s="943"/>
      <c r="D15" s="943"/>
      <c r="E15" s="590" t="s">
        <v>106</v>
      </c>
      <c r="F15" s="269" t="s">
        <v>57</v>
      </c>
      <c r="G15" s="189"/>
      <c r="H15" s="262">
        <v>1</v>
      </c>
      <c r="I15" s="185"/>
      <c r="J15" s="356">
        <v>30</v>
      </c>
      <c r="K15" s="189">
        <v>16</v>
      </c>
      <c r="L15" s="249"/>
      <c r="M15" s="249">
        <v>2</v>
      </c>
      <c r="N15" s="249">
        <v>1</v>
      </c>
      <c r="O15" s="249"/>
      <c r="P15" s="249"/>
      <c r="Q15" s="249"/>
      <c r="R15" s="249"/>
      <c r="S15" s="249"/>
      <c r="T15" s="189">
        <v>1</v>
      </c>
      <c r="U15" s="249"/>
      <c r="V15" s="249"/>
      <c r="W15" s="264"/>
      <c r="X15" s="264"/>
      <c r="Y15" s="264"/>
      <c r="Z15" s="264"/>
      <c r="AA15" s="264"/>
      <c r="AB15" s="571">
        <f t="shared" ref="AB15" si="3">SUM(J15:AA15)</f>
        <v>50</v>
      </c>
    </row>
    <row r="16" spans="1:28" ht="16.5" customHeight="1" thickBot="1" x14ac:dyDescent="0.45">
      <c r="A16" s="928"/>
      <c r="B16" s="943"/>
      <c r="C16" s="943"/>
      <c r="D16" s="943"/>
      <c r="E16" s="591" t="s">
        <v>59</v>
      </c>
      <c r="F16" s="197"/>
      <c r="G16" s="195"/>
      <c r="H16" s="364"/>
      <c r="I16" s="198"/>
      <c r="J16" s="198">
        <f t="shared" ref="J16:X16" si="4">SUM(J15:J15)</f>
        <v>30</v>
      </c>
      <c r="K16" s="198">
        <f t="shared" si="4"/>
        <v>16</v>
      </c>
      <c r="L16" s="198">
        <f t="shared" si="4"/>
        <v>0</v>
      </c>
      <c r="M16" s="198">
        <f t="shared" si="4"/>
        <v>2</v>
      </c>
      <c r="N16" s="198">
        <f t="shared" si="4"/>
        <v>1</v>
      </c>
      <c r="O16" s="198">
        <f t="shared" si="4"/>
        <v>0</v>
      </c>
      <c r="P16" s="198">
        <f t="shared" si="4"/>
        <v>0</v>
      </c>
      <c r="Q16" s="198">
        <f t="shared" si="4"/>
        <v>0</v>
      </c>
      <c r="R16" s="198">
        <f t="shared" si="4"/>
        <v>0</v>
      </c>
      <c r="S16" s="198">
        <f t="shared" si="4"/>
        <v>0</v>
      </c>
      <c r="T16" s="198">
        <f t="shared" si="4"/>
        <v>1</v>
      </c>
      <c r="U16" s="198">
        <f t="shared" si="4"/>
        <v>0</v>
      </c>
      <c r="V16" s="198">
        <f t="shared" si="4"/>
        <v>0</v>
      </c>
      <c r="W16" s="198">
        <f t="shared" si="4"/>
        <v>0</v>
      </c>
      <c r="X16" s="198">
        <f t="shared" si="4"/>
        <v>0</v>
      </c>
      <c r="Y16" s="198">
        <f t="shared" ref="Y16:AA16" si="5">SUM(Y15:Y15)</f>
        <v>0</v>
      </c>
      <c r="Z16" s="198">
        <f t="shared" si="5"/>
        <v>0</v>
      </c>
      <c r="AA16" s="198">
        <f t="shared" si="5"/>
        <v>0</v>
      </c>
      <c r="AB16" s="365">
        <f>SUM(AB15:AB15)</f>
        <v>50</v>
      </c>
    </row>
    <row r="17" spans="1:28" ht="15" customHeight="1" thickBot="1" x14ac:dyDescent="0.45">
      <c r="A17" s="928"/>
      <c r="B17" s="943"/>
      <c r="C17" s="943"/>
      <c r="D17" s="943"/>
      <c r="E17" s="592" t="s">
        <v>79</v>
      </c>
      <c r="F17" s="271"/>
      <c r="G17" s="272"/>
      <c r="H17" s="593"/>
      <c r="I17" s="257"/>
      <c r="J17" s="367">
        <f t="shared" ref="J17:Y17" si="6">SUM(J14+J16)</f>
        <v>104</v>
      </c>
      <c r="K17" s="367">
        <f t="shared" si="6"/>
        <v>34</v>
      </c>
      <c r="L17" s="367">
        <f t="shared" si="6"/>
        <v>30</v>
      </c>
      <c r="M17" s="367">
        <f t="shared" si="6"/>
        <v>6</v>
      </c>
      <c r="N17" s="367">
        <f t="shared" si="6"/>
        <v>3</v>
      </c>
      <c r="O17" s="367">
        <f t="shared" si="6"/>
        <v>0</v>
      </c>
      <c r="P17" s="367">
        <f t="shared" si="6"/>
        <v>16</v>
      </c>
      <c r="Q17" s="367">
        <f t="shared" si="6"/>
        <v>0</v>
      </c>
      <c r="R17" s="367">
        <f t="shared" si="6"/>
        <v>4</v>
      </c>
      <c r="S17" s="367">
        <f t="shared" si="6"/>
        <v>23</v>
      </c>
      <c r="T17" s="367">
        <f t="shared" si="6"/>
        <v>4</v>
      </c>
      <c r="U17" s="367">
        <f t="shared" si="6"/>
        <v>0</v>
      </c>
      <c r="V17" s="367">
        <f t="shared" si="6"/>
        <v>0</v>
      </c>
      <c r="W17" s="367">
        <f t="shared" si="6"/>
        <v>0</v>
      </c>
      <c r="X17" s="367">
        <f t="shared" si="6"/>
        <v>0</v>
      </c>
      <c r="Y17" s="367">
        <f t="shared" si="6"/>
        <v>0</v>
      </c>
      <c r="Z17" s="367">
        <f t="shared" ref="Z17:AA17" si="7">SUM(Z14+Z16)</f>
        <v>0</v>
      </c>
      <c r="AA17" s="367">
        <f t="shared" si="7"/>
        <v>0</v>
      </c>
      <c r="AB17" s="365">
        <f>SUM(AB14+AB16)</f>
        <v>224</v>
      </c>
    </row>
    <row r="18" spans="1:28" ht="15" customHeight="1" thickBot="1" x14ac:dyDescent="0.45">
      <c r="A18" s="976"/>
      <c r="B18" s="944"/>
      <c r="C18" s="944"/>
      <c r="D18" s="944"/>
      <c r="E18" s="594" t="s">
        <v>80</v>
      </c>
      <c r="F18" s="595"/>
      <c r="G18" s="596"/>
      <c r="H18" s="597"/>
      <c r="I18" s="598"/>
      <c r="J18" s="369">
        <f>Дьо1!J19+Дьо2!J17</f>
        <v>192</v>
      </c>
      <c r="K18" s="567">
        <f>Дьо1!K19+Дьо2!K17</f>
        <v>34</v>
      </c>
      <c r="L18" s="567">
        <f>Дьо1!L19+Дьо2!L17</f>
        <v>172</v>
      </c>
      <c r="M18" s="567">
        <f>Дьо1!M19+Дьо2!M17</f>
        <v>11</v>
      </c>
      <c r="N18" s="567">
        <f>Дьо1!N19+Дьо2!N17</f>
        <v>5</v>
      </c>
      <c r="O18" s="567">
        <f>Дьо1!O19+Дьо2!O17</f>
        <v>0</v>
      </c>
      <c r="P18" s="567">
        <f>Дьо1!P19+Дьо2!P17</f>
        <v>17</v>
      </c>
      <c r="Q18" s="567">
        <f>Дьо1!Q19+Дьо2!Q17</f>
        <v>2</v>
      </c>
      <c r="R18" s="567">
        <f>Дьо1!R19+Дьо2!R17</f>
        <v>13</v>
      </c>
      <c r="S18" s="567">
        <f>Дьо1!S19+Дьо2!S17</f>
        <v>23</v>
      </c>
      <c r="T18" s="567">
        <f>Дьо1!T19+Дьо2!T17</f>
        <v>11</v>
      </c>
      <c r="U18" s="567">
        <f>Дьо1!U19+Дьо2!U17</f>
        <v>0</v>
      </c>
      <c r="V18" s="567">
        <f>Дьо1!V19+Дьо2!V17</f>
        <v>0</v>
      </c>
      <c r="W18" s="567">
        <f>Дьо1!W19+Дьо2!W17</f>
        <v>0</v>
      </c>
      <c r="X18" s="567">
        <f>Дьо1!X19+Дьо2!X17</f>
        <v>0</v>
      </c>
      <c r="Y18" s="567">
        <f>Дьо1!Y19+Дьо2!Y17</f>
        <v>0</v>
      </c>
      <c r="Z18" s="567">
        <f>Дьо1!Z19+Дьо2!Z17</f>
        <v>0</v>
      </c>
      <c r="AA18" s="567">
        <f>Дьо1!AA19+Дьо2!AA17</f>
        <v>0</v>
      </c>
      <c r="AB18" s="599">
        <f>Дьо1!AB19+Дьо2!AB17</f>
        <v>480</v>
      </c>
    </row>
    <row r="19" spans="1:28" ht="13.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3.5" customHeight="1" x14ac:dyDescent="0.35">
      <c r="A20" s="4"/>
      <c r="B20" s="4" t="s">
        <v>189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2"/>
      <c r="V20" s="22"/>
      <c r="W20" s="22"/>
      <c r="X20" s="4"/>
      <c r="Y20" s="4"/>
      <c r="Z20" s="4"/>
      <c r="AA20" s="4"/>
      <c r="AB20" s="4"/>
    </row>
    <row r="21" spans="1:28" ht="13.5" customHeigh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4" t="s">
        <v>61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.5" customHeight="1" x14ac:dyDescent="0.3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4" t="s">
        <v>185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3.5" customHeight="1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 t="s">
        <v>62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.5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4"/>
      <c r="P24" s="1021" t="s">
        <v>185</v>
      </c>
      <c r="Q24" s="920"/>
      <c r="R24" s="920"/>
      <c r="S24" s="920"/>
      <c r="T24" s="920"/>
      <c r="U24" s="920"/>
      <c r="V24" s="4"/>
      <c r="W24" s="4"/>
      <c r="X24" s="4"/>
      <c r="Y24" s="4"/>
      <c r="Z24" s="4"/>
      <c r="AA24" s="4"/>
      <c r="AB24" s="58"/>
    </row>
    <row r="25" spans="1:28" ht="13.5" customHeight="1" x14ac:dyDescent="0.35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926"/>
      <c r="R25" s="920"/>
      <c r="S25" s="920"/>
      <c r="T25" s="920"/>
      <c r="U25" s="920"/>
      <c r="V25" s="920"/>
      <c r="W25" s="58"/>
      <c r="X25" s="58"/>
      <c r="Y25" s="58"/>
      <c r="Z25" s="58"/>
      <c r="AA25" s="58"/>
      <c r="AB25" s="58"/>
    </row>
  </sheetData>
  <mergeCells count="18">
    <mergeCell ref="Q25:V25"/>
    <mergeCell ref="A2:A3"/>
    <mergeCell ref="B2:B3"/>
    <mergeCell ref="C2:C3"/>
    <mergeCell ref="D2:D3"/>
    <mergeCell ref="E2:E3"/>
    <mergeCell ref="F2:F3"/>
    <mergeCell ref="G2:G3"/>
    <mergeCell ref="A5:A18"/>
    <mergeCell ref="B5:B18"/>
    <mergeCell ref="C5:C18"/>
    <mergeCell ref="D5:D18"/>
    <mergeCell ref="P24:U24"/>
    <mergeCell ref="H2:H3"/>
    <mergeCell ref="I2:I3"/>
    <mergeCell ref="J2:AA2"/>
    <mergeCell ref="AB2:AB3"/>
    <mergeCell ref="A4:AB4"/>
  </mergeCells>
  <pageMargins left="0.54" right="0.35433070866141736" top="0.74803149606299213" bottom="0.38" header="0" footer="0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20"/>
  <sheetViews>
    <sheetView topLeftCell="A6" workbookViewId="0">
      <selection activeCell="E9" sqref="A9:XFD10"/>
    </sheetView>
  </sheetViews>
  <sheetFormatPr defaultColWidth="14.42578125" defaultRowHeight="15" customHeight="1" x14ac:dyDescent="0.4"/>
  <cols>
    <col min="1" max="1" width="3.42578125" style="159" customWidth="1"/>
    <col min="2" max="2" width="13.7109375" style="159" customWidth="1"/>
    <col min="3" max="3" width="6.140625" style="159" customWidth="1"/>
    <col min="4" max="4" width="3.140625" style="159" customWidth="1"/>
    <col min="5" max="5" width="32.140625" style="159" customWidth="1"/>
    <col min="6" max="7" width="4.5703125" style="159" customWidth="1"/>
    <col min="8" max="9" width="5" style="159" customWidth="1"/>
    <col min="10" max="10" width="4.85546875" style="159" customWidth="1"/>
    <col min="11" max="11" width="4.140625" style="159" customWidth="1"/>
    <col min="12" max="12" width="6.140625" style="159" customWidth="1"/>
    <col min="13" max="13" width="5.42578125" style="159" customWidth="1"/>
    <col min="14" max="14" width="5" style="159" customWidth="1"/>
    <col min="15" max="15" width="4.42578125" style="159" customWidth="1"/>
    <col min="16" max="16" width="4.85546875" style="159" customWidth="1"/>
    <col min="17" max="17" width="5.28515625" style="159" customWidth="1"/>
    <col min="18" max="18" width="5.42578125" style="159" customWidth="1"/>
    <col min="19" max="19" width="4.140625" style="159" customWidth="1"/>
    <col min="20" max="20" width="5.140625" style="159" customWidth="1"/>
    <col min="21" max="21" width="4" style="159" customWidth="1"/>
    <col min="22" max="22" width="5" style="159" customWidth="1"/>
    <col min="23" max="23" width="5.5703125" style="159" customWidth="1"/>
    <col min="24" max="24" width="5" style="159" customWidth="1"/>
    <col min="25" max="25" width="7.28515625" style="159" customWidth="1"/>
    <col min="26" max="26" width="4.5703125" style="159" customWidth="1"/>
    <col min="27" max="27" width="3.7109375" style="159" customWidth="1"/>
    <col min="28" max="28" width="5.85546875" style="159" customWidth="1"/>
    <col min="29" max="30" width="9.140625" style="159" customWidth="1"/>
    <col min="31" max="16384" width="14.42578125" style="159"/>
  </cols>
  <sheetData>
    <row r="2" spans="1:28" ht="18" customHeight="1" x14ac:dyDescent="0.35">
      <c r="A2" s="239"/>
      <c r="B2" s="239"/>
      <c r="C2" s="239"/>
      <c r="D2" s="239"/>
      <c r="E2" s="1005" t="s">
        <v>0</v>
      </c>
      <c r="F2" s="964"/>
      <c r="G2" s="964"/>
      <c r="H2" s="964"/>
      <c r="I2" s="964"/>
      <c r="J2" s="964"/>
      <c r="K2" s="964"/>
      <c r="L2" s="964"/>
      <c r="M2" s="964"/>
      <c r="N2" s="964"/>
      <c r="O2" s="964"/>
      <c r="P2" s="964"/>
      <c r="Q2" s="964"/>
      <c r="R2" s="964"/>
      <c r="S2" s="964"/>
      <c r="T2" s="964"/>
      <c r="U2" s="964"/>
      <c r="V2" s="964"/>
      <c r="W2" s="964"/>
      <c r="X2" s="964"/>
      <c r="Y2" s="964"/>
      <c r="Z2" s="239"/>
      <c r="AA2" s="242"/>
      <c r="AB2" s="239"/>
    </row>
    <row r="3" spans="1:28" ht="20.25" customHeight="1" x14ac:dyDescent="0.4">
      <c r="A3" s="1017" t="s">
        <v>1</v>
      </c>
      <c r="B3" s="964"/>
      <c r="C3" s="964"/>
      <c r="D3" s="964"/>
      <c r="E3" s="964"/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64"/>
      <c r="Q3" s="964"/>
      <c r="R3" s="964"/>
      <c r="S3" s="964"/>
      <c r="T3" s="964"/>
      <c r="U3" s="964"/>
      <c r="V3" s="964"/>
      <c r="W3" s="964"/>
      <c r="X3" s="964"/>
      <c r="Y3" s="964"/>
      <c r="Z3" s="964"/>
      <c r="AA3" s="964"/>
      <c r="AB3" s="964"/>
    </row>
    <row r="4" spans="1:28" ht="14.25" customHeight="1" x14ac:dyDescent="0.4">
      <c r="A4" s="239"/>
      <c r="B4" s="240"/>
      <c r="C4" s="241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39"/>
    </row>
    <row r="5" spans="1:28" ht="15" customHeight="1" x14ac:dyDescent="0.4">
      <c r="A5" s="968" t="s">
        <v>3</v>
      </c>
      <c r="B5" s="960" t="s">
        <v>4</v>
      </c>
      <c r="C5" s="960" t="s">
        <v>5</v>
      </c>
      <c r="D5" s="969" t="s">
        <v>6</v>
      </c>
      <c r="E5" s="960" t="s">
        <v>7</v>
      </c>
      <c r="F5" s="961" t="s">
        <v>8</v>
      </c>
      <c r="G5" s="961" t="s">
        <v>9</v>
      </c>
      <c r="H5" s="961" t="s">
        <v>10</v>
      </c>
      <c r="I5" s="1022" t="s">
        <v>11</v>
      </c>
      <c r="J5" s="1024" t="s">
        <v>12</v>
      </c>
      <c r="K5" s="936"/>
      <c r="L5" s="936"/>
      <c r="M5" s="936"/>
      <c r="N5" s="936"/>
      <c r="O5" s="936"/>
      <c r="P5" s="936"/>
      <c r="Q5" s="936"/>
      <c r="R5" s="936"/>
      <c r="S5" s="936"/>
      <c r="T5" s="936"/>
      <c r="U5" s="936"/>
      <c r="V5" s="936"/>
      <c r="W5" s="936"/>
      <c r="X5" s="936"/>
      <c r="Y5" s="936"/>
      <c r="Z5" s="936"/>
      <c r="AA5" s="936"/>
      <c r="AB5" s="956" t="s">
        <v>13</v>
      </c>
    </row>
    <row r="6" spans="1:28" ht="174.75" customHeight="1" x14ac:dyDescent="0.4">
      <c r="A6" s="953"/>
      <c r="B6" s="941"/>
      <c r="C6" s="941"/>
      <c r="D6" s="941"/>
      <c r="E6" s="941"/>
      <c r="F6" s="941"/>
      <c r="G6" s="941"/>
      <c r="H6" s="941"/>
      <c r="I6" s="1023"/>
      <c r="J6" s="561" t="s">
        <v>14</v>
      </c>
      <c r="K6" s="178" t="s">
        <v>15</v>
      </c>
      <c r="L6" s="178" t="s">
        <v>16</v>
      </c>
      <c r="M6" s="178" t="s">
        <v>17</v>
      </c>
      <c r="N6" s="178" t="s">
        <v>18</v>
      </c>
      <c r="O6" s="178" t="s">
        <v>19</v>
      </c>
      <c r="P6" s="562" t="s">
        <v>20</v>
      </c>
      <c r="Q6" s="563" t="s">
        <v>21</v>
      </c>
      <c r="R6" s="178" t="s">
        <v>22</v>
      </c>
      <c r="S6" s="178" t="s">
        <v>23</v>
      </c>
      <c r="T6" s="178" t="s">
        <v>24</v>
      </c>
      <c r="U6" s="178" t="s">
        <v>25</v>
      </c>
      <c r="V6" s="178" t="s">
        <v>26</v>
      </c>
      <c r="W6" s="178" t="s">
        <v>27</v>
      </c>
      <c r="X6" s="178" t="s">
        <v>28</v>
      </c>
      <c r="Y6" s="178" t="s">
        <v>29</v>
      </c>
      <c r="Z6" s="178" t="s">
        <v>30</v>
      </c>
      <c r="AA6" s="178" t="s">
        <v>31</v>
      </c>
      <c r="AB6" s="950"/>
    </row>
    <row r="7" spans="1:28" ht="14.25" customHeight="1" x14ac:dyDescent="0.4">
      <c r="A7" s="1025" t="s">
        <v>32</v>
      </c>
      <c r="B7" s="938"/>
      <c r="C7" s="938"/>
      <c r="D7" s="938"/>
      <c r="E7" s="938"/>
      <c r="F7" s="938"/>
      <c r="G7" s="938"/>
      <c r="H7" s="938"/>
      <c r="I7" s="938"/>
      <c r="J7" s="938"/>
      <c r="K7" s="938"/>
      <c r="L7" s="938"/>
      <c r="M7" s="938"/>
      <c r="N7" s="938"/>
      <c r="O7" s="938"/>
      <c r="P7" s="938"/>
      <c r="Q7" s="938"/>
      <c r="R7" s="938"/>
      <c r="S7" s="938"/>
      <c r="T7" s="938"/>
      <c r="U7" s="938"/>
      <c r="V7" s="938"/>
      <c r="W7" s="938"/>
      <c r="X7" s="938"/>
      <c r="Y7" s="938"/>
      <c r="Z7" s="938"/>
      <c r="AA7" s="938"/>
      <c r="AB7" s="939"/>
    </row>
    <row r="8" spans="1:28" ht="15" customHeight="1" x14ac:dyDescent="0.35">
      <c r="A8" s="1030">
        <v>4</v>
      </c>
      <c r="B8" s="1031" t="s">
        <v>111</v>
      </c>
      <c r="C8" s="1031" t="s">
        <v>97</v>
      </c>
      <c r="D8" s="1032">
        <v>0.5</v>
      </c>
      <c r="E8" s="358" t="s">
        <v>87</v>
      </c>
      <c r="F8" s="252" t="s">
        <v>36</v>
      </c>
      <c r="G8" s="153"/>
      <c r="H8" s="486"/>
      <c r="I8" s="263">
        <v>154</v>
      </c>
      <c r="J8" s="437"/>
      <c r="K8" s="437">
        <v>140</v>
      </c>
      <c r="L8" s="439"/>
      <c r="M8" s="439"/>
      <c r="N8" s="439"/>
      <c r="O8" s="439"/>
      <c r="P8" s="439"/>
      <c r="Q8" s="439"/>
      <c r="R8" s="439"/>
      <c r="S8" s="439"/>
      <c r="T8" s="439">
        <v>7</v>
      </c>
      <c r="U8" s="153"/>
      <c r="V8" s="153"/>
      <c r="W8" s="153"/>
      <c r="X8" s="153"/>
      <c r="Y8" s="153"/>
      <c r="Z8" s="153"/>
      <c r="AA8" s="260"/>
      <c r="AB8" s="361">
        <f t="shared" ref="AB8:AB9" si="0">SUM(J8:AA8)</f>
        <v>147</v>
      </c>
    </row>
    <row r="9" spans="1:28" ht="27.75" customHeight="1" x14ac:dyDescent="0.35">
      <c r="A9" s="928"/>
      <c r="B9" s="943"/>
      <c r="C9" s="943"/>
      <c r="D9" s="943"/>
      <c r="E9" s="185" t="s">
        <v>115</v>
      </c>
      <c r="F9" s="252" t="s">
        <v>36</v>
      </c>
      <c r="G9" s="153" t="s">
        <v>46</v>
      </c>
      <c r="H9" s="486" t="s">
        <v>193</v>
      </c>
      <c r="I9" s="263">
        <v>10</v>
      </c>
      <c r="J9" s="437">
        <v>14</v>
      </c>
      <c r="K9" s="439"/>
      <c r="L9" s="439">
        <v>10</v>
      </c>
      <c r="M9" s="482">
        <v>1</v>
      </c>
      <c r="N9" s="482"/>
      <c r="O9" s="482"/>
      <c r="P9" s="482"/>
      <c r="Q9" s="482"/>
      <c r="R9" s="482"/>
      <c r="S9" s="482"/>
      <c r="T9" s="482"/>
      <c r="U9" s="153"/>
      <c r="V9" s="189"/>
      <c r="W9" s="153"/>
      <c r="X9" s="153"/>
      <c r="Y9" s="153"/>
      <c r="Z9" s="153"/>
      <c r="AA9" s="260"/>
      <c r="AB9" s="571">
        <f t="shared" si="0"/>
        <v>25</v>
      </c>
    </row>
    <row r="10" spans="1:28" ht="15" customHeight="1" x14ac:dyDescent="0.4">
      <c r="A10" s="928"/>
      <c r="B10" s="943"/>
      <c r="C10" s="943"/>
      <c r="D10" s="943"/>
      <c r="E10" s="193" t="s">
        <v>51</v>
      </c>
      <c r="F10" s="197"/>
      <c r="G10" s="195"/>
      <c r="H10" s="364"/>
      <c r="I10" s="198"/>
      <c r="J10" s="367">
        <f t="shared" ref="J10:V10" si="1">SUM(J8:J9)</f>
        <v>14</v>
      </c>
      <c r="K10" s="198">
        <f t="shared" si="1"/>
        <v>140</v>
      </c>
      <c r="L10" s="198">
        <f t="shared" si="1"/>
        <v>10</v>
      </c>
      <c r="M10" s="198">
        <f t="shared" si="1"/>
        <v>1</v>
      </c>
      <c r="N10" s="198">
        <f t="shared" si="1"/>
        <v>0</v>
      </c>
      <c r="O10" s="198">
        <f t="shared" si="1"/>
        <v>0</v>
      </c>
      <c r="P10" s="198">
        <f t="shared" si="1"/>
        <v>0</v>
      </c>
      <c r="Q10" s="198">
        <f t="shared" si="1"/>
        <v>0</v>
      </c>
      <c r="R10" s="198">
        <f t="shared" si="1"/>
        <v>0</v>
      </c>
      <c r="S10" s="198">
        <f t="shared" si="1"/>
        <v>0</v>
      </c>
      <c r="T10" s="198">
        <f t="shared" si="1"/>
        <v>7</v>
      </c>
      <c r="U10" s="198">
        <f t="shared" si="1"/>
        <v>0</v>
      </c>
      <c r="V10" s="198">
        <f t="shared" si="1"/>
        <v>0</v>
      </c>
      <c r="W10" s="197"/>
      <c r="X10" s="195"/>
      <c r="Y10" s="195"/>
      <c r="Z10" s="195"/>
      <c r="AA10" s="364"/>
      <c r="AB10" s="365">
        <f>SUM(AB8:AB9)</f>
        <v>172</v>
      </c>
    </row>
    <row r="11" spans="1:28" ht="24.75" hidden="1" customHeight="1" x14ac:dyDescent="0.35">
      <c r="A11" s="928"/>
      <c r="B11" s="943"/>
      <c r="C11" s="943"/>
      <c r="D11" s="943"/>
      <c r="E11" s="185" t="s">
        <v>119</v>
      </c>
      <c r="F11" s="252" t="s">
        <v>52</v>
      </c>
      <c r="G11" s="153" t="s">
        <v>41</v>
      </c>
      <c r="H11" s="260">
        <v>4</v>
      </c>
      <c r="I11" s="155">
        <v>3</v>
      </c>
      <c r="J11" s="192"/>
      <c r="K11" s="153"/>
      <c r="L11" s="153"/>
      <c r="M11" s="153"/>
      <c r="N11" s="153"/>
      <c r="O11" s="281"/>
      <c r="P11" s="281"/>
      <c r="Q11" s="281"/>
      <c r="R11" s="281"/>
      <c r="S11" s="281"/>
      <c r="T11" s="281"/>
      <c r="U11" s="153"/>
      <c r="V11" s="153"/>
      <c r="W11" s="153"/>
      <c r="X11" s="153"/>
      <c r="Y11" s="153"/>
      <c r="Z11" s="153"/>
      <c r="AA11" s="260"/>
      <c r="AB11" s="355">
        <f>SUM(J11:AA11)</f>
        <v>0</v>
      </c>
    </row>
    <row r="12" spans="1:28" ht="15" hidden="1" customHeight="1" x14ac:dyDescent="0.4">
      <c r="A12" s="928"/>
      <c r="B12" s="943"/>
      <c r="C12" s="943"/>
      <c r="D12" s="943"/>
      <c r="E12" s="193" t="s">
        <v>55</v>
      </c>
      <c r="F12" s="197"/>
      <c r="G12" s="195"/>
      <c r="H12" s="364"/>
      <c r="I12" s="198"/>
      <c r="J12" s="367">
        <f t="shared" ref="J12:V12" si="2">SUM(J11)</f>
        <v>0</v>
      </c>
      <c r="K12" s="198">
        <f t="shared" si="2"/>
        <v>0</v>
      </c>
      <c r="L12" s="198">
        <f t="shared" si="2"/>
        <v>0</v>
      </c>
      <c r="M12" s="198">
        <f t="shared" si="2"/>
        <v>0</v>
      </c>
      <c r="N12" s="198">
        <f t="shared" si="2"/>
        <v>0</v>
      </c>
      <c r="O12" s="198">
        <f t="shared" si="2"/>
        <v>0</v>
      </c>
      <c r="P12" s="198">
        <f t="shared" si="2"/>
        <v>0</v>
      </c>
      <c r="Q12" s="198">
        <f t="shared" si="2"/>
        <v>0</v>
      </c>
      <c r="R12" s="198">
        <f t="shared" si="2"/>
        <v>0</v>
      </c>
      <c r="S12" s="198">
        <f t="shared" si="2"/>
        <v>0</v>
      </c>
      <c r="T12" s="198">
        <f t="shared" si="2"/>
        <v>0</v>
      </c>
      <c r="U12" s="198">
        <f t="shared" si="2"/>
        <v>0</v>
      </c>
      <c r="V12" s="198">
        <f t="shared" si="2"/>
        <v>0</v>
      </c>
      <c r="W12" s="198"/>
      <c r="X12" s="197"/>
      <c r="Y12" s="195"/>
      <c r="Z12" s="195"/>
      <c r="AA12" s="364"/>
      <c r="AB12" s="365">
        <f>SUM(AB11)</f>
        <v>0</v>
      </c>
    </row>
    <row r="13" spans="1:28" ht="15" customHeight="1" x14ac:dyDescent="0.4">
      <c r="A13" s="976"/>
      <c r="B13" s="944"/>
      <c r="C13" s="944"/>
      <c r="D13" s="944"/>
      <c r="E13" s="572" t="s">
        <v>60</v>
      </c>
      <c r="F13" s="565"/>
      <c r="G13" s="566"/>
      <c r="H13" s="573"/>
      <c r="I13" s="574"/>
      <c r="J13" s="565">
        <f t="shared" ref="J13:Y13" si="3">SUM(J10+J12)</f>
        <v>14</v>
      </c>
      <c r="K13" s="565">
        <f t="shared" si="3"/>
        <v>140</v>
      </c>
      <c r="L13" s="565">
        <f t="shared" si="3"/>
        <v>10</v>
      </c>
      <c r="M13" s="565">
        <f t="shared" si="3"/>
        <v>1</v>
      </c>
      <c r="N13" s="565">
        <f t="shared" si="3"/>
        <v>0</v>
      </c>
      <c r="O13" s="565">
        <f t="shared" si="3"/>
        <v>0</v>
      </c>
      <c r="P13" s="565">
        <f t="shared" si="3"/>
        <v>0</v>
      </c>
      <c r="Q13" s="565">
        <f t="shared" si="3"/>
        <v>0</v>
      </c>
      <c r="R13" s="565">
        <f t="shared" si="3"/>
        <v>0</v>
      </c>
      <c r="S13" s="565">
        <f t="shared" si="3"/>
        <v>0</v>
      </c>
      <c r="T13" s="565">
        <f t="shared" si="3"/>
        <v>7</v>
      </c>
      <c r="U13" s="565">
        <f t="shared" si="3"/>
        <v>0</v>
      </c>
      <c r="V13" s="565">
        <f t="shared" si="3"/>
        <v>0</v>
      </c>
      <c r="W13" s="565">
        <f t="shared" si="3"/>
        <v>0</v>
      </c>
      <c r="X13" s="565">
        <f t="shared" si="3"/>
        <v>0</v>
      </c>
      <c r="Y13" s="565">
        <f t="shared" si="3"/>
        <v>0</v>
      </c>
      <c r="Z13" s="566"/>
      <c r="AA13" s="573"/>
      <c r="AB13" s="568">
        <f>SUM(AB10+AB12)</f>
        <v>172</v>
      </c>
    </row>
    <row r="15" spans="1:28" ht="15" customHeight="1" x14ac:dyDescent="0.35">
      <c r="B15" s="200" t="s">
        <v>189</v>
      </c>
    </row>
    <row r="17" spans="15:21" ht="13.5" customHeight="1" x14ac:dyDescent="0.35">
      <c r="O17" s="203" t="s">
        <v>61</v>
      </c>
      <c r="P17" s="200"/>
      <c r="Q17" s="200"/>
      <c r="R17" s="200"/>
      <c r="S17" s="200"/>
      <c r="T17" s="200"/>
      <c r="U17" s="200"/>
    </row>
    <row r="18" spans="15:21" ht="13.5" customHeight="1" x14ac:dyDescent="0.35">
      <c r="O18" s="200" t="s">
        <v>185</v>
      </c>
      <c r="P18" s="200"/>
      <c r="Q18" s="200"/>
      <c r="R18" s="200"/>
      <c r="S18" s="200"/>
      <c r="T18" s="200"/>
      <c r="U18" s="200"/>
    </row>
    <row r="19" spans="15:21" ht="13.5" customHeight="1" x14ac:dyDescent="0.35">
      <c r="O19" s="203" t="s">
        <v>62</v>
      </c>
      <c r="P19" s="200"/>
      <c r="Q19" s="200"/>
      <c r="R19" s="200"/>
      <c r="S19" s="200"/>
      <c r="T19" s="200"/>
      <c r="U19" s="200"/>
    </row>
    <row r="20" spans="15:21" ht="13.5" customHeight="1" x14ac:dyDescent="0.35">
      <c r="O20" s="200"/>
      <c r="P20" s="963" t="s">
        <v>185</v>
      </c>
      <c r="Q20" s="964"/>
      <c r="R20" s="964"/>
      <c r="S20" s="964"/>
      <c r="T20" s="964"/>
      <c r="U20" s="964"/>
    </row>
  </sheetData>
  <mergeCells count="19">
    <mergeCell ref="A7:AB7"/>
    <mergeCell ref="E2:Y2"/>
    <mergeCell ref="A3:AB3"/>
    <mergeCell ref="A5:A6"/>
    <mergeCell ref="B5:B6"/>
    <mergeCell ref="C5:C6"/>
    <mergeCell ref="D5:D6"/>
    <mergeCell ref="G5:G6"/>
    <mergeCell ref="H5:H6"/>
    <mergeCell ref="I5:I6"/>
    <mergeCell ref="J5:AA5"/>
    <mergeCell ref="E5:E6"/>
    <mergeCell ref="F5:F6"/>
    <mergeCell ref="AB5:AB6"/>
    <mergeCell ref="A8:A13"/>
    <mergeCell ref="B8:B13"/>
    <mergeCell ref="C8:C13"/>
    <mergeCell ref="D8:D13"/>
    <mergeCell ref="P20:U20"/>
  </mergeCells>
  <pageMargins left="0.63" right="0.31496062992125984" top="0.56999999999999995" bottom="0.35433070866141736" header="0" footer="0"/>
  <pageSetup paperSize="9"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20"/>
  <sheetViews>
    <sheetView topLeftCell="A4" workbookViewId="0">
      <selection activeCell="E16" sqref="E16"/>
    </sheetView>
  </sheetViews>
  <sheetFormatPr defaultColWidth="14.42578125" defaultRowHeight="19.5" customHeight="1" x14ac:dyDescent="0.4"/>
  <cols>
    <col min="1" max="1" width="5.5703125" style="159" customWidth="1"/>
    <col min="2" max="2" width="13.85546875" style="159" customWidth="1"/>
    <col min="3" max="3" width="7.42578125" style="159" customWidth="1"/>
    <col min="4" max="4" width="3.7109375" style="159" customWidth="1"/>
    <col min="5" max="5" width="31.85546875" style="159" customWidth="1"/>
    <col min="6" max="6" width="4.5703125" style="159" customWidth="1"/>
    <col min="7" max="7" width="5.42578125" style="159" customWidth="1"/>
    <col min="8" max="9" width="5" style="159" customWidth="1"/>
    <col min="10" max="10" width="4.85546875" style="159" customWidth="1"/>
    <col min="11" max="11" width="4.7109375" style="159" customWidth="1"/>
    <col min="12" max="12" width="6.140625" style="159" customWidth="1"/>
    <col min="13" max="14" width="5" style="159" customWidth="1"/>
    <col min="15" max="15" width="4.140625" style="159" customWidth="1"/>
    <col min="16" max="16" width="4.85546875" style="159" customWidth="1"/>
    <col min="17" max="17" width="4.7109375" style="159" customWidth="1"/>
    <col min="18" max="18" width="4.85546875" style="159" customWidth="1"/>
    <col min="19" max="19" width="4.140625" style="159" customWidth="1"/>
    <col min="20" max="20" width="5.140625" style="159" customWidth="1"/>
    <col min="21" max="21" width="5" style="159" customWidth="1"/>
    <col min="22" max="22" width="5.28515625" style="159" customWidth="1"/>
    <col min="23" max="24" width="4.140625" style="159" customWidth="1"/>
    <col min="25" max="25" width="4.28515625" style="159" customWidth="1"/>
    <col min="26" max="26" width="4.140625" style="159" customWidth="1"/>
    <col min="27" max="27" width="2.7109375" style="159" customWidth="1"/>
    <col min="28" max="28" width="5.7109375" style="159" customWidth="1"/>
    <col min="29" max="29" width="8.85546875" style="159" customWidth="1"/>
    <col min="30" max="16384" width="14.42578125" style="159"/>
  </cols>
  <sheetData>
    <row r="2" spans="1:28" ht="19.5" customHeight="1" x14ac:dyDescent="0.4">
      <c r="A2" s="968" t="s">
        <v>3</v>
      </c>
      <c r="B2" s="960" t="s">
        <v>4</v>
      </c>
      <c r="C2" s="960" t="s">
        <v>5</v>
      </c>
      <c r="D2" s="969" t="s">
        <v>6</v>
      </c>
      <c r="E2" s="960" t="s">
        <v>7</v>
      </c>
      <c r="F2" s="961" t="s">
        <v>8</v>
      </c>
      <c r="G2" s="961" t="s">
        <v>9</v>
      </c>
      <c r="H2" s="961" t="s">
        <v>10</v>
      </c>
      <c r="I2" s="1022" t="s">
        <v>11</v>
      </c>
      <c r="J2" s="1024" t="s">
        <v>12</v>
      </c>
      <c r="K2" s="936"/>
      <c r="L2" s="936"/>
      <c r="M2" s="936"/>
      <c r="N2" s="936"/>
      <c r="O2" s="936"/>
      <c r="P2" s="936"/>
      <c r="Q2" s="936"/>
      <c r="R2" s="936"/>
      <c r="S2" s="936"/>
      <c r="T2" s="936"/>
      <c r="U2" s="936"/>
      <c r="V2" s="936"/>
      <c r="W2" s="936"/>
      <c r="X2" s="936"/>
      <c r="Y2" s="936"/>
      <c r="Z2" s="936"/>
      <c r="AA2" s="936"/>
      <c r="AB2" s="956" t="s">
        <v>13</v>
      </c>
    </row>
    <row r="3" spans="1:28" ht="98.25" customHeight="1" x14ac:dyDescent="0.4">
      <c r="A3" s="953"/>
      <c r="B3" s="941"/>
      <c r="C3" s="941"/>
      <c r="D3" s="941"/>
      <c r="E3" s="941"/>
      <c r="F3" s="941"/>
      <c r="G3" s="941"/>
      <c r="H3" s="941"/>
      <c r="I3" s="1023"/>
      <c r="J3" s="561" t="s">
        <v>14</v>
      </c>
      <c r="K3" s="178" t="s">
        <v>15</v>
      </c>
      <c r="L3" s="178" t="s">
        <v>16</v>
      </c>
      <c r="M3" s="178" t="s">
        <v>17</v>
      </c>
      <c r="N3" s="178" t="s">
        <v>18</v>
      </c>
      <c r="O3" s="178" t="s">
        <v>19</v>
      </c>
      <c r="P3" s="562" t="s">
        <v>20</v>
      </c>
      <c r="Q3" s="563" t="s">
        <v>21</v>
      </c>
      <c r="R3" s="178" t="s">
        <v>22</v>
      </c>
      <c r="S3" s="178" t="s">
        <v>23</v>
      </c>
      <c r="T3" s="178" t="s">
        <v>24</v>
      </c>
      <c r="U3" s="178" t="s">
        <v>25</v>
      </c>
      <c r="V3" s="178" t="s">
        <v>26</v>
      </c>
      <c r="W3" s="178" t="s">
        <v>27</v>
      </c>
      <c r="X3" s="178" t="s">
        <v>28</v>
      </c>
      <c r="Y3" s="178" t="s">
        <v>29</v>
      </c>
      <c r="Z3" s="178" t="s">
        <v>30</v>
      </c>
      <c r="AA3" s="178" t="s">
        <v>31</v>
      </c>
      <c r="AB3" s="950"/>
    </row>
    <row r="4" spans="1:28" ht="19.5" customHeight="1" thickBot="1" x14ac:dyDescent="0.45">
      <c r="A4" s="1025" t="s">
        <v>65</v>
      </c>
      <c r="B4" s="938"/>
      <c r="C4" s="938"/>
      <c r="D4" s="938"/>
      <c r="E4" s="938"/>
      <c r="F4" s="938"/>
      <c r="G4" s="938"/>
      <c r="H4" s="938"/>
      <c r="I4" s="938"/>
      <c r="J4" s="938"/>
      <c r="K4" s="938"/>
      <c r="L4" s="938"/>
      <c r="M4" s="938"/>
      <c r="N4" s="938"/>
      <c r="O4" s="938"/>
      <c r="P4" s="938"/>
      <c r="Q4" s="938"/>
      <c r="R4" s="938"/>
      <c r="S4" s="938"/>
      <c r="T4" s="938"/>
      <c r="U4" s="938"/>
      <c r="V4" s="938"/>
      <c r="W4" s="938"/>
      <c r="X4" s="938"/>
      <c r="Y4" s="938"/>
      <c r="Z4" s="938"/>
      <c r="AA4" s="938"/>
      <c r="AB4" s="939"/>
    </row>
    <row r="5" spans="1:28" ht="24" customHeight="1" thickBot="1" x14ac:dyDescent="0.4">
      <c r="A5" s="1026">
        <v>4</v>
      </c>
      <c r="B5" s="1027" t="s">
        <v>111</v>
      </c>
      <c r="C5" s="1027" t="s">
        <v>97</v>
      </c>
      <c r="D5" s="1033">
        <v>0.5</v>
      </c>
      <c r="E5" s="185" t="s">
        <v>120</v>
      </c>
      <c r="F5" s="192" t="s">
        <v>36</v>
      </c>
      <c r="G5" s="157" t="s">
        <v>41</v>
      </c>
      <c r="H5" s="764">
        <v>3</v>
      </c>
      <c r="I5" s="569">
        <v>3</v>
      </c>
      <c r="J5" s="570">
        <v>18</v>
      </c>
      <c r="K5" s="439"/>
      <c r="L5" s="439">
        <v>12</v>
      </c>
      <c r="M5" s="439">
        <v>1</v>
      </c>
      <c r="N5" s="439">
        <v>1</v>
      </c>
      <c r="O5" s="439"/>
      <c r="P5" s="439"/>
      <c r="Q5" s="439"/>
      <c r="R5" s="439"/>
      <c r="S5" s="439"/>
      <c r="T5" s="454">
        <v>1</v>
      </c>
      <c r="U5" s="756"/>
      <c r="V5" s="756"/>
      <c r="W5" s="756"/>
      <c r="X5" s="756"/>
      <c r="Y5" s="756"/>
      <c r="Z5" s="756"/>
      <c r="AA5" s="756"/>
      <c r="AB5" s="564">
        <f t="shared" ref="AB5:AB9" si="0">SUM(J5:AA5)</f>
        <v>33</v>
      </c>
    </row>
    <row r="6" spans="1:28" ht="18" customHeight="1" thickBot="1" x14ac:dyDescent="0.4">
      <c r="A6" s="1030"/>
      <c r="B6" s="1031"/>
      <c r="C6" s="1031"/>
      <c r="D6" s="1032"/>
      <c r="E6" s="541" t="s">
        <v>87</v>
      </c>
      <c r="F6" s="312" t="s">
        <v>57</v>
      </c>
      <c r="G6" s="542"/>
      <c r="H6" s="519"/>
      <c r="I6" s="543">
        <v>148</v>
      </c>
      <c r="J6" s="544"/>
      <c r="K6" s="545">
        <v>28</v>
      </c>
      <c r="L6" s="545"/>
      <c r="M6" s="545"/>
      <c r="N6" s="545"/>
      <c r="O6" s="545"/>
      <c r="P6" s="545"/>
      <c r="Q6" s="545"/>
      <c r="R6" s="545"/>
      <c r="S6" s="545"/>
      <c r="T6" s="545">
        <v>7</v>
      </c>
      <c r="U6" s="757"/>
      <c r="V6" s="758"/>
      <c r="W6" s="758"/>
      <c r="X6" s="757"/>
      <c r="Y6" s="757"/>
      <c r="Z6" s="757"/>
      <c r="AA6" s="759"/>
      <c r="AB6" s="564">
        <f t="shared" si="0"/>
        <v>35</v>
      </c>
    </row>
    <row r="7" spans="1:28" ht="19.5" customHeight="1" thickBot="1" x14ac:dyDescent="0.4">
      <c r="A7" s="1030"/>
      <c r="B7" s="1031"/>
      <c r="C7" s="1031"/>
      <c r="D7" s="1032"/>
      <c r="E7" s="219" t="s">
        <v>67</v>
      </c>
      <c r="F7" s="213" t="s">
        <v>57</v>
      </c>
      <c r="G7" s="536" t="s">
        <v>42</v>
      </c>
      <c r="H7" s="501">
        <v>2</v>
      </c>
      <c r="I7" s="502">
        <v>6</v>
      </c>
      <c r="J7" s="503"/>
      <c r="K7" s="493"/>
      <c r="L7" s="504">
        <v>21</v>
      </c>
      <c r="M7" s="505"/>
      <c r="N7" s="505"/>
      <c r="O7" s="505"/>
      <c r="P7" s="505"/>
      <c r="Q7" s="505"/>
      <c r="R7" s="505"/>
      <c r="S7" s="505"/>
      <c r="T7" s="503">
        <v>1</v>
      </c>
      <c r="U7" s="760"/>
      <c r="V7" s="761"/>
      <c r="W7" s="761"/>
      <c r="X7" s="760"/>
      <c r="Y7" s="760"/>
      <c r="Z7" s="760"/>
      <c r="AA7" s="762"/>
      <c r="AB7" s="564">
        <f t="shared" si="0"/>
        <v>22</v>
      </c>
    </row>
    <row r="8" spans="1:28" ht="16.5" customHeight="1" x14ac:dyDescent="0.35">
      <c r="A8" s="1030"/>
      <c r="B8" s="1031"/>
      <c r="C8" s="1031"/>
      <c r="D8" s="1032"/>
      <c r="E8" s="300" t="s">
        <v>67</v>
      </c>
      <c r="F8" s="301" t="s">
        <v>57</v>
      </c>
      <c r="G8" s="536" t="s">
        <v>43</v>
      </c>
      <c r="H8" s="506">
        <v>2</v>
      </c>
      <c r="I8" s="302">
        <v>9</v>
      </c>
      <c r="J8" s="507"/>
      <c r="K8" s="508"/>
      <c r="L8" s="509">
        <v>21</v>
      </c>
      <c r="M8" s="510"/>
      <c r="N8" s="510"/>
      <c r="O8" s="510"/>
      <c r="P8" s="510"/>
      <c r="Q8" s="510"/>
      <c r="R8" s="510"/>
      <c r="S8" s="510"/>
      <c r="T8" s="511">
        <v>1</v>
      </c>
      <c r="U8" s="753"/>
      <c r="V8" s="754"/>
      <c r="W8" s="754"/>
      <c r="X8" s="753"/>
      <c r="Y8" s="753"/>
      <c r="Z8" s="753"/>
      <c r="AA8" s="755"/>
      <c r="AB8" s="564">
        <f t="shared" si="0"/>
        <v>22</v>
      </c>
    </row>
    <row r="9" spans="1:28" ht="16.5" customHeight="1" thickBot="1" x14ac:dyDescent="0.4">
      <c r="A9" s="928"/>
      <c r="B9" s="943"/>
      <c r="C9" s="943"/>
      <c r="D9" s="943"/>
      <c r="E9" s="266" t="s">
        <v>48</v>
      </c>
      <c r="F9" s="286" t="s">
        <v>57</v>
      </c>
      <c r="G9" s="267" t="s">
        <v>41</v>
      </c>
      <c r="H9" s="765">
        <v>4</v>
      </c>
      <c r="I9" s="763">
        <v>2</v>
      </c>
      <c r="J9" s="570"/>
      <c r="K9" s="439"/>
      <c r="L9" s="439"/>
      <c r="M9" s="439"/>
      <c r="N9" s="439"/>
      <c r="O9" s="439"/>
      <c r="P9" s="439">
        <v>6</v>
      </c>
      <c r="Q9" s="439"/>
      <c r="R9" s="439"/>
      <c r="S9" s="439"/>
      <c r="T9" s="439"/>
      <c r="U9" s="280"/>
      <c r="V9" s="280"/>
      <c r="W9" s="280"/>
      <c r="X9" s="281"/>
      <c r="Y9" s="281"/>
      <c r="Z9" s="281"/>
      <c r="AA9" s="281"/>
      <c r="AB9" s="355">
        <f t="shared" si="0"/>
        <v>6</v>
      </c>
    </row>
    <row r="10" spans="1:28" ht="16.5" customHeight="1" thickBot="1" x14ac:dyDescent="0.45">
      <c r="A10" s="928"/>
      <c r="B10" s="943"/>
      <c r="C10" s="943"/>
      <c r="D10" s="943"/>
      <c r="E10" s="193" t="s">
        <v>51</v>
      </c>
      <c r="F10" s="417"/>
      <c r="G10" s="195"/>
      <c r="H10" s="430"/>
      <c r="I10" s="367"/>
      <c r="J10" s="417">
        <f t="shared" ref="J10:X10" si="1">SUM(J5:J9)</f>
        <v>18</v>
      </c>
      <c r="K10" s="417">
        <f t="shared" si="1"/>
        <v>28</v>
      </c>
      <c r="L10" s="417">
        <f t="shared" si="1"/>
        <v>54</v>
      </c>
      <c r="M10" s="417">
        <f t="shared" si="1"/>
        <v>1</v>
      </c>
      <c r="N10" s="417">
        <f t="shared" si="1"/>
        <v>1</v>
      </c>
      <c r="O10" s="417">
        <f t="shared" si="1"/>
        <v>0</v>
      </c>
      <c r="P10" s="417">
        <f t="shared" si="1"/>
        <v>6</v>
      </c>
      <c r="Q10" s="417">
        <f t="shared" si="1"/>
        <v>0</v>
      </c>
      <c r="R10" s="417">
        <f t="shared" si="1"/>
        <v>0</v>
      </c>
      <c r="S10" s="417">
        <f t="shared" si="1"/>
        <v>0</v>
      </c>
      <c r="T10" s="417">
        <f t="shared" si="1"/>
        <v>10</v>
      </c>
      <c r="U10" s="417">
        <f t="shared" si="1"/>
        <v>0</v>
      </c>
      <c r="V10" s="417">
        <f t="shared" si="1"/>
        <v>0</v>
      </c>
      <c r="W10" s="417">
        <f t="shared" si="1"/>
        <v>0</v>
      </c>
      <c r="X10" s="417">
        <f t="shared" si="1"/>
        <v>0</v>
      </c>
      <c r="Y10" s="195"/>
      <c r="Z10" s="195"/>
      <c r="AA10" s="195"/>
      <c r="AB10" s="365">
        <f>SUM(AB5:AB9)</f>
        <v>118</v>
      </c>
    </row>
    <row r="11" spans="1:28" ht="15" customHeight="1" x14ac:dyDescent="0.4">
      <c r="A11" s="928"/>
      <c r="B11" s="943"/>
      <c r="C11" s="943"/>
      <c r="D11" s="943"/>
      <c r="E11" s="296" t="s">
        <v>79</v>
      </c>
      <c r="F11" s="197"/>
      <c r="G11" s="195"/>
      <c r="H11" s="430"/>
      <c r="I11" s="367"/>
      <c r="J11" s="198">
        <f t="shared" ref="J11:Y11" si="2">SUM(J10)</f>
        <v>18</v>
      </c>
      <c r="K11" s="198">
        <f t="shared" si="2"/>
        <v>28</v>
      </c>
      <c r="L11" s="198">
        <f t="shared" si="2"/>
        <v>54</v>
      </c>
      <c r="M11" s="198">
        <f t="shared" si="2"/>
        <v>1</v>
      </c>
      <c r="N11" s="198">
        <f t="shared" si="2"/>
        <v>1</v>
      </c>
      <c r="O11" s="198">
        <f t="shared" si="2"/>
        <v>0</v>
      </c>
      <c r="P11" s="198">
        <f t="shared" si="2"/>
        <v>6</v>
      </c>
      <c r="Q11" s="198">
        <f t="shared" si="2"/>
        <v>0</v>
      </c>
      <c r="R11" s="198">
        <f t="shared" si="2"/>
        <v>0</v>
      </c>
      <c r="S11" s="198">
        <f t="shared" si="2"/>
        <v>0</v>
      </c>
      <c r="T11" s="198">
        <f t="shared" si="2"/>
        <v>10</v>
      </c>
      <c r="U11" s="198">
        <f t="shared" si="2"/>
        <v>0</v>
      </c>
      <c r="V11" s="198">
        <f t="shared" si="2"/>
        <v>0</v>
      </c>
      <c r="W11" s="198">
        <f t="shared" si="2"/>
        <v>0</v>
      </c>
      <c r="X11" s="198">
        <f t="shared" si="2"/>
        <v>0</v>
      </c>
      <c r="Y11" s="198">
        <f t="shared" si="2"/>
        <v>0</v>
      </c>
      <c r="Z11" s="198"/>
      <c r="AA11" s="198"/>
      <c r="AB11" s="365">
        <f>SUM(AB10)</f>
        <v>118</v>
      </c>
    </row>
    <row r="12" spans="1:28" ht="17.25" customHeight="1" x14ac:dyDescent="0.4">
      <c r="A12" s="976"/>
      <c r="B12" s="944"/>
      <c r="C12" s="944"/>
      <c r="D12" s="944"/>
      <c r="E12" s="368" t="s">
        <v>80</v>
      </c>
      <c r="F12" s="565"/>
      <c r="G12" s="566"/>
      <c r="H12" s="766"/>
      <c r="I12" s="369"/>
      <c r="J12" s="567">
        <f>Го1!J13+Го2!J11</f>
        <v>32</v>
      </c>
      <c r="K12" s="567">
        <f>Го1!K13+Го2!K11</f>
        <v>168</v>
      </c>
      <c r="L12" s="567">
        <f>Го1!L13+Го2!L11</f>
        <v>64</v>
      </c>
      <c r="M12" s="567">
        <f>Го1!M13+Го2!M11</f>
        <v>2</v>
      </c>
      <c r="N12" s="567">
        <f>Го1!N13+Го2!N11</f>
        <v>1</v>
      </c>
      <c r="O12" s="567">
        <f>Го1!O13+Го2!O11</f>
        <v>0</v>
      </c>
      <c r="P12" s="567">
        <f>Го1!P13+Го2!P11</f>
        <v>6</v>
      </c>
      <c r="Q12" s="567">
        <f>Го1!Q13+Го2!Q11</f>
        <v>0</v>
      </c>
      <c r="R12" s="567">
        <f>Го1!R13+Го2!R11</f>
        <v>0</v>
      </c>
      <c r="S12" s="567">
        <f>Го1!S13+Го2!S11</f>
        <v>0</v>
      </c>
      <c r="T12" s="567">
        <f>Го1!T13+Го2!T11</f>
        <v>17</v>
      </c>
      <c r="U12" s="567">
        <f>Го1!U13+Го2!U11</f>
        <v>0</v>
      </c>
      <c r="V12" s="567">
        <f>Го1!V13+Го2!V11</f>
        <v>0</v>
      </c>
      <c r="W12" s="567">
        <f>Го1!W13+Го2!W11</f>
        <v>0</v>
      </c>
      <c r="X12" s="567"/>
      <c r="Y12" s="567"/>
      <c r="Z12" s="567"/>
      <c r="AA12" s="567"/>
      <c r="AB12" s="568">
        <f>Го1!AB13+Го2!AB11</f>
        <v>290</v>
      </c>
    </row>
    <row r="13" spans="1:28" ht="19.5" customHeight="1" x14ac:dyDescent="0.3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</row>
    <row r="14" spans="1:28" ht="19.5" customHeight="1" x14ac:dyDescent="0.35">
      <c r="A14" s="200"/>
      <c r="B14" s="200" t="s">
        <v>189</v>
      </c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1"/>
      <c r="V14" s="201"/>
      <c r="W14" s="201"/>
      <c r="X14" s="200"/>
      <c r="Y14" s="200"/>
      <c r="Z14" s="200"/>
      <c r="AA14" s="200"/>
      <c r="AB14" s="200"/>
    </row>
    <row r="15" spans="1:28" ht="19.5" customHeight="1" x14ac:dyDescent="0.35">
      <c r="A15" s="202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3" t="s">
        <v>61</v>
      </c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39"/>
    </row>
    <row r="16" spans="1:28" ht="19.5" customHeight="1" x14ac:dyDescent="0.35">
      <c r="A16" s="202"/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0" t="s">
        <v>185</v>
      </c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39"/>
    </row>
    <row r="17" spans="1:28" ht="19.5" customHeight="1" x14ac:dyDescent="0.35">
      <c r="A17" s="202"/>
      <c r="B17" s="202"/>
      <c r="C17" s="202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3" t="s">
        <v>62</v>
      </c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39"/>
    </row>
    <row r="18" spans="1:28" ht="19.5" customHeight="1" x14ac:dyDescent="0.35">
      <c r="A18" s="202"/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0"/>
      <c r="P18" s="963" t="s">
        <v>185</v>
      </c>
      <c r="Q18" s="964"/>
      <c r="R18" s="964"/>
      <c r="S18" s="964"/>
      <c r="T18" s="964"/>
      <c r="U18" s="964"/>
      <c r="V18" s="200"/>
      <c r="W18" s="200"/>
      <c r="X18" s="200"/>
      <c r="Y18" s="200"/>
      <c r="Z18" s="200"/>
      <c r="AA18" s="200"/>
      <c r="AB18" s="239"/>
    </row>
    <row r="19" spans="1:28" ht="19.5" customHeight="1" x14ac:dyDescent="0.35">
      <c r="A19" s="239"/>
      <c r="B19" s="239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1005"/>
      <c r="R19" s="964"/>
      <c r="S19" s="964"/>
      <c r="T19" s="964"/>
      <c r="U19" s="964"/>
      <c r="V19" s="964"/>
      <c r="W19" s="239"/>
      <c r="X19" s="239"/>
      <c r="Y19" s="239"/>
      <c r="Z19" s="239"/>
      <c r="AA19" s="239"/>
      <c r="AB19" s="239"/>
    </row>
    <row r="20" spans="1:28" ht="19.5" customHeight="1" x14ac:dyDescent="0.35">
      <c r="A20" s="239"/>
    </row>
  </sheetData>
  <mergeCells count="18">
    <mergeCell ref="Q19:V19"/>
    <mergeCell ref="A2:A3"/>
    <mergeCell ref="B2:B3"/>
    <mergeCell ref="C2:C3"/>
    <mergeCell ref="D2:D3"/>
    <mergeCell ref="E2:E3"/>
    <mergeCell ref="F2:F3"/>
    <mergeCell ref="G2:G3"/>
    <mergeCell ref="A5:A12"/>
    <mergeCell ref="B5:B12"/>
    <mergeCell ref="C5:C12"/>
    <mergeCell ref="D5:D12"/>
    <mergeCell ref="P18:U18"/>
    <mergeCell ref="H2:H3"/>
    <mergeCell ref="I2:I3"/>
    <mergeCell ref="J2:AA2"/>
    <mergeCell ref="AB2:AB3"/>
    <mergeCell ref="A4:AB4"/>
  </mergeCells>
  <pageMargins left="0.79" right="0.11811023622047245" top="0.93" bottom="0.15748031496062992" header="0" footer="0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</vt:i4>
      </vt:variant>
    </vt:vector>
  </HeadingPairs>
  <TitlesOfParts>
    <vt:vector size="22" baseType="lpstr">
      <vt:lpstr>Загальна</vt:lpstr>
      <vt:lpstr>Уш1 </vt:lpstr>
      <vt:lpstr>Уш2</vt:lpstr>
      <vt:lpstr>Се1</vt:lpstr>
      <vt:lpstr>Се2</vt:lpstr>
      <vt:lpstr>Дьо1</vt:lpstr>
      <vt:lpstr>Дьо2</vt:lpstr>
      <vt:lpstr>Го1</vt:lpstr>
      <vt:lpstr>Го2</vt:lpstr>
      <vt:lpstr>ГорСМ1</vt:lpstr>
      <vt:lpstr>ГорСМ2</vt:lpstr>
      <vt:lpstr>Ск1</vt:lpstr>
      <vt:lpstr>Ск2</vt:lpstr>
      <vt:lpstr>СкСМ1</vt:lpstr>
      <vt:lpstr>СкСМ2</vt:lpstr>
      <vt:lpstr>Хо1</vt:lpstr>
      <vt:lpstr>Хо2</vt:lpstr>
      <vt:lpstr>Уш2 С1</vt:lpstr>
      <vt:lpstr>ГорПГ</vt:lpstr>
      <vt:lpstr>СкПГ</vt:lpstr>
      <vt:lpstr>СкСМ</vt:lpstr>
      <vt:lpstr>Загальна!Заголовки_для_печати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2024-10-22T09:05:04Z</cp:lastPrinted>
  <dcterms:created xsi:type="dcterms:W3CDTF">1996-10-08T20:32:33Z</dcterms:created>
  <dcterms:modified xsi:type="dcterms:W3CDTF">2025-05-15T11:33:32Z</dcterms:modified>
</cp:coreProperties>
</file>