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ConsoleApplication1\3 форма\"/>
    </mc:Choice>
  </mc:AlternateContent>
  <xr:revisionPtr revIDLastSave="0" documentId="13_ncr:1_{A83578F3-83F9-4F0D-8E3E-51063F52442A}" xr6:coauthVersionLast="47" xr6:coauthVersionMax="47" xr10:uidLastSave="{00000000-0000-0000-0000-000000000000}"/>
  <bookViews>
    <workbookView xWindow="2865" yWindow="1965" windowWidth="19440" windowHeight="11333" tabRatio="598" xr2:uid="{EC25DC76-9DAB-4C70-8FE1-C15170ABF010}"/>
  </bookViews>
  <sheets>
    <sheet name="Загальна" sheetId="7" r:id="rId1"/>
    <sheet name="За НПП" sheetId="6" r:id="rId2"/>
  </sheets>
  <definedNames>
    <definedName name="_xlnm.Print_Area" localSheetId="1">'За НПП'!$A$1:$AD$132</definedName>
    <definedName name="_xlnm.Print_Area" localSheetId="0">Загальна!$A$2:$AB$41</definedName>
    <definedName name="_xlnm.Print_Titles" localSheetId="0">Загальна!$4:$6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2" i="6" l="1"/>
  <c r="R123" i="6" s="1"/>
  <c r="R119" i="6"/>
  <c r="O21" i="7"/>
  <c r="R101" i="6"/>
  <c r="S26" i="7"/>
  <c r="K11" i="7"/>
  <c r="M119" i="6"/>
  <c r="M122" i="6" s="1"/>
  <c r="M123" i="6" s="1"/>
  <c r="L109" i="6"/>
  <c r="Q10" i="7"/>
  <c r="Q28" i="7" s="1"/>
  <c r="K10" i="7"/>
  <c r="K28" i="7" s="1"/>
  <c r="Q26" i="7"/>
  <c r="Q29" i="7" s="1"/>
  <c r="O26" i="7"/>
  <c r="M26" i="7"/>
  <c r="L26" i="7"/>
  <c r="K26" i="7"/>
  <c r="J26" i="7"/>
  <c r="I26" i="7"/>
  <c r="I29" i="7" s="1"/>
  <c r="U25" i="7"/>
  <c r="U28" i="7" s="1"/>
  <c r="S25" i="7"/>
  <c r="O25" i="7"/>
  <c r="O28" i="7" s="1"/>
  <c r="M25" i="7"/>
  <c r="M27" i="7" s="1"/>
  <c r="L25" i="7"/>
  <c r="K25" i="7"/>
  <c r="K27" i="7" s="1"/>
  <c r="J25" i="7"/>
  <c r="I25" i="7"/>
  <c r="I27" i="7" s="1"/>
  <c r="U18" i="7"/>
  <c r="T119" i="6"/>
  <c r="T122" i="6"/>
  <c r="T123" i="6"/>
  <c r="V101" i="6"/>
  <c r="P101" i="6"/>
  <c r="O101" i="6"/>
  <c r="N101" i="6"/>
  <c r="M101" i="6"/>
  <c r="L101" i="6"/>
  <c r="X91" i="6"/>
  <c r="X95" i="6"/>
  <c r="X102" i="6" s="1"/>
  <c r="V91" i="6"/>
  <c r="V95" i="6"/>
  <c r="V102" i="6" s="1"/>
  <c r="R91" i="6"/>
  <c r="R95" i="6" s="1"/>
  <c r="P91" i="6"/>
  <c r="P95" i="6" s="1"/>
  <c r="P102" i="6" s="1"/>
  <c r="N91" i="6"/>
  <c r="N95" i="6"/>
  <c r="N102" i="6"/>
  <c r="M91" i="6"/>
  <c r="M95" i="6"/>
  <c r="M102" i="6"/>
  <c r="L91" i="6"/>
  <c r="L95" i="6" s="1"/>
  <c r="L102" i="6" s="1"/>
  <c r="N82" i="6"/>
  <c r="V60" i="6"/>
  <c r="R60" i="6"/>
  <c r="P60" i="6"/>
  <c r="O60" i="6"/>
  <c r="N60" i="6"/>
  <c r="M60" i="6"/>
  <c r="L60" i="6"/>
  <c r="N31" i="6"/>
  <c r="N36" i="6"/>
  <c r="L31" i="6"/>
  <c r="L36" i="6"/>
  <c r="L37" i="6" s="1"/>
  <c r="AD57" i="6"/>
  <c r="AD96" i="6"/>
  <c r="AD28" i="6"/>
  <c r="AD27" i="6"/>
  <c r="AD55" i="6"/>
  <c r="AD54" i="6"/>
  <c r="AD24" i="6"/>
  <c r="AD53" i="6"/>
  <c r="AD51" i="6"/>
  <c r="AD67" i="6"/>
  <c r="AD87" i="6"/>
  <c r="AD95" i="6" s="1"/>
  <c r="AD12" i="6"/>
  <c r="AD11" i="6"/>
  <c r="AD9" i="6"/>
  <c r="AB23" i="7"/>
  <c r="L62" i="6"/>
  <c r="R109" i="6"/>
  <c r="R112" i="6"/>
  <c r="L112" i="6"/>
  <c r="L119" i="6"/>
  <c r="L122" i="6" s="1"/>
  <c r="L123" i="6" s="1"/>
  <c r="N109" i="6"/>
  <c r="N112" i="6"/>
  <c r="N119" i="6"/>
  <c r="N122" i="6" s="1"/>
  <c r="N123" i="6" s="1"/>
  <c r="O109" i="6"/>
  <c r="O112" i="6" s="1"/>
  <c r="O123" i="6" s="1"/>
  <c r="O119" i="6"/>
  <c r="O122" i="6"/>
  <c r="P109" i="6"/>
  <c r="P112" i="6" s="1"/>
  <c r="P119" i="6"/>
  <c r="P122" i="6"/>
  <c r="V109" i="6"/>
  <c r="V112" i="6" s="1"/>
  <c r="V119" i="6"/>
  <c r="V122" i="6" s="1"/>
  <c r="X109" i="6"/>
  <c r="X123" i="6" s="1"/>
  <c r="AD50" i="6"/>
  <c r="AD52" i="6"/>
  <c r="AD56" i="6"/>
  <c r="I11" i="7"/>
  <c r="R82" i="6"/>
  <c r="R85" i="6" s="1"/>
  <c r="P49" i="6"/>
  <c r="P62" i="6"/>
  <c r="P63" i="6" s="1"/>
  <c r="O49" i="6"/>
  <c r="O62" i="6"/>
  <c r="L45" i="6"/>
  <c r="L49" i="6" s="1"/>
  <c r="U11" i="7"/>
  <c r="U29" i="7" s="1"/>
  <c r="AB13" i="7"/>
  <c r="J10" i="7"/>
  <c r="I10" i="7"/>
  <c r="U21" i="7"/>
  <c r="AD88" i="6"/>
  <c r="V31" i="6"/>
  <c r="V36" i="6" s="1"/>
  <c r="P31" i="6"/>
  <c r="P36" i="6"/>
  <c r="P37" i="6" s="1"/>
  <c r="O31" i="6"/>
  <c r="O36" i="6" s="1"/>
  <c r="M62" i="6"/>
  <c r="X31" i="6"/>
  <c r="X36" i="6"/>
  <c r="X37" i="6" s="1"/>
  <c r="R31" i="6"/>
  <c r="R36" i="6"/>
  <c r="M31" i="6"/>
  <c r="V62" i="6"/>
  <c r="R62" i="6"/>
  <c r="N62" i="6"/>
  <c r="L82" i="6"/>
  <c r="L85" i="6"/>
  <c r="M82" i="6"/>
  <c r="M85" i="6" s="1"/>
  <c r="M72" i="6"/>
  <c r="M76" i="6"/>
  <c r="O82" i="6"/>
  <c r="O85" i="6" s="1"/>
  <c r="P82" i="6"/>
  <c r="P85" i="6"/>
  <c r="V82" i="6"/>
  <c r="V85" i="6" s="1"/>
  <c r="AD39" i="6"/>
  <c r="AD40" i="6"/>
  <c r="AD41" i="6"/>
  <c r="AD42" i="6"/>
  <c r="AD44" i="6"/>
  <c r="AD69" i="6"/>
  <c r="L72" i="6"/>
  <c r="L76" i="6"/>
  <c r="L86" i="6"/>
  <c r="AD105" i="6"/>
  <c r="O91" i="6"/>
  <c r="O95" i="6"/>
  <c r="O102" i="6"/>
  <c r="X72" i="6"/>
  <c r="X76" i="6"/>
  <c r="X86" i="6"/>
  <c r="AD66" i="6"/>
  <c r="R45" i="6"/>
  <c r="R49" i="6"/>
  <c r="R63" i="6"/>
  <c r="V17" i="6"/>
  <c r="V22" i="6" s="1"/>
  <c r="T17" i="6"/>
  <c r="T22" i="6" s="1"/>
  <c r="T37" i="6" s="1"/>
  <c r="R17" i="6"/>
  <c r="R22" i="6"/>
  <c r="R37" i="6" s="1"/>
  <c r="P17" i="6"/>
  <c r="P22" i="6"/>
  <c r="O17" i="6"/>
  <c r="O22" i="6" s="1"/>
  <c r="N17" i="6"/>
  <c r="N22" i="6" s="1"/>
  <c r="N37" i="6" s="1"/>
  <c r="M17" i="6"/>
  <c r="M22" i="6"/>
  <c r="M37" i="6" s="1"/>
  <c r="L17" i="6"/>
  <c r="L22" i="6"/>
  <c r="AD10" i="6"/>
  <c r="AD8" i="6"/>
  <c r="K21" i="7"/>
  <c r="S21" i="7"/>
  <c r="M11" i="7"/>
  <c r="M29" i="7" s="1"/>
  <c r="L11" i="7"/>
  <c r="L29" i="7" s="1"/>
  <c r="AD34" i="6"/>
  <c r="AD79" i="6"/>
  <c r="AD78" i="6"/>
  <c r="AB19" i="7"/>
  <c r="AB21" i="7" s="1"/>
  <c r="AB20" i="7"/>
  <c r="AB22" i="7"/>
  <c r="I24" i="7"/>
  <c r="J24" i="7"/>
  <c r="K24" i="7"/>
  <c r="L24" i="7"/>
  <c r="M24" i="7"/>
  <c r="O24" i="7"/>
  <c r="Q24" i="7"/>
  <c r="S24" i="7"/>
  <c r="U24" i="7"/>
  <c r="N72" i="6"/>
  <c r="N76" i="6" s="1"/>
  <c r="J9" i="7"/>
  <c r="J12" i="7"/>
  <c r="K9" i="7"/>
  <c r="K12" i="7" s="1"/>
  <c r="I9" i="7"/>
  <c r="I12" i="7"/>
  <c r="L9" i="7"/>
  <c r="L12" i="7" s="1"/>
  <c r="M9" i="7"/>
  <c r="M12" i="7"/>
  <c r="O9" i="7"/>
  <c r="O12" i="7" s="1"/>
  <c r="Q9" i="7"/>
  <c r="Q12" i="7"/>
  <c r="S9" i="7"/>
  <c r="S12" i="7" s="1"/>
  <c r="U9" i="7"/>
  <c r="U12" i="7"/>
  <c r="AD107" i="6"/>
  <c r="AD108" i="6"/>
  <c r="AD115" i="6"/>
  <c r="AD119" i="6"/>
  <c r="AD122" i="6"/>
  <c r="AD97" i="6"/>
  <c r="AD77" i="6"/>
  <c r="AD80" i="6"/>
  <c r="AD71" i="6"/>
  <c r="AD65" i="6"/>
  <c r="AD29" i="6"/>
  <c r="AD23" i="6"/>
  <c r="AD20" i="6"/>
  <c r="AD14" i="6"/>
  <c r="AD15" i="6"/>
  <c r="AD16" i="6"/>
  <c r="AD13" i="6"/>
  <c r="AB8" i="7"/>
  <c r="AB14" i="7"/>
  <c r="AB16" i="7"/>
  <c r="AB17" i="7"/>
  <c r="AB7" i="7"/>
  <c r="V72" i="6"/>
  <c r="V76" i="6" s="1"/>
  <c r="R72" i="6"/>
  <c r="R76" i="6"/>
  <c r="P72" i="6"/>
  <c r="P76" i="6"/>
  <c r="P86" i="6"/>
  <c r="O72" i="6"/>
  <c r="O76" i="6" s="1"/>
  <c r="Z22" i="6"/>
  <c r="V45" i="6"/>
  <c r="V49" i="6" s="1"/>
  <c r="N45" i="6"/>
  <c r="N49" i="6"/>
  <c r="N63" i="6" s="1"/>
  <c r="M45" i="6"/>
  <c r="M49" i="6"/>
  <c r="M63" i="6"/>
  <c r="O11" i="7"/>
  <c r="O10" i="7"/>
  <c r="M10" i="7"/>
  <c r="L10" i="7"/>
  <c r="S11" i="7"/>
  <c r="J11" i="7"/>
  <c r="J29" i="7" s="1"/>
  <c r="S10" i="7"/>
  <c r="S15" i="7"/>
  <c r="I15" i="7"/>
  <c r="J15" i="7"/>
  <c r="L15" i="7"/>
  <c r="M15" i="7"/>
  <c r="K15" i="7"/>
  <c r="O15" i="7"/>
  <c r="S18" i="7"/>
  <c r="O18" i="7"/>
  <c r="M18" i="7"/>
  <c r="M21" i="7"/>
  <c r="L18" i="7"/>
  <c r="L21" i="7"/>
  <c r="K18" i="7"/>
  <c r="J18" i="7"/>
  <c r="J21" i="7"/>
  <c r="I18" i="7"/>
  <c r="I21" i="7"/>
  <c r="AD21" i="6"/>
  <c r="M36" i="6"/>
  <c r="N85" i="6"/>
  <c r="X112" i="6"/>
  <c r="AD60" i="6"/>
  <c r="N86" i="6" l="1"/>
  <c r="M28" i="7"/>
  <c r="AD17" i="6"/>
  <c r="AD22" i="6" s="1"/>
  <c r="AD45" i="6"/>
  <c r="AD49" i="6" s="1"/>
  <c r="AD63" i="6" s="1"/>
  <c r="AD62" i="6"/>
  <c r="V123" i="6"/>
  <c r="AD31" i="6"/>
  <c r="AD36" i="6" s="1"/>
  <c r="R102" i="6"/>
  <c r="O30" i="7"/>
  <c r="O29" i="7"/>
  <c r="V63" i="6"/>
  <c r="V86" i="6"/>
  <c r="AB26" i="7"/>
  <c r="V37" i="6"/>
  <c r="L63" i="6"/>
  <c r="AD91" i="6"/>
  <c r="AD72" i="6"/>
  <c r="AD76" i="6" s="1"/>
  <c r="AD101" i="6"/>
  <c r="M86" i="6"/>
  <c r="O37" i="6"/>
  <c r="O63" i="6"/>
  <c r="L27" i="7"/>
  <c r="K30" i="7"/>
  <c r="M30" i="7"/>
  <c r="AB18" i="7"/>
  <c r="AB24" i="7"/>
  <c r="U30" i="7"/>
  <c r="AB12" i="7"/>
  <c r="AB11" i="7"/>
  <c r="AB29" i="7" s="1"/>
  <c r="AB25" i="7"/>
  <c r="Q30" i="7"/>
  <c r="Q27" i="7"/>
  <c r="I28" i="7"/>
  <c r="I30" i="7" s="1"/>
  <c r="S28" i="7"/>
  <c r="J27" i="7"/>
  <c r="U27" i="7"/>
  <c r="AB15" i="7"/>
  <c r="AB9" i="7"/>
  <c r="J28" i="7"/>
  <c r="J30" i="7" s="1"/>
  <c r="L28" i="7"/>
  <c r="L30" i="7" s="1"/>
  <c r="K29" i="7"/>
  <c r="S29" i="7"/>
  <c r="AB27" i="7"/>
  <c r="AD85" i="6"/>
  <c r="AD86" i="6" s="1"/>
  <c r="AD112" i="6"/>
  <c r="P123" i="6"/>
  <c r="AD123" i="6" s="1"/>
  <c r="O86" i="6"/>
  <c r="R86" i="6"/>
  <c r="AD102" i="6"/>
  <c r="AD109" i="6"/>
  <c r="AB10" i="7"/>
  <c r="AB28" i="7" s="1"/>
  <c r="AB30" i="7" s="1"/>
  <c r="S27" i="7"/>
  <c r="O27" i="7"/>
  <c r="AD82" i="6"/>
  <c r="AD37" i="6" l="1"/>
  <c r="S30" i="7"/>
</calcChain>
</file>

<file path=xl/sharedStrings.xml><?xml version="1.0" encoding="utf-8"?>
<sst xmlns="http://schemas.openxmlformats.org/spreadsheetml/2006/main" count="560" uniqueCount="167">
  <si>
    <t>Форма навчання</t>
  </si>
  <si>
    <t>Курс</t>
  </si>
  <si>
    <t>(підпис)</t>
  </si>
  <si>
    <t>Спеціальність</t>
  </si>
  <si>
    <t>ІІ семестр</t>
  </si>
  <si>
    <t>Д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</si>
  <si>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</si>
  <si>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</si>
  <si>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</si>
  <si>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</si>
  <si>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</si>
  <si>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</si>
  <si>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</si>
  <si>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</si>
  <si>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</si>
  <si>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</si>
  <si>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</si>
  <si>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</si>
  <si>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</si>
  <si>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</si>
  <si>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</si>
  <si>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</si>
  <si>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</si>
  <si>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</si>
  <si>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</si>
  <si>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</si>
  <si>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</si>
  <si>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</si>
  <si>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</si>
  <si>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</si>
  <si>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</si>
  <si>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</si>
  <si>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</si>
  <si>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</si>
  <si>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Асп.</t>
  </si>
  <si>
    <t>1</t>
  </si>
  <si>
    <t>2</t>
  </si>
  <si>
    <t>Разом (інше)</t>
  </si>
  <si>
    <t>Усього за 1 семестр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</si>
  <si>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</si>
  <si>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</si>
  <si>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</si>
  <si>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</si>
  <si>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</si>
  <si>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</si>
  <si>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доцентами</t>
  </si>
  <si>
    <t>Разом за кафедрою</t>
  </si>
  <si>
    <t>Корчинський Володимир Михайлович</t>
  </si>
  <si>
    <t>завідувач кафедри, д.т.н., професор</t>
  </si>
  <si>
    <t xml:space="preserve"> </t>
  </si>
  <si>
    <t>4</t>
  </si>
  <si>
    <t>Мозговий Дмитро Костянтинович</t>
  </si>
  <si>
    <t>к.т.н., доцент</t>
  </si>
  <si>
    <t>3</t>
  </si>
  <si>
    <t>Бухаров Сергій Володимирович</t>
  </si>
  <si>
    <t>КІ</t>
  </si>
  <si>
    <t>Разом (денна форма)</t>
  </si>
  <si>
    <t>Разом (вечірня форма)</t>
  </si>
  <si>
    <t>Разом (заочна форма)</t>
  </si>
  <si>
    <t>6</t>
  </si>
  <si>
    <t xml:space="preserve">Д </t>
  </si>
  <si>
    <t>доцент, к.т.н.</t>
  </si>
  <si>
    <t>Морозов Валентин Михайлович</t>
  </si>
  <si>
    <t>Завідувач кафедри _____________________ Корчинський В.М.</t>
  </si>
  <si>
    <t>КЕ</t>
  </si>
  <si>
    <t>Інженерна комп'ютерна графіка</t>
  </si>
  <si>
    <t>1.00</t>
  </si>
  <si>
    <t>Схемотехніка електронних апаратів</t>
  </si>
  <si>
    <t>ДНІПРОВСЬКИЙ НАЦІОНАЛЬНИЙ УНІВЕРСИТЕТ ІМЕНІ ОЛЕСЯ ГОНЧАРА</t>
  </si>
  <si>
    <t>Основи прикладної електродинаміки та поширення електромагнітних хвиль</t>
  </si>
  <si>
    <t>Мікроконтролери в електронних апаратах</t>
  </si>
  <si>
    <t>Системи модуляції та сигнально-кодові конструкції</t>
  </si>
  <si>
    <t>Чернетченко Дмитро Володимирович</t>
  </si>
  <si>
    <t>доцент, к.т.н, доцент</t>
  </si>
  <si>
    <t>доцент, к.ф.-м.н.</t>
  </si>
  <si>
    <t>Методи аналізу телекомунікаційних систем</t>
  </si>
  <si>
    <t>Основи теорії передачі інформації</t>
  </si>
  <si>
    <t>Прикладна теорія інформації</t>
  </si>
  <si>
    <t>Кваліфікаційна робота (ЕК)</t>
  </si>
  <si>
    <t>8</t>
  </si>
  <si>
    <t>КЕ-21</t>
  </si>
  <si>
    <t>Інженерна графіка</t>
  </si>
  <si>
    <t>13</t>
  </si>
  <si>
    <t>Антенно-фідерні пристрої телекомунікаційних систем</t>
  </si>
  <si>
    <t>Мозговий Дмитро Костантинович</t>
  </si>
  <si>
    <t>Зав. кафедри, д.т.н., професор</t>
  </si>
  <si>
    <t>Кваліфікаційна робота магістра (керівництво)</t>
  </si>
  <si>
    <t>Кваліфікаційна робота робота магістра (керівництво)</t>
  </si>
  <si>
    <t>к.т.н,   доцент</t>
  </si>
  <si>
    <r>
      <t xml:space="preserve">Виконавець </t>
    </r>
    <r>
      <rPr>
        <sz val="11"/>
        <rFont val="Times New Roman"/>
        <family val="1"/>
        <charset val="204"/>
      </rPr>
      <t>______________________________</t>
    </r>
    <r>
      <rPr>
        <b/>
        <sz val="11"/>
        <rFont val="Times New Roman"/>
        <family val="1"/>
        <charset val="204"/>
      </rPr>
      <t xml:space="preserve"> Куц Н.В.</t>
    </r>
  </si>
  <si>
    <t>16</t>
  </si>
  <si>
    <t>2м</t>
  </si>
  <si>
    <t>Курсова робота з дисципліни "Схемотехніка електронних апаратів"</t>
  </si>
  <si>
    <t>Супутнікові телекомунікаційні технології</t>
  </si>
  <si>
    <t>Курсова робота з дисципліни "Методи аналізу телекомунікаційних систем"</t>
  </si>
  <si>
    <t>КЕ-22</t>
  </si>
  <si>
    <t>Системи мобільного зв'язку</t>
  </si>
  <si>
    <t>Системи автоматизованого проектування електронної апаратури</t>
  </si>
  <si>
    <t>Первинні та вторинні телекомунікаційні мережі</t>
  </si>
  <si>
    <t>Кваліфікаційна робота бакалавра (керівництво)</t>
  </si>
  <si>
    <t>Виконавець _____________________ Куц Н.В.</t>
  </si>
  <si>
    <t>c</t>
  </si>
  <si>
    <t>9</t>
  </si>
  <si>
    <t>10</t>
  </si>
  <si>
    <t>11</t>
  </si>
  <si>
    <t>КЕ-23-1</t>
  </si>
  <si>
    <t>Вступ до інфокомунікацій</t>
  </si>
  <si>
    <t>КЕ-23м-1</t>
  </si>
  <si>
    <t>Моделювання та оптимізація систем та мереж телекомунікацій</t>
  </si>
  <si>
    <t>Інформаційні технології та інженерна графіка</t>
  </si>
  <si>
    <t>ХР</t>
  </si>
  <si>
    <t>ХТ</t>
  </si>
  <si>
    <t>КЕ-21-1</t>
  </si>
  <si>
    <t>Елетричні та оптичні системи передачі</t>
  </si>
  <si>
    <t>Виробнича правктика: науково-дослідна</t>
  </si>
  <si>
    <t>КМ</t>
  </si>
  <si>
    <t>КЕ-23</t>
  </si>
  <si>
    <t>Курсова робота з дисципліни "Основи теорії передачі інформації"</t>
  </si>
  <si>
    <t>Електричні та оптичні системи передачі</t>
  </si>
  <si>
    <t>Разом  (інше)</t>
  </si>
  <si>
    <t>5</t>
  </si>
  <si>
    <t>к.ф.-м.н, доцент</t>
  </si>
  <si>
    <t>Завідувач кафедри ________________ Корчинський В.М.</t>
  </si>
  <si>
    <t>I семестр</t>
  </si>
  <si>
    <t>Виробнича практика: технологічна</t>
  </si>
  <si>
    <t>Виробнича практика: переддипломна</t>
  </si>
  <si>
    <t>Сигнали та процеси в радіотехніці</t>
  </si>
  <si>
    <t>Затверджено на засіданні кафедри телекомунікаційних систем та мереж (протокол № 5 від "09" листопада 2023 р.)</t>
  </si>
  <si>
    <t>Супутникова телекомунікаційні технології</t>
  </si>
  <si>
    <t>Розподіл навчального навантаження між викладачами кафедри телекомунікаційних систем та мереж  (КТС) на 2024/2025 навчальний рік</t>
  </si>
  <si>
    <t>КЕ-24-1</t>
  </si>
  <si>
    <t>КЕ-24у-1</t>
  </si>
  <si>
    <t>Елементи теорії телетрафіку</t>
  </si>
  <si>
    <t>КЕ-24м-1</t>
  </si>
  <si>
    <t>14</t>
  </si>
  <si>
    <t>Багатоканальні системи прийому / обробки / передавання комунікаційних та радіотехнічних сигналів</t>
  </si>
  <si>
    <t>КЕ-23м</t>
  </si>
  <si>
    <t>КЕ-21м-1</t>
  </si>
  <si>
    <t>КІ-24-1,2</t>
  </si>
  <si>
    <t>27</t>
  </si>
  <si>
    <t>ХР-24</t>
  </si>
  <si>
    <t>ХТ-24</t>
  </si>
  <si>
    <t>Радіотехнічні пристрої</t>
  </si>
  <si>
    <t>20</t>
  </si>
  <si>
    <t xml:space="preserve">Курсова робота з дисципліни «Електричні та оптичні системи передачі»  </t>
  </si>
  <si>
    <t>Сучасні інфокомунікаційні технології</t>
  </si>
  <si>
    <t>Кеу-24-1</t>
  </si>
  <si>
    <t>КМу-23-1</t>
  </si>
  <si>
    <t>ХХ</t>
  </si>
  <si>
    <t>Хху-24</t>
  </si>
  <si>
    <t>КЕ-24</t>
  </si>
  <si>
    <t>15</t>
  </si>
  <si>
    <t>Модуляційні формати електронних комунікацій</t>
  </si>
  <si>
    <t>Програмні засоби імітаційного моделювання систем електронних комунікацій</t>
  </si>
  <si>
    <t>КЕ-22-1</t>
  </si>
  <si>
    <t>Оптимізаційні моделі проектування програмно-апаратних засобів передавання та прийому телекомунікаційних, радіотехнічних та біомедичних сигналів</t>
  </si>
  <si>
    <t>"____"________________ 2024 р.</t>
  </si>
  <si>
    <t>Розподіл навчального навантаження між викладачами кафедри телекомунікаційних систем та мереж  (КТС) на 2024-2025 навчальний рік</t>
  </si>
  <si>
    <t xml:space="preserve">0,75; з 01.11.2024 р. - 1,00 </t>
  </si>
  <si>
    <t xml:space="preserve">0.45; з 07.11.2024 р. - 0,55 </t>
  </si>
  <si>
    <t>Стільникове планування безпроводових систем зв'язку</t>
  </si>
  <si>
    <t>Широкосмугові безпровідні телекомунікаційнфі технології</t>
  </si>
  <si>
    <t>"______" _________ 2024 р.</t>
  </si>
  <si>
    <t xml:space="preserve">Затверджено на засіданні кафедри телекоум нікаційних систем та мереж  (протокол № 5 від 30 жовтня 2024 р.) </t>
  </si>
  <si>
    <t>Інше</t>
  </si>
  <si>
    <t>Розподіл ставок
по датам</t>
  </si>
  <si>
    <t>4,375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</si>
</sst>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Calibri"/>
      <family val="2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Arial"/>
      <family val="2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indexed="10"/>
      <name val="Times New Roman"/>
      <family val="1"/>
      <charset val="204"/>
    </font>
    <font>
      <b/>
      <i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4"/>
      <name val="Times New Roman Cyr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5" fillId="4" borderId="1" applyNumberFormat="0" applyAlignment="0" applyProtection="0"/>
    <xf numFmtId="0" fontId="16" fillId="11" borderId="2" applyNumberFormat="0" applyAlignment="0" applyProtection="0"/>
    <xf numFmtId="0" fontId="17" fillId="11" borderId="1" applyNumberFormat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12" borderId="7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8" fillId="0" borderId="0"/>
    <xf numFmtId="0" fontId="11" fillId="0" borderId="0"/>
    <xf numFmtId="0" fontId="11" fillId="0" borderId="0"/>
    <xf numFmtId="0" fontId="26" fillId="2" borderId="0" applyNumberFormat="0" applyBorder="0" applyAlignment="0" applyProtection="0"/>
    <xf numFmtId="0" fontId="27" fillId="0" borderId="0" applyNumberFormat="0" applyFill="0" applyBorder="0" applyAlignment="0" applyProtection="0"/>
    <xf numFmtId="0" fontId="18" fillId="14" borderId="8" applyNumberFormat="0" applyFont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3" borderId="0" applyNumberFormat="0" applyBorder="0" applyAlignment="0" applyProtection="0"/>
  </cellStyleXfs>
  <cellXfs count="44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2" fillId="0" borderId="0" xfId="0" applyFont="1" applyAlignment="1">
      <alignment vertical="center"/>
    </xf>
    <xf numFmtId="49" fontId="2" fillId="0" borderId="10" xfId="0" applyNumberFormat="1" applyFont="1" applyBorder="1" applyAlignment="1">
      <alignment horizontal="center" vertical="center" shrinkToFit="1"/>
    </xf>
    <xf numFmtId="1" fontId="2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1" fontId="2" fillId="0" borderId="14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49" fontId="35" fillId="0" borderId="18" xfId="0" applyNumberFormat="1" applyFont="1" applyBorder="1" applyAlignment="1">
      <alignment horizontal="left" vertical="center" shrinkToFit="1"/>
    </xf>
    <xf numFmtId="49" fontId="2" fillId="0" borderId="19" xfId="0" applyNumberFormat="1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 textRotation="90"/>
    </xf>
    <xf numFmtId="0" fontId="6" fillId="0" borderId="22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49" fontId="2" fillId="0" borderId="23" xfId="0" applyNumberFormat="1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49" fontId="2" fillId="0" borderId="25" xfId="0" applyNumberFormat="1" applyFont="1" applyBorder="1" applyAlignment="1">
      <alignment horizontal="center" vertical="center" shrinkToFit="1"/>
    </xf>
    <xf numFmtId="49" fontId="2" fillId="0" borderId="26" xfId="0" applyNumberFormat="1" applyFont="1" applyBorder="1" applyAlignment="1">
      <alignment horizontal="center" vertical="center" shrinkToFit="1"/>
    </xf>
    <xf numFmtId="1" fontId="2" fillId="0" borderId="27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 shrinkToFit="1"/>
    </xf>
    <xf numFmtId="1" fontId="4" fillId="0" borderId="28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 shrinkToFit="1"/>
    </xf>
    <xf numFmtId="49" fontId="2" fillId="0" borderId="30" xfId="0" applyNumberFormat="1" applyFont="1" applyBorder="1" applyAlignment="1">
      <alignment horizontal="center" vertical="center" shrinkToFit="1"/>
    </xf>
    <xf numFmtId="1" fontId="2" fillId="0" borderId="31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49" fontId="2" fillId="0" borderId="32" xfId="0" applyNumberFormat="1" applyFont="1" applyBorder="1" applyAlignment="1">
      <alignment horizontal="center" vertical="center" shrinkToFit="1"/>
    </xf>
    <xf numFmtId="49" fontId="2" fillId="0" borderId="33" xfId="0" applyNumberFormat="1" applyFont="1" applyBorder="1" applyAlignment="1">
      <alignment horizontal="center" vertical="center" shrinkToFit="1"/>
    </xf>
    <xf numFmtId="1" fontId="2" fillId="0" borderId="1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6" fillId="0" borderId="0" xfId="0" applyFont="1"/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49" fontId="2" fillId="0" borderId="25" xfId="0" applyNumberFormat="1" applyFont="1" applyBorder="1" applyAlignment="1">
      <alignment horizontal="center" vertical="center" wrapText="1" shrinkToFit="1"/>
    </xf>
    <xf numFmtId="1" fontId="2" fillId="0" borderId="34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textRotation="90"/>
    </xf>
    <xf numFmtId="1" fontId="4" fillId="0" borderId="35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 shrinkToFit="1"/>
    </xf>
    <xf numFmtId="1" fontId="2" fillId="0" borderId="38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1" fontId="4" fillId="0" borderId="41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49" fontId="2" fillId="0" borderId="25" xfId="18" applyNumberFormat="1" applyFont="1" applyBorder="1" applyAlignment="1">
      <alignment horizontal="center" vertical="center" wrapText="1"/>
    </xf>
    <xf numFmtId="1" fontId="2" fillId="0" borderId="25" xfId="18" applyNumberFormat="1" applyFont="1" applyBorder="1" applyAlignment="1">
      <alignment horizontal="center" vertical="center"/>
    </xf>
    <xf numFmtId="49" fontId="4" fillId="0" borderId="25" xfId="18" applyNumberFormat="1" applyFont="1" applyBorder="1" applyAlignment="1">
      <alignment vertical="center" wrapText="1"/>
    </xf>
    <xf numFmtId="49" fontId="4" fillId="0" borderId="25" xfId="18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shrinkToFit="1"/>
    </xf>
    <xf numFmtId="1" fontId="2" fillId="0" borderId="43" xfId="0" applyNumberFormat="1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 shrinkToFit="1"/>
    </xf>
    <xf numFmtId="49" fontId="2" fillId="0" borderId="14" xfId="0" applyNumberFormat="1" applyFont="1" applyBorder="1" applyAlignment="1">
      <alignment horizontal="center" vertical="center" shrinkToFit="1"/>
    </xf>
    <xf numFmtId="1" fontId="2" fillId="0" borderId="47" xfId="0" applyNumberFormat="1" applyFont="1" applyBorder="1" applyAlignment="1">
      <alignment horizontal="center" vertical="center"/>
    </xf>
    <xf numFmtId="1" fontId="2" fillId="0" borderId="48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textRotation="90" wrapText="1"/>
    </xf>
    <xf numFmtId="0" fontId="6" fillId="0" borderId="21" xfId="0" applyFont="1" applyBorder="1" applyAlignment="1">
      <alignment horizontal="center" vertical="center" wrapText="1"/>
    </xf>
    <xf numFmtId="49" fontId="35" fillId="0" borderId="22" xfId="0" applyNumberFormat="1" applyFont="1" applyBorder="1" applyAlignment="1">
      <alignment horizontal="left" vertical="center" shrinkToFit="1"/>
    </xf>
    <xf numFmtId="0" fontId="6" fillId="0" borderId="21" xfId="19" applyFont="1" applyBorder="1" applyAlignment="1">
      <alignment horizontal="center" vertical="center" wrapText="1"/>
    </xf>
    <xf numFmtId="0" fontId="6" fillId="0" borderId="19" xfId="19" applyFont="1" applyBorder="1" applyAlignment="1">
      <alignment horizontal="center" vertical="center" wrapText="1"/>
    </xf>
    <xf numFmtId="49" fontId="35" fillId="0" borderId="16" xfId="0" applyNumberFormat="1" applyFont="1" applyBorder="1" applyAlignment="1">
      <alignment horizontal="left" vertical="center" shrinkToFit="1"/>
    </xf>
    <xf numFmtId="49" fontId="35" fillId="0" borderId="29" xfId="0" applyNumberFormat="1" applyFont="1" applyBorder="1" applyAlignment="1">
      <alignment horizontal="left" vertical="center" shrinkToFit="1"/>
    </xf>
    <xf numFmtId="49" fontId="35" fillId="0" borderId="49" xfId="0" applyNumberFormat="1" applyFont="1" applyBorder="1" applyAlignment="1">
      <alignment horizontal="left" vertical="center" shrinkToFi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shrinkToFit="1"/>
    </xf>
    <xf numFmtId="49" fontId="2" fillId="0" borderId="50" xfId="0" applyNumberFormat="1" applyFont="1" applyBorder="1" applyAlignment="1">
      <alignment horizontal="center" vertical="center" shrinkToFit="1"/>
    </xf>
    <xf numFmtId="1" fontId="2" fillId="0" borderId="51" xfId="0" applyNumberFormat="1" applyFont="1" applyBorder="1" applyAlignment="1">
      <alignment horizontal="center" vertical="center"/>
    </xf>
    <xf numFmtId="1" fontId="2" fillId="0" borderId="52" xfId="0" applyNumberFormat="1" applyFont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 shrinkToFit="1"/>
    </xf>
    <xf numFmtId="49" fontId="35" fillId="0" borderId="19" xfId="0" applyNumberFormat="1" applyFont="1" applyBorder="1" applyAlignment="1">
      <alignment horizontal="left" vertical="center" shrinkToFit="1"/>
    </xf>
    <xf numFmtId="49" fontId="2" fillId="0" borderId="20" xfId="0" applyNumberFormat="1" applyFont="1" applyBorder="1" applyAlignment="1">
      <alignment horizontal="center" vertical="center" shrinkToFit="1"/>
    </xf>
    <xf numFmtId="49" fontId="2" fillId="0" borderId="51" xfId="0" applyNumberFormat="1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50" xfId="0" applyFont="1" applyBorder="1" applyAlignment="1">
      <alignment horizontal="center" vertical="center" shrinkToFit="1"/>
    </xf>
    <xf numFmtId="0" fontId="6" fillId="0" borderId="29" xfId="0" applyFont="1" applyBorder="1" applyAlignment="1">
      <alignment horizontal="center" vertical="center" textRotation="90" wrapText="1"/>
    </xf>
    <xf numFmtId="1" fontId="2" fillId="0" borderId="54" xfId="0" applyNumberFormat="1" applyFont="1" applyBorder="1" applyAlignment="1">
      <alignment horizontal="center" vertical="center"/>
    </xf>
    <xf numFmtId="1" fontId="2" fillId="0" borderId="5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49" fontId="35" fillId="0" borderId="32" xfId="0" applyNumberFormat="1" applyFont="1" applyBorder="1" applyAlignment="1">
      <alignment horizontal="left" vertical="center" shrinkToFit="1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wrapText="1"/>
    </xf>
    <xf numFmtId="0" fontId="41" fillId="0" borderId="0" xfId="0" applyFont="1" applyAlignment="1">
      <alignment horizontal="center" wrapText="1"/>
    </xf>
    <xf numFmtId="0" fontId="41" fillId="0" borderId="0" xfId="0" applyFont="1"/>
    <xf numFmtId="49" fontId="35" fillId="0" borderId="49" xfId="0" applyNumberFormat="1" applyFont="1" applyBorder="1" applyAlignment="1">
      <alignment vertical="center" shrinkToFit="1"/>
    </xf>
    <xf numFmtId="49" fontId="35" fillId="0" borderId="16" xfId="0" applyNumberFormat="1" applyFont="1" applyBorder="1" applyAlignment="1">
      <alignment vertical="center" shrinkToFit="1"/>
    </xf>
    <xf numFmtId="0" fontId="35" fillId="0" borderId="32" xfId="0" applyFont="1" applyBorder="1" applyAlignment="1">
      <alignment vertical="center" wrapText="1"/>
    </xf>
    <xf numFmtId="1" fontId="1" fillId="0" borderId="0" xfId="0" applyNumberFormat="1" applyFont="1"/>
    <xf numFmtId="49" fontId="2" fillId="0" borderId="12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shrinkToFit="1"/>
    </xf>
    <xf numFmtId="49" fontId="2" fillId="0" borderId="19" xfId="0" applyNumberFormat="1" applyFont="1" applyBorder="1" applyAlignment="1">
      <alignment horizontal="center" vertical="center" wrapText="1" shrinkToFit="1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textRotation="90" wrapText="1"/>
    </xf>
    <xf numFmtId="0" fontId="6" fillId="0" borderId="40" xfId="0" applyFont="1" applyBorder="1" applyAlignment="1">
      <alignment horizontal="center" vertical="center" textRotation="90" wrapText="1"/>
    </xf>
    <xf numFmtId="0" fontId="6" fillId="0" borderId="32" xfId="0" applyFont="1" applyBorder="1" applyAlignment="1">
      <alignment horizontal="center" vertical="center" textRotation="90"/>
    </xf>
    <xf numFmtId="0" fontId="2" fillId="0" borderId="52" xfId="0" applyFont="1" applyBorder="1" applyAlignment="1">
      <alignment horizontal="center" vertical="center" shrinkToFit="1"/>
    </xf>
    <xf numFmtId="49" fontId="2" fillId="0" borderId="21" xfId="0" applyNumberFormat="1" applyFont="1" applyBorder="1" applyAlignment="1">
      <alignment horizontal="center" vertical="center" shrinkToFit="1"/>
    </xf>
    <xf numFmtId="1" fontId="2" fillId="0" borderId="21" xfId="0" applyNumberFormat="1" applyFont="1" applyBorder="1" applyAlignment="1">
      <alignment horizontal="center" vertical="center"/>
    </xf>
    <xf numFmtId="1" fontId="2" fillId="0" borderId="56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1" fontId="2" fillId="0" borderId="50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35" fillId="0" borderId="16" xfId="0" applyFont="1" applyBorder="1" applyAlignment="1">
      <alignment vertical="center" wrapText="1"/>
    </xf>
    <xf numFmtId="0" fontId="2" fillId="0" borderId="5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 textRotation="90"/>
    </xf>
    <xf numFmtId="0" fontId="6" fillId="0" borderId="61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49" fontId="2" fillId="0" borderId="61" xfId="0" applyNumberFormat="1" applyFont="1" applyBorder="1" applyAlignment="1">
      <alignment horizontal="center" vertical="center" shrinkToFit="1"/>
    </xf>
    <xf numFmtId="1" fontId="2" fillId="0" borderId="62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left" vertical="center" wrapText="1" shrinkToFit="1"/>
    </xf>
    <xf numFmtId="1" fontId="2" fillId="16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center" wrapText="1" shrinkToFit="1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/>
    </xf>
    <xf numFmtId="49" fontId="2" fillId="0" borderId="63" xfId="0" applyNumberFormat="1" applyFont="1" applyBorder="1" applyAlignment="1">
      <alignment horizontal="center" vertical="center" shrinkToFit="1"/>
    </xf>
    <xf numFmtId="49" fontId="2" fillId="0" borderId="64" xfId="0" applyNumberFormat="1" applyFont="1" applyBorder="1" applyAlignment="1">
      <alignment horizontal="center" vertical="center" shrinkToFit="1"/>
    </xf>
    <xf numFmtId="1" fontId="2" fillId="0" borderId="65" xfId="0" applyNumberFormat="1" applyFont="1" applyBorder="1" applyAlignment="1">
      <alignment horizontal="center" vertical="center"/>
    </xf>
    <xf numFmtId="1" fontId="2" fillId="0" borderId="63" xfId="0" applyNumberFormat="1" applyFont="1" applyBorder="1" applyAlignment="1">
      <alignment horizontal="center" vertical="center"/>
    </xf>
    <xf numFmtId="1" fontId="4" fillId="0" borderId="60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49" fontId="2" fillId="0" borderId="40" xfId="0" applyNumberFormat="1" applyFont="1" applyBorder="1" applyAlignment="1">
      <alignment horizontal="center" vertical="center" shrinkToFit="1"/>
    </xf>
    <xf numFmtId="49" fontId="2" fillId="0" borderId="52" xfId="0" applyNumberFormat="1" applyFont="1" applyBorder="1" applyAlignment="1">
      <alignment horizontal="center" vertical="center" shrinkToFit="1"/>
    </xf>
    <xf numFmtId="49" fontId="2" fillId="0" borderId="66" xfId="0" applyNumberFormat="1" applyFont="1" applyBorder="1" applyAlignment="1">
      <alignment horizontal="center" vertical="center" shrinkToFit="1"/>
    </xf>
    <xf numFmtId="1" fontId="2" fillId="0" borderId="64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 wrapText="1" shrinkToFit="1"/>
    </xf>
    <xf numFmtId="0" fontId="2" fillId="0" borderId="30" xfId="0" applyFont="1" applyBorder="1" applyAlignment="1">
      <alignment horizontal="center" vertical="center" shrinkToFit="1"/>
    </xf>
    <xf numFmtId="0" fontId="6" fillId="0" borderId="6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16" xfId="19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35" fillId="0" borderId="21" xfId="0" applyFont="1" applyBorder="1" applyAlignment="1">
      <alignment vertical="center" wrapText="1"/>
    </xf>
    <xf numFmtId="0" fontId="36" fillId="0" borderId="52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49" fontId="35" fillId="0" borderId="0" xfId="0" applyNumberFormat="1" applyFont="1" applyAlignment="1">
      <alignment vertical="center" shrinkToFit="1"/>
    </xf>
    <xf numFmtId="49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35" fillId="0" borderId="0" xfId="0" applyNumberFormat="1" applyFont="1" applyAlignment="1">
      <alignment vertical="center" wrapText="1" shrinkToFit="1"/>
    </xf>
    <xf numFmtId="0" fontId="6" fillId="0" borderId="5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1" fontId="2" fillId="16" borderId="19" xfId="0" applyNumberFormat="1" applyFont="1" applyFill="1" applyBorder="1" applyAlignment="1">
      <alignment horizontal="center" vertical="center"/>
    </xf>
    <xf numFmtId="1" fontId="35" fillId="0" borderId="19" xfId="0" applyNumberFormat="1" applyFont="1" applyBorder="1" applyAlignment="1">
      <alignment horizontal="center" vertical="center"/>
    </xf>
    <xf numFmtId="1" fontId="35" fillId="0" borderId="39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 vertical="center" textRotation="90" wrapText="1"/>
    </xf>
    <xf numFmtId="0" fontId="6" fillId="0" borderId="39" xfId="0" applyFont="1" applyBorder="1" applyAlignment="1">
      <alignment horizontal="center" vertical="center" textRotation="90" wrapText="1"/>
    </xf>
    <xf numFmtId="0" fontId="2" fillId="0" borderId="32" xfId="0" applyFont="1" applyBorder="1" applyAlignment="1">
      <alignment horizontal="center" vertical="center" wrapText="1"/>
    </xf>
    <xf numFmtId="1" fontId="4" fillId="0" borderId="42" xfId="0" applyNumberFormat="1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shrinkToFit="1"/>
    </xf>
    <xf numFmtId="1" fontId="4" fillId="0" borderId="10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left" vertical="center" wrapText="1" shrinkToFit="1"/>
    </xf>
    <xf numFmtId="0" fontId="4" fillId="0" borderId="28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vertical="center" wrapText="1" shrinkToFit="1"/>
    </xf>
    <xf numFmtId="49" fontId="35" fillId="0" borderId="32" xfId="0" applyNumberFormat="1" applyFont="1" applyBorder="1" applyAlignment="1">
      <alignment vertical="center" shrinkToFit="1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textRotation="90"/>
    </xf>
    <xf numFmtId="1" fontId="4" fillId="0" borderId="38" xfId="0" applyNumberFormat="1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1" fontId="2" fillId="0" borderId="59" xfId="0" applyNumberFormat="1" applyFont="1" applyBorder="1" applyAlignment="1">
      <alignment horizontal="center" vertical="center"/>
    </xf>
    <xf numFmtId="49" fontId="2" fillId="0" borderId="25" xfId="18" applyNumberFormat="1" applyFont="1" applyBorder="1" applyAlignment="1">
      <alignment vertical="center" wrapText="1"/>
    </xf>
    <xf numFmtId="1" fontId="2" fillId="0" borderId="58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wrapText="1" shrinkToFit="1"/>
    </xf>
    <xf numFmtId="49" fontId="2" fillId="0" borderId="16" xfId="0" applyNumberFormat="1" applyFont="1" applyBorder="1" applyAlignment="1">
      <alignment horizontal="left" vertical="center" wrapText="1" shrinkToFit="1"/>
    </xf>
    <xf numFmtId="49" fontId="35" fillId="0" borderId="16" xfId="0" applyNumberFormat="1" applyFont="1" applyBorder="1" applyAlignment="1">
      <alignment horizontal="left" vertical="center" wrapText="1" shrinkToFit="1"/>
    </xf>
    <xf numFmtId="49" fontId="2" fillId="0" borderId="32" xfId="0" applyNumberFormat="1" applyFont="1" applyBorder="1" applyAlignment="1">
      <alignment horizontal="left" vertical="center" wrapText="1" shrinkToFit="1"/>
    </xf>
    <xf numFmtId="0" fontId="2" fillId="0" borderId="2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49" fontId="2" fillId="0" borderId="25" xfId="0" applyNumberFormat="1" applyFont="1" applyBorder="1" applyAlignment="1">
      <alignment vertical="center" wrapText="1" shrinkToFit="1"/>
    </xf>
    <xf numFmtId="1" fontId="2" fillId="0" borderId="26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2" fontId="2" fillId="0" borderId="25" xfId="18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vertical="center"/>
    </xf>
    <xf numFmtId="49" fontId="2" fillId="0" borderId="25" xfId="0" applyNumberFormat="1" applyFont="1" applyBorder="1" applyAlignment="1">
      <alignment horizontal="left" vertical="center" wrapText="1" shrinkToFit="1"/>
    </xf>
    <xf numFmtId="49" fontId="2" fillId="0" borderId="0" xfId="0" applyNumberFormat="1" applyFont="1" applyAlignment="1">
      <alignment vertical="center" wrapText="1" shrinkToFit="1"/>
    </xf>
    <xf numFmtId="0" fontId="2" fillId="0" borderId="6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69" xfId="0" applyNumberFormat="1" applyFont="1" applyBorder="1" applyAlignment="1">
      <alignment horizontal="left" vertical="center" wrapText="1" shrinkToFit="1"/>
    </xf>
    <xf numFmtId="0" fontId="2" fillId="0" borderId="70" xfId="0" applyFont="1" applyBorder="1" applyAlignment="1">
      <alignment vertical="center" wrapText="1"/>
    </xf>
    <xf numFmtId="1" fontId="4" fillId="0" borderId="62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48" fillId="0" borderId="54" xfId="0" applyFont="1" applyBorder="1"/>
    <xf numFmtId="0" fontId="2" fillId="0" borderId="12" xfId="20" applyFont="1" applyBorder="1" applyAlignment="1">
      <alignment horizontal="left" vertical="center" wrapText="1"/>
    </xf>
    <xf numFmtId="0" fontId="2" fillId="0" borderId="0" xfId="20" applyFont="1" applyAlignment="1">
      <alignment horizontal="left" vertical="center" wrapText="1"/>
    </xf>
    <xf numFmtId="0" fontId="2" fillId="0" borderId="7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16" xfId="0" applyNumberFormat="1" applyFont="1" applyBorder="1" applyAlignment="1">
      <alignment horizontal="left" vertical="center" shrinkToFit="1"/>
    </xf>
    <xf numFmtId="1" fontId="4" fillId="0" borderId="51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52" xfId="0" applyNumberFormat="1" applyFont="1" applyBorder="1" applyAlignment="1">
      <alignment horizontal="center" vertical="center"/>
    </xf>
    <xf numFmtId="0" fontId="48" fillId="0" borderId="53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/>
    </xf>
    <xf numFmtId="0" fontId="48" fillId="0" borderId="52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71" xfId="0" applyFont="1" applyBorder="1" applyAlignment="1">
      <alignment wrapText="1"/>
    </xf>
    <xf numFmtId="0" fontId="2" fillId="0" borderId="71" xfId="0" applyFont="1" applyBorder="1" applyAlignment="1">
      <alignment horizontal="left" vertical="center" wrapText="1"/>
    </xf>
    <xf numFmtId="0" fontId="2" fillId="0" borderId="29" xfId="0" applyFont="1" applyBorder="1" applyAlignment="1">
      <alignment vertical="center"/>
    </xf>
    <xf numFmtId="1" fontId="4" fillId="0" borderId="49" xfId="0" applyNumberFormat="1" applyFont="1" applyBorder="1" applyAlignment="1">
      <alignment horizontal="center" vertical="center"/>
    </xf>
    <xf numFmtId="0" fontId="2" fillId="0" borderId="71" xfId="0" applyFont="1" applyBorder="1" applyAlignment="1">
      <alignment vertical="center" wrapText="1"/>
    </xf>
    <xf numFmtId="1" fontId="4" fillId="0" borderId="32" xfId="0" applyNumberFormat="1" applyFont="1" applyBorder="1" applyAlignment="1">
      <alignment horizontal="center" vertical="center"/>
    </xf>
    <xf numFmtId="1" fontId="2" fillId="0" borderId="32" xfId="0" applyNumberFormat="1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1" fontId="4" fillId="0" borderId="7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49" fontId="2" fillId="0" borderId="21" xfId="0" applyNumberFormat="1" applyFont="1" applyBorder="1" applyAlignment="1">
      <alignment horizontal="left" vertical="center" wrapText="1" shrinkToFit="1"/>
    </xf>
    <xf numFmtId="49" fontId="2" fillId="0" borderId="22" xfId="0" applyNumberFormat="1" applyFont="1" applyBorder="1" applyAlignment="1">
      <alignment horizontal="left" vertical="center" wrapText="1" shrinkToFit="1"/>
    </xf>
    <xf numFmtId="49" fontId="2" fillId="0" borderId="10" xfId="0" applyNumberFormat="1" applyFont="1" applyBorder="1" applyAlignment="1">
      <alignment horizontal="left" vertical="center" wrapText="1" shrinkToFit="1"/>
    </xf>
    <xf numFmtId="0" fontId="2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25" xfId="0" applyFont="1" applyBorder="1" applyAlignment="1">
      <alignment vertical="center" wrapText="1" shrinkToFit="1"/>
    </xf>
    <xf numFmtId="0" fontId="2" fillId="0" borderId="29" xfId="0" applyFont="1" applyBorder="1" applyAlignment="1">
      <alignment vertical="center" wrapText="1" shrinkToFit="1"/>
    </xf>
    <xf numFmtId="1" fontId="4" fillId="0" borderId="53" xfId="0" applyNumberFormat="1" applyFont="1" applyBorder="1" applyAlignment="1">
      <alignment horizontal="center" vertical="center"/>
    </xf>
    <xf numFmtId="49" fontId="2" fillId="0" borderId="25" xfId="18" applyNumberFormat="1" applyFont="1" applyBorder="1" applyAlignment="1">
      <alignment horizontal="left" vertical="center" wrapText="1"/>
    </xf>
    <xf numFmtId="49" fontId="4" fillId="0" borderId="25" xfId="18" applyNumberFormat="1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5" xfId="18" applyFont="1" applyBorder="1" applyAlignment="1">
      <alignment horizontal="center" vertical="center"/>
    </xf>
    <xf numFmtId="0" fontId="18" fillId="17" borderId="25" xfId="18" applyFill="1" applyBorder="1" applyAlignment="1">
      <alignment horizontal="center"/>
    </xf>
    <xf numFmtId="0" fontId="18" fillId="17" borderId="25" xfId="18" applyFill="1" applyBorder="1" applyAlignment="1">
      <alignment wrapText="1"/>
    </xf>
    <xf numFmtId="0" fontId="18" fillId="17" borderId="25" xfId="18" applyFill="1" applyBorder="1" applyAlignment="1">
      <alignment horizontal="center" wrapText="1"/>
    </xf>
    <xf numFmtId="0" fontId="9" fillId="17" borderId="25" xfId="18" applyFont="1" applyFill="1" applyBorder="1"/>
    <xf numFmtId="0" fontId="18" fillId="17" borderId="25" xfId="18" applyFill="1" applyBorder="1"/>
    <xf numFmtId="0" fontId="7" fillId="0" borderId="25" xfId="18" applyFont="1" applyBorder="1" applyAlignment="1">
      <alignment horizontal="center" vertical="center"/>
    </xf>
    <xf numFmtId="0" fontId="32" fillId="0" borderId="25" xfId="18" applyFont="1" applyBorder="1" applyAlignment="1">
      <alignment vertical="center"/>
    </xf>
    <xf numFmtId="0" fontId="6" fillId="0" borderId="25" xfId="18" applyFont="1" applyBorder="1" applyAlignment="1">
      <alignment horizontal="center" vertical="center"/>
    </xf>
    <xf numFmtId="0" fontId="6" fillId="0" borderId="25" xfId="18" applyFont="1" applyBorder="1" applyAlignment="1">
      <alignment horizontal="center" vertical="center" wrapText="1"/>
    </xf>
    <xf numFmtId="0" fontId="6" fillId="0" borderId="25" xfId="18" applyFont="1" applyBorder="1"/>
    <xf numFmtId="0" fontId="10" fillId="0" borderId="25" xfId="18" applyFont="1" applyBorder="1"/>
    <xf numFmtId="0" fontId="34" fillId="0" borderId="25" xfId="18" applyFont="1" applyBorder="1" applyAlignment="1">
      <alignment horizontal="center" vertical="center"/>
    </xf>
    <xf numFmtId="0" fontId="34" fillId="0" borderId="25" xfId="19" applyFont="1" applyBorder="1" applyAlignment="1">
      <alignment horizontal="center" vertical="center" wrapText="1"/>
    </xf>
    <xf numFmtId="0" fontId="34" fillId="0" borderId="25" xfId="18" applyFont="1" applyBorder="1" applyAlignment="1">
      <alignment horizontal="center" vertical="center" wrapText="1"/>
    </xf>
    <xf numFmtId="49" fontId="34" fillId="0" borderId="25" xfId="18" applyNumberFormat="1" applyFont="1" applyBorder="1" applyAlignment="1">
      <alignment horizontal="center" vertical="center"/>
    </xf>
    <xf numFmtId="0" fontId="34" fillId="0" borderId="25" xfId="18" applyFont="1" applyBorder="1"/>
    <xf numFmtId="0" fontId="33" fillId="0" borderId="25" xfId="18" applyFont="1" applyBorder="1"/>
    <xf numFmtId="0" fontId="2" fillId="0" borderId="25" xfId="18" applyFont="1" applyBorder="1" applyAlignment="1">
      <alignment horizontal="center" vertical="center"/>
    </xf>
    <xf numFmtId="49" fontId="2" fillId="0" borderId="25" xfId="18" applyNumberFormat="1" applyFont="1" applyBorder="1" applyAlignment="1">
      <alignment horizontal="center" vertical="center"/>
    </xf>
    <xf numFmtId="1" fontId="4" fillId="0" borderId="25" xfId="18" applyNumberFormat="1" applyFont="1" applyBorder="1" applyAlignment="1">
      <alignment horizontal="center" vertical="center"/>
    </xf>
    <xf numFmtId="0" fontId="2" fillId="0" borderId="25" xfId="18" applyFont="1" applyBorder="1" applyAlignment="1">
      <alignment vertical="center"/>
    </xf>
    <xf numFmtId="0" fontId="13" fillId="0" borderId="25" xfId="18" applyFont="1" applyBorder="1" applyAlignment="1">
      <alignment vertical="center"/>
    </xf>
    <xf numFmtId="2" fontId="4" fillId="0" borderId="25" xfId="18" applyNumberFormat="1" applyFont="1" applyBorder="1" applyAlignment="1">
      <alignment horizontal="center" vertical="center"/>
    </xf>
    <xf numFmtId="49" fontId="4" fillId="0" borderId="25" xfId="18" applyNumberFormat="1" applyFont="1" applyBorder="1" applyAlignment="1">
      <alignment horizontal="center" vertical="center"/>
    </xf>
    <xf numFmtId="0" fontId="4" fillId="0" borderId="25" xfId="18" applyFont="1" applyBorder="1" applyAlignment="1">
      <alignment vertical="center"/>
    </xf>
    <xf numFmtId="0" fontId="12" fillId="0" borderId="25" xfId="18" applyFont="1" applyBorder="1" applyAlignment="1">
      <alignment vertical="center"/>
    </xf>
    <xf numFmtId="2" fontId="2" fillId="0" borderId="25" xfId="18" applyNumberFormat="1" applyFont="1" applyBorder="1" applyAlignment="1">
      <alignment horizontal="center" vertical="center" wrapText="1"/>
    </xf>
    <xf numFmtId="0" fontId="4" fillId="0" borderId="25" xfId="18" applyFont="1" applyBorder="1"/>
    <xf numFmtId="0" fontId="12" fillId="0" borderId="25" xfId="18" applyFont="1" applyBorder="1"/>
    <xf numFmtId="1" fontId="4" fillId="0" borderId="25" xfId="18" applyNumberFormat="1" applyFont="1" applyBorder="1"/>
    <xf numFmtId="49" fontId="42" fillId="0" borderId="25" xfId="18" applyNumberFormat="1" applyFont="1" applyBorder="1" applyAlignment="1">
      <alignment horizontal="left" vertical="center" wrapText="1"/>
    </xf>
    <xf numFmtId="1" fontId="42" fillId="0" borderId="25" xfId="18" applyNumberFormat="1" applyFont="1" applyBorder="1" applyAlignment="1">
      <alignment horizontal="center" vertical="center"/>
    </xf>
    <xf numFmtId="1" fontId="45" fillId="0" borderId="25" xfId="18" applyNumberFormat="1" applyFont="1" applyBorder="1" applyAlignment="1">
      <alignment horizontal="center" vertical="center"/>
    </xf>
    <xf numFmtId="1" fontId="46" fillId="0" borderId="25" xfId="18" applyNumberFormat="1" applyFont="1" applyBorder="1" applyAlignment="1">
      <alignment horizontal="center" vertical="center"/>
    </xf>
    <xf numFmtId="0" fontId="2" fillId="0" borderId="25" xfId="18" applyFont="1" applyBorder="1" applyAlignment="1">
      <alignment horizontal="left"/>
    </xf>
    <xf numFmtId="0" fontId="44" fillId="0" borderId="25" xfId="0" applyFont="1" applyBorder="1"/>
    <xf numFmtId="0" fontId="4" fillId="0" borderId="25" xfId="18" applyFont="1" applyBorder="1" applyAlignment="1">
      <alignment horizontal="left"/>
    </xf>
    <xf numFmtId="1" fontId="42" fillId="0" borderId="25" xfId="18" applyNumberFormat="1" applyFont="1" applyBorder="1" applyAlignment="1">
      <alignment horizontal="center"/>
    </xf>
    <xf numFmtId="1" fontId="4" fillId="0" borderId="25" xfId="18" applyNumberFormat="1" applyFont="1" applyBorder="1" applyAlignment="1">
      <alignment horizontal="center"/>
    </xf>
    <xf numFmtId="1" fontId="46" fillId="0" borderId="25" xfId="18" applyNumberFormat="1" applyFont="1" applyBorder="1" applyAlignment="1">
      <alignment horizontal="center"/>
    </xf>
    <xf numFmtId="0" fontId="4" fillId="0" borderId="25" xfId="18" applyFont="1" applyBorder="1" applyAlignment="1">
      <alignment horizontal="center"/>
    </xf>
    <xf numFmtId="0" fontId="42" fillId="0" borderId="25" xfId="18" applyFont="1" applyBorder="1" applyAlignment="1">
      <alignment horizontal="center"/>
    </xf>
    <xf numFmtId="0" fontId="2" fillId="0" borderId="25" xfId="18" applyFont="1" applyBorder="1"/>
    <xf numFmtId="0" fontId="13" fillId="0" borderId="25" xfId="18" applyFont="1" applyBorder="1"/>
    <xf numFmtId="0" fontId="40" fillId="0" borderId="25" xfId="18" applyFont="1" applyBorder="1" applyAlignment="1">
      <alignment horizontal="center"/>
    </xf>
    <xf numFmtId="0" fontId="38" fillId="0" borderId="25" xfId="18" applyFont="1" applyBorder="1" applyAlignment="1">
      <alignment horizontal="center"/>
    </xf>
    <xf numFmtId="0" fontId="4" fillId="0" borderId="25" xfId="18" applyFont="1" applyBorder="1" applyAlignment="1">
      <alignment horizontal="right"/>
    </xf>
    <xf numFmtId="0" fontId="2" fillId="0" borderId="25" xfId="18" applyFont="1" applyBorder="1" applyAlignment="1">
      <alignment horizontal="center"/>
    </xf>
    <xf numFmtId="0" fontId="13" fillId="0" borderId="25" xfId="18" applyFont="1" applyBorder="1" applyAlignment="1">
      <alignment horizontal="left"/>
    </xf>
    <xf numFmtId="0" fontId="13" fillId="0" borderId="25" xfId="18" applyFont="1" applyBorder="1" applyAlignment="1">
      <alignment horizontal="center"/>
    </xf>
    <xf numFmtId="0" fontId="37" fillId="0" borderId="25" xfId="18" applyFont="1" applyBorder="1" applyAlignment="1">
      <alignment horizontal="center"/>
    </xf>
    <xf numFmtId="0" fontId="12" fillId="0" borderId="25" xfId="18" applyFont="1" applyBorder="1" applyAlignment="1">
      <alignment horizontal="left"/>
    </xf>
    <xf numFmtId="0" fontId="5" fillId="0" borderId="25" xfId="18" applyFont="1" applyBorder="1" applyAlignment="1">
      <alignment horizontal="center"/>
    </xf>
    <xf numFmtId="0" fontId="18" fillId="0" borderId="25" xfId="18" applyBorder="1" applyAlignment="1">
      <alignment horizontal="center"/>
    </xf>
    <xf numFmtId="0" fontId="18" fillId="0" borderId="25" xfId="18" applyBorder="1"/>
    <xf numFmtId="0" fontId="13" fillId="0" borderId="25" xfId="18" applyFont="1" applyBorder="1" applyAlignment="1">
      <alignment wrapText="1"/>
    </xf>
    <xf numFmtId="0" fontId="13" fillId="0" borderId="25" xfId="18" applyFont="1" applyBorder="1" applyAlignment="1">
      <alignment horizontal="center" wrapText="1"/>
    </xf>
    <xf numFmtId="0" fontId="18" fillId="0" borderId="25" xfId="18" applyBorder="1" applyAlignment="1">
      <alignment wrapText="1"/>
    </xf>
    <xf numFmtId="0" fontId="18" fillId="0" borderId="25" xfId="18" applyBorder="1" applyAlignment="1">
      <alignment horizontal="center" wrapText="1"/>
    </xf>
    <xf numFmtId="0" fontId="9" fillId="0" borderId="25" xfId="18" applyFont="1" applyBorder="1"/>
    <xf numFmtId="0" fontId="18" fillId="15" borderId="25" xfId="18" applyFill="1" applyBorder="1" applyAlignment="1">
      <alignment wrapText="1"/>
    </xf>
    <xf numFmtId="0" fontId="18" fillId="15" borderId="25" xfId="18" applyFill="1" applyBorder="1" applyAlignment="1">
      <alignment horizontal="center" wrapText="1"/>
    </xf>
    <xf numFmtId="0" fontId="18" fillId="15" borderId="25" xfId="18" applyFill="1" applyBorder="1" applyAlignment="1">
      <alignment horizontal="center"/>
    </xf>
    <xf numFmtId="0" fontId="9" fillId="15" borderId="25" xfId="18" applyFont="1" applyFill="1" applyBorder="1"/>
    <xf numFmtId="0" fontId="18" fillId="15" borderId="25" xfId="18" applyFill="1" applyBorder="1"/>
    <xf numFmtId="0" fontId="2" fillId="0" borderId="25" xfId="18" applyFont="1" applyBorder="1" applyAlignment="1">
      <alignment horizontal="center" vertical="center"/>
    </xf>
    <xf numFmtId="49" fontId="2" fillId="0" borderId="25" xfId="18" applyNumberFormat="1" applyFont="1" applyBorder="1" applyAlignment="1">
      <alignment horizontal="left" vertical="center" wrapText="1"/>
    </xf>
    <xf numFmtId="49" fontId="4" fillId="0" borderId="25" xfId="18" applyNumberFormat="1" applyFont="1" applyBorder="1" applyAlignment="1">
      <alignment horizontal="left" vertical="center" wrapText="1"/>
    </xf>
    <xf numFmtId="0" fontId="4" fillId="0" borderId="25" xfId="18" applyFont="1" applyBorder="1" applyAlignment="1">
      <alignment horizontal="left"/>
    </xf>
    <xf numFmtId="0" fontId="2" fillId="0" borderId="25" xfId="18" applyFont="1" applyBorder="1" applyAlignment="1">
      <alignment horizontal="center"/>
    </xf>
    <xf numFmtId="0" fontId="12" fillId="0" borderId="25" xfId="18" applyFont="1" applyBorder="1" applyAlignment="1">
      <alignment horizontal="center" vertical="center"/>
    </xf>
    <xf numFmtId="0" fontId="39" fillId="0" borderId="25" xfId="0" applyFont="1" applyBorder="1" applyAlignment="1">
      <alignment vertical="center"/>
    </xf>
    <xf numFmtId="0" fontId="4" fillId="0" borderId="25" xfId="18" applyFont="1" applyBorder="1" applyAlignment="1">
      <alignment horizontal="center" vertical="center"/>
    </xf>
    <xf numFmtId="0" fontId="0" fillId="0" borderId="25" xfId="0" applyBorder="1"/>
    <xf numFmtId="0" fontId="2" fillId="0" borderId="25" xfId="18" applyFont="1" applyBorder="1" applyAlignment="1">
      <alignment horizontal="left"/>
    </xf>
    <xf numFmtId="0" fontId="5" fillId="0" borderId="25" xfId="18" applyFont="1" applyBorder="1" applyAlignment="1">
      <alignment horizontal="center"/>
    </xf>
    <xf numFmtId="0" fontId="37" fillId="0" borderId="25" xfId="18" applyFont="1" applyBorder="1" applyAlignment="1">
      <alignment horizontal="center"/>
    </xf>
    <xf numFmtId="0" fontId="12" fillId="0" borderId="25" xfId="18" applyFont="1" applyBorder="1" applyAlignment="1">
      <alignment horizontal="center"/>
    </xf>
    <xf numFmtId="0" fontId="3" fillId="0" borderId="25" xfId="18" applyFont="1" applyBorder="1" applyAlignment="1">
      <alignment horizontal="center" vertical="center"/>
    </xf>
    <xf numFmtId="0" fontId="6" fillId="0" borderId="25" xfId="18" applyFont="1" applyBorder="1" applyAlignment="1">
      <alignment horizontal="center"/>
    </xf>
    <xf numFmtId="0" fontId="6" fillId="0" borderId="25" xfId="19" applyFont="1" applyBorder="1" applyAlignment="1">
      <alignment horizontal="center" vertical="center" wrapText="1"/>
    </xf>
    <xf numFmtId="0" fontId="6" fillId="0" borderId="25" xfId="18" applyFont="1" applyBorder="1" applyAlignment="1">
      <alignment horizontal="center" vertical="center"/>
    </xf>
    <xf numFmtId="0" fontId="6" fillId="0" borderId="25" xfId="18" applyFont="1" applyBorder="1" applyAlignment="1">
      <alignment horizontal="center" vertical="center" wrapText="1"/>
    </xf>
    <xf numFmtId="0" fontId="49" fillId="0" borderId="25" xfId="18" applyFont="1" applyBorder="1" applyAlignment="1">
      <alignment horizontal="center" vertical="center"/>
    </xf>
    <xf numFmtId="49" fontId="6" fillId="0" borderId="25" xfId="18" applyNumberFormat="1" applyFont="1" applyBorder="1" applyAlignment="1">
      <alignment horizontal="center" vertical="center"/>
    </xf>
    <xf numFmtId="0" fontId="36" fillId="0" borderId="55" xfId="0" applyFont="1" applyBorder="1" applyAlignment="1">
      <alignment vertical="center"/>
    </xf>
    <xf numFmtId="0" fontId="48" fillId="0" borderId="55" xfId="0" applyFont="1" applyBorder="1" applyAlignment="1">
      <alignment vertical="center"/>
    </xf>
    <xf numFmtId="0" fontId="36" fillId="0" borderId="54" xfId="0" applyFont="1" applyBorder="1" applyAlignment="1">
      <alignment vertical="center"/>
    </xf>
    <xf numFmtId="0" fontId="2" fillId="0" borderId="21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 wrapText="1"/>
    </xf>
    <xf numFmtId="0" fontId="48" fillId="0" borderId="19" xfId="0" applyFont="1" applyBorder="1" applyAlignment="1">
      <alignment vertical="center" wrapText="1"/>
    </xf>
    <xf numFmtId="2" fontId="2" fillId="0" borderId="21" xfId="0" applyNumberFormat="1" applyFont="1" applyBorder="1" applyAlignment="1">
      <alignment horizontal="center" vertical="center" textRotation="90"/>
    </xf>
    <xf numFmtId="0" fontId="48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8" fillId="0" borderId="57" xfId="0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 textRotation="90"/>
    </xf>
    <xf numFmtId="0" fontId="48" fillId="0" borderId="19" xfId="0" applyFont="1" applyBorder="1" applyAlignment="1">
      <alignment horizontal="center" vertical="center" textRotation="90"/>
    </xf>
    <xf numFmtId="0" fontId="48" fillId="0" borderId="32" xfId="0" applyFont="1" applyBorder="1" applyAlignment="1">
      <alignment horizontal="center" vertical="center" textRotation="90"/>
    </xf>
    <xf numFmtId="0" fontId="35" fillId="0" borderId="21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2" fillId="0" borderId="21" xfId="19" applyFont="1" applyBorder="1" applyAlignment="1">
      <alignment horizontal="center" vertical="center" wrapText="1"/>
    </xf>
    <xf numFmtId="0" fontId="2" fillId="0" borderId="19" xfId="19" applyFont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textRotation="90"/>
    </xf>
    <xf numFmtId="0" fontId="2" fillId="0" borderId="32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36" fillId="0" borderId="19" xfId="0" applyFont="1" applyBorder="1" applyAlignment="1">
      <alignment horizontal="center" vertical="center" textRotation="90"/>
    </xf>
    <xf numFmtId="0" fontId="48" fillId="0" borderId="32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43" fillId="0" borderId="39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57" xfId="0" applyFont="1" applyBorder="1" applyAlignment="1">
      <alignment horizontal="center" vertical="center"/>
    </xf>
    <xf numFmtId="0" fontId="36" fillId="0" borderId="58" xfId="0" applyFont="1" applyBorder="1" applyAlignment="1">
      <alignment horizontal="center" vertical="center"/>
    </xf>
    <xf numFmtId="0" fontId="48" fillId="0" borderId="54" xfId="0" applyFont="1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48" fillId="0" borderId="32" xfId="0" applyFont="1" applyBorder="1" applyAlignment="1">
      <alignment vertical="center" wrapText="1"/>
    </xf>
    <xf numFmtId="0" fontId="2" fillId="0" borderId="55" xfId="0" applyFont="1" applyBorder="1" applyAlignment="1">
      <alignment horizontal="center" vertical="center"/>
    </xf>
    <xf numFmtId="0" fontId="48" fillId="0" borderId="55" xfId="0" applyFont="1" applyBorder="1" applyAlignment="1">
      <alignment horizontal="center" vertical="center"/>
    </xf>
    <xf numFmtId="0" fontId="48" fillId="0" borderId="54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textRotation="90"/>
    </xf>
    <xf numFmtId="49" fontId="6" fillId="0" borderId="32" xfId="0" applyNumberFormat="1" applyFont="1" applyBorder="1" applyAlignment="1">
      <alignment horizontal="center" vertical="center" textRotation="90"/>
    </xf>
    <xf numFmtId="0" fontId="6" fillId="0" borderId="23" xfId="0" applyFont="1" applyBorder="1" applyAlignment="1">
      <alignment horizontal="center" vertical="center" textRotation="90" wrapText="1"/>
    </xf>
    <xf numFmtId="0" fontId="6" fillId="0" borderId="37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textRotation="90" wrapText="1"/>
    </xf>
    <xf numFmtId="0" fontId="2" fillId="0" borderId="58" xfId="0" applyFont="1" applyBorder="1" applyAlignment="1">
      <alignment horizontal="center" vertical="center"/>
    </xf>
    <xf numFmtId="0" fontId="36" fillId="0" borderId="5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58" xfId="0" applyFont="1" applyBorder="1" applyAlignment="1">
      <alignment horizontal="center" vertical="center" textRotation="90"/>
    </xf>
    <xf numFmtId="0" fontId="6" fillId="0" borderId="54" xfId="0" applyFont="1" applyBorder="1" applyAlignment="1">
      <alignment horizontal="center" vertical="center" textRotation="90"/>
    </xf>
    <xf numFmtId="0" fontId="6" fillId="0" borderId="10" xfId="19" applyFont="1" applyBorder="1" applyAlignment="1">
      <alignment horizontal="center" vertical="center" wrapText="1"/>
    </xf>
    <xf numFmtId="0" fontId="6" fillId="0" borderId="22" xfId="19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textRotation="90"/>
    </xf>
    <xf numFmtId="0" fontId="6" fillId="0" borderId="41" xfId="0" applyFont="1" applyBorder="1" applyAlignment="1">
      <alignment horizontal="center" vertical="center" textRotation="90"/>
    </xf>
    <xf numFmtId="49" fontId="6" fillId="0" borderId="10" xfId="0" applyNumberFormat="1" applyFont="1" applyBorder="1" applyAlignment="1">
      <alignment horizontal="center" vertical="center" textRotation="90"/>
    </xf>
    <xf numFmtId="49" fontId="6" fillId="0" borderId="22" xfId="0" applyNumberFormat="1" applyFont="1" applyBorder="1" applyAlignment="1">
      <alignment horizontal="center" vertical="center" textRotation="90"/>
    </xf>
    <xf numFmtId="0" fontId="6" fillId="0" borderId="21" xfId="0" applyFont="1" applyBorder="1" applyAlignment="1">
      <alignment horizontal="center" vertical="center" textRotation="90"/>
    </xf>
    <xf numFmtId="0" fontId="6" fillId="0" borderId="32" xfId="0" applyFont="1" applyBorder="1" applyAlignment="1">
      <alignment horizontal="center" vertical="center" textRotation="90"/>
    </xf>
  </cellXfs>
  <cellStyles count="27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Bad" xfId="21" builtinId="27" customBuiltin="1"/>
    <cellStyle name="Calculation" xfId="9" builtinId="22" customBuiltin="1"/>
    <cellStyle name="Check Cell" xfId="15" builtinId="23" customBuiltin="1"/>
    <cellStyle name="Explanatory Text" xfId="22" builtinId="53" customBuiltin="1"/>
    <cellStyle name="Good" xfId="26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7" builtinId="20" customBuiltin="1"/>
    <cellStyle name="Linked Cell" xfId="24" builtinId="24" customBuiltin="1"/>
    <cellStyle name="Neutral" xfId="17" builtinId="28" customBuiltin="1"/>
    <cellStyle name="Normal" xfId="0" builtinId="0"/>
    <cellStyle name="Note" xfId="23" builtinId="10" customBuiltin="1"/>
    <cellStyle name="Output" xfId="8" builtinId="21" customBuiltin="1"/>
    <cellStyle name="Title" xfId="16" builtinId="15" customBuiltin="1"/>
    <cellStyle name="Total" xfId="14" builtinId="25" customBuiltin="1"/>
    <cellStyle name="Warning Text" xfId="25" builtinId="11" customBuiltin="1"/>
    <cellStyle name="Обычный_2015_Зразок-заповнення-Розподілу" xfId="18" xr:uid="{8E9FCE64-3069-4C22-9A45-63952534C53C}"/>
    <cellStyle name="Обычный_Бланк Форма №3" xfId="19" xr:uid="{C9BD209A-CE20-4836-98F2-E40BF6337519}"/>
    <cellStyle name="Обычный_Роб.пл. КЕ 1 к. денна 16-17" xfId="20" xr:uid="{A0C74122-1BBE-43AC-B6A1-60E27EF84B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734695</xdr:colOff>
      <xdr:row>43</xdr:row>
      <xdr:rowOff>3762</xdr:rowOff>
    </xdr:from>
    <xdr:ext cx="19858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4494EF-A6DC-1CAC-9CE6-9E7AE94EB194}"/>
            </a:ext>
          </a:extLst>
        </xdr:cNvPr>
        <xdr:cNvSpPr txBox="1"/>
      </xdr:nvSpPr>
      <xdr:spPr>
        <a:xfrm>
          <a:off x="3381284" y="128914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43</xdr:row>
      <xdr:rowOff>3762</xdr:rowOff>
    </xdr:from>
    <xdr:ext cx="19858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CF8277-6F26-86BA-218A-F168C3753C06}"/>
            </a:ext>
          </a:extLst>
        </xdr:cNvPr>
        <xdr:cNvSpPr txBox="1"/>
      </xdr:nvSpPr>
      <xdr:spPr>
        <a:xfrm>
          <a:off x="3381284" y="128914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70</xdr:row>
      <xdr:rowOff>6516</xdr:rowOff>
    </xdr:from>
    <xdr:ext cx="19858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C99033-4566-7CE9-8038-1A7B66CFA108}"/>
            </a:ext>
          </a:extLst>
        </xdr:cNvPr>
        <xdr:cNvSpPr txBox="1"/>
      </xdr:nvSpPr>
      <xdr:spPr>
        <a:xfrm>
          <a:off x="3387688" y="217907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70</xdr:row>
      <xdr:rowOff>5394</xdr:rowOff>
    </xdr:from>
    <xdr:ext cx="19858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F5D743-5B68-B6AC-32B6-3FDB19601C6A}"/>
            </a:ext>
          </a:extLst>
        </xdr:cNvPr>
        <xdr:cNvSpPr txBox="1"/>
      </xdr:nvSpPr>
      <xdr:spPr>
        <a:xfrm>
          <a:off x="3387688" y="217896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90</xdr:row>
      <xdr:rowOff>10086</xdr:rowOff>
    </xdr:from>
    <xdr:ext cx="19858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FE668B1-C240-3606-4ACE-374D20D7EDDD}"/>
            </a:ext>
          </a:extLst>
        </xdr:cNvPr>
        <xdr:cNvSpPr txBox="1"/>
      </xdr:nvSpPr>
      <xdr:spPr>
        <a:xfrm>
          <a:off x="3387688" y="283049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87</xdr:row>
      <xdr:rowOff>470087</xdr:rowOff>
    </xdr:from>
    <xdr:ext cx="198586" cy="27473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E5691C-F4F0-4439-5DF4-ADB31246D28E}"/>
            </a:ext>
          </a:extLst>
        </xdr:cNvPr>
        <xdr:cNvSpPr txBox="1"/>
      </xdr:nvSpPr>
      <xdr:spPr>
        <a:xfrm>
          <a:off x="3387688" y="282533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51</xdr:row>
      <xdr:rowOff>489506</xdr:rowOff>
    </xdr:from>
    <xdr:ext cx="19858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BF3AC32-04F1-BECD-4206-D2F736A5D3B6}"/>
            </a:ext>
          </a:extLst>
        </xdr:cNvPr>
        <xdr:cNvSpPr txBox="1"/>
      </xdr:nvSpPr>
      <xdr:spPr>
        <a:xfrm>
          <a:off x="3387688" y="1671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51</xdr:row>
      <xdr:rowOff>488384</xdr:rowOff>
    </xdr:from>
    <xdr:ext cx="19858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075A0E-960A-89DB-4A0A-820090D158F6}"/>
            </a:ext>
          </a:extLst>
        </xdr:cNvPr>
        <xdr:cNvSpPr txBox="1"/>
      </xdr:nvSpPr>
      <xdr:spPr>
        <a:xfrm>
          <a:off x="3387688" y="167268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2780-B78E-44BD-96CE-A3CC71BF4A4D}">
  <sheetPr>
    <tabColor indexed="35"/>
  </sheetPr>
  <dimension ref="A1:AG174"/>
  <sheetViews>
    <sheetView tabSelected="1" topLeftCell="S13" zoomScaleNormal="100" workbookViewId="0">
      <selection activeCell="AC27" sqref="AC27"/>
    </sheetView>
  </sheetViews>
  <sheetFormatPr defaultColWidth="9.1328125" defaultRowHeight="14.25" x14ac:dyDescent="0.45"/>
  <cols>
    <col min="1" max="4" width="12.3984375" style="357" customWidth="1"/>
    <col min="5" max="5" width="12.3984375" style="355" customWidth="1"/>
    <col min="6" max="7" width="12.3984375" style="356" customWidth="1"/>
    <col min="8" max="28" width="12.3984375" style="357" customWidth="1"/>
    <col min="29" max="29" width="16.3984375" style="358" customWidth="1"/>
    <col min="30" max="16384" width="9.1328125" style="359"/>
  </cols>
  <sheetData>
    <row r="1" spans="1:30" s="299" customFormat="1" x14ac:dyDescent="0.45">
      <c r="A1" s="295"/>
      <c r="B1" s="295"/>
      <c r="C1" s="295"/>
      <c r="D1" s="295"/>
      <c r="E1" s="296"/>
      <c r="F1" s="297"/>
      <c r="G1" s="297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8"/>
    </row>
    <row r="2" spans="1:30" s="300" customFormat="1" ht="18" customHeight="1" x14ac:dyDescent="0.35">
      <c r="A2" s="373" t="s">
        <v>68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</row>
    <row r="3" spans="1:30" s="300" customFormat="1" ht="18" customHeight="1" x14ac:dyDescent="0.35">
      <c r="A3" s="378" t="s">
        <v>157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01"/>
    </row>
    <row r="4" spans="1:30" s="305" customFormat="1" ht="14.25" customHeight="1" x14ac:dyDescent="0.3">
      <c r="A4" s="376" t="s">
        <v>7</v>
      </c>
      <c r="B4" s="375" t="s">
        <v>8</v>
      </c>
      <c r="C4" s="375" t="s">
        <v>9</v>
      </c>
      <c r="D4" s="376" t="s">
        <v>10</v>
      </c>
      <c r="E4" s="377"/>
      <c r="F4" s="377" t="s">
        <v>0</v>
      </c>
      <c r="G4" s="379" t="s">
        <v>41</v>
      </c>
      <c r="H4" s="377" t="s">
        <v>1</v>
      </c>
      <c r="I4" s="374" t="s">
        <v>13</v>
      </c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04"/>
      <c r="AD4" s="304"/>
    </row>
    <row r="5" spans="1:30" s="305" customFormat="1" ht="116.25" customHeight="1" x14ac:dyDescent="0.3">
      <c r="A5" s="376"/>
      <c r="B5" s="375"/>
      <c r="C5" s="375"/>
      <c r="D5" s="376"/>
      <c r="E5" s="377"/>
      <c r="F5" s="377"/>
      <c r="G5" s="379"/>
      <c r="H5" s="377"/>
      <c r="I5" s="303" t="s">
        <v>15</v>
      </c>
      <c r="J5" s="303" t="s">
        <v>16</v>
      </c>
      <c r="K5" s="303" t="s">
        <v>17</v>
      </c>
      <c r="L5" s="303" t="s">
        <v>18</v>
      </c>
      <c r="M5" s="303" t="s">
        <v>19</v>
      </c>
      <c r="N5" s="303" t="s">
        <v>20</v>
      </c>
      <c r="O5" s="303" t="s">
        <v>21</v>
      </c>
      <c r="P5" s="303" t="s">
        <v>22</v>
      </c>
      <c r="Q5" s="303" t="s">
        <v>23</v>
      </c>
      <c r="R5" s="303" t="s">
        <v>24</v>
      </c>
      <c r="S5" s="303" t="s">
        <v>25</v>
      </c>
      <c r="T5" s="303" t="s">
        <v>26</v>
      </c>
      <c r="U5" s="303" t="s">
        <v>27</v>
      </c>
      <c r="V5" s="303" t="s">
        <v>28</v>
      </c>
      <c r="W5" s="303" t="s">
        <v>29</v>
      </c>
      <c r="X5" s="303" t="s">
        <v>30</v>
      </c>
      <c r="Y5" s="303" t="s">
        <v>31</v>
      </c>
      <c r="Z5" s="303" t="s">
        <v>32</v>
      </c>
      <c r="AA5" s="303" t="s">
        <v>164</v>
      </c>
      <c r="AB5" s="302" t="s">
        <v>14</v>
      </c>
      <c r="AC5" s="293" t="s">
        <v>165</v>
      </c>
      <c r="AD5" s="304"/>
    </row>
    <row r="6" spans="1:30" s="311" customFormat="1" ht="12.75" customHeight="1" x14ac:dyDescent="0.35">
      <c r="A6" s="306">
        <v>1</v>
      </c>
      <c r="B6" s="307">
        <v>2</v>
      </c>
      <c r="C6" s="307">
        <v>3</v>
      </c>
      <c r="D6" s="306">
        <v>4</v>
      </c>
      <c r="E6" s="308">
        <v>5</v>
      </c>
      <c r="F6" s="308">
        <v>6</v>
      </c>
      <c r="G6" s="309" t="s">
        <v>42</v>
      </c>
      <c r="H6" s="308">
        <v>8</v>
      </c>
      <c r="I6" s="308">
        <v>9</v>
      </c>
      <c r="J6" s="308">
        <v>10</v>
      </c>
      <c r="K6" s="308">
        <v>11</v>
      </c>
      <c r="L6" s="308">
        <v>12</v>
      </c>
      <c r="M6" s="308">
        <v>13</v>
      </c>
      <c r="N6" s="308">
        <v>14</v>
      </c>
      <c r="O6" s="308">
        <v>15</v>
      </c>
      <c r="P6" s="308">
        <v>16</v>
      </c>
      <c r="Q6" s="308">
        <v>17</v>
      </c>
      <c r="R6" s="308">
        <v>18</v>
      </c>
      <c r="S6" s="308">
        <v>19</v>
      </c>
      <c r="T6" s="308">
        <v>20</v>
      </c>
      <c r="U6" s="308">
        <v>21</v>
      </c>
      <c r="V6" s="308">
        <v>22</v>
      </c>
      <c r="W6" s="308">
        <v>23</v>
      </c>
      <c r="X6" s="308">
        <v>24</v>
      </c>
      <c r="Y6" s="308">
        <v>25</v>
      </c>
      <c r="Z6" s="308">
        <v>26</v>
      </c>
      <c r="AA6" s="308">
        <v>27</v>
      </c>
      <c r="AB6" s="308">
        <v>28</v>
      </c>
      <c r="AC6" s="308">
        <v>29</v>
      </c>
      <c r="AD6" s="310"/>
    </row>
    <row r="7" spans="1:30" s="316" customFormat="1" ht="13.5" customHeight="1" x14ac:dyDescent="0.35">
      <c r="A7" s="360">
        <v>1</v>
      </c>
      <c r="B7" s="361" t="s">
        <v>47</v>
      </c>
      <c r="C7" s="361" t="s">
        <v>48</v>
      </c>
      <c r="D7" s="240">
        <v>1</v>
      </c>
      <c r="E7" s="219" t="s">
        <v>33</v>
      </c>
      <c r="F7" s="54"/>
      <c r="G7" s="54"/>
      <c r="H7" s="313"/>
      <c r="I7" s="55">
        <v>112</v>
      </c>
      <c r="J7" s="55">
        <v>64</v>
      </c>
      <c r="K7" s="55">
        <v>24</v>
      </c>
      <c r="L7" s="55">
        <v>14</v>
      </c>
      <c r="M7" s="55">
        <v>8</v>
      </c>
      <c r="N7" s="55"/>
      <c r="O7" s="55">
        <v>28</v>
      </c>
      <c r="P7" s="55"/>
      <c r="Q7" s="55">
        <v>39</v>
      </c>
      <c r="R7" s="55"/>
      <c r="S7" s="55">
        <v>8</v>
      </c>
      <c r="T7" s="55"/>
      <c r="U7" s="55"/>
      <c r="V7" s="55"/>
      <c r="W7" s="55"/>
      <c r="X7" s="55"/>
      <c r="Y7" s="55"/>
      <c r="Z7" s="55"/>
      <c r="AA7" s="55"/>
      <c r="AB7" s="314">
        <f>SUM(I7:Z7)</f>
        <v>297</v>
      </c>
      <c r="AC7" s="315"/>
      <c r="AD7" s="315"/>
    </row>
    <row r="8" spans="1:30" s="316" customFormat="1" ht="13.5" customHeight="1" x14ac:dyDescent="0.35">
      <c r="A8" s="360"/>
      <c r="B8" s="361"/>
      <c r="C8" s="361"/>
      <c r="D8" s="240">
        <v>1</v>
      </c>
      <c r="E8" s="219" t="s">
        <v>4</v>
      </c>
      <c r="F8" s="54"/>
      <c r="G8" s="54"/>
      <c r="H8" s="313"/>
      <c r="I8" s="55">
        <v>102</v>
      </c>
      <c r="J8" s="55">
        <v>32</v>
      </c>
      <c r="K8" s="55">
        <v>32</v>
      </c>
      <c r="L8" s="55">
        <v>11</v>
      </c>
      <c r="M8" s="55">
        <v>7</v>
      </c>
      <c r="N8" s="55"/>
      <c r="O8" s="55">
        <v>12</v>
      </c>
      <c r="P8" s="55"/>
      <c r="Q8" s="55"/>
      <c r="R8" s="55"/>
      <c r="S8" s="55">
        <v>6</v>
      </c>
      <c r="T8" s="55"/>
      <c r="U8" s="55">
        <v>54</v>
      </c>
      <c r="V8" s="55"/>
      <c r="W8" s="55"/>
      <c r="X8" s="55"/>
      <c r="Y8" s="55"/>
      <c r="Z8" s="55"/>
      <c r="AA8" s="55"/>
      <c r="AB8" s="314">
        <f t="shared" ref="AB8:AB24" si="0">SUM(I8:Z8)</f>
        <v>256</v>
      </c>
      <c r="AC8" s="315"/>
      <c r="AD8" s="315"/>
    </row>
    <row r="9" spans="1:30" s="316" customFormat="1" ht="28.5" customHeight="1" x14ac:dyDescent="0.35">
      <c r="A9" s="360"/>
      <c r="B9" s="361"/>
      <c r="C9" s="361"/>
      <c r="D9" s="240">
        <v>1</v>
      </c>
      <c r="E9" s="291" t="s">
        <v>43</v>
      </c>
      <c r="F9" s="54"/>
      <c r="G9" s="54"/>
      <c r="H9" s="313"/>
      <c r="I9" s="55">
        <f>I7+I8</f>
        <v>214</v>
      </c>
      <c r="J9" s="55">
        <f t="shared" ref="J9:U9" si="1">J7+J8</f>
        <v>96</v>
      </c>
      <c r="K9" s="55">
        <f t="shared" si="1"/>
        <v>56</v>
      </c>
      <c r="L9" s="55">
        <f t="shared" si="1"/>
        <v>25</v>
      </c>
      <c r="M9" s="55">
        <f t="shared" si="1"/>
        <v>15</v>
      </c>
      <c r="N9" s="55"/>
      <c r="O9" s="55">
        <f t="shared" si="1"/>
        <v>40</v>
      </c>
      <c r="P9" s="55"/>
      <c r="Q9" s="55">
        <f t="shared" si="1"/>
        <v>39</v>
      </c>
      <c r="R9" s="55"/>
      <c r="S9" s="55">
        <f t="shared" si="1"/>
        <v>14</v>
      </c>
      <c r="T9" s="55"/>
      <c r="U9" s="55">
        <f t="shared" si="1"/>
        <v>54</v>
      </c>
      <c r="V9" s="55"/>
      <c r="W9" s="55"/>
      <c r="X9" s="55"/>
      <c r="Y9" s="55"/>
      <c r="Z9" s="55"/>
      <c r="AA9" s="55"/>
      <c r="AB9" s="314">
        <f t="shared" si="0"/>
        <v>553</v>
      </c>
      <c r="AC9" s="315"/>
      <c r="AD9" s="315"/>
    </row>
    <row r="10" spans="1:30" s="320" customFormat="1" ht="13.5" customHeight="1" x14ac:dyDescent="0.35">
      <c r="A10" s="367"/>
      <c r="B10" s="362" t="s">
        <v>44</v>
      </c>
      <c r="C10" s="362"/>
      <c r="D10" s="317">
        <v>1</v>
      </c>
      <c r="E10" s="219" t="s">
        <v>33</v>
      </c>
      <c r="F10" s="57"/>
      <c r="G10" s="57"/>
      <c r="H10" s="318"/>
      <c r="I10" s="55">
        <f t="shared" ref="I10:O10" si="2">I7</f>
        <v>112</v>
      </c>
      <c r="J10" s="55">
        <f t="shared" si="2"/>
        <v>64</v>
      </c>
      <c r="K10" s="55">
        <f>K7</f>
        <v>24</v>
      </c>
      <c r="L10" s="55">
        <f t="shared" si="2"/>
        <v>14</v>
      </c>
      <c r="M10" s="55">
        <f t="shared" si="2"/>
        <v>8</v>
      </c>
      <c r="N10" s="55"/>
      <c r="O10" s="55">
        <f t="shared" si="2"/>
        <v>28</v>
      </c>
      <c r="P10" s="55"/>
      <c r="Q10" s="55">
        <f>Q7</f>
        <v>39</v>
      </c>
      <c r="R10" s="55"/>
      <c r="S10" s="55">
        <f>S7</f>
        <v>8</v>
      </c>
      <c r="T10" s="55"/>
      <c r="U10" s="55"/>
      <c r="V10" s="55"/>
      <c r="W10" s="55"/>
      <c r="X10" s="55"/>
      <c r="Y10" s="55"/>
      <c r="Z10" s="55"/>
      <c r="AA10" s="55"/>
      <c r="AB10" s="314">
        <f t="shared" si="0"/>
        <v>297</v>
      </c>
      <c r="AC10" s="319"/>
      <c r="AD10" s="319"/>
    </row>
    <row r="11" spans="1:30" s="320" customFormat="1" ht="13.5" customHeight="1" x14ac:dyDescent="0.35">
      <c r="A11" s="367"/>
      <c r="B11" s="362"/>
      <c r="C11" s="362"/>
      <c r="D11" s="317">
        <v>1</v>
      </c>
      <c r="E11" s="219" t="s">
        <v>4</v>
      </c>
      <c r="F11" s="57"/>
      <c r="G11" s="57"/>
      <c r="H11" s="318"/>
      <c r="I11" s="55">
        <f>I8</f>
        <v>102</v>
      </c>
      <c r="J11" s="55">
        <f>J8</f>
        <v>32</v>
      </c>
      <c r="K11" s="55">
        <f>K8</f>
        <v>32</v>
      </c>
      <c r="L11" s="55">
        <f>L8</f>
        <v>11</v>
      </c>
      <c r="M11" s="55">
        <f>M8</f>
        <v>7</v>
      </c>
      <c r="N11" s="55"/>
      <c r="O11" s="55">
        <f>O8</f>
        <v>12</v>
      </c>
      <c r="P11" s="55"/>
      <c r="Q11" s="55"/>
      <c r="R11" s="55"/>
      <c r="S11" s="55">
        <f>S8</f>
        <v>6</v>
      </c>
      <c r="T11" s="55"/>
      <c r="U11" s="55">
        <f>U8</f>
        <v>54</v>
      </c>
      <c r="V11" s="55"/>
      <c r="W11" s="55"/>
      <c r="X11" s="55"/>
      <c r="Y11" s="55"/>
      <c r="Z11" s="55"/>
      <c r="AA11" s="55"/>
      <c r="AB11" s="314">
        <f t="shared" si="0"/>
        <v>256</v>
      </c>
      <c r="AC11" s="319"/>
      <c r="AD11" s="319"/>
    </row>
    <row r="12" spans="1:30" s="320" customFormat="1" ht="13.5" customHeight="1" x14ac:dyDescent="0.35">
      <c r="A12" s="367"/>
      <c r="B12" s="362"/>
      <c r="C12" s="362"/>
      <c r="D12" s="317">
        <v>1</v>
      </c>
      <c r="E12" s="291" t="s">
        <v>43</v>
      </c>
      <c r="F12" s="57"/>
      <c r="G12" s="57"/>
      <c r="H12" s="318"/>
      <c r="I12" s="55">
        <f t="shared" ref="I12:U12" si="3">I9</f>
        <v>214</v>
      </c>
      <c r="J12" s="55">
        <f t="shared" si="3"/>
        <v>96</v>
      </c>
      <c r="K12" s="55">
        <f t="shared" si="3"/>
        <v>56</v>
      </c>
      <c r="L12" s="55">
        <f t="shared" si="3"/>
        <v>25</v>
      </c>
      <c r="M12" s="55">
        <f t="shared" si="3"/>
        <v>15</v>
      </c>
      <c r="N12" s="55"/>
      <c r="O12" s="55">
        <f t="shared" si="3"/>
        <v>40</v>
      </c>
      <c r="P12" s="55"/>
      <c r="Q12" s="55">
        <f t="shared" si="3"/>
        <v>39</v>
      </c>
      <c r="R12" s="55"/>
      <c r="S12" s="55">
        <f t="shared" si="3"/>
        <v>14</v>
      </c>
      <c r="T12" s="55"/>
      <c r="U12" s="55">
        <f t="shared" si="3"/>
        <v>54</v>
      </c>
      <c r="V12" s="55"/>
      <c r="W12" s="55"/>
      <c r="X12" s="55"/>
      <c r="Y12" s="55"/>
      <c r="Z12" s="55"/>
      <c r="AA12" s="55"/>
      <c r="AB12" s="314">
        <f t="shared" si="0"/>
        <v>553</v>
      </c>
      <c r="AC12" s="319"/>
      <c r="AD12" s="319"/>
    </row>
    <row r="13" spans="1:30" s="316" customFormat="1" ht="13.5" customHeight="1" x14ac:dyDescent="0.35">
      <c r="A13" s="360">
        <v>2</v>
      </c>
      <c r="B13" s="361" t="s">
        <v>54</v>
      </c>
      <c r="C13" s="361" t="s">
        <v>61</v>
      </c>
      <c r="D13" s="321">
        <v>0.75</v>
      </c>
      <c r="E13" s="219" t="s">
        <v>33</v>
      </c>
      <c r="F13" s="54"/>
      <c r="G13" s="54"/>
      <c r="H13" s="313"/>
      <c r="I13" s="55">
        <v>60</v>
      </c>
      <c r="J13" s="55">
        <v>48</v>
      </c>
      <c r="K13" s="55">
        <v>20</v>
      </c>
      <c r="L13" s="55"/>
      <c r="M13" s="55"/>
      <c r="N13" s="55"/>
      <c r="O13" s="55">
        <v>28</v>
      </c>
      <c r="P13" s="55"/>
      <c r="Q13" s="55"/>
      <c r="R13" s="55"/>
      <c r="S13" s="55">
        <v>5</v>
      </c>
      <c r="T13" s="55"/>
      <c r="U13" s="55"/>
      <c r="V13" s="55"/>
      <c r="W13" s="55"/>
      <c r="X13" s="55"/>
      <c r="Y13" s="55"/>
      <c r="Z13" s="55"/>
      <c r="AA13" s="55"/>
      <c r="AB13" s="314">
        <f t="shared" si="0"/>
        <v>161</v>
      </c>
      <c r="AC13" s="319"/>
      <c r="AD13" s="315"/>
    </row>
    <row r="14" spans="1:30" s="316" customFormat="1" ht="13.5" customHeight="1" x14ac:dyDescent="0.35">
      <c r="A14" s="360"/>
      <c r="B14" s="361"/>
      <c r="C14" s="361"/>
      <c r="D14" s="321">
        <v>1</v>
      </c>
      <c r="E14" s="219" t="s">
        <v>4</v>
      </c>
      <c r="F14" s="54"/>
      <c r="G14" s="54"/>
      <c r="H14" s="313"/>
      <c r="I14" s="55">
        <v>128</v>
      </c>
      <c r="J14" s="55">
        <v>48</v>
      </c>
      <c r="K14" s="55">
        <v>132</v>
      </c>
      <c r="L14" s="55">
        <v>22</v>
      </c>
      <c r="M14" s="55">
        <v>11</v>
      </c>
      <c r="N14" s="55"/>
      <c r="O14" s="55">
        <v>15</v>
      </c>
      <c r="P14" s="55"/>
      <c r="Q14" s="55"/>
      <c r="R14" s="55"/>
      <c r="S14" s="55">
        <v>13</v>
      </c>
      <c r="T14" s="55"/>
      <c r="U14" s="55"/>
      <c r="V14" s="55"/>
      <c r="W14" s="55"/>
      <c r="X14" s="55"/>
      <c r="Y14" s="55"/>
      <c r="Z14" s="55"/>
      <c r="AA14" s="55"/>
      <c r="AB14" s="314">
        <f t="shared" si="0"/>
        <v>369</v>
      </c>
      <c r="AC14" s="319"/>
      <c r="AD14" s="315"/>
    </row>
    <row r="15" spans="1:30" s="316" customFormat="1" ht="13.5" customHeight="1" x14ac:dyDescent="0.35">
      <c r="A15" s="360"/>
      <c r="B15" s="361"/>
      <c r="C15" s="361"/>
      <c r="D15" s="321">
        <v>0.875</v>
      </c>
      <c r="E15" s="291" t="s">
        <v>43</v>
      </c>
      <c r="F15" s="54"/>
      <c r="G15" s="54"/>
      <c r="H15" s="313"/>
      <c r="I15" s="55">
        <f t="shared" ref="I15:O15" si="4">I13+I14</f>
        <v>188</v>
      </c>
      <c r="J15" s="55">
        <f t="shared" si="4"/>
        <v>96</v>
      </c>
      <c r="K15" s="55">
        <f t="shared" si="4"/>
        <v>152</v>
      </c>
      <c r="L15" s="55">
        <f t="shared" si="4"/>
        <v>22</v>
      </c>
      <c r="M15" s="55">
        <f t="shared" si="4"/>
        <v>11</v>
      </c>
      <c r="N15" s="55"/>
      <c r="O15" s="55">
        <f t="shared" si="4"/>
        <v>43</v>
      </c>
      <c r="P15" s="55"/>
      <c r="Q15" s="55"/>
      <c r="R15" s="55"/>
      <c r="S15" s="55">
        <f>S13+S14</f>
        <v>18</v>
      </c>
      <c r="T15" s="55"/>
      <c r="U15" s="55"/>
      <c r="V15" s="55"/>
      <c r="W15" s="55"/>
      <c r="X15" s="314"/>
      <c r="Y15" s="314"/>
      <c r="Z15" s="314"/>
      <c r="AA15" s="314"/>
      <c r="AB15" s="314">
        <f t="shared" si="0"/>
        <v>530</v>
      </c>
      <c r="AC15" s="319"/>
      <c r="AD15" s="315"/>
    </row>
    <row r="16" spans="1:30" s="316" customFormat="1" ht="13.5" customHeight="1" x14ac:dyDescent="0.35">
      <c r="A16" s="360">
        <v>3</v>
      </c>
      <c r="B16" s="361" t="s">
        <v>51</v>
      </c>
      <c r="C16" s="361" t="s">
        <v>73</v>
      </c>
      <c r="D16" s="240">
        <v>1</v>
      </c>
      <c r="E16" s="219" t="s">
        <v>33</v>
      </c>
      <c r="F16" s="54"/>
      <c r="G16" s="54"/>
      <c r="H16" s="313"/>
      <c r="I16" s="55">
        <v>144</v>
      </c>
      <c r="J16" s="55">
        <v>40</v>
      </c>
      <c r="K16" s="55">
        <v>96</v>
      </c>
      <c r="L16" s="55">
        <v>15</v>
      </c>
      <c r="M16" s="55">
        <v>6</v>
      </c>
      <c r="N16" s="55"/>
      <c r="O16" s="55">
        <v>38</v>
      </c>
      <c r="P16" s="55"/>
      <c r="Q16" s="55"/>
      <c r="R16" s="55"/>
      <c r="S16" s="55">
        <v>9</v>
      </c>
      <c r="T16" s="55"/>
      <c r="U16" s="55">
        <v>39</v>
      </c>
      <c r="V16" s="55"/>
      <c r="W16" s="55"/>
      <c r="X16" s="55"/>
      <c r="Y16" s="55"/>
      <c r="Z16" s="55"/>
      <c r="AA16" s="55"/>
      <c r="AB16" s="314">
        <f t="shared" si="0"/>
        <v>387</v>
      </c>
      <c r="AC16" s="319"/>
      <c r="AD16" s="315"/>
    </row>
    <row r="17" spans="1:33" s="316" customFormat="1" ht="13.5" customHeight="1" x14ac:dyDescent="0.35">
      <c r="A17" s="360"/>
      <c r="B17" s="361"/>
      <c r="C17" s="361"/>
      <c r="D17" s="240">
        <v>1</v>
      </c>
      <c r="E17" s="219" t="s">
        <v>4</v>
      </c>
      <c r="F17" s="54"/>
      <c r="G17" s="54"/>
      <c r="H17" s="313"/>
      <c r="I17" s="55">
        <v>82</v>
      </c>
      <c r="J17" s="55">
        <v>48</v>
      </c>
      <c r="K17" s="55">
        <v>24</v>
      </c>
      <c r="L17" s="55">
        <v>3</v>
      </c>
      <c r="M17" s="55">
        <v>1</v>
      </c>
      <c r="N17" s="55"/>
      <c r="O17" s="55">
        <v>14</v>
      </c>
      <c r="P17" s="55"/>
      <c r="Q17" s="55"/>
      <c r="R17" s="55"/>
      <c r="S17" s="55">
        <v>7</v>
      </c>
      <c r="T17" s="55"/>
      <c r="U17" s="55"/>
      <c r="V17" s="55"/>
      <c r="W17" s="55"/>
      <c r="X17" s="55"/>
      <c r="Y17" s="55"/>
      <c r="Z17" s="55"/>
      <c r="AA17" s="55"/>
      <c r="AB17" s="314">
        <f t="shared" si="0"/>
        <v>179</v>
      </c>
      <c r="AC17" s="319"/>
      <c r="AD17" s="315"/>
    </row>
    <row r="18" spans="1:33" s="316" customFormat="1" ht="13.5" customHeight="1" x14ac:dyDescent="0.35">
      <c r="A18" s="360"/>
      <c r="B18" s="361"/>
      <c r="C18" s="361"/>
      <c r="D18" s="240">
        <v>1</v>
      </c>
      <c r="E18" s="291" t="s">
        <v>43</v>
      </c>
      <c r="F18" s="54"/>
      <c r="G18" s="54"/>
      <c r="H18" s="313"/>
      <c r="I18" s="55">
        <f t="shared" ref="I18:O18" si="5">I16+I17</f>
        <v>226</v>
      </c>
      <c r="J18" s="55">
        <f t="shared" si="5"/>
        <v>88</v>
      </c>
      <c r="K18" s="55">
        <f t="shared" si="5"/>
        <v>120</v>
      </c>
      <c r="L18" s="55">
        <f t="shared" si="5"/>
        <v>18</v>
      </c>
      <c r="M18" s="55">
        <f t="shared" si="5"/>
        <v>7</v>
      </c>
      <c r="N18" s="55"/>
      <c r="O18" s="55">
        <f t="shared" si="5"/>
        <v>52</v>
      </c>
      <c r="P18" s="55"/>
      <c r="Q18" s="55"/>
      <c r="R18" s="55"/>
      <c r="S18" s="55">
        <f>S16+S17</f>
        <v>16</v>
      </c>
      <c r="T18" s="55"/>
      <c r="U18" s="55">
        <f>U16+U17</f>
        <v>39</v>
      </c>
      <c r="V18" s="55"/>
      <c r="W18" s="55"/>
      <c r="X18" s="55"/>
      <c r="Y18" s="55"/>
      <c r="Z18" s="55"/>
      <c r="AA18" s="55"/>
      <c r="AB18" s="314">
        <f t="shared" si="0"/>
        <v>566</v>
      </c>
      <c r="AC18" s="319"/>
      <c r="AD18" s="315"/>
    </row>
    <row r="19" spans="1:33" s="316" customFormat="1" ht="13.5" customHeight="1" x14ac:dyDescent="0.35">
      <c r="A19" s="360">
        <v>4</v>
      </c>
      <c r="B19" s="361" t="s">
        <v>62</v>
      </c>
      <c r="C19" s="361" t="s">
        <v>74</v>
      </c>
      <c r="D19" s="321">
        <v>0.45</v>
      </c>
      <c r="E19" s="219" t="s">
        <v>33</v>
      </c>
      <c r="F19" s="54"/>
      <c r="G19" s="54"/>
      <c r="H19" s="313"/>
      <c r="I19" s="55">
        <v>50</v>
      </c>
      <c r="J19" s="55">
        <v>32</v>
      </c>
      <c r="K19" s="55">
        <v>12</v>
      </c>
      <c r="L19" s="55">
        <v>4</v>
      </c>
      <c r="M19" s="55">
        <v>2</v>
      </c>
      <c r="N19" s="55"/>
      <c r="O19" s="55">
        <v>21</v>
      </c>
      <c r="P19" s="55"/>
      <c r="Q19" s="55"/>
      <c r="R19" s="55"/>
      <c r="S19" s="55">
        <v>4</v>
      </c>
      <c r="T19" s="55"/>
      <c r="U19" s="55">
        <v>42</v>
      </c>
      <c r="V19" s="55"/>
      <c r="W19" s="55"/>
      <c r="X19" s="55"/>
      <c r="Y19" s="55"/>
      <c r="Z19" s="55"/>
      <c r="AA19" s="55"/>
      <c r="AB19" s="314">
        <f>SUM(I19:Z19)</f>
        <v>167</v>
      </c>
      <c r="AC19" s="319"/>
      <c r="AD19" s="315"/>
    </row>
    <row r="20" spans="1:33" s="316" customFormat="1" ht="13.5" customHeight="1" x14ac:dyDescent="0.35">
      <c r="A20" s="360"/>
      <c r="B20" s="361"/>
      <c r="C20" s="361"/>
      <c r="D20" s="321">
        <v>0.55000000000000004</v>
      </c>
      <c r="E20" s="219" t="s">
        <v>4</v>
      </c>
      <c r="F20" s="54"/>
      <c r="G20" s="54"/>
      <c r="H20" s="313"/>
      <c r="I20" s="55">
        <v>40</v>
      </c>
      <c r="J20" s="55">
        <v>52</v>
      </c>
      <c r="K20" s="55">
        <v>66</v>
      </c>
      <c r="L20" s="55">
        <v>4</v>
      </c>
      <c r="M20" s="55">
        <v>2</v>
      </c>
      <c r="N20" s="55"/>
      <c r="O20" s="55">
        <v>9</v>
      </c>
      <c r="P20" s="55"/>
      <c r="Q20" s="55"/>
      <c r="R20" s="55"/>
      <c r="S20" s="55">
        <v>4</v>
      </c>
      <c r="T20" s="55"/>
      <c r="U20" s="55"/>
      <c r="V20" s="55"/>
      <c r="W20" s="55"/>
      <c r="X20" s="55"/>
      <c r="Y20" s="55"/>
      <c r="Z20" s="55"/>
      <c r="AA20" s="55"/>
      <c r="AB20" s="314">
        <f t="shared" si="0"/>
        <v>177</v>
      </c>
      <c r="AC20" s="319"/>
      <c r="AD20" s="315"/>
    </row>
    <row r="21" spans="1:33" s="316" customFormat="1" ht="13.5" customHeight="1" x14ac:dyDescent="0.35">
      <c r="A21" s="360"/>
      <c r="B21" s="361"/>
      <c r="C21" s="361"/>
      <c r="D21" s="321">
        <v>0.5</v>
      </c>
      <c r="E21" s="291" t="s">
        <v>43</v>
      </c>
      <c r="F21" s="54"/>
      <c r="G21" s="54"/>
      <c r="H21" s="313"/>
      <c r="I21" s="55">
        <f>I19+I20</f>
        <v>90</v>
      </c>
      <c r="J21" s="55">
        <f>J19+J20</f>
        <v>84</v>
      </c>
      <c r="K21" s="55">
        <f>K19+K20</f>
        <v>78</v>
      </c>
      <c r="L21" s="55">
        <f>L19+L20</f>
        <v>8</v>
      </c>
      <c r="M21" s="55">
        <f>M19+M20</f>
        <v>4</v>
      </c>
      <c r="N21" s="55"/>
      <c r="O21" s="55">
        <f>O19+O20</f>
        <v>30</v>
      </c>
      <c r="P21" s="55"/>
      <c r="Q21" s="55"/>
      <c r="R21" s="55"/>
      <c r="S21" s="55">
        <f>S19+S20</f>
        <v>8</v>
      </c>
      <c r="T21" s="55"/>
      <c r="U21" s="55">
        <f>U19+U20</f>
        <v>42</v>
      </c>
      <c r="V21" s="314"/>
      <c r="W21" s="314"/>
      <c r="X21" s="314"/>
      <c r="Y21" s="314"/>
      <c r="Z21" s="314"/>
      <c r="AA21" s="314"/>
      <c r="AB21" s="314">
        <f>AB19+AB20</f>
        <v>344</v>
      </c>
      <c r="AC21" s="319"/>
      <c r="AD21" s="315"/>
    </row>
    <row r="22" spans="1:33" s="316" customFormat="1" ht="18" customHeight="1" x14ac:dyDescent="0.35">
      <c r="A22" s="360">
        <v>5</v>
      </c>
      <c r="B22" s="361" t="s">
        <v>72</v>
      </c>
      <c r="C22" s="361" t="s">
        <v>61</v>
      </c>
      <c r="D22" s="312">
        <v>1</v>
      </c>
      <c r="E22" s="219" t="s">
        <v>33</v>
      </c>
      <c r="F22" s="54"/>
      <c r="G22" s="54"/>
      <c r="H22" s="313"/>
      <c r="I22" s="55">
        <v>64</v>
      </c>
      <c r="J22" s="55"/>
      <c r="K22" s="55">
        <v>72</v>
      </c>
      <c r="L22" s="55">
        <v>9</v>
      </c>
      <c r="M22" s="55">
        <v>4</v>
      </c>
      <c r="N22" s="55"/>
      <c r="O22" s="55">
        <v>42</v>
      </c>
      <c r="P22" s="55"/>
      <c r="Q22" s="55"/>
      <c r="R22" s="55"/>
      <c r="S22" s="55">
        <v>3</v>
      </c>
      <c r="T22" s="55"/>
      <c r="U22" s="55">
        <v>60</v>
      </c>
      <c r="V22" s="55"/>
      <c r="W22" s="55"/>
      <c r="X22" s="55"/>
      <c r="Y22" s="55"/>
      <c r="Z22" s="55"/>
      <c r="AA22" s="55"/>
      <c r="AB22" s="314">
        <f t="shared" si="0"/>
        <v>254</v>
      </c>
      <c r="AC22" s="319"/>
      <c r="AD22" s="315"/>
    </row>
    <row r="23" spans="1:33" s="316" customFormat="1" ht="22.5" customHeight="1" x14ac:dyDescent="0.35">
      <c r="A23" s="360"/>
      <c r="B23" s="361"/>
      <c r="C23" s="361"/>
      <c r="D23" s="312">
        <v>1</v>
      </c>
      <c r="E23" s="219" t="s">
        <v>4</v>
      </c>
      <c r="F23" s="54"/>
      <c r="G23" s="54"/>
      <c r="H23" s="313"/>
      <c r="I23" s="55">
        <v>104</v>
      </c>
      <c r="J23" s="55">
        <v>18</v>
      </c>
      <c r="K23" s="55">
        <v>82</v>
      </c>
      <c r="L23" s="55">
        <v>5</v>
      </c>
      <c r="M23" s="55">
        <v>2</v>
      </c>
      <c r="N23" s="55"/>
      <c r="O23" s="55">
        <v>9</v>
      </c>
      <c r="P23" s="55"/>
      <c r="Q23" s="55">
        <v>46</v>
      </c>
      <c r="R23" s="55"/>
      <c r="S23" s="55">
        <v>7</v>
      </c>
      <c r="T23" s="55"/>
      <c r="U23" s="55"/>
      <c r="V23" s="55"/>
      <c r="W23" s="55"/>
      <c r="X23" s="55"/>
      <c r="Y23" s="55"/>
      <c r="Z23" s="55"/>
      <c r="AA23" s="55"/>
      <c r="AB23" s="314">
        <f>SUM(I23:Z23)</f>
        <v>273</v>
      </c>
      <c r="AC23" s="319"/>
      <c r="AD23" s="315"/>
    </row>
    <row r="24" spans="1:33" s="316" customFormat="1" ht="18" customHeight="1" x14ac:dyDescent="0.35">
      <c r="A24" s="360"/>
      <c r="B24" s="361"/>
      <c r="C24" s="361"/>
      <c r="D24" s="312">
        <v>1</v>
      </c>
      <c r="E24" s="291" t="s">
        <v>43</v>
      </c>
      <c r="F24" s="54"/>
      <c r="G24" s="54"/>
      <c r="H24" s="313"/>
      <c r="I24" s="55">
        <f>I22+I23</f>
        <v>168</v>
      </c>
      <c r="J24" s="55">
        <f>J22+J23</f>
        <v>18</v>
      </c>
      <c r="K24" s="55">
        <f t="shared" ref="K24:U24" si="6">K22+K23</f>
        <v>154</v>
      </c>
      <c r="L24" s="55">
        <f t="shared" si="6"/>
        <v>14</v>
      </c>
      <c r="M24" s="55">
        <f t="shared" si="6"/>
        <v>6</v>
      </c>
      <c r="N24" s="55"/>
      <c r="O24" s="55">
        <f t="shared" si="6"/>
        <v>51</v>
      </c>
      <c r="P24" s="55"/>
      <c r="Q24" s="55">
        <f t="shared" si="6"/>
        <v>46</v>
      </c>
      <c r="R24" s="55"/>
      <c r="S24" s="55">
        <f t="shared" si="6"/>
        <v>10</v>
      </c>
      <c r="T24" s="55"/>
      <c r="U24" s="55">
        <f t="shared" si="6"/>
        <v>60</v>
      </c>
      <c r="V24" s="55"/>
      <c r="W24" s="55"/>
      <c r="X24" s="55"/>
      <c r="Y24" s="55"/>
      <c r="Z24" s="55"/>
      <c r="AA24" s="55"/>
      <c r="AB24" s="314">
        <f t="shared" si="0"/>
        <v>527</v>
      </c>
      <c r="AC24" s="319"/>
      <c r="AD24" s="315"/>
    </row>
    <row r="25" spans="1:33" s="316" customFormat="1" ht="18" customHeight="1" x14ac:dyDescent="0.35">
      <c r="A25" s="360"/>
      <c r="B25" s="362" t="s">
        <v>45</v>
      </c>
      <c r="C25" s="361"/>
      <c r="D25" s="312">
        <v>3.2</v>
      </c>
      <c r="E25" s="291" t="s">
        <v>123</v>
      </c>
      <c r="F25" s="54"/>
      <c r="G25" s="54"/>
      <c r="H25" s="313"/>
      <c r="I25" s="55">
        <f t="shared" ref="I25:M26" si="7">I13+I16+I19+I22</f>
        <v>318</v>
      </c>
      <c r="J25" s="55">
        <f t="shared" si="7"/>
        <v>120</v>
      </c>
      <c r="K25" s="55">
        <f t="shared" si="7"/>
        <v>200</v>
      </c>
      <c r="L25" s="55">
        <f t="shared" si="7"/>
        <v>28</v>
      </c>
      <c r="M25" s="55">
        <f t="shared" si="7"/>
        <v>12</v>
      </c>
      <c r="N25" s="55"/>
      <c r="O25" s="55">
        <f>O13+O16+O19+O22</f>
        <v>129</v>
      </c>
      <c r="P25" s="55"/>
      <c r="Q25" s="55"/>
      <c r="R25" s="55"/>
      <c r="S25" s="55">
        <f>S13+S16+S19+S22</f>
        <v>21</v>
      </c>
      <c r="T25" s="55"/>
      <c r="U25" s="55">
        <f>U13+U16+U19+U22</f>
        <v>141</v>
      </c>
      <c r="V25" s="55"/>
      <c r="W25" s="55"/>
      <c r="X25" s="55"/>
      <c r="Y25" s="55"/>
      <c r="Z25" s="55"/>
      <c r="AA25" s="55"/>
      <c r="AB25" s="314">
        <f>AB13+AB16+AB19+AB22</f>
        <v>969</v>
      </c>
      <c r="AC25" s="319"/>
      <c r="AD25" s="315"/>
    </row>
    <row r="26" spans="1:33" s="316" customFormat="1" ht="18" customHeight="1" x14ac:dyDescent="0.35">
      <c r="A26" s="360"/>
      <c r="B26" s="362"/>
      <c r="C26" s="361"/>
      <c r="D26" s="312">
        <v>3.55</v>
      </c>
      <c r="E26" s="291" t="s">
        <v>4</v>
      </c>
      <c r="F26" s="54"/>
      <c r="G26" s="54"/>
      <c r="H26" s="313"/>
      <c r="I26" s="55">
        <f t="shared" si="7"/>
        <v>354</v>
      </c>
      <c r="J26" s="55">
        <f t="shared" si="7"/>
        <v>166</v>
      </c>
      <c r="K26" s="55">
        <f t="shared" si="7"/>
        <v>304</v>
      </c>
      <c r="L26" s="55">
        <f t="shared" si="7"/>
        <v>34</v>
      </c>
      <c r="M26" s="55">
        <f t="shared" si="7"/>
        <v>16</v>
      </c>
      <c r="N26" s="55"/>
      <c r="O26" s="55">
        <f>O14+O17+O20+O23</f>
        <v>47</v>
      </c>
      <c r="P26" s="55"/>
      <c r="Q26" s="55">
        <f>Q14+Q17+Q20+Q23</f>
        <v>46</v>
      </c>
      <c r="R26" s="55"/>
      <c r="S26" s="55">
        <f>S14+S17+S20+S23</f>
        <v>31</v>
      </c>
      <c r="T26" s="55"/>
      <c r="U26" s="55"/>
      <c r="V26" s="55"/>
      <c r="W26" s="55"/>
      <c r="X26" s="55"/>
      <c r="Y26" s="55"/>
      <c r="Z26" s="55"/>
      <c r="AA26" s="55"/>
      <c r="AB26" s="314">
        <f>AB14+AB17+AB20+AB23</f>
        <v>998</v>
      </c>
      <c r="AC26" s="319"/>
      <c r="AD26" s="315"/>
    </row>
    <row r="27" spans="1:33" s="316" customFormat="1" ht="18" customHeight="1" x14ac:dyDescent="0.35">
      <c r="A27" s="360"/>
      <c r="B27" s="362"/>
      <c r="C27" s="361"/>
      <c r="D27" s="312">
        <v>3.375</v>
      </c>
      <c r="E27" s="291" t="s">
        <v>43</v>
      </c>
      <c r="F27" s="54"/>
      <c r="G27" s="54"/>
      <c r="H27" s="313"/>
      <c r="I27" s="55">
        <f>I25+I26</f>
        <v>672</v>
      </c>
      <c r="J27" s="55">
        <f>J25+J26</f>
        <v>286</v>
      </c>
      <c r="K27" s="55">
        <f>K25+K26</f>
        <v>504</v>
      </c>
      <c r="L27" s="55">
        <f>L25+L26</f>
        <v>62</v>
      </c>
      <c r="M27" s="55">
        <f>M25+M26</f>
        <v>28</v>
      </c>
      <c r="N27" s="55"/>
      <c r="O27" s="55">
        <f>O25+O26</f>
        <v>176</v>
      </c>
      <c r="P27" s="55"/>
      <c r="Q27" s="55">
        <f>Q25+Q26</f>
        <v>46</v>
      </c>
      <c r="R27" s="55"/>
      <c r="S27" s="55">
        <f>S25+S26</f>
        <v>52</v>
      </c>
      <c r="T27" s="55"/>
      <c r="U27" s="55">
        <f>U25+U26</f>
        <v>141</v>
      </c>
      <c r="V27" s="55"/>
      <c r="W27" s="55"/>
      <c r="X27" s="55"/>
      <c r="Y27" s="55"/>
      <c r="Z27" s="55"/>
      <c r="AA27" s="55"/>
      <c r="AB27" s="314">
        <f>AB25+AB26</f>
        <v>1967</v>
      </c>
      <c r="AC27" s="319"/>
      <c r="AD27" s="315"/>
    </row>
    <row r="28" spans="1:33" s="323" customFormat="1" ht="13.5" x14ac:dyDescent="0.35">
      <c r="A28" s="367"/>
      <c r="B28" s="362" t="s">
        <v>46</v>
      </c>
      <c r="C28" s="362"/>
      <c r="D28" s="294">
        <v>4.2</v>
      </c>
      <c r="E28" s="56" t="s">
        <v>33</v>
      </c>
      <c r="F28" s="57"/>
      <c r="G28" s="57"/>
      <c r="H28" s="318"/>
      <c r="I28" s="314">
        <f t="shared" ref="I28:M29" si="8">I10+I25</f>
        <v>430</v>
      </c>
      <c r="J28" s="314">
        <f t="shared" si="8"/>
        <v>184</v>
      </c>
      <c r="K28" s="314">
        <f t="shared" si="8"/>
        <v>224</v>
      </c>
      <c r="L28" s="314">
        <f t="shared" si="8"/>
        <v>42</v>
      </c>
      <c r="M28" s="314">
        <f t="shared" si="8"/>
        <v>20</v>
      </c>
      <c r="N28" s="314"/>
      <c r="O28" s="314">
        <f>O10+O25</f>
        <v>157</v>
      </c>
      <c r="P28" s="314"/>
      <c r="Q28" s="314">
        <f>Q10+Q25</f>
        <v>39</v>
      </c>
      <c r="R28" s="314"/>
      <c r="S28" s="314">
        <f>S10+S25</f>
        <v>29</v>
      </c>
      <c r="T28" s="314"/>
      <c r="U28" s="314">
        <f>U10+U25</f>
        <v>141</v>
      </c>
      <c r="V28" s="314"/>
      <c r="W28" s="314"/>
      <c r="X28" s="314"/>
      <c r="Y28" s="314"/>
      <c r="Z28" s="314"/>
      <c r="AA28" s="314"/>
      <c r="AB28" s="314">
        <f>AB10+AB25</f>
        <v>1266</v>
      </c>
      <c r="AC28" s="322"/>
      <c r="AD28" s="322"/>
    </row>
    <row r="29" spans="1:33" s="323" customFormat="1" ht="13.5" x14ac:dyDescent="0.35">
      <c r="A29" s="367"/>
      <c r="B29" s="362"/>
      <c r="C29" s="362"/>
      <c r="D29" s="294">
        <v>4.55</v>
      </c>
      <c r="E29" s="56" t="s">
        <v>4</v>
      </c>
      <c r="F29" s="57"/>
      <c r="G29" s="57"/>
      <c r="H29" s="318"/>
      <c r="I29" s="314">
        <f>I11+I26</f>
        <v>456</v>
      </c>
      <c r="J29" s="314">
        <f t="shared" si="8"/>
        <v>198</v>
      </c>
      <c r="K29" s="314">
        <f>K11+K26</f>
        <v>336</v>
      </c>
      <c r="L29" s="314">
        <f t="shared" si="8"/>
        <v>45</v>
      </c>
      <c r="M29" s="314">
        <f t="shared" si="8"/>
        <v>23</v>
      </c>
      <c r="N29" s="314"/>
      <c r="O29" s="314">
        <f>O11+O26</f>
        <v>59</v>
      </c>
      <c r="P29" s="314"/>
      <c r="Q29" s="314">
        <f>Q11+Q26</f>
        <v>46</v>
      </c>
      <c r="R29" s="314"/>
      <c r="S29" s="314">
        <f>S11+S26</f>
        <v>37</v>
      </c>
      <c r="T29" s="314"/>
      <c r="U29" s="314">
        <f>U11+U26</f>
        <v>54</v>
      </c>
      <c r="V29" s="314"/>
      <c r="W29" s="314"/>
      <c r="X29" s="314"/>
      <c r="Y29" s="314"/>
      <c r="Z29" s="314"/>
      <c r="AA29" s="314"/>
      <c r="AB29" s="314">
        <f>AB11+AB26</f>
        <v>1254</v>
      </c>
      <c r="AC29" s="324"/>
      <c r="AD29" s="322"/>
    </row>
    <row r="30" spans="1:33" s="323" customFormat="1" ht="13.5" x14ac:dyDescent="0.35">
      <c r="A30" s="367"/>
      <c r="B30" s="362"/>
      <c r="C30" s="362"/>
      <c r="D30" s="318" t="s">
        <v>166</v>
      </c>
      <c r="E30" s="292" t="s">
        <v>43</v>
      </c>
      <c r="F30" s="57"/>
      <c r="G30" s="57"/>
      <c r="H30" s="318"/>
      <c r="I30" s="314">
        <f>I28+I29</f>
        <v>886</v>
      </c>
      <c r="J30" s="314">
        <f t="shared" ref="J30:U30" si="9">J28+J29</f>
        <v>382</v>
      </c>
      <c r="K30" s="314">
        <f>K28+K29</f>
        <v>560</v>
      </c>
      <c r="L30" s="314">
        <f t="shared" si="9"/>
        <v>87</v>
      </c>
      <c r="M30" s="314">
        <f t="shared" si="9"/>
        <v>43</v>
      </c>
      <c r="N30" s="314"/>
      <c r="O30" s="314">
        <f t="shared" si="9"/>
        <v>216</v>
      </c>
      <c r="P30" s="314"/>
      <c r="Q30" s="314">
        <f t="shared" si="9"/>
        <v>85</v>
      </c>
      <c r="R30" s="314"/>
      <c r="S30" s="314">
        <f t="shared" si="9"/>
        <v>66</v>
      </c>
      <c r="T30" s="314"/>
      <c r="U30" s="314">
        <f t="shared" si="9"/>
        <v>195</v>
      </c>
      <c r="V30" s="314"/>
      <c r="W30" s="314"/>
      <c r="X30" s="314"/>
      <c r="Y30" s="314"/>
      <c r="Z30" s="314"/>
      <c r="AA30" s="314"/>
      <c r="AB30" s="314">
        <f>AB28+AB29</f>
        <v>2520</v>
      </c>
      <c r="AC30" s="322"/>
      <c r="AD30" s="322"/>
    </row>
    <row r="31" spans="1:33" s="323" customFormat="1" ht="13.5" x14ac:dyDescent="0.35">
      <c r="A31" s="294"/>
      <c r="B31" s="325"/>
      <c r="C31" s="292"/>
      <c r="D31" s="318"/>
      <c r="E31" s="292"/>
      <c r="F31" s="57"/>
      <c r="G31" s="57"/>
      <c r="H31" s="318"/>
      <c r="I31" s="326"/>
      <c r="J31" s="326"/>
      <c r="K31" s="327"/>
      <c r="L31" s="328"/>
      <c r="M31" s="328"/>
      <c r="N31" s="314"/>
      <c r="O31" s="328"/>
      <c r="P31" s="314"/>
      <c r="Q31" s="327"/>
      <c r="R31" s="314"/>
      <c r="S31" s="314"/>
      <c r="T31" s="314"/>
      <c r="U31" s="326"/>
      <c r="V31" s="314"/>
      <c r="W31" s="326"/>
      <c r="X31" s="314"/>
      <c r="Y31" s="314"/>
      <c r="Z31" s="314"/>
      <c r="AA31" s="314"/>
      <c r="AB31" s="314"/>
      <c r="AC31" s="322"/>
      <c r="AD31" s="322"/>
    </row>
    <row r="32" spans="1:33" s="338" customFormat="1" ht="15.4" x14ac:dyDescent="0.45">
      <c r="A32" s="329"/>
      <c r="B32" s="329"/>
      <c r="C32" s="329"/>
      <c r="D32" s="330"/>
      <c r="E32" s="331"/>
      <c r="F32" s="329"/>
      <c r="G32" s="329"/>
      <c r="H32" s="329"/>
      <c r="I32" s="332"/>
      <c r="J32" s="332"/>
      <c r="K32" s="332"/>
      <c r="L32" s="332"/>
      <c r="M32" s="332"/>
      <c r="N32" s="333"/>
      <c r="O32" s="332"/>
      <c r="P32" s="333"/>
      <c r="Q32" s="334"/>
      <c r="R32" s="335"/>
      <c r="S32" s="336"/>
      <c r="T32" s="335"/>
      <c r="U32" s="336"/>
      <c r="V32" s="335"/>
      <c r="W32" s="335"/>
      <c r="X32" s="335"/>
      <c r="Y32" s="335"/>
      <c r="Z32" s="335"/>
      <c r="AA32" s="335"/>
      <c r="AB32" s="336"/>
      <c r="AC32" s="331"/>
      <c r="AD32" s="329"/>
      <c r="AE32" s="337"/>
      <c r="AF32" s="337"/>
      <c r="AG32" s="337"/>
    </row>
    <row r="33" spans="1:33" s="338" customFormat="1" ht="13.9" x14ac:dyDescent="0.4">
      <c r="A33" s="369" t="s">
        <v>163</v>
      </c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33"/>
      <c r="N33" s="333"/>
      <c r="O33" s="333"/>
      <c r="P33" s="333"/>
      <c r="Q33" s="333"/>
      <c r="R33" s="335"/>
      <c r="S33" s="335"/>
      <c r="T33" s="335"/>
      <c r="U33" s="335"/>
      <c r="V33" s="335"/>
      <c r="W33" s="339"/>
      <c r="X33" s="340"/>
      <c r="Y33" s="340"/>
      <c r="Z33" s="335"/>
      <c r="AA33" s="335"/>
      <c r="AB33" s="333"/>
      <c r="AC33" s="341"/>
      <c r="AD33" s="329"/>
      <c r="AE33" s="337"/>
      <c r="AF33" s="337"/>
      <c r="AG33" s="337"/>
    </row>
    <row r="34" spans="1:33" s="338" customFormat="1" ht="13.9" x14ac:dyDescent="0.4">
      <c r="A34" s="369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55"/>
      <c r="N34" s="55"/>
      <c r="O34" s="312"/>
      <c r="P34" s="312"/>
      <c r="Q34" s="329"/>
      <c r="R34" s="364" t="s">
        <v>122</v>
      </c>
      <c r="S34" s="368"/>
      <c r="T34" s="368"/>
      <c r="U34" s="368"/>
      <c r="V34" s="368"/>
      <c r="W34" s="368"/>
      <c r="X34" s="368"/>
      <c r="Y34" s="368"/>
      <c r="Z34" s="368"/>
      <c r="AA34" s="368"/>
      <c r="AB34" s="368"/>
      <c r="AC34" s="342"/>
      <c r="AD34" s="329"/>
      <c r="AE34" s="337"/>
      <c r="AF34" s="337"/>
      <c r="AG34" s="337"/>
    </row>
    <row r="35" spans="1:33" s="338" customFormat="1" ht="13.9" x14ac:dyDescent="0.4">
      <c r="A35" s="343"/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344"/>
      <c r="S35" s="344"/>
      <c r="T35" s="364" t="s">
        <v>162</v>
      </c>
      <c r="U35" s="364"/>
      <c r="V35" s="364"/>
      <c r="W35" s="364"/>
      <c r="X35" s="364"/>
      <c r="Y35" s="364"/>
      <c r="Z35" s="344"/>
      <c r="AA35" s="344"/>
      <c r="AB35" s="344"/>
      <c r="AC35" s="344"/>
      <c r="AD35" s="343"/>
      <c r="AE35" s="337"/>
      <c r="AF35" s="337"/>
      <c r="AG35" s="337"/>
    </row>
    <row r="36" spans="1:33" s="338" customFormat="1" ht="13.9" x14ac:dyDescent="0.4">
      <c r="A36" s="343"/>
      <c r="B36" s="343"/>
      <c r="C36" s="343"/>
      <c r="D36" s="343" t="s">
        <v>49</v>
      </c>
      <c r="E36" s="343"/>
      <c r="F36" s="343"/>
      <c r="G36" s="343"/>
      <c r="H36" s="343"/>
      <c r="I36" s="343"/>
      <c r="J36" s="343"/>
      <c r="K36" s="343"/>
      <c r="L36" s="343"/>
      <c r="M36" s="343"/>
      <c r="N36" s="343"/>
      <c r="O36" s="343"/>
      <c r="P36" s="343"/>
      <c r="Q36" s="343"/>
      <c r="R36" s="363" t="s">
        <v>100</v>
      </c>
      <c r="S36" s="363"/>
      <c r="T36" s="363"/>
      <c r="U36" s="363"/>
      <c r="V36" s="363"/>
      <c r="W36" s="363"/>
      <c r="X36" s="363"/>
      <c r="Y36" s="363"/>
      <c r="Z36" s="363"/>
      <c r="AA36" s="363"/>
      <c r="AB36" s="363"/>
      <c r="AC36" s="363"/>
      <c r="AD36" s="343"/>
      <c r="AE36" s="337"/>
      <c r="AF36" s="337"/>
      <c r="AG36" s="337"/>
    </row>
    <row r="37" spans="1:33" s="338" customFormat="1" ht="13.9" x14ac:dyDescent="0.4">
      <c r="A37" s="343"/>
      <c r="B37" s="343"/>
      <c r="C37" s="343"/>
      <c r="D37" s="343"/>
      <c r="E37" s="343"/>
      <c r="F37" s="343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31"/>
      <c r="S37" s="331"/>
      <c r="T37" s="331"/>
      <c r="U37" s="371" t="s">
        <v>2</v>
      </c>
      <c r="V37" s="371"/>
      <c r="W37" s="371"/>
      <c r="X37" s="371"/>
      <c r="Y37" s="371"/>
      <c r="Z37" s="371"/>
      <c r="AA37" s="345"/>
      <c r="AB37" s="331"/>
      <c r="AC37" s="331"/>
      <c r="AD37" s="343"/>
      <c r="AE37" s="337"/>
      <c r="AF37" s="337"/>
      <c r="AG37" s="337"/>
    </row>
    <row r="38" spans="1:33" s="338" customFormat="1" ht="13.9" x14ac:dyDescent="0.4">
      <c r="A38" s="343"/>
      <c r="B38" s="343"/>
      <c r="C38" s="343"/>
      <c r="D38" s="343"/>
      <c r="E38" s="365"/>
      <c r="F38" s="343"/>
      <c r="G38" s="343"/>
      <c r="H38" s="343"/>
      <c r="I38" s="346"/>
      <c r="J38" s="346"/>
      <c r="K38" s="346"/>
      <c r="L38" s="346"/>
      <c r="M38" s="346"/>
      <c r="N38" s="346"/>
      <c r="O38" s="346"/>
      <c r="P38" s="346"/>
      <c r="Q38" s="346"/>
      <c r="R38" s="331"/>
      <c r="S38" s="331"/>
      <c r="T38" s="331"/>
      <c r="U38" s="331"/>
      <c r="V38" s="340"/>
      <c r="W38" s="335"/>
      <c r="X38" s="340"/>
      <c r="Y38" s="340"/>
      <c r="Z38" s="331"/>
      <c r="AA38" s="331"/>
      <c r="AB38" s="331"/>
      <c r="AC38" s="331"/>
      <c r="AD38" s="343"/>
      <c r="AE38" s="337"/>
      <c r="AF38" s="337"/>
      <c r="AG38" s="337"/>
    </row>
    <row r="39" spans="1:33" s="338" customFormat="1" ht="13.9" x14ac:dyDescent="0.4">
      <c r="A39" s="343"/>
      <c r="B39" s="343"/>
      <c r="C39" s="343"/>
      <c r="D39" s="343"/>
      <c r="E39" s="366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331"/>
      <c r="S39" s="331"/>
      <c r="T39" s="331"/>
      <c r="U39" s="331"/>
      <c r="V39" s="347"/>
      <c r="W39" s="347"/>
      <c r="X39" s="347"/>
      <c r="Y39" s="347"/>
      <c r="Z39" s="331"/>
      <c r="AA39" s="331"/>
      <c r="AB39" s="331"/>
      <c r="AC39" s="331"/>
      <c r="AD39" s="343"/>
      <c r="AE39" s="337"/>
      <c r="AF39" s="337"/>
      <c r="AG39" s="337"/>
    </row>
    <row r="40" spans="1:33" s="338" customFormat="1" ht="13.9" x14ac:dyDescent="0.4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31"/>
      <c r="S40" s="331"/>
      <c r="T40" s="331"/>
      <c r="U40" s="331"/>
      <c r="V40" s="347"/>
      <c r="W40" s="347"/>
      <c r="X40" s="347"/>
      <c r="Y40" s="347"/>
      <c r="Z40" s="331"/>
      <c r="AA40" s="331"/>
      <c r="AB40" s="331"/>
      <c r="AC40" s="331"/>
      <c r="AD40" s="343"/>
      <c r="AE40" s="337"/>
      <c r="AF40" s="337"/>
      <c r="AG40" s="337"/>
    </row>
    <row r="41" spans="1:33" s="338" customFormat="1" ht="13.9" x14ac:dyDescent="0.4">
      <c r="A41" s="343"/>
      <c r="B41" s="343"/>
      <c r="C41" s="343"/>
      <c r="D41" s="343"/>
      <c r="E41" s="372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31"/>
      <c r="S41" s="331"/>
      <c r="T41" s="331"/>
      <c r="U41" s="331"/>
      <c r="V41" s="347"/>
      <c r="W41" s="339"/>
      <c r="X41" s="347"/>
      <c r="Y41" s="347"/>
      <c r="Z41" s="331"/>
      <c r="AA41" s="331"/>
      <c r="AB41" s="331"/>
      <c r="AC41" s="331"/>
      <c r="AD41" s="343"/>
      <c r="AE41" s="337"/>
      <c r="AF41" s="337"/>
      <c r="AG41" s="337"/>
    </row>
    <row r="42" spans="1:33" s="338" customFormat="1" ht="13.9" x14ac:dyDescent="0.4">
      <c r="A42" s="343"/>
      <c r="B42" s="343"/>
      <c r="C42" s="343"/>
      <c r="D42" s="343"/>
      <c r="E42" s="372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31"/>
      <c r="S42" s="331"/>
      <c r="T42" s="331"/>
      <c r="U42" s="331"/>
      <c r="V42" s="347"/>
      <c r="W42" s="347"/>
      <c r="X42" s="347"/>
      <c r="Y42" s="347"/>
      <c r="Z42" s="331"/>
      <c r="AA42" s="331"/>
      <c r="AB42" s="331"/>
      <c r="AC42" s="331"/>
      <c r="AD42" s="343"/>
      <c r="AE42" s="337"/>
      <c r="AF42" s="337"/>
      <c r="AG42" s="337"/>
    </row>
    <row r="43" spans="1:33" s="338" customFormat="1" x14ac:dyDescent="0.45">
      <c r="R43" s="348"/>
      <c r="S43" s="349"/>
      <c r="T43" s="364"/>
      <c r="U43" s="364"/>
      <c r="V43" s="364"/>
      <c r="W43" s="364"/>
      <c r="X43" s="364"/>
      <c r="Y43" s="364"/>
      <c r="Z43" s="347"/>
      <c r="AA43" s="347"/>
      <c r="AB43" s="347"/>
      <c r="AC43" s="348"/>
      <c r="AE43" s="337"/>
      <c r="AF43" s="337"/>
      <c r="AG43" s="337"/>
    </row>
    <row r="44" spans="1:33" s="338" customFormat="1" x14ac:dyDescent="0.45">
      <c r="R44" s="348"/>
      <c r="S44" s="348"/>
      <c r="T44" s="348"/>
      <c r="U44" s="348"/>
      <c r="V44" s="348"/>
      <c r="W44" s="348"/>
      <c r="X44" s="348"/>
      <c r="Y44" s="348"/>
      <c r="Z44" s="348"/>
      <c r="AA44" s="348"/>
      <c r="AB44" s="348"/>
      <c r="AC44" s="348"/>
      <c r="AE44" s="337"/>
      <c r="AF44" s="337"/>
      <c r="AG44" s="337"/>
    </row>
    <row r="45" spans="1:33" s="338" customFormat="1" x14ac:dyDescent="0.45">
      <c r="A45" s="344"/>
      <c r="B45" s="344"/>
      <c r="C45" s="344"/>
      <c r="D45" s="344"/>
      <c r="E45" s="350"/>
      <c r="F45" s="351"/>
      <c r="G45" s="351"/>
      <c r="H45" s="351"/>
      <c r="I45" s="344"/>
      <c r="J45" s="344"/>
      <c r="K45" s="344"/>
      <c r="L45" s="344"/>
      <c r="M45" s="344"/>
      <c r="N45" s="344"/>
      <c r="O45" s="344"/>
      <c r="P45" s="344"/>
      <c r="Q45" s="344"/>
      <c r="R45" s="348"/>
      <c r="S45" s="348"/>
      <c r="T45" s="348"/>
      <c r="U45" s="348"/>
      <c r="V45" s="364"/>
      <c r="W45" s="364"/>
      <c r="X45" s="364"/>
      <c r="Y45" s="364"/>
      <c r="Z45" s="364"/>
      <c r="AA45" s="364"/>
      <c r="AB45" s="364"/>
      <c r="AC45" s="348"/>
      <c r="AD45" s="344"/>
      <c r="AE45" s="337"/>
      <c r="AF45" s="337"/>
      <c r="AG45" s="337"/>
    </row>
    <row r="46" spans="1:33" s="338" customFormat="1" ht="13.9" x14ac:dyDescent="0.4">
      <c r="A46" s="344"/>
      <c r="B46" s="344"/>
      <c r="C46" s="344"/>
      <c r="D46" s="344"/>
      <c r="E46" s="350"/>
      <c r="F46" s="351"/>
      <c r="G46" s="351"/>
      <c r="H46" s="351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344"/>
      <c r="Y46" s="344"/>
      <c r="Z46" s="344"/>
      <c r="AA46" s="344"/>
      <c r="AB46" s="344"/>
      <c r="AC46" s="344"/>
      <c r="AD46" s="344"/>
      <c r="AE46" s="337"/>
      <c r="AF46" s="337"/>
      <c r="AG46" s="337"/>
    </row>
    <row r="47" spans="1:33" s="338" customFormat="1" ht="13.9" x14ac:dyDescent="0.4">
      <c r="A47" s="344"/>
      <c r="B47" s="344"/>
      <c r="C47" s="344"/>
      <c r="D47" s="344"/>
      <c r="E47" s="350"/>
      <c r="F47" s="351"/>
      <c r="G47" s="351"/>
      <c r="H47" s="351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44"/>
      <c r="Z47" s="344"/>
      <c r="AA47" s="344"/>
      <c r="AB47" s="344"/>
      <c r="AC47" s="344"/>
      <c r="AD47" s="344"/>
      <c r="AE47" s="337"/>
      <c r="AF47" s="337"/>
      <c r="AG47" s="337"/>
    </row>
    <row r="48" spans="1:33" s="349" customFormat="1" x14ac:dyDescent="0.45">
      <c r="A48" s="348"/>
      <c r="B48" s="348"/>
      <c r="C48" s="348"/>
      <c r="D48" s="348"/>
      <c r="E48" s="352"/>
      <c r="F48" s="353"/>
      <c r="G48" s="353"/>
      <c r="H48" s="353"/>
      <c r="I48" s="348"/>
      <c r="J48" s="348"/>
      <c r="K48" s="348"/>
      <c r="L48" s="348"/>
      <c r="M48" s="348"/>
      <c r="N48" s="348"/>
      <c r="O48" s="348"/>
      <c r="P48" s="348"/>
      <c r="Q48" s="348"/>
      <c r="R48" s="363"/>
      <c r="S48" s="363"/>
      <c r="T48" s="363"/>
      <c r="U48" s="363"/>
      <c r="V48" s="363"/>
      <c r="W48" s="363"/>
      <c r="X48" s="363"/>
      <c r="Y48" s="363"/>
      <c r="Z48" s="363"/>
      <c r="AA48" s="363"/>
      <c r="AB48" s="363"/>
      <c r="AC48" s="363"/>
      <c r="AD48" s="348"/>
      <c r="AE48" s="354"/>
      <c r="AF48" s="354"/>
      <c r="AG48" s="354"/>
    </row>
    <row r="49" spans="1:33" s="349" customFormat="1" x14ac:dyDescent="0.45">
      <c r="A49" s="348"/>
      <c r="B49" s="348"/>
      <c r="C49" s="348"/>
      <c r="D49" s="348"/>
      <c r="E49" s="352"/>
      <c r="F49" s="353"/>
      <c r="G49" s="353"/>
      <c r="H49" s="353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U49" s="347"/>
      <c r="V49" s="370"/>
      <c r="W49" s="370"/>
      <c r="X49" s="370"/>
      <c r="Y49" s="370"/>
      <c r="Z49" s="347"/>
      <c r="AA49" s="347"/>
      <c r="AB49" s="347"/>
      <c r="AC49" s="348"/>
      <c r="AD49" s="348"/>
      <c r="AE49" s="354"/>
      <c r="AF49" s="354"/>
      <c r="AG49" s="354"/>
    </row>
    <row r="50" spans="1:33" s="349" customFormat="1" x14ac:dyDescent="0.45">
      <c r="A50" s="348"/>
      <c r="B50" s="348"/>
      <c r="C50" s="348"/>
      <c r="D50" s="348"/>
      <c r="E50" s="352"/>
      <c r="F50" s="353"/>
      <c r="G50" s="353"/>
      <c r="H50" s="353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348"/>
      <c r="AB50" s="348"/>
      <c r="AC50" s="348"/>
      <c r="AD50" s="348"/>
      <c r="AE50" s="354"/>
      <c r="AF50" s="354"/>
      <c r="AG50" s="354"/>
    </row>
    <row r="51" spans="1:33" s="349" customFormat="1" x14ac:dyDescent="0.45">
      <c r="A51" s="348"/>
      <c r="B51" s="348"/>
      <c r="C51" s="348"/>
      <c r="D51" s="348"/>
      <c r="E51" s="352"/>
      <c r="F51" s="353"/>
      <c r="G51" s="353"/>
      <c r="H51" s="353"/>
      <c r="I51" s="348"/>
      <c r="J51" s="348"/>
      <c r="K51" s="348"/>
      <c r="L51" s="348"/>
      <c r="M51" s="348"/>
      <c r="N51" s="348"/>
      <c r="O51" s="348"/>
      <c r="P51" s="348"/>
      <c r="Q51" s="348"/>
      <c r="R51" s="348"/>
      <c r="S51" s="348"/>
      <c r="T51" s="348"/>
      <c r="U51" s="348"/>
      <c r="V51" s="364"/>
      <c r="W51" s="364"/>
      <c r="X51" s="364"/>
      <c r="Y51" s="364"/>
      <c r="Z51" s="364"/>
      <c r="AA51" s="364"/>
      <c r="AB51" s="364"/>
      <c r="AC51" s="348"/>
      <c r="AD51" s="348"/>
      <c r="AE51" s="354"/>
      <c r="AF51" s="354"/>
      <c r="AG51" s="354"/>
    </row>
    <row r="52" spans="1:33" s="349" customFormat="1" x14ac:dyDescent="0.45">
      <c r="A52" s="348"/>
      <c r="B52" s="348"/>
      <c r="C52" s="348"/>
      <c r="D52" s="348"/>
      <c r="E52" s="352"/>
      <c r="F52" s="353"/>
      <c r="G52" s="353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48"/>
      <c r="AB52" s="348"/>
      <c r="AC52" s="354"/>
    </row>
    <row r="53" spans="1:33" s="349" customFormat="1" x14ac:dyDescent="0.45">
      <c r="A53" s="348"/>
      <c r="B53" s="348"/>
      <c r="C53" s="348"/>
      <c r="D53" s="348"/>
      <c r="E53" s="352"/>
      <c r="F53" s="353"/>
      <c r="G53" s="353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48"/>
      <c r="AB53" s="348"/>
      <c r="AC53" s="354"/>
    </row>
    <row r="54" spans="1:33" s="349" customFormat="1" x14ac:dyDescent="0.45">
      <c r="A54" s="348"/>
      <c r="B54" s="348"/>
      <c r="C54" s="348"/>
      <c r="D54" s="348"/>
      <c r="E54" s="352"/>
      <c r="F54" s="353"/>
      <c r="G54" s="353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48"/>
      <c r="AB54" s="348"/>
      <c r="AC54" s="354"/>
    </row>
    <row r="55" spans="1:33" s="349" customFormat="1" x14ac:dyDescent="0.45">
      <c r="A55" s="348"/>
      <c r="B55" s="348"/>
      <c r="C55" s="348"/>
      <c r="D55" s="348"/>
      <c r="E55" s="352"/>
      <c r="F55" s="353"/>
      <c r="G55" s="353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48"/>
      <c r="AB55" s="348"/>
      <c r="AC55" s="354"/>
    </row>
    <row r="56" spans="1:33" s="349" customFormat="1" x14ac:dyDescent="0.45">
      <c r="A56" s="348"/>
      <c r="B56" s="348"/>
      <c r="C56" s="348"/>
      <c r="D56" s="348"/>
      <c r="E56" s="352"/>
      <c r="F56" s="353"/>
      <c r="G56" s="353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348"/>
      <c r="AB56" s="348"/>
      <c r="AC56" s="354"/>
    </row>
    <row r="57" spans="1:33" s="349" customFormat="1" x14ac:dyDescent="0.45">
      <c r="A57" s="348"/>
      <c r="B57" s="348"/>
      <c r="C57" s="348"/>
      <c r="D57" s="348"/>
      <c r="E57" s="352"/>
      <c r="F57" s="353"/>
      <c r="G57" s="353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48"/>
      <c r="AB57" s="348"/>
      <c r="AC57" s="354"/>
    </row>
    <row r="58" spans="1:33" s="349" customFormat="1" x14ac:dyDescent="0.45">
      <c r="A58" s="348"/>
      <c r="B58" s="348"/>
      <c r="C58" s="348"/>
      <c r="D58" s="348"/>
      <c r="E58" s="352"/>
      <c r="F58" s="353"/>
      <c r="G58" s="353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48"/>
      <c r="AB58" s="348"/>
      <c r="AC58" s="354"/>
    </row>
    <row r="59" spans="1:33" s="349" customFormat="1" x14ac:dyDescent="0.45">
      <c r="A59" s="348"/>
      <c r="B59" s="348"/>
      <c r="C59" s="348"/>
      <c r="D59" s="348"/>
      <c r="E59" s="352"/>
      <c r="F59" s="353"/>
      <c r="G59" s="353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48"/>
      <c r="AB59" s="348"/>
      <c r="AC59" s="354"/>
    </row>
    <row r="60" spans="1:33" s="349" customFormat="1" x14ac:dyDescent="0.45">
      <c r="A60" s="348"/>
      <c r="B60" s="348"/>
      <c r="C60" s="348"/>
      <c r="D60" s="348"/>
      <c r="E60" s="352"/>
      <c r="F60" s="353"/>
      <c r="G60" s="353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48"/>
      <c r="AB60" s="348"/>
      <c r="AC60" s="354"/>
    </row>
    <row r="61" spans="1:33" s="349" customFormat="1" x14ac:dyDescent="0.45">
      <c r="A61" s="348"/>
      <c r="B61" s="348"/>
      <c r="C61" s="348"/>
      <c r="D61" s="348"/>
      <c r="E61" s="352"/>
      <c r="F61" s="353"/>
      <c r="G61" s="353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48"/>
      <c r="AB61" s="348"/>
      <c r="AC61" s="354"/>
    </row>
    <row r="62" spans="1:33" s="349" customFormat="1" x14ac:dyDescent="0.45">
      <c r="A62" s="348"/>
      <c r="B62" s="348"/>
      <c r="C62" s="348"/>
      <c r="D62" s="348"/>
      <c r="E62" s="352"/>
      <c r="F62" s="353"/>
      <c r="G62" s="353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48"/>
      <c r="AB62" s="348"/>
      <c r="AC62" s="354"/>
    </row>
    <row r="63" spans="1:33" s="349" customFormat="1" x14ac:dyDescent="0.45">
      <c r="A63" s="348"/>
      <c r="B63" s="348"/>
      <c r="C63" s="348"/>
      <c r="D63" s="348"/>
      <c r="E63" s="352"/>
      <c r="F63" s="353"/>
      <c r="G63" s="353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48"/>
      <c r="AB63" s="348"/>
      <c r="AC63" s="354"/>
    </row>
    <row r="64" spans="1:33" s="349" customFormat="1" x14ac:dyDescent="0.45">
      <c r="A64" s="348"/>
      <c r="B64" s="348"/>
      <c r="C64" s="348"/>
      <c r="D64" s="348"/>
      <c r="E64" s="352"/>
      <c r="F64" s="353"/>
      <c r="G64" s="353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48"/>
      <c r="Z64" s="348"/>
      <c r="AA64" s="348"/>
      <c r="AB64" s="348"/>
      <c r="AC64" s="354"/>
    </row>
    <row r="65" spans="1:29" s="349" customFormat="1" x14ac:dyDescent="0.45">
      <c r="A65" s="348"/>
      <c r="B65" s="348"/>
      <c r="C65" s="348"/>
      <c r="D65" s="348"/>
      <c r="E65" s="352"/>
      <c r="F65" s="353"/>
      <c r="G65" s="353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48"/>
      <c r="AB65" s="348"/>
      <c r="AC65" s="354"/>
    </row>
    <row r="66" spans="1:29" s="349" customFormat="1" x14ac:dyDescent="0.45">
      <c r="A66" s="348"/>
      <c r="B66" s="348"/>
      <c r="C66" s="348"/>
      <c r="D66" s="348"/>
      <c r="E66" s="352"/>
      <c r="F66" s="353"/>
      <c r="G66" s="353"/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348"/>
      <c r="V66" s="348"/>
      <c r="W66" s="348"/>
      <c r="X66" s="348"/>
      <c r="Y66" s="348"/>
      <c r="Z66" s="348"/>
      <c r="AA66" s="348"/>
      <c r="AB66" s="348"/>
      <c r="AC66" s="354"/>
    </row>
    <row r="67" spans="1:29" s="349" customFormat="1" x14ac:dyDescent="0.45">
      <c r="A67" s="348"/>
      <c r="B67" s="348"/>
      <c r="C67" s="348"/>
      <c r="D67" s="348"/>
      <c r="E67" s="352"/>
      <c r="F67" s="353"/>
      <c r="G67" s="353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48"/>
      <c r="AB67" s="348"/>
      <c r="AC67" s="354"/>
    </row>
    <row r="68" spans="1:29" s="349" customFormat="1" x14ac:dyDescent="0.45">
      <c r="A68" s="348"/>
      <c r="B68" s="348"/>
      <c r="C68" s="348"/>
      <c r="D68" s="348"/>
      <c r="E68" s="352"/>
      <c r="F68" s="353"/>
      <c r="G68" s="353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48"/>
      <c r="AB68" s="348"/>
      <c r="AC68" s="354"/>
    </row>
    <row r="69" spans="1:29" s="349" customFormat="1" x14ac:dyDescent="0.45">
      <c r="A69" s="348"/>
      <c r="B69" s="348"/>
      <c r="C69" s="348"/>
      <c r="D69" s="348"/>
      <c r="E69" s="352"/>
      <c r="F69" s="353"/>
      <c r="G69" s="353"/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348"/>
      <c r="AB69" s="348"/>
      <c r="AC69" s="354"/>
    </row>
    <row r="70" spans="1:29" s="349" customFormat="1" x14ac:dyDescent="0.45">
      <c r="A70" s="348"/>
      <c r="B70" s="348"/>
      <c r="C70" s="348"/>
      <c r="D70" s="348"/>
      <c r="E70" s="352"/>
      <c r="F70" s="353"/>
      <c r="G70" s="353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48"/>
      <c r="AB70" s="348"/>
      <c r="AC70" s="354"/>
    </row>
    <row r="71" spans="1:29" s="349" customFormat="1" x14ac:dyDescent="0.45">
      <c r="A71" s="348"/>
      <c r="B71" s="348"/>
      <c r="C71" s="348"/>
      <c r="D71" s="348"/>
      <c r="E71" s="352"/>
      <c r="F71" s="353"/>
      <c r="G71" s="353"/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348"/>
      <c r="AB71" s="348"/>
      <c r="AC71" s="354"/>
    </row>
    <row r="72" spans="1:29" s="349" customFormat="1" x14ac:dyDescent="0.45">
      <c r="A72" s="348"/>
      <c r="B72" s="348"/>
      <c r="C72" s="348"/>
      <c r="D72" s="348"/>
      <c r="E72" s="352"/>
      <c r="F72" s="353"/>
      <c r="G72" s="353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48"/>
      <c r="AB72" s="348"/>
      <c r="AC72" s="354"/>
    </row>
    <row r="73" spans="1:29" s="349" customFormat="1" x14ac:dyDescent="0.45">
      <c r="A73" s="348"/>
      <c r="B73" s="348"/>
      <c r="C73" s="348"/>
      <c r="D73" s="348"/>
      <c r="E73" s="352"/>
      <c r="F73" s="353"/>
      <c r="G73" s="353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348"/>
      <c r="AB73" s="348"/>
      <c r="AC73" s="354"/>
    </row>
    <row r="74" spans="1:29" s="349" customFormat="1" x14ac:dyDescent="0.45">
      <c r="A74" s="348"/>
      <c r="B74" s="348"/>
      <c r="C74" s="348"/>
      <c r="D74" s="348"/>
      <c r="E74" s="352"/>
      <c r="F74" s="353"/>
      <c r="G74" s="353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48"/>
      <c r="AB74" s="348"/>
      <c r="AC74" s="354"/>
    </row>
    <row r="75" spans="1:29" s="349" customFormat="1" x14ac:dyDescent="0.45">
      <c r="A75" s="348"/>
      <c r="B75" s="348"/>
      <c r="C75" s="348"/>
      <c r="D75" s="348"/>
      <c r="E75" s="352"/>
      <c r="F75" s="353"/>
      <c r="G75" s="353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54"/>
    </row>
    <row r="76" spans="1:29" s="349" customFormat="1" x14ac:dyDescent="0.45">
      <c r="A76" s="348"/>
      <c r="B76" s="348"/>
      <c r="C76" s="348"/>
      <c r="D76" s="348"/>
      <c r="E76" s="352"/>
      <c r="F76" s="353"/>
      <c r="G76" s="353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54"/>
    </row>
    <row r="77" spans="1:29" s="349" customFormat="1" x14ac:dyDescent="0.45">
      <c r="A77" s="348"/>
      <c r="B77" s="348"/>
      <c r="C77" s="348"/>
      <c r="D77" s="348"/>
      <c r="E77" s="352"/>
      <c r="F77" s="353"/>
      <c r="G77" s="353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48"/>
      <c r="AB77" s="348"/>
      <c r="AC77" s="354"/>
    </row>
    <row r="78" spans="1:29" s="349" customFormat="1" x14ac:dyDescent="0.45">
      <c r="A78" s="348"/>
      <c r="B78" s="348"/>
      <c r="C78" s="348"/>
      <c r="D78" s="348"/>
      <c r="E78" s="352"/>
      <c r="F78" s="353"/>
      <c r="G78" s="353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348"/>
      <c r="AB78" s="348"/>
      <c r="AC78" s="354"/>
    </row>
    <row r="79" spans="1:29" s="349" customFormat="1" x14ac:dyDescent="0.45">
      <c r="A79" s="348"/>
      <c r="B79" s="348"/>
      <c r="C79" s="348"/>
      <c r="D79" s="348"/>
      <c r="E79" s="352"/>
      <c r="F79" s="353"/>
      <c r="G79" s="353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Z79" s="348"/>
      <c r="AA79" s="348"/>
      <c r="AB79" s="348"/>
      <c r="AC79" s="354"/>
    </row>
    <row r="80" spans="1:29" s="349" customFormat="1" x14ac:dyDescent="0.45">
      <c r="A80" s="348"/>
      <c r="B80" s="348"/>
      <c r="C80" s="348"/>
      <c r="D80" s="348"/>
      <c r="E80" s="352"/>
      <c r="F80" s="353"/>
      <c r="G80" s="353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54"/>
    </row>
    <row r="81" spans="1:29" s="349" customFormat="1" x14ac:dyDescent="0.45">
      <c r="A81" s="348"/>
      <c r="B81" s="348"/>
      <c r="C81" s="348"/>
      <c r="D81" s="348"/>
      <c r="E81" s="352"/>
      <c r="F81" s="353"/>
      <c r="G81" s="353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48"/>
      <c r="AB81" s="348"/>
      <c r="AC81" s="354"/>
    </row>
    <row r="82" spans="1:29" s="349" customFormat="1" x14ac:dyDescent="0.45">
      <c r="A82" s="348"/>
      <c r="B82" s="348"/>
      <c r="C82" s="348"/>
      <c r="D82" s="348"/>
      <c r="E82" s="352"/>
      <c r="F82" s="353"/>
      <c r="G82" s="353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48"/>
      <c r="AB82" s="348"/>
      <c r="AC82" s="354"/>
    </row>
    <row r="83" spans="1:29" s="349" customFormat="1" x14ac:dyDescent="0.45">
      <c r="A83" s="348"/>
      <c r="B83" s="348"/>
      <c r="C83" s="348"/>
      <c r="D83" s="348"/>
      <c r="E83" s="352"/>
      <c r="F83" s="353"/>
      <c r="G83" s="353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48"/>
      <c r="AB83" s="348"/>
      <c r="AC83" s="354"/>
    </row>
    <row r="84" spans="1:29" s="349" customFormat="1" x14ac:dyDescent="0.45">
      <c r="A84" s="348"/>
      <c r="B84" s="348"/>
      <c r="C84" s="348"/>
      <c r="D84" s="348"/>
      <c r="E84" s="352"/>
      <c r="F84" s="353"/>
      <c r="G84" s="353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Z84" s="348"/>
      <c r="AA84" s="348"/>
      <c r="AB84" s="348"/>
      <c r="AC84" s="354"/>
    </row>
    <row r="85" spans="1:29" s="349" customFormat="1" x14ac:dyDescent="0.45">
      <c r="A85" s="348"/>
      <c r="B85" s="348"/>
      <c r="C85" s="348"/>
      <c r="D85" s="348"/>
      <c r="E85" s="352"/>
      <c r="F85" s="353"/>
      <c r="G85" s="353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Z85" s="348"/>
      <c r="AA85" s="348"/>
      <c r="AB85" s="348"/>
      <c r="AC85" s="354"/>
    </row>
    <row r="86" spans="1:29" s="349" customFormat="1" x14ac:dyDescent="0.45">
      <c r="A86" s="348"/>
      <c r="B86" s="348"/>
      <c r="C86" s="348"/>
      <c r="D86" s="348"/>
      <c r="E86" s="352"/>
      <c r="F86" s="353"/>
      <c r="G86" s="353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48"/>
      <c r="AB86" s="348"/>
      <c r="AC86" s="354"/>
    </row>
    <row r="87" spans="1:29" s="349" customFormat="1" x14ac:dyDescent="0.45">
      <c r="A87" s="348"/>
      <c r="B87" s="348"/>
      <c r="C87" s="348"/>
      <c r="D87" s="348"/>
      <c r="E87" s="352"/>
      <c r="F87" s="353"/>
      <c r="G87" s="353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48"/>
      <c r="AB87" s="348"/>
      <c r="AC87" s="354"/>
    </row>
    <row r="88" spans="1:29" s="349" customFormat="1" x14ac:dyDescent="0.45">
      <c r="A88" s="348"/>
      <c r="B88" s="348"/>
      <c r="C88" s="348"/>
      <c r="D88" s="348"/>
      <c r="E88" s="352"/>
      <c r="F88" s="353"/>
      <c r="G88" s="353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48"/>
      <c r="AB88" s="348"/>
      <c r="AC88" s="354"/>
    </row>
    <row r="89" spans="1:29" s="349" customFormat="1" x14ac:dyDescent="0.45">
      <c r="A89" s="348"/>
      <c r="B89" s="348"/>
      <c r="C89" s="348"/>
      <c r="D89" s="348"/>
      <c r="E89" s="352"/>
      <c r="F89" s="353"/>
      <c r="G89" s="353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Z89" s="348"/>
      <c r="AA89" s="348"/>
      <c r="AB89" s="348"/>
      <c r="AC89" s="354"/>
    </row>
    <row r="90" spans="1:29" s="349" customFormat="1" x14ac:dyDescent="0.45">
      <c r="A90" s="348"/>
      <c r="B90" s="348"/>
      <c r="C90" s="348"/>
      <c r="D90" s="348"/>
      <c r="E90" s="352"/>
      <c r="F90" s="353"/>
      <c r="G90" s="353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Z90" s="348"/>
      <c r="AA90" s="348"/>
      <c r="AB90" s="348"/>
      <c r="AC90" s="354"/>
    </row>
    <row r="91" spans="1:29" s="349" customFormat="1" x14ac:dyDescent="0.45">
      <c r="A91" s="348"/>
      <c r="B91" s="348"/>
      <c r="C91" s="348"/>
      <c r="D91" s="348"/>
      <c r="E91" s="352"/>
      <c r="F91" s="353"/>
      <c r="G91" s="353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48"/>
      <c r="AB91" s="348"/>
      <c r="AC91" s="354"/>
    </row>
    <row r="92" spans="1:29" s="349" customFormat="1" x14ac:dyDescent="0.45">
      <c r="A92" s="348"/>
      <c r="B92" s="348"/>
      <c r="C92" s="348"/>
      <c r="D92" s="348"/>
      <c r="E92" s="352"/>
      <c r="F92" s="353"/>
      <c r="G92" s="353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48"/>
      <c r="AB92" s="348"/>
      <c r="AC92" s="354"/>
    </row>
    <row r="93" spans="1:29" s="349" customFormat="1" x14ac:dyDescent="0.45">
      <c r="A93" s="348"/>
      <c r="B93" s="348"/>
      <c r="C93" s="348"/>
      <c r="D93" s="348"/>
      <c r="E93" s="352"/>
      <c r="F93" s="353"/>
      <c r="G93" s="353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48"/>
      <c r="AB93" s="348"/>
      <c r="AC93" s="354"/>
    </row>
    <row r="94" spans="1:29" s="349" customFormat="1" x14ac:dyDescent="0.45">
      <c r="A94" s="348"/>
      <c r="B94" s="348"/>
      <c r="C94" s="348"/>
      <c r="D94" s="348"/>
      <c r="E94" s="352"/>
      <c r="F94" s="353"/>
      <c r="G94" s="353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48"/>
      <c r="AB94" s="348"/>
      <c r="AC94" s="354"/>
    </row>
    <row r="95" spans="1:29" s="349" customFormat="1" x14ac:dyDescent="0.45">
      <c r="A95" s="348"/>
      <c r="B95" s="348"/>
      <c r="C95" s="348"/>
      <c r="D95" s="348"/>
      <c r="E95" s="352"/>
      <c r="F95" s="353"/>
      <c r="G95" s="353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Z95" s="348"/>
      <c r="AA95" s="348"/>
      <c r="AB95" s="348"/>
      <c r="AC95" s="354"/>
    </row>
    <row r="96" spans="1:29" s="349" customFormat="1" x14ac:dyDescent="0.45">
      <c r="A96" s="348"/>
      <c r="B96" s="348"/>
      <c r="C96" s="348"/>
      <c r="D96" s="348"/>
      <c r="E96" s="352"/>
      <c r="F96" s="353"/>
      <c r="G96" s="353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  <c r="Z96" s="348"/>
      <c r="AA96" s="348"/>
      <c r="AB96" s="348"/>
      <c r="AC96" s="354"/>
    </row>
    <row r="97" spans="1:29" s="349" customFormat="1" x14ac:dyDescent="0.45">
      <c r="A97" s="348"/>
      <c r="B97" s="348"/>
      <c r="C97" s="348"/>
      <c r="D97" s="348"/>
      <c r="E97" s="352"/>
      <c r="F97" s="353"/>
      <c r="G97" s="353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Z97" s="348"/>
      <c r="AA97" s="348"/>
      <c r="AB97" s="348"/>
      <c r="AC97" s="354"/>
    </row>
    <row r="98" spans="1:29" s="349" customFormat="1" x14ac:dyDescent="0.45">
      <c r="A98" s="348"/>
      <c r="B98" s="348"/>
      <c r="C98" s="348"/>
      <c r="D98" s="348"/>
      <c r="E98" s="352"/>
      <c r="F98" s="353"/>
      <c r="G98" s="353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Z98" s="348"/>
      <c r="AA98" s="348"/>
      <c r="AB98" s="348"/>
      <c r="AC98" s="354"/>
    </row>
    <row r="99" spans="1:29" s="349" customFormat="1" x14ac:dyDescent="0.45">
      <c r="A99" s="348"/>
      <c r="B99" s="348"/>
      <c r="C99" s="348"/>
      <c r="D99" s="348"/>
      <c r="E99" s="352"/>
      <c r="F99" s="353"/>
      <c r="G99" s="353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Z99" s="348"/>
      <c r="AA99" s="348"/>
      <c r="AB99" s="348"/>
      <c r="AC99" s="354"/>
    </row>
    <row r="100" spans="1:29" s="349" customFormat="1" x14ac:dyDescent="0.45">
      <c r="A100" s="348"/>
      <c r="B100" s="348"/>
      <c r="C100" s="348"/>
      <c r="D100" s="348"/>
      <c r="E100" s="352"/>
      <c r="F100" s="353"/>
      <c r="G100" s="353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Z100" s="348"/>
      <c r="AA100" s="348"/>
      <c r="AB100" s="348"/>
      <c r="AC100" s="354"/>
    </row>
    <row r="101" spans="1:29" s="349" customFormat="1" x14ac:dyDescent="0.45">
      <c r="A101" s="348"/>
      <c r="B101" s="348"/>
      <c r="C101" s="348"/>
      <c r="D101" s="348"/>
      <c r="E101" s="352"/>
      <c r="F101" s="353"/>
      <c r="G101" s="353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Z101" s="348"/>
      <c r="AA101" s="348"/>
      <c r="AB101" s="348"/>
      <c r="AC101" s="354"/>
    </row>
    <row r="102" spans="1:29" s="349" customFormat="1" x14ac:dyDescent="0.45">
      <c r="A102" s="348"/>
      <c r="B102" s="348"/>
      <c r="C102" s="348"/>
      <c r="D102" s="348"/>
      <c r="E102" s="352"/>
      <c r="F102" s="353"/>
      <c r="G102" s="353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Z102" s="348"/>
      <c r="AA102" s="348"/>
      <c r="AB102" s="348"/>
      <c r="AC102" s="354"/>
    </row>
    <row r="103" spans="1:29" s="349" customFormat="1" x14ac:dyDescent="0.45">
      <c r="A103" s="348"/>
      <c r="B103" s="348"/>
      <c r="C103" s="348"/>
      <c r="D103" s="348"/>
      <c r="E103" s="352"/>
      <c r="F103" s="353"/>
      <c r="G103" s="353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48"/>
      <c r="AB103" s="348"/>
      <c r="AC103" s="354"/>
    </row>
    <row r="104" spans="1:29" s="349" customFormat="1" x14ac:dyDescent="0.45">
      <c r="A104" s="348"/>
      <c r="B104" s="348"/>
      <c r="C104" s="348"/>
      <c r="D104" s="348"/>
      <c r="E104" s="352"/>
      <c r="F104" s="353"/>
      <c r="G104" s="353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48"/>
      <c r="AB104" s="348"/>
      <c r="AC104" s="354"/>
    </row>
    <row r="105" spans="1:29" s="349" customFormat="1" x14ac:dyDescent="0.45">
      <c r="A105" s="348"/>
      <c r="B105" s="348"/>
      <c r="C105" s="348"/>
      <c r="D105" s="348"/>
      <c r="E105" s="352"/>
      <c r="F105" s="353"/>
      <c r="G105" s="353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348"/>
      <c r="AB105" s="348"/>
      <c r="AC105" s="354"/>
    </row>
    <row r="106" spans="1:29" s="349" customFormat="1" x14ac:dyDescent="0.45">
      <c r="A106" s="348"/>
      <c r="B106" s="348"/>
      <c r="C106" s="348"/>
      <c r="D106" s="348"/>
      <c r="E106" s="352"/>
      <c r="F106" s="353"/>
      <c r="G106" s="353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48"/>
      <c r="Z106" s="348"/>
      <c r="AA106" s="348"/>
      <c r="AB106" s="348"/>
      <c r="AC106" s="354"/>
    </row>
    <row r="107" spans="1:29" s="349" customFormat="1" x14ac:dyDescent="0.45">
      <c r="A107" s="348"/>
      <c r="B107" s="348"/>
      <c r="C107" s="348"/>
      <c r="D107" s="348"/>
      <c r="E107" s="352"/>
      <c r="F107" s="353"/>
      <c r="G107" s="353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  <c r="Y107" s="348"/>
      <c r="Z107" s="348"/>
      <c r="AA107" s="348"/>
      <c r="AB107" s="348"/>
      <c r="AC107" s="354"/>
    </row>
    <row r="108" spans="1:29" s="349" customFormat="1" x14ac:dyDescent="0.45">
      <c r="A108" s="348"/>
      <c r="B108" s="348"/>
      <c r="C108" s="348"/>
      <c r="D108" s="348"/>
      <c r="E108" s="352"/>
      <c r="F108" s="353"/>
      <c r="G108" s="353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48"/>
      <c r="AB108" s="348"/>
      <c r="AC108" s="354"/>
    </row>
    <row r="109" spans="1:29" s="349" customFormat="1" x14ac:dyDescent="0.45">
      <c r="A109" s="348"/>
      <c r="B109" s="348"/>
      <c r="C109" s="348"/>
      <c r="D109" s="348"/>
      <c r="E109" s="352"/>
      <c r="F109" s="353"/>
      <c r="G109" s="353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48"/>
      <c r="AB109" s="348"/>
      <c r="AC109" s="354"/>
    </row>
    <row r="110" spans="1:29" s="349" customFormat="1" x14ac:dyDescent="0.45">
      <c r="A110" s="348"/>
      <c r="B110" s="348"/>
      <c r="C110" s="348"/>
      <c r="D110" s="348"/>
      <c r="E110" s="352"/>
      <c r="F110" s="353"/>
      <c r="G110" s="353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48"/>
      <c r="AB110" s="348"/>
      <c r="AC110" s="354"/>
    </row>
    <row r="111" spans="1:29" s="349" customFormat="1" x14ac:dyDescent="0.45">
      <c r="A111" s="348"/>
      <c r="B111" s="348"/>
      <c r="C111" s="348"/>
      <c r="D111" s="348"/>
      <c r="E111" s="352"/>
      <c r="F111" s="353"/>
      <c r="G111" s="353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48"/>
      <c r="AB111" s="348"/>
      <c r="AC111" s="354"/>
    </row>
    <row r="112" spans="1:29" s="349" customFormat="1" x14ac:dyDescent="0.45">
      <c r="A112" s="348"/>
      <c r="B112" s="348"/>
      <c r="C112" s="348"/>
      <c r="D112" s="348"/>
      <c r="E112" s="352"/>
      <c r="F112" s="353"/>
      <c r="G112" s="353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Z112" s="348"/>
      <c r="AA112" s="348"/>
      <c r="AB112" s="348"/>
      <c r="AC112" s="354"/>
    </row>
    <row r="113" spans="1:29" s="349" customFormat="1" x14ac:dyDescent="0.45">
      <c r="A113" s="348"/>
      <c r="B113" s="348"/>
      <c r="C113" s="348"/>
      <c r="D113" s="348"/>
      <c r="E113" s="352"/>
      <c r="F113" s="353"/>
      <c r="G113" s="353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Z113" s="348"/>
      <c r="AA113" s="348"/>
      <c r="AB113" s="348"/>
      <c r="AC113" s="354"/>
    </row>
    <row r="114" spans="1:29" s="349" customFormat="1" x14ac:dyDescent="0.45">
      <c r="A114" s="348"/>
      <c r="B114" s="348"/>
      <c r="C114" s="348"/>
      <c r="D114" s="348"/>
      <c r="E114" s="352"/>
      <c r="F114" s="353"/>
      <c r="G114" s="353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48"/>
      <c r="AB114" s="348"/>
      <c r="AC114" s="354"/>
    </row>
    <row r="115" spans="1:29" s="349" customFormat="1" x14ac:dyDescent="0.45">
      <c r="A115" s="348"/>
      <c r="B115" s="348"/>
      <c r="C115" s="348"/>
      <c r="D115" s="348"/>
      <c r="E115" s="352"/>
      <c r="F115" s="353"/>
      <c r="G115" s="353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48"/>
      <c r="AB115" s="348"/>
      <c r="AC115" s="354"/>
    </row>
    <row r="116" spans="1:29" s="349" customFormat="1" x14ac:dyDescent="0.45">
      <c r="A116" s="348"/>
      <c r="B116" s="348"/>
      <c r="C116" s="348"/>
      <c r="D116" s="348"/>
      <c r="E116" s="352"/>
      <c r="F116" s="353"/>
      <c r="G116" s="353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Z116" s="348"/>
      <c r="AA116" s="348"/>
      <c r="AB116" s="348"/>
      <c r="AC116" s="354"/>
    </row>
    <row r="117" spans="1:29" s="349" customFormat="1" x14ac:dyDescent="0.45">
      <c r="A117" s="348"/>
      <c r="B117" s="348"/>
      <c r="C117" s="348"/>
      <c r="D117" s="348"/>
      <c r="E117" s="352"/>
      <c r="F117" s="353"/>
      <c r="G117" s="353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Z117" s="348"/>
      <c r="AA117" s="348"/>
      <c r="AB117" s="348"/>
      <c r="AC117" s="354"/>
    </row>
    <row r="118" spans="1:29" s="349" customFormat="1" x14ac:dyDescent="0.45">
      <c r="A118" s="348"/>
      <c r="B118" s="348"/>
      <c r="C118" s="348"/>
      <c r="D118" s="348"/>
      <c r="E118" s="352"/>
      <c r="F118" s="353"/>
      <c r="G118" s="353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Z118" s="348"/>
      <c r="AA118" s="348"/>
      <c r="AB118" s="348"/>
      <c r="AC118" s="354"/>
    </row>
    <row r="119" spans="1:29" s="349" customFormat="1" x14ac:dyDescent="0.45">
      <c r="A119" s="348"/>
      <c r="B119" s="348"/>
      <c r="C119" s="348"/>
      <c r="D119" s="348"/>
      <c r="E119" s="352"/>
      <c r="F119" s="353"/>
      <c r="G119" s="353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Z119" s="348"/>
      <c r="AA119" s="348"/>
      <c r="AB119" s="348"/>
      <c r="AC119" s="354"/>
    </row>
    <row r="120" spans="1:29" s="349" customFormat="1" x14ac:dyDescent="0.45">
      <c r="A120" s="348"/>
      <c r="B120" s="348"/>
      <c r="C120" s="348"/>
      <c r="D120" s="348"/>
      <c r="E120" s="352"/>
      <c r="F120" s="353"/>
      <c r="G120" s="353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48"/>
      <c r="AB120" s="348"/>
      <c r="AC120" s="354"/>
    </row>
    <row r="121" spans="1:29" s="349" customFormat="1" x14ac:dyDescent="0.45">
      <c r="A121" s="348"/>
      <c r="B121" s="348"/>
      <c r="C121" s="348"/>
      <c r="D121" s="348"/>
      <c r="E121" s="352"/>
      <c r="F121" s="353"/>
      <c r="G121" s="353"/>
      <c r="H121" s="348"/>
      <c r="I121" s="348"/>
      <c r="J121" s="348"/>
      <c r="K121" s="348"/>
      <c r="L121" s="348"/>
      <c r="M121" s="348"/>
      <c r="N121" s="348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  <c r="Y121" s="348"/>
      <c r="Z121" s="348"/>
      <c r="AA121" s="348"/>
      <c r="AB121" s="348"/>
      <c r="AC121" s="354"/>
    </row>
    <row r="122" spans="1:29" s="349" customFormat="1" x14ac:dyDescent="0.45">
      <c r="A122" s="348"/>
      <c r="B122" s="348"/>
      <c r="C122" s="348"/>
      <c r="D122" s="348"/>
      <c r="E122" s="352"/>
      <c r="F122" s="353"/>
      <c r="G122" s="353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348"/>
      <c r="AB122" s="348"/>
      <c r="AC122" s="354"/>
    </row>
    <row r="123" spans="1:29" s="349" customFormat="1" x14ac:dyDescent="0.45">
      <c r="A123" s="348"/>
      <c r="B123" s="348"/>
      <c r="C123" s="348"/>
      <c r="D123" s="348"/>
      <c r="E123" s="352"/>
      <c r="F123" s="353"/>
      <c r="G123" s="353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Z123" s="348"/>
      <c r="AA123" s="348"/>
      <c r="AB123" s="348"/>
      <c r="AC123" s="354"/>
    </row>
    <row r="124" spans="1:29" s="349" customFormat="1" x14ac:dyDescent="0.45">
      <c r="A124" s="348"/>
      <c r="B124" s="348"/>
      <c r="C124" s="348"/>
      <c r="D124" s="348"/>
      <c r="E124" s="352"/>
      <c r="F124" s="353"/>
      <c r="G124" s="353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48"/>
      <c r="AB124" s="348"/>
      <c r="AC124" s="354"/>
    </row>
    <row r="125" spans="1:29" s="349" customFormat="1" x14ac:dyDescent="0.45">
      <c r="A125" s="348"/>
      <c r="B125" s="348"/>
      <c r="C125" s="348"/>
      <c r="D125" s="348"/>
      <c r="E125" s="352"/>
      <c r="F125" s="353"/>
      <c r="G125" s="353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48"/>
      <c r="AB125" s="348"/>
      <c r="AC125" s="354"/>
    </row>
    <row r="126" spans="1:29" s="349" customFormat="1" x14ac:dyDescent="0.45">
      <c r="A126" s="348"/>
      <c r="B126" s="348"/>
      <c r="C126" s="348"/>
      <c r="D126" s="348"/>
      <c r="E126" s="352"/>
      <c r="F126" s="353"/>
      <c r="G126" s="353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348"/>
      <c r="AB126" s="348"/>
      <c r="AC126" s="354"/>
    </row>
    <row r="127" spans="1:29" s="349" customFormat="1" x14ac:dyDescent="0.45">
      <c r="A127" s="348"/>
      <c r="B127" s="348"/>
      <c r="C127" s="348"/>
      <c r="D127" s="348"/>
      <c r="E127" s="352"/>
      <c r="F127" s="353"/>
      <c r="G127" s="353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348"/>
      <c r="Z127" s="348"/>
      <c r="AA127" s="348"/>
      <c r="AB127" s="348"/>
      <c r="AC127" s="354"/>
    </row>
    <row r="128" spans="1:29" s="349" customFormat="1" x14ac:dyDescent="0.45">
      <c r="A128" s="348"/>
      <c r="B128" s="348"/>
      <c r="C128" s="348"/>
      <c r="D128" s="348"/>
      <c r="E128" s="352"/>
      <c r="F128" s="353"/>
      <c r="G128" s="353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348"/>
      <c r="AB128" s="348"/>
      <c r="AC128" s="354"/>
    </row>
    <row r="129" spans="1:29" s="349" customFormat="1" x14ac:dyDescent="0.45">
      <c r="A129" s="348"/>
      <c r="B129" s="348"/>
      <c r="C129" s="348"/>
      <c r="D129" s="348"/>
      <c r="E129" s="352"/>
      <c r="F129" s="353"/>
      <c r="G129" s="353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Z129" s="348"/>
      <c r="AA129" s="348"/>
      <c r="AB129" s="348"/>
      <c r="AC129" s="354"/>
    </row>
    <row r="130" spans="1:29" s="349" customFormat="1" x14ac:dyDescent="0.45">
      <c r="A130" s="348"/>
      <c r="B130" s="348"/>
      <c r="C130" s="348"/>
      <c r="D130" s="348"/>
      <c r="E130" s="352"/>
      <c r="F130" s="353"/>
      <c r="G130" s="353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48"/>
      <c r="AB130" s="348"/>
      <c r="AC130" s="354"/>
    </row>
    <row r="131" spans="1:29" s="349" customFormat="1" x14ac:dyDescent="0.45">
      <c r="A131" s="348"/>
      <c r="B131" s="348"/>
      <c r="C131" s="348"/>
      <c r="D131" s="348"/>
      <c r="E131" s="352"/>
      <c r="F131" s="353"/>
      <c r="G131" s="353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48"/>
      <c r="AB131" s="348"/>
      <c r="AC131" s="354"/>
    </row>
    <row r="132" spans="1:29" s="349" customFormat="1" x14ac:dyDescent="0.45">
      <c r="A132" s="348"/>
      <c r="B132" s="348"/>
      <c r="C132" s="348"/>
      <c r="D132" s="348"/>
      <c r="E132" s="352"/>
      <c r="F132" s="353"/>
      <c r="G132" s="353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348"/>
      <c r="AB132" s="348"/>
      <c r="AC132" s="354"/>
    </row>
    <row r="133" spans="1:29" s="349" customFormat="1" x14ac:dyDescent="0.45">
      <c r="A133" s="348"/>
      <c r="B133" s="348"/>
      <c r="C133" s="348"/>
      <c r="D133" s="348"/>
      <c r="E133" s="352"/>
      <c r="F133" s="353"/>
      <c r="G133" s="353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Z133" s="348"/>
      <c r="AA133" s="348"/>
      <c r="AB133" s="348"/>
      <c r="AC133" s="354"/>
    </row>
    <row r="134" spans="1:29" s="349" customFormat="1" x14ac:dyDescent="0.45">
      <c r="A134" s="348"/>
      <c r="B134" s="348"/>
      <c r="C134" s="348"/>
      <c r="D134" s="348"/>
      <c r="E134" s="352"/>
      <c r="F134" s="353"/>
      <c r="G134" s="353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348"/>
      <c r="AB134" s="348"/>
      <c r="AC134" s="354"/>
    </row>
    <row r="135" spans="1:29" s="349" customFormat="1" x14ac:dyDescent="0.45">
      <c r="A135" s="348"/>
      <c r="B135" s="348"/>
      <c r="C135" s="348"/>
      <c r="D135" s="348"/>
      <c r="E135" s="352"/>
      <c r="F135" s="353"/>
      <c r="G135" s="353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Z135" s="348"/>
      <c r="AA135" s="348"/>
      <c r="AB135" s="348"/>
      <c r="AC135" s="354"/>
    </row>
    <row r="136" spans="1:29" s="349" customFormat="1" x14ac:dyDescent="0.45">
      <c r="A136" s="348"/>
      <c r="B136" s="348"/>
      <c r="C136" s="348"/>
      <c r="D136" s="348"/>
      <c r="E136" s="352"/>
      <c r="F136" s="353"/>
      <c r="G136" s="353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48"/>
      <c r="AB136" s="348"/>
      <c r="AC136" s="354"/>
    </row>
    <row r="137" spans="1:29" s="349" customFormat="1" x14ac:dyDescent="0.45">
      <c r="A137" s="348"/>
      <c r="B137" s="348"/>
      <c r="C137" s="348"/>
      <c r="D137" s="348"/>
      <c r="E137" s="352"/>
      <c r="F137" s="353"/>
      <c r="G137" s="353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48"/>
      <c r="AB137" s="348"/>
      <c r="AC137" s="354"/>
    </row>
    <row r="138" spans="1:29" s="349" customFormat="1" x14ac:dyDescent="0.45">
      <c r="A138" s="348"/>
      <c r="B138" s="348"/>
      <c r="C138" s="348"/>
      <c r="D138" s="348"/>
      <c r="E138" s="352"/>
      <c r="F138" s="353"/>
      <c r="G138" s="353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348"/>
      <c r="AB138" s="348"/>
      <c r="AC138" s="354"/>
    </row>
    <row r="139" spans="1:29" s="349" customFormat="1" x14ac:dyDescent="0.45">
      <c r="A139" s="348"/>
      <c r="B139" s="348"/>
      <c r="C139" s="348"/>
      <c r="D139" s="348"/>
      <c r="E139" s="352"/>
      <c r="F139" s="353"/>
      <c r="G139" s="353"/>
      <c r="H139" s="34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  <c r="Y139" s="348"/>
      <c r="Z139" s="348"/>
      <c r="AA139" s="348"/>
      <c r="AB139" s="348"/>
      <c r="AC139" s="354"/>
    </row>
    <row r="140" spans="1:29" s="349" customFormat="1" x14ac:dyDescent="0.45">
      <c r="A140" s="348"/>
      <c r="B140" s="348"/>
      <c r="C140" s="348"/>
      <c r="D140" s="348"/>
      <c r="E140" s="352"/>
      <c r="F140" s="353"/>
      <c r="G140" s="353"/>
      <c r="H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348"/>
      <c r="AB140" s="348"/>
      <c r="AC140" s="354"/>
    </row>
    <row r="141" spans="1:29" s="349" customFormat="1" x14ac:dyDescent="0.45">
      <c r="A141" s="348"/>
      <c r="B141" s="348"/>
      <c r="C141" s="348"/>
      <c r="D141" s="348"/>
      <c r="E141" s="352"/>
      <c r="F141" s="353"/>
      <c r="G141" s="353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48"/>
      <c r="AB141" s="348"/>
      <c r="AC141" s="354"/>
    </row>
    <row r="142" spans="1:29" s="349" customFormat="1" x14ac:dyDescent="0.45">
      <c r="A142" s="348"/>
      <c r="B142" s="348"/>
      <c r="C142" s="348"/>
      <c r="D142" s="348"/>
      <c r="E142" s="352"/>
      <c r="F142" s="353"/>
      <c r="G142" s="353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48"/>
      <c r="AB142" s="348"/>
      <c r="AC142" s="354"/>
    </row>
    <row r="143" spans="1:29" s="349" customFormat="1" x14ac:dyDescent="0.45">
      <c r="A143" s="348"/>
      <c r="B143" s="348"/>
      <c r="C143" s="348"/>
      <c r="D143" s="348"/>
      <c r="E143" s="352"/>
      <c r="F143" s="353"/>
      <c r="G143" s="353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48"/>
      <c r="AB143" s="348"/>
      <c r="AC143" s="354"/>
    </row>
    <row r="144" spans="1:29" s="349" customFormat="1" x14ac:dyDescent="0.45">
      <c r="A144" s="348"/>
      <c r="B144" s="348"/>
      <c r="C144" s="348"/>
      <c r="D144" s="348"/>
      <c r="E144" s="352"/>
      <c r="F144" s="353"/>
      <c r="G144" s="353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48"/>
      <c r="Z144" s="348"/>
      <c r="AA144" s="348"/>
      <c r="AB144" s="348"/>
      <c r="AC144" s="354"/>
    </row>
    <row r="145" spans="1:29" s="349" customFormat="1" x14ac:dyDescent="0.45">
      <c r="A145" s="348"/>
      <c r="B145" s="348"/>
      <c r="C145" s="348"/>
      <c r="D145" s="348"/>
      <c r="E145" s="352"/>
      <c r="F145" s="353"/>
      <c r="G145" s="353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48"/>
      <c r="Z145" s="348"/>
      <c r="AA145" s="348"/>
      <c r="AB145" s="348"/>
      <c r="AC145" s="354"/>
    </row>
    <row r="146" spans="1:29" s="349" customFormat="1" x14ac:dyDescent="0.45">
      <c r="A146" s="348"/>
      <c r="B146" s="348"/>
      <c r="C146" s="348"/>
      <c r="D146" s="348"/>
      <c r="E146" s="352"/>
      <c r="F146" s="353"/>
      <c r="G146" s="353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48"/>
      <c r="AB146" s="348"/>
      <c r="AC146" s="354"/>
    </row>
    <row r="147" spans="1:29" s="349" customFormat="1" x14ac:dyDescent="0.45">
      <c r="A147" s="348"/>
      <c r="B147" s="348"/>
      <c r="C147" s="348"/>
      <c r="D147" s="348"/>
      <c r="E147" s="352"/>
      <c r="F147" s="353"/>
      <c r="G147" s="353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48"/>
      <c r="AB147" s="348"/>
      <c r="AC147" s="354"/>
    </row>
    <row r="148" spans="1:29" s="349" customFormat="1" x14ac:dyDescent="0.45">
      <c r="A148" s="348"/>
      <c r="B148" s="348"/>
      <c r="C148" s="348"/>
      <c r="D148" s="348"/>
      <c r="E148" s="352"/>
      <c r="F148" s="353"/>
      <c r="G148" s="353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48"/>
      <c r="AB148" s="348"/>
      <c r="AC148" s="354"/>
    </row>
    <row r="149" spans="1:29" s="349" customFormat="1" x14ac:dyDescent="0.45">
      <c r="A149" s="348"/>
      <c r="B149" s="348"/>
      <c r="C149" s="348"/>
      <c r="D149" s="348"/>
      <c r="E149" s="352"/>
      <c r="F149" s="353"/>
      <c r="G149" s="353"/>
      <c r="H149" s="348"/>
      <c r="I149" s="348"/>
      <c r="J149" s="348"/>
      <c r="K149" s="348"/>
      <c r="L149" s="348"/>
      <c r="M149" s="348"/>
      <c r="N149" s="34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  <c r="Y149" s="348"/>
      <c r="Z149" s="348"/>
      <c r="AA149" s="348"/>
      <c r="AB149" s="348"/>
      <c r="AC149" s="354"/>
    </row>
    <row r="150" spans="1:29" s="349" customFormat="1" x14ac:dyDescent="0.45">
      <c r="A150" s="348"/>
      <c r="B150" s="348"/>
      <c r="C150" s="348"/>
      <c r="D150" s="348"/>
      <c r="E150" s="352"/>
      <c r="F150" s="353"/>
      <c r="G150" s="353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348"/>
      <c r="AB150" s="348"/>
      <c r="AC150" s="354"/>
    </row>
    <row r="151" spans="1:29" s="349" customFormat="1" x14ac:dyDescent="0.45">
      <c r="A151" s="348"/>
      <c r="B151" s="348"/>
      <c r="C151" s="348"/>
      <c r="D151" s="348"/>
      <c r="E151" s="352"/>
      <c r="F151" s="353"/>
      <c r="G151" s="353"/>
      <c r="H151" s="348"/>
      <c r="I151" s="348"/>
      <c r="J151" s="348"/>
      <c r="K151" s="348"/>
      <c r="L151" s="348"/>
      <c r="M151" s="348"/>
      <c r="N151" s="348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  <c r="Y151" s="348"/>
      <c r="Z151" s="348"/>
      <c r="AA151" s="348"/>
      <c r="AB151" s="348"/>
      <c r="AC151" s="354"/>
    </row>
    <row r="152" spans="1:29" s="349" customFormat="1" x14ac:dyDescent="0.45">
      <c r="A152" s="348"/>
      <c r="B152" s="348"/>
      <c r="C152" s="348"/>
      <c r="D152" s="348"/>
      <c r="E152" s="352"/>
      <c r="F152" s="353"/>
      <c r="G152" s="353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48"/>
      <c r="AB152" s="348"/>
      <c r="AC152" s="354"/>
    </row>
    <row r="153" spans="1:29" s="349" customFormat="1" x14ac:dyDescent="0.45">
      <c r="A153" s="348"/>
      <c r="B153" s="348"/>
      <c r="C153" s="348"/>
      <c r="D153" s="348"/>
      <c r="E153" s="352"/>
      <c r="F153" s="353"/>
      <c r="G153" s="353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48"/>
      <c r="AB153" s="348"/>
      <c r="AC153" s="354"/>
    </row>
    <row r="154" spans="1:29" s="349" customFormat="1" x14ac:dyDescent="0.45">
      <c r="A154" s="348"/>
      <c r="B154" s="348"/>
      <c r="C154" s="348"/>
      <c r="D154" s="348"/>
      <c r="E154" s="352"/>
      <c r="F154" s="353"/>
      <c r="G154" s="353"/>
      <c r="H154" s="348"/>
      <c r="I154" s="348"/>
      <c r="J154" s="348"/>
      <c r="K154" s="348"/>
      <c r="L154" s="348"/>
      <c r="M154" s="348"/>
      <c r="N154" s="348"/>
      <c r="O154" s="348"/>
      <c r="P154" s="348"/>
      <c r="Q154" s="348"/>
      <c r="R154" s="348"/>
      <c r="S154" s="348"/>
      <c r="T154" s="348"/>
      <c r="U154" s="348"/>
      <c r="V154" s="348"/>
      <c r="W154" s="348"/>
      <c r="X154" s="348"/>
      <c r="Y154" s="348"/>
      <c r="Z154" s="348"/>
      <c r="AA154" s="348"/>
      <c r="AB154" s="348"/>
      <c r="AC154" s="354"/>
    </row>
    <row r="155" spans="1:29" s="349" customFormat="1" x14ac:dyDescent="0.45">
      <c r="A155" s="348"/>
      <c r="B155" s="348"/>
      <c r="C155" s="348"/>
      <c r="D155" s="348"/>
      <c r="E155" s="352"/>
      <c r="F155" s="353"/>
      <c r="G155" s="353"/>
      <c r="H155" s="34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348"/>
      <c r="AB155" s="348"/>
      <c r="AC155" s="354"/>
    </row>
    <row r="156" spans="1:29" s="349" customFormat="1" x14ac:dyDescent="0.45">
      <c r="A156" s="348"/>
      <c r="B156" s="348"/>
      <c r="C156" s="348"/>
      <c r="D156" s="348"/>
      <c r="E156" s="352"/>
      <c r="F156" s="353"/>
      <c r="G156" s="353"/>
      <c r="H156" s="348"/>
      <c r="I156" s="348"/>
      <c r="J156" s="348"/>
      <c r="K156" s="348"/>
      <c r="L156" s="348"/>
      <c r="M156" s="348"/>
      <c r="N156" s="348"/>
      <c r="O156" s="348"/>
      <c r="P156" s="348"/>
      <c r="Q156" s="348"/>
      <c r="R156" s="348"/>
      <c r="S156" s="348"/>
      <c r="T156" s="348"/>
      <c r="U156" s="348"/>
      <c r="V156" s="348"/>
      <c r="W156" s="348"/>
      <c r="X156" s="348"/>
      <c r="Y156" s="348"/>
      <c r="Z156" s="348"/>
      <c r="AA156" s="348"/>
      <c r="AB156" s="348"/>
      <c r="AC156" s="354"/>
    </row>
    <row r="157" spans="1:29" s="349" customFormat="1" x14ac:dyDescent="0.45">
      <c r="A157" s="348"/>
      <c r="B157" s="348"/>
      <c r="C157" s="348"/>
      <c r="D157" s="348"/>
      <c r="E157" s="352"/>
      <c r="F157" s="353"/>
      <c r="G157" s="353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348"/>
      <c r="AB157" s="348"/>
      <c r="AC157" s="354"/>
    </row>
    <row r="158" spans="1:29" s="349" customFormat="1" x14ac:dyDescent="0.45">
      <c r="A158" s="348"/>
      <c r="B158" s="348"/>
      <c r="C158" s="348"/>
      <c r="D158" s="348"/>
      <c r="E158" s="352"/>
      <c r="F158" s="353"/>
      <c r="G158" s="353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48"/>
      <c r="AB158" s="348"/>
      <c r="AC158" s="354"/>
    </row>
    <row r="159" spans="1:29" s="349" customFormat="1" x14ac:dyDescent="0.45">
      <c r="A159" s="348"/>
      <c r="B159" s="348"/>
      <c r="C159" s="348"/>
      <c r="D159" s="348"/>
      <c r="E159" s="352"/>
      <c r="F159" s="353"/>
      <c r="G159" s="353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48"/>
      <c r="AB159" s="348"/>
      <c r="AC159" s="354"/>
    </row>
    <row r="160" spans="1:29" s="349" customFormat="1" x14ac:dyDescent="0.45">
      <c r="A160" s="348"/>
      <c r="B160" s="348"/>
      <c r="C160" s="348"/>
      <c r="D160" s="348"/>
      <c r="E160" s="352"/>
      <c r="F160" s="353"/>
      <c r="G160" s="353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348"/>
      <c r="AB160" s="348"/>
      <c r="AC160" s="354"/>
    </row>
    <row r="161" spans="1:29" s="349" customFormat="1" x14ac:dyDescent="0.45">
      <c r="A161" s="348"/>
      <c r="B161" s="348"/>
      <c r="C161" s="348"/>
      <c r="D161" s="348"/>
      <c r="E161" s="352"/>
      <c r="F161" s="353"/>
      <c r="G161" s="353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348"/>
      <c r="AB161" s="348"/>
      <c r="AC161" s="354"/>
    </row>
    <row r="162" spans="1:29" s="349" customFormat="1" x14ac:dyDescent="0.45">
      <c r="A162" s="348"/>
      <c r="B162" s="348"/>
      <c r="C162" s="348"/>
      <c r="D162" s="348"/>
      <c r="E162" s="352"/>
      <c r="F162" s="353"/>
      <c r="G162" s="353"/>
      <c r="H162" s="348"/>
      <c r="I162" s="348"/>
      <c r="J162" s="348"/>
      <c r="K162" s="348"/>
      <c r="L162" s="348"/>
      <c r="M162" s="348"/>
      <c r="N162" s="348"/>
      <c r="O162" s="348"/>
      <c r="P162" s="348"/>
      <c r="Q162" s="348"/>
      <c r="R162" s="348"/>
      <c r="S162" s="348"/>
      <c r="T162" s="348"/>
      <c r="U162" s="348"/>
      <c r="V162" s="348"/>
      <c r="W162" s="348"/>
      <c r="X162" s="348"/>
      <c r="Y162" s="348"/>
      <c r="Z162" s="348"/>
      <c r="AA162" s="348"/>
      <c r="AB162" s="348"/>
      <c r="AC162" s="354"/>
    </row>
    <row r="163" spans="1:29" s="349" customFormat="1" x14ac:dyDescent="0.45">
      <c r="A163" s="348"/>
      <c r="B163" s="348"/>
      <c r="C163" s="348"/>
      <c r="D163" s="348"/>
      <c r="E163" s="352"/>
      <c r="F163" s="353"/>
      <c r="G163" s="353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48"/>
      <c r="AB163" s="348"/>
      <c r="AC163" s="354"/>
    </row>
    <row r="164" spans="1:29" s="349" customFormat="1" x14ac:dyDescent="0.45">
      <c r="A164" s="348"/>
      <c r="B164" s="348"/>
      <c r="C164" s="348"/>
      <c r="D164" s="348"/>
      <c r="E164" s="352"/>
      <c r="F164" s="353"/>
      <c r="G164" s="353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48"/>
      <c r="AB164" s="348"/>
      <c r="AC164" s="354"/>
    </row>
    <row r="165" spans="1:29" s="349" customFormat="1" x14ac:dyDescent="0.45">
      <c r="A165" s="348"/>
      <c r="B165" s="348"/>
      <c r="C165" s="348"/>
      <c r="D165" s="348"/>
      <c r="E165" s="352"/>
      <c r="F165" s="353"/>
      <c r="G165" s="353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48"/>
      <c r="AB165" s="348"/>
      <c r="AC165" s="354"/>
    </row>
    <row r="166" spans="1:29" s="349" customFormat="1" x14ac:dyDescent="0.45">
      <c r="A166" s="348"/>
      <c r="B166" s="348"/>
      <c r="C166" s="348"/>
      <c r="D166" s="348"/>
      <c r="E166" s="352"/>
      <c r="F166" s="353"/>
      <c r="G166" s="353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348"/>
      <c r="AB166" s="348"/>
      <c r="AC166" s="354"/>
    </row>
    <row r="167" spans="1:29" s="349" customFormat="1" x14ac:dyDescent="0.45">
      <c r="A167" s="348"/>
      <c r="B167" s="348"/>
      <c r="C167" s="348"/>
      <c r="D167" s="348"/>
      <c r="E167" s="352"/>
      <c r="F167" s="353"/>
      <c r="G167" s="353"/>
      <c r="H167" s="348"/>
      <c r="I167" s="348"/>
      <c r="J167" s="348"/>
      <c r="K167" s="348"/>
      <c r="L167" s="348"/>
      <c r="M167" s="348"/>
      <c r="N167" s="348"/>
      <c r="O167" s="348"/>
      <c r="P167" s="348"/>
      <c r="Q167" s="348"/>
      <c r="R167" s="348"/>
      <c r="S167" s="348"/>
      <c r="T167" s="348"/>
      <c r="U167" s="348"/>
      <c r="V167" s="348"/>
      <c r="W167" s="348"/>
      <c r="X167" s="348"/>
      <c r="Y167" s="348"/>
      <c r="Z167" s="348"/>
      <c r="AA167" s="348"/>
      <c r="AB167" s="348"/>
      <c r="AC167" s="354"/>
    </row>
    <row r="168" spans="1:29" s="349" customFormat="1" x14ac:dyDescent="0.45">
      <c r="A168" s="348"/>
      <c r="B168" s="348"/>
      <c r="C168" s="348"/>
      <c r="D168" s="348"/>
      <c r="E168" s="352"/>
      <c r="F168" s="353"/>
      <c r="G168" s="353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348"/>
      <c r="AB168" s="348"/>
      <c r="AC168" s="354"/>
    </row>
    <row r="169" spans="1:29" s="349" customFormat="1" x14ac:dyDescent="0.45">
      <c r="A169" s="348"/>
      <c r="B169" s="348"/>
      <c r="C169" s="348"/>
      <c r="D169" s="348"/>
      <c r="E169" s="352"/>
      <c r="F169" s="353"/>
      <c r="G169" s="353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48"/>
      <c r="AB169" s="348"/>
      <c r="AC169" s="354"/>
    </row>
    <row r="170" spans="1:29" s="349" customFormat="1" x14ac:dyDescent="0.45">
      <c r="A170" s="348"/>
      <c r="B170" s="348"/>
      <c r="C170" s="348"/>
      <c r="D170" s="348"/>
      <c r="E170" s="352"/>
      <c r="F170" s="353"/>
      <c r="G170" s="353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48"/>
      <c r="AB170" s="348"/>
      <c r="AC170" s="354"/>
    </row>
    <row r="171" spans="1:29" s="349" customFormat="1" x14ac:dyDescent="0.45">
      <c r="A171" s="348"/>
      <c r="B171" s="348"/>
      <c r="C171" s="348"/>
      <c r="D171" s="348"/>
      <c r="E171" s="352"/>
      <c r="F171" s="353"/>
      <c r="G171" s="353"/>
      <c r="H171" s="348"/>
      <c r="I171" s="348"/>
      <c r="J171" s="348"/>
      <c r="K171" s="348"/>
      <c r="L171" s="348"/>
      <c r="M171" s="348"/>
      <c r="N171" s="348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  <c r="Y171" s="348"/>
      <c r="Z171" s="348"/>
      <c r="AA171" s="348"/>
      <c r="AB171" s="348"/>
      <c r="AC171" s="354"/>
    </row>
    <row r="172" spans="1:29" s="349" customFormat="1" x14ac:dyDescent="0.45">
      <c r="A172" s="348"/>
      <c r="B172" s="348"/>
      <c r="C172" s="348"/>
      <c r="D172" s="348"/>
      <c r="E172" s="352"/>
      <c r="F172" s="353"/>
      <c r="G172" s="353"/>
      <c r="H172" s="348"/>
      <c r="I172" s="348"/>
      <c r="J172" s="348"/>
      <c r="K172" s="348"/>
      <c r="L172" s="348"/>
      <c r="M172" s="348"/>
      <c r="N172" s="348"/>
      <c r="O172" s="348"/>
      <c r="P172" s="348"/>
      <c r="Q172" s="348"/>
      <c r="R172" s="348"/>
      <c r="S172" s="348"/>
      <c r="T172" s="348"/>
      <c r="U172" s="348"/>
      <c r="V172" s="348"/>
      <c r="W172" s="348"/>
      <c r="X172" s="348"/>
      <c r="Y172" s="348"/>
      <c r="Z172" s="348"/>
      <c r="AA172" s="348"/>
      <c r="AB172" s="348"/>
      <c r="AC172" s="354"/>
    </row>
    <row r="173" spans="1:29" s="349" customFormat="1" x14ac:dyDescent="0.45">
      <c r="A173" s="348"/>
      <c r="B173" s="348"/>
      <c r="C173" s="348"/>
      <c r="D173" s="348"/>
      <c r="E173" s="352"/>
      <c r="F173" s="353"/>
      <c r="G173" s="353"/>
      <c r="H173" s="348"/>
      <c r="I173" s="348"/>
      <c r="J173" s="348"/>
      <c r="K173" s="348"/>
      <c r="L173" s="348"/>
      <c r="M173" s="348"/>
      <c r="N173" s="348"/>
      <c r="O173" s="348"/>
      <c r="P173" s="348"/>
      <c r="Q173" s="348"/>
      <c r="R173" s="348"/>
      <c r="S173" s="348"/>
      <c r="T173" s="348"/>
      <c r="U173" s="348"/>
      <c r="V173" s="348"/>
      <c r="W173" s="348"/>
      <c r="X173" s="348"/>
      <c r="Y173" s="348"/>
      <c r="Z173" s="348"/>
      <c r="AA173" s="348"/>
      <c r="AB173" s="348"/>
      <c r="AC173" s="354"/>
    </row>
    <row r="174" spans="1:29" s="349" customFormat="1" x14ac:dyDescent="0.45">
      <c r="A174" s="348"/>
      <c r="B174" s="348"/>
      <c r="C174" s="348"/>
      <c r="D174" s="348"/>
      <c r="E174" s="355"/>
      <c r="F174" s="356"/>
      <c r="G174" s="356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57"/>
      <c r="Z174" s="357"/>
      <c r="AA174" s="357"/>
      <c r="AB174" s="357"/>
      <c r="AC174" s="354"/>
    </row>
  </sheetData>
  <mergeCells count="48">
    <mergeCell ref="B16:B18"/>
    <mergeCell ref="A16:A18"/>
    <mergeCell ref="E4:E5"/>
    <mergeCell ref="C16:C18"/>
    <mergeCell ref="C10:C12"/>
    <mergeCell ref="A7:A9"/>
    <mergeCell ref="C7:C9"/>
    <mergeCell ref="B13:B15"/>
    <mergeCell ref="A10:A12"/>
    <mergeCell ref="B10:B12"/>
    <mergeCell ref="C13:C15"/>
    <mergeCell ref="A13:A15"/>
    <mergeCell ref="B7:B9"/>
    <mergeCell ref="A2:AB2"/>
    <mergeCell ref="I4:AB4"/>
    <mergeCell ref="C4:C5"/>
    <mergeCell ref="D4:D5"/>
    <mergeCell ref="H4:H5"/>
    <mergeCell ref="B4:B5"/>
    <mergeCell ref="F4:F5"/>
    <mergeCell ref="A3:AB3"/>
    <mergeCell ref="G4:G5"/>
    <mergeCell ref="A4:A5"/>
    <mergeCell ref="V51:AB51"/>
    <mergeCell ref="V49:Y49"/>
    <mergeCell ref="V45:AB45"/>
    <mergeCell ref="U37:Z37"/>
    <mergeCell ref="R48:AC48"/>
    <mergeCell ref="R36:AC36"/>
    <mergeCell ref="T43:Y43"/>
    <mergeCell ref="E38:E39"/>
    <mergeCell ref="A28:A30"/>
    <mergeCell ref="C28:C30"/>
    <mergeCell ref="B28:B30"/>
    <mergeCell ref="T35:Y35"/>
    <mergeCell ref="R34:AB34"/>
    <mergeCell ref="A34:L34"/>
    <mergeCell ref="A33:L33"/>
    <mergeCell ref="E41:E42"/>
    <mergeCell ref="A22:A24"/>
    <mergeCell ref="A25:A27"/>
    <mergeCell ref="C22:C24"/>
    <mergeCell ref="B22:B24"/>
    <mergeCell ref="C19:C21"/>
    <mergeCell ref="B25:B27"/>
    <mergeCell ref="C25:C27"/>
    <mergeCell ref="A19:A21"/>
    <mergeCell ref="B19:B21"/>
  </mergeCells>
  <phoneticPr fontId="31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50B-142B-4B80-8205-6828FB44D278}">
  <dimension ref="A1:AL137"/>
  <sheetViews>
    <sheetView view="pageBreakPreview" topLeftCell="A53" zoomScale="85" zoomScaleNormal="85" zoomScaleSheetLayoutView="85" workbookViewId="0">
      <selection activeCell="Q56" sqref="Q56"/>
    </sheetView>
  </sheetViews>
  <sheetFormatPr defaultColWidth="9.1328125" defaultRowHeight="12.75" x14ac:dyDescent="0.35"/>
  <cols>
    <col min="1" max="1" width="4.1328125" style="1" customWidth="1"/>
    <col min="2" max="2" width="14.86328125" style="1" customWidth="1"/>
    <col min="3" max="3" width="11.73046875" style="1" customWidth="1"/>
    <col min="4" max="5" width="4.86328125" style="1" customWidth="1"/>
    <col min="6" max="6" width="33.265625" style="1" customWidth="1"/>
    <col min="7" max="7" width="4.86328125" style="1" customWidth="1"/>
    <col min="8" max="8" width="6.3984375" style="1" customWidth="1"/>
    <col min="9" max="9" width="9.1328125" style="1"/>
    <col min="10" max="11" width="5.3984375" style="1" bestFit="1" customWidth="1"/>
    <col min="12" max="12" width="12.1328125" style="1" bestFit="1" customWidth="1"/>
    <col min="13" max="13" width="7.73046875" style="1" customWidth="1"/>
    <col min="14" max="14" width="8.1328125" style="1" bestFit="1" customWidth="1"/>
    <col min="15" max="15" width="8.73046875" style="1" bestFit="1" customWidth="1"/>
    <col min="16" max="16" width="7.73046875" style="1" customWidth="1"/>
    <col min="17" max="17" width="8.73046875" style="1" bestFit="1" customWidth="1"/>
    <col min="18" max="18" width="8" style="1" bestFit="1" customWidth="1"/>
    <col min="19" max="19" width="5.3984375" style="1" customWidth="1"/>
    <col min="20" max="29" width="7.73046875" style="1" customWidth="1"/>
    <col min="30" max="30" width="9.59765625" style="1" customWidth="1"/>
    <col min="31" max="31" width="6.1328125" style="1" customWidth="1"/>
    <col min="32" max="32" width="4.3984375" style="1" customWidth="1"/>
    <col min="33" max="34" width="5.1328125" style="105" customWidth="1"/>
    <col min="35" max="35" width="8.1328125" style="105" customWidth="1"/>
    <col min="36" max="36" width="6.86328125" style="105" customWidth="1"/>
    <col min="37" max="37" width="6.265625" style="105" customWidth="1"/>
    <col min="38" max="16384" width="9.1328125" style="105"/>
  </cols>
  <sheetData>
    <row r="1" spans="1:33" s="3" customFormat="1" ht="21" customHeight="1" x14ac:dyDescent="0.35">
      <c r="A1" s="433"/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</row>
    <row r="2" spans="1:33" s="3" customFormat="1" ht="12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3" s="3" customFormat="1" ht="21" customHeight="1" x14ac:dyDescent="0.35">
      <c r="A3" s="434" t="s">
        <v>129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  <c r="Y3" s="434"/>
      <c r="Z3" s="434"/>
      <c r="AA3" s="434"/>
      <c r="AB3" s="434"/>
      <c r="AC3" s="434"/>
      <c r="AD3" s="434"/>
    </row>
    <row r="4" spans="1:33" ht="12.75" customHeight="1" thickBot="1" x14ac:dyDescent="0.5">
      <c r="A4" s="102"/>
      <c r="B4" s="102"/>
      <c r="C4" s="102"/>
      <c r="D4" s="102"/>
      <c r="E4" s="102"/>
      <c r="F4" s="103"/>
      <c r="G4" s="104"/>
      <c r="H4" s="104"/>
      <c r="I4" s="104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4"/>
      <c r="AF4" s="4"/>
      <c r="AG4" s="4"/>
    </row>
    <row r="5" spans="1:33" ht="14.25" customHeight="1" x14ac:dyDescent="0.45">
      <c r="A5" s="435" t="s">
        <v>101</v>
      </c>
      <c r="B5" s="437" t="s">
        <v>8</v>
      </c>
      <c r="C5" s="437" t="s">
        <v>9</v>
      </c>
      <c r="D5" s="445" t="s">
        <v>10</v>
      </c>
      <c r="E5" s="44"/>
      <c r="F5" s="423" t="s">
        <v>6</v>
      </c>
      <c r="G5" s="429" t="s">
        <v>0</v>
      </c>
      <c r="H5" s="443" t="s">
        <v>3</v>
      </c>
      <c r="I5" s="425" t="s">
        <v>11</v>
      </c>
      <c r="J5" s="429" t="s">
        <v>1</v>
      </c>
      <c r="K5" s="427" t="s">
        <v>12</v>
      </c>
      <c r="L5" s="439" t="s">
        <v>13</v>
      </c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  <c r="Z5" s="440"/>
      <c r="AA5" s="440"/>
      <c r="AB5" s="440"/>
      <c r="AC5" s="440"/>
      <c r="AD5" s="441" t="s">
        <v>14</v>
      </c>
      <c r="AE5" s="4"/>
      <c r="AF5" s="4"/>
      <c r="AG5" s="4"/>
    </row>
    <row r="6" spans="1:33" s="5" customFormat="1" ht="116.25" customHeight="1" thickBot="1" x14ac:dyDescent="0.35">
      <c r="A6" s="436"/>
      <c r="B6" s="438"/>
      <c r="C6" s="438"/>
      <c r="D6" s="446"/>
      <c r="E6" s="119"/>
      <c r="F6" s="424"/>
      <c r="G6" s="430"/>
      <c r="H6" s="444"/>
      <c r="I6" s="426"/>
      <c r="J6" s="430"/>
      <c r="K6" s="428"/>
      <c r="L6" s="22" t="s">
        <v>15</v>
      </c>
      <c r="M6" s="21" t="s">
        <v>16</v>
      </c>
      <c r="N6" s="21" t="s">
        <v>17</v>
      </c>
      <c r="O6" s="21" t="s">
        <v>18</v>
      </c>
      <c r="P6" s="21" t="s">
        <v>19</v>
      </c>
      <c r="Q6" s="21" t="s">
        <v>20</v>
      </c>
      <c r="R6" s="21" t="s">
        <v>21</v>
      </c>
      <c r="S6" s="21" t="s">
        <v>22</v>
      </c>
      <c r="T6" s="21" t="s">
        <v>23</v>
      </c>
      <c r="U6" s="21" t="s">
        <v>24</v>
      </c>
      <c r="V6" s="21" t="s">
        <v>25</v>
      </c>
      <c r="W6" s="21" t="s">
        <v>26</v>
      </c>
      <c r="X6" s="21" t="s">
        <v>27</v>
      </c>
      <c r="Y6" s="21" t="s">
        <v>28</v>
      </c>
      <c r="Z6" s="21" t="s">
        <v>29</v>
      </c>
      <c r="AA6" s="21" t="s">
        <v>30</v>
      </c>
      <c r="AB6" s="21" t="s">
        <v>31</v>
      </c>
      <c r="AC6" s="21" t="s">
        <v>32</v>
      </c>
      <c r="AD6" s="442"/>
    </row>
    <row r="7" spans="1:33" s="5" customFormat="1" ht="24.75" customHeight="1" thickBot="1" x14ac:dyDescent="0.35">
      <c r="A7" s="194">
        <v>1</v>
      </c>
      <c r="B7" s="170">
        <v>2</v>
      </c>
      <c r="C7" s="170">
        <v>3</v>
      </c>
      <c r="D7" s="171">
        <v>4</v>
      </c>
      <c r="E7" s="171">
        <v>5</v>
      </c>
      <c r="F7" s="172">
        <v>6</v>
      </c>
      <c r="G7" s="173">
        <v>7</v>
      </c>
      <c r="H7" s="174" t="s">
        <v>79</v>
      </c>
      <c r="I7" s="174" t="s">
        <v>102</v>
      </c>
      <c r="J7" s="173">
        <v>10</v>
      </c>
      <c r="K7" s="175">
        <v>11</v>
      </c>
      <c r="L7" s="172">
        <v>12</v>
      </c>
      <c r="M7" s="173">
        <v>13</v>
      </c>
      <c r="N7" s="173">
        <v>14</v>
      </c>
      <c r="O7" s="173">
        <v>15</v>
      </c>
      <c r="P7" s="173">
        <v>16</v>
      </c>
      <c r="Q7" s="173">
        <v>17</v>
      </c>
      <c r="R7" s="173">
        <v>18</v>
      </c>
      <c r="S7" s="173">
        <v>19</v>
      </c>
      <c r="T7" s="173">
        <v>20</v>
      </c>
      <c r="U7" s="173">
        <v>21</v>
      </c>
      <c r="V7" s="173">
        <v>22</v>
      </c>
      <c r="W7" s="173">
        <v>23</v>
      </c>
      <c r="X7" s="173">
        <v>24</v>
      </c>
      <c r="Y7" s="173">
        <v>25</v>
      </c>
      <c r="Z7" s="173">
        <v>26</v>
      </c>
      <c r="AA7" s="173">
        <v>27</v>
      </c>
      <c r="AB7" s="173">
        <v>28</v>
      </c>
      <c r="AC7" s="176">
        <v>29</v>
      </c>
      <c r="AD7" s="177">
        <v>30</v>
      </c>
    </row>
    <row r="8" spans="1:33" s="5" customFormat="1" ht="24.75" customHeight="1" x14ac:dyDescent="0.3">
      <c r="A8" s="217"/>
      <c r="B8" s="383" t="s">
        <v>47</v>
      </c>
      <c r="C8" s="383" t="s">
        <v>85</v>
      </c>
      <c r="D8" s="386" t="s">
        <v>66</v>
      </c>
      <c r="E8" s="388"/>
      <c r="F8" s="241" t="s">
        <v>77</v>
      </c>
      <c r="G8" s="116" t="s">
        <v>5</v>
      </c>
      <c r="H8" s="124" t="s">
        <v>64</v>
      </c>
      <c r="I8" s="124" t="s">
        <v>130</v>
      </c>
      <c r="J8" s="116">
        <v>1</v>
      </c>
      <c r="K8" s="141">
        <v>15</v>
      </c>
      <c r="L8" s="195">
        <v>12</v>
      </c>
      <c r="M8" s="116">
        <v>8</v>
      </c>
      <c r="N8" s="116"/>
      <c r="O8" s="116">
        <v>4</v>
      </c>
      <c r="P8" s="116">
        <v>2</v>
      </c>
      <c r="Q8" s="116"/>
      <c r="R8" s="116"/>
      <c r="S8" s="116"/>
      <c r="T8" s="116"/>
      <c r="U8" s="116"/>
      <c r="V8" s="116">
        <v>1</v>
      </c>
      <c r="W8" s="116"/>
      <c r="X8" s="116"/>
      <c r="Y8" s="116"/>
      <c r="Z8" s="116"/>
      <c r="AA8" s="116"/>
      <c r="AB8" s="116"/>
      <c r="AC8" s="125"/>
      <c r="AD8" s="209">
        <f t="shared" ref="AD8:AD16" si="0">SUM(L8:AC8)</f>
        <v>27</v>
      </c>
    </row>
    <row r="9" spans="1:33" s="5" customFormat="1" ht="24.75" customHeight="1" thickBot="1" x14ac:dyDescent="0.35">
      <c r="A9" s="217"/>
      <c r="B9" s="384"/>
      <c r="C9" s="385"/>
      <c r="D9" s="387"/>
      <c r="E9" s="389"/>
      <c r="F9" s="241" t="s">
        <v>77</v>
      </c>
      <c r="G9" s="116" t="s">
        <v>5</v>
      </c>
      <c r="H9" s="124" t="s">
        <v>64</v>
      </c>
      <c r="I9" s="124" t="s">
        <v>131</v>
      </c>
      <c r="J9" s="116">
        <v>1</v>
      </c>
      <c r="K9" s="141">
        <v>3</v>
      </c>
      <c r="L9" s="195">
        <v>12</v>
      </c>
      <c r="M9" s="116">
        <v>8</v>
      </c>
      <c r="N9" s="116"/>
      <c r="O9" s="116">
        <v>1</v>
      </c>
      <c r="P9" s="116">
        <v>1</v>
      </c>
      <c r="Q9" s="116"/>
      <c r="R9" s="116"/>
      <c r="S9" s="116"/>
      <c r="T9" s="116"/>
      <c r="U9" s="116"/>
      <c r="V9" s="116">
        <v>1</v>
      </c>
      <c r="W9" s="116"/>
      <c r="X9" s="116"/>
      <c r="Y9" s="116"/>
      <c r="Z9" s="116"/>
      <c r="AA9" s="116"/>
      <c r="AB9" s="116"/>
      <c r="AC9" s="125"/>
      <c r="AD9" s="209">
        <f>SUM(L9:AC9)</f>
        <v>23</v>
      </c>
    </row>
    <row r="10" spans="1:33" s="5" customFormat="1" ht="24.75" customHeight="1" x14ac:dyDescent="0.3">
      <c r="A10" s="194"/>
      <c r="B10" s="384"/>
      <c r="C10" s="385"/>
      <c r="D10" s="387"/>
      <c r="E10" s="389"/>
      <c r="F10" s="241" t="s">
        <v>106</v>
      </c>
      <c r="G10" s="116" t="s">
        <v>5</v>
      </c>
      <c r="H10" s="124" t="s">
        <v>64</v>
      </c>
      <c r="I10" s="124" t="s">
        <v>130</v>
      </c>
      <c r="J10" s="116">
        <v>1</v>
      </c>
      <c r="K10" s="141">
        <v>15</v>
      </c>
      <c r="L10" s="195">
        <v>24</v>
      </c>
      <c r="M10" s="116"/>
      <c r="N10" s="116">
        <v>8</v>
      </c>
      <c r="O10" s="116"/>
      <c r="P10" s="116"/>
      <c r="Q10" s="116"/>
      <c r="R10" s="116"/>
      <c r="S10" s="116"/>
      <c r="T10" s="116"/>
      <c r="U10" s="116"/>
      <c r="V10" s="116">
        <v>1</v>
      </c>
      <c r="W10" s="116"/>
      <c r="X10" s="116"/>
      <c r="Y10" s="116"/>
      <c r="Z10" s="116"/>
      <c r="AA10" s="116"/>
      <c r="AB10" s="116"/>
      <c r="AC10" s="125"/>
      <c r="AD10" s="209">
        <f t="shared" si="0"/>
        <v>33</v>
      </c>
    </row>
    <row r="11" spans="1:33" s="5" customFormat="1" ht="24.75" customHeight="1" x14ac:dyDescent="0.3">
      <c r="A11" s="217"/>
      <c r="B11" s="384"/>
      <c r="C11" s="385"/>
      <c r="D11" s="387"/>
      <c r="E11" s="389"/>
      <c r="F11" s="241" t="s">
        <v>132</v>
      </c>
      <c r="G11" s="116" t="s">
        <v>5</v>
      </c>
      <c r="H11" s="124" t="s">
        <v>64</v>
      </c>
      <c r="I11" s="124" t="s">
        <v>105</v>
      </c>
      <c r="J11" s="116">
        <v>2</v>
      </c>
      <c r="K11" s="141">
        <v>14</v>
      </c>
      <c r="L11" s="195">
        <v>8</v>
      </c>
      <c r="M11" s="116">
        <v>8</v>
      </c>
      <c r="N11" s="116"/>
      <c r="O11" s="116">
        <v>4</v>
      </c>
      <c r="P11" s="116">
        <v>2</v>
      </c>
      <c r="Q11" s="116"/>
      <c r="R11" s="116"/>
      <c r="S11" s="116"/>
      <c r="T11" s="116"/>
      <c r="U11" s="116"/>
      <c r="V11" s="116">
        <v>1</v>
      </c>
      <c r="W11" s="116"/>
      <c r="X11" s="116"/>
      <c r="Y11" s="116"/>
      <c r="Z11" s="116"/>
      <c r="AA11" s="116"/>
      <c r="AB11" s="116"/>
      <c r="AC11" s="125"/>
      <c r="AD11" s="209">
        <f>SUM(L11:AC11)</f>
        <v>23</v>
      </c>
    </row>
    <row r="12" spans="1:33" s="5" customFormat="1" ht="24.75" customHeight="1" x14ac:dyDescent="0.3">
      <c r="A12" s="217"/>
      <c r="B12" s="384"/>
      <c r="C12" s="385"/>
      <c r="D12" s="387"/>
      <c r="E12" s="389"/>
      <c r="F12" s="241" t="s">
        <v>132</v>
      </c>
      <c r="G12" s="116" t="s">
        <v>5</v>
      </c>
      <c r="H12" s="124" t="s">
        <v>64</v>
      </c>
      <c r="I12" s="124" t="s">
        <v>131</v>
      </c>
      <c r="J12" s="116">
        <v>1</v>
      </c>
      <c r="K12" s="141">
        <v>3</v>
      </c>
      <c r="L12" s="195">
        <v>8</v>
      </c>
      <c r="M12" s="116">
        <v>8</v>
      </c>
      <c r="N12" s="116"/>
      <c r="O12" s="116"/>
      <c r="P12" s="116"/>
      <c r="Q12" s="116"/>
      <c r="R12" s="116"/>
      <c r="S12" s="116"/>
      <c r="T12" s="116"/>
      <c r="U12" s="116"/>
      <c r="V12" s="116">
        <v>1</v>
      </c>
      <c r="W12" s="116"/>
      <c r="X12" s="116"/>
      <c r="Y12" s="116"/>
      <c r="Z12" s="116"/>
      <c r="AA12" s="116"/>
      <c r="AB12" s="116"/>
      <c r="AC12" s="125"/>
      <c r="AD12" s="209">
        <f>SUM(L12:AC12)</f>
        <v>17</v>
      </c>
    </row>
    <row r="13" spans="1:33" s="6" customFormat="1" ht="30.75" customHeight="1" x14ac:dyDescent="0.35">
      <c r="A13" s="380">
        <v>1</v>
      </c>
      <c r="B13" s="384"/>
      <c r="C13" s="385"/>
      <c r="D13" s="387"/>
      <c r="E13" s="389"/>
      <c r="F13" s="242" t="s">
        <v>71</v>
      </c>
      <c r="G13" s="17" t="s">
        <v>5</v>
      </c>
      <c r="H13" s="17" t="s">
        <v>64</v>
      </c>
      <c r="I13" s="17" t="s">
        <v>133</v>
      </c>
      <c r="J13" s="17" t="s">
        <v>120</v>
      </c>
      <c r="K13" s="24" t="s">
        <v>134</v>
      </c>
      <c r="L13" s="18">
        <v>18</v>
      </c>
      <c r="M13" s="13">
        <v>16</v>
      </c>
      <c r="N13" s="13">
        <v>16</v>
      </c>
      <c r="O13" s="13">
        <v>4</v>
      </c>
      <c r="P13" s="13">
        <v>2</v>
      </c>
      <c r="Q13" s="13" t="s">
        <v>49</v>
      </c>
      <c r="R13" s="13"/>
      <c r="S13" s="13"/>
      <c r="T13" s="13"/>
      <c r="U13" s="13"/>
      <c r="V13" s="13">
        <v>2</v>
      </c>
      <c r="W13" s="13"/>
      <c r="X13" s="13"/>
      <c r="Y13" s="13"/>
      <c r="Z13" s="13"/>
      <c r="AA13" s="13"/>
      <c r="AB13" s="13"/>
      <c r="AC13" s="48"/>
      <c r="AD13" s="15">
        <f t="shared" si="0"/>
        <v>58</v>
      </c>
    </row>
    <row r="14" spans="1:33" s="6" customFormat="1" ht="30.75" customHeight="1" x14ac:dyDescent="0.35">
      <c r="A14" s="380"/>
      <c r="B14" s="384"/>
      <c r="C14" s="385"/>
      <c r="D14" s="387"/>
      <c r="E14" s="389"/>
      <c r="F14" s="243" t="s">
        <v>114</v>
      </c>
      <c r="G14" s="10" t="s">
        <v>5</v>
      </c>
      <c r="H14" s="10" t="s">
        <v>64</v>
      </c>
      <c r="I14" s="10" t="s">
        <v>136</v>
      </c>
      <c r="J14" s="10" t="s">
        <v>91</v>
      </c>
      <c r="K14" s="64" t="s">
        <v>82</v>
      </c>
      <c r="L14" s="67"/>
      <c r="M14" s="13"/>
      <c r="N14" s="13"/>
      <c r="O14" s="13"/>
      <c r="P14" s="13"/>
      <c r="Q14" s="13"/>
      <c r="R14" s="13"/>
      <c r="S14" s="13"/>
      <c r="T14" s="13">
        <v>39</v>
      </c>
      <c r="U14" s="13"/>
      <c r="V14" s="13"/>
      <c r="W14" s="13"/>
      <c r="X14" s="13"/>
      <c r="Y14" s="13"/>
      <c r="Z14" s="13"/>
      <c r="AA14" s="13"/>
      <c r="AB14" s="13"/>
      <c r="AC14" s="48"/>
      <c r="AD14" s="15">
        <f t="shared" si="0"/>
        <v>39</v>
      </c>
    </row>
    <row r="15" spans="1:33" s="6" customFormat="1" ht="33" customHeight="1" x14ac:dyDescent="0.35">
      <c r="A15" s="380"/>
      <c r="B15" s="384"/>
      <c r="C15" s="385"/>
      <c r="D15" s="387"/>
      <c r="E15" s="389"/>
      <c r="F15" s="243" t="s">
        <v>86</v>
      </c>
      <c r="G15" s="10" t="s">
        <v>5</v>
      </c>
      <c r="H15" s="10" t="s">
        <v>64</v>
      </c>
      <c r="I15" s="10" t="s">
        <v>136</v>
      </c>
      <c r="J15" s="10" t="s">
        <v>36</v>
      </c>
      <c r="K15" s="29" t="s">
        <v>36</v>
      </c>
      <c r="L15" s="12"/>
      <c r="M15" s="13"/>
      <c r="N15" s="13"/>
      <c r="O15" s="13"/>
      <c r="P15" s="13"/>
      <c r="Q15" s="13"/>
      <c r="R15" s="13">
        <v>21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48"/>
      <c r="AD15" s="15">
        <f t="shared" si="0"/>
        <v>21</v>
      </c>
    </row>
    <row r="16" spans="1:33" s="6" customFormat="1" ht="30.75" customHeight="1" x14ac:dyDescent="0.35">
      <c r="A16" s="380"/>
      <c r="B16" s="384"/>
      <c r="C16" s="385"/>
      <c r="D16" s="387"/>
      <c r="E16" s="389"/>
      <c r="F16" s="244" t="s">
        <v>78</v>
      </c>
      <c r="G16" s="10" t="s">
        <v>5</v>
      </c>
      <c r="H16" s="10" t="s">
        <v>64</v>
      </c>
      <c r="I16" s="10" t="s">
        <v>136</v>
      </c>
      <c r="J16" s="10" t="s">
        <v>91</v>
      </c>
      <c r="K16" s="29" t="s">
        <v>82</v>
      </c>
      <c r="L16" s="12"/>
      <c r="M16" s="13"/>
      <c r="N16" s="13"/>
      <c r="O16" s="13"/>
      <c r="P16" s="13"/>
      <c r="Q16" s="13"/>
      <c r="R16" s="13">
        <v>7</v>
      </c>
      <c r="S16" s="13"/>
      <c r="T16" s="13"/>
      <c r="U16" s="13"/>
      <c r="V16" s="13"/>
      <c r="W16" s="13"/>
      <c r="X16" s="13"/>
      <c r="Y16" s="13" t="s">
        <v>49</v>
      </c>
      <c r="Z16" s="13"/>
      <c r="AA16" s="13"/>
      <c r="AB16" s="13"/>
      <c r="AC16" s="48"/>
      <c r="AD16" s="15">
        <f t="shared" si="0"/>
        <v>7</v>
      </c>
    </row>
    <row r="17" spans="1:30" s="6" customFormat="1" ht="13.5" customHeight="1" thickBot="1" x14ac:dyDescent="0.4">
      <c r="A17" s="380"/>
      <c r="B17" s="384"/>
      <c r="C17" s="385"/>
      <c r="D17" s="387"/>
      <c r="E17" s="389"/>
      <c r="F17" s="16" t="s">
        <v>56</v>
      </c>
      <c r="G17" s="10"/>
      <c r="H17" s="10"/>
      <c r="I17" s="10"/>
      <c r="J17" s="10"/>
      <c r="K17" s="29"/>
      <c r="L17" s="12">
        <f>SUM(L8:L16)</f>
        <v>82</v>
      </c>
      <c r="M17" s="13">
        <f>SUM(M8:M16)</f>
        <v>48</v>
      </c>
      <c r="N17" s="13">
        <f>SUM(N8:N16)</f>
        <v>24</v>
      </c>
      <c r="O17" s="13">
        <f>SUM(O8:O16)</f>
        <v>13</v>
      </c>
      <c r="P17" s="13">
        <f>SUM(P8:P16)</f>
        <v>7</v>
      </c>
      <c r="Q17" s="13"/>
      <c r="R17" s="13">
        <f>SUM(R8:R16)</f>
        <v>28</v>
      </c>
      <c r="S17" s="13"/>
      <c r="T17" s="13">
        <f>SUM(T8:T16)</f>
        <v>39</v>
      </c>
      <c r="U17" s="13"/>
      <c r="V17" s="13">
        <f>SUM(V8:V16)</f>
        <v>7</v>
      </c>
      <c r="W17" s="13"/>
      <c r="X17" s="13"/>
      <c r="Y17" s="13"/>
      <c r="Z17" s="13"/>
      <c r="AA17" s="13"/>
      <c r="AB17" s="13"/>
      <c r="AC17" s="48"/>
      <c r="AD17" s="15">
        <f>SUM(AD8:AD16)</f>
        <v>248</v>
      </c>
    </row>
    <row r="18" spans="1:30" s="6" customFormat="1" ht="13.5" customHeight="1" thickBot="1" x14ac:dyDescent="0.4">
      <c r="A18" s="380"/>
      <c r="B18" s="384"/>
      <c r="C18" s="385"/>
      <c r="D18" s="387"/>
      <c r="E18" s="389"/>
      <c r="F18" s="16" t="s">
        <v>58</v>
      </c>
      <c r="G18" s="10"/>
      <c r="H18" s="10"/>
      <c r="I18" s="10"/>
      <c r="J18" s="10"/>
      <c r="K18" s="29"/>
      <c r="L18" s="12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48"/>
      <c r="AD18" s="15"/>
    </row>
    <row r="19" spans="1:30" s="6" customFormat="1" ht="13.5" customHeight="1" thickBot="1" x14ac:dyDescent="0.4">
      <c r="A19" s="380"/>
      <c r="B19" s="384"/>
      <c r="C19" s="385"/>
      <c r="D19" s="387"/>
      <c r="E19" s="389"/>
      <c r="F19" s="16" t="s">
        <v>57</v>
      </c>
      <c r="G19" s="59"/>
      <c r="H19" s="59"/>
      <c r="I19" s="59"/>
      <c r="J19" s="59"/>
      <c r="K19" s="47"/>
      <c r="L19" s="53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60"/>
      <c r="AD19" s="51"/>
    </row>
    <row r="20" spans="1:30" s="6" customFormat="1" ht="64.5" customHeight="1" x14ac:dyDescent="0.35">
      <c r="A20" s="380"/>
      <c r="B20" s="384"/>
      <c r="C20" s="385"/>
      <c r="D20" s="387"/>
      <c r="E20" s="389"/>
      <c r="F20" s="245" t="s">
        <v>135</v>
      </c>
      <c r="G20" s="25" t="s">
        <v>5</v>
      </c>
      <c r="H20" s="25" t="s">
        <v>34</v>
      </c>
      <c r="I20" s="25"/>
      <c r="J20" s="25" t="s">
        <v>36</v>
      </c>
      <c r="K20" s="26"/>
      <c r="L20" s="46">
        <v>30</v>
      </c>
      <c r="M20" s="28">
        <v>16</v>
      </c>
      <c r="N20" s="28"/>
      <c r="O20" s="28">
        <v>1</v>
      </c>
      <c r="P20" s="28">
        <v>1</v>
      </c>
      <c r="Q20" s="28"/>
      <c r="R20" s="28"/>
      <c r="S20" s="28"/>
      <c r="T20" s="28"/>
      <c r="U20" s="28"/>
      <c r="V20" s="28">
        <v>1</v>
      </c>
      <c r="W20" s="28"/>
      <c r="X20" s="28"/>
      <c r="Y20" s="28"/>
      <c r="Z20" s="28"/>
      <c r="AA20" s="28"/>
      <c r="AB20" s="28"/>
      <c r="AC20" s="43"/>
      <c r="AD20" s="30">
        <f>SUM(L20:AC20)</f>
        <v>49</v>
      </c>
    </row>
    <row r="21" spans="1:30" s="6" customFormat="1" ht="13.5" customHeight="1" thickBot="1" x14ac:dyDescent="0.4">
      <c r="A21" s="380"/>
      <c r="B21" s="384"/>
      <c r="C21" s="385"/>
      <c r="D21" s="387"/>
      <c r="E21" s="389"/>
      <c r="F21" s="75" t="s">
        <v>37</v>
      </c>
      <c r="G21" s="17"/>
      <c r="H21" s="17"/>
      <c r="I21" s="17"/>
      <c r="J21" s="17"/>
      <c r="K21" s="24"/>
      <c r="L21" s="18">
        <v>30</v>
      </c>
      <c r="M21" s="19">
        <v>16</v>
      </c>
      <c r="N21" s="19"/>
      <c r="O21" s="19">
        <v>1</v>
      </c>
      <c r="P21" s="19">
        <v>1</v>
      </c>
      <c r="Q21" s="19"/>
      <c r="R21" s="19"/>
      <c r="S21" s="19"/>
      <c r="T21" s="19"/>
      <c r="U21" s="19"/>
      <c r="V21" s="19">
        <v>1</v>
      </c>
      <c r="W21" s="19"/>
      <c r="X21" s="19"/>
      <c r="Y21" s="19"/>
      <c r="Z21" s="19"/>
      <c r="AA21" s="19"/>
      <c r="AB21" s="19"/>
      <c r="AC21" s="49"/>
      <c r="AD21" s="30">
        <f>SUM(L21:AC21)</f>
        <v>49</v>
      </c>
    </row>
    <row r="22" spans="1:30" s="6" customFormat="1" ht="13.5" customHeight="1" thickBot="1" x14ac:dyDescent="0.4">
      <c r="A22" s="380"/>
      <c r="B22" s="384"/>
      <c r="C22" s="385"/>
      <c r="D22" s="387"/>
      <c r="E22" s="389"/>
      <c r="F22" s="106" t="s">
        <v>38</v>
      </c>
      <c r="G22" s="80"/>
      <c r="H22" s="80"/>
      <c r="I22" s="80"/>
      <c r="J22" s="80"/>
      <c r="K22" s="81"/>
      <c r="L22" s="82">
        <f>L17+L21</f>
        <v>112</v>
      </c>
      <c r="M22" s="37">
        <f>M17+M21</f>
        <v>64</v>
      </c>
      <c r="N22" s="37">
        <f>N17+N21</f>
        <v>24</v>
      </c>
      <c r="O22" s="37">
        <f>O17+O21</f>
        <v>14</v>
      </c>
      <c r="P22" s="37">
        <f>P17+P21</f>
        <v>8</v>
      </c>
      <c r="Q22" s="37"/>
      <c r="R22" s="37">
        <f>R17+R21</f>
        <v>28</v>
      </c>
      <c r="S22" s="37"/>
      <c r="T22" s="37">
        <f>T17+T21</f>
        <v>39</v>
      </c>
      <c r="U22" s="37"/>
      <c r="V22" s="37">
        <f>V17+V21</f>
        <v>8</v>
      </c>
      <c r="W22" s="37"/>
      <c r="X22" s="37"/>
      <c r="Y22" s="37"/>
      <c r="Z22" s="37">
        <f>Z21</f>
        <v>0</v>
      </c>
      <c r="AA22" s="37"/>
      <c r="AB22" s="37"/>
      <c r="AC22" s="83"/>
      <c r="AD22" s="45">
        <f>AD17+AD21</f>
        <v>297</v>
      </c>
    </row>
    <row r="23" spans="1:30" s="6" customFormat="1" ht="33" customHeight="1" thickBot="1" x14ac:dyDescent="0.4">
      <c r="A23" s="380"/>
      <c r="B23" s="384"/>
      <c r="C23" s="385"/>
      <c r="D23" s="387"/>
      <c r="E23" s="389"/>
      <c r="F23" s="230" t="s">
        <v>76</v>
      </c>
      <c r="G23" s="25" t="s">
        <v>5</v>
      </c>
      <c r="H23" s="25" t="s">
        <v>64</v>
      </c>
      <c r="I23" s="25" t="s">
        <v>150</v>
      </c>
      <c r="J23" s="25" t="s">
        <v>35</v>
      </c>
      <c r="K23" s="26" t="s">
        <v>151</v>
      </c>
      <c r="L23" s="46">
        <v>16</v>
      </c>
      <c r="M23" s="28">
        <v>8</v>
      </c>
      <c r="N23" s="28"/>
      <c r="O23" s="28">
        <v>4</v>
      </c>
      <c r="P23" s="28">
        <v>2</v>
      </c>
      <c r="Q23" s="28"/>
      <c r="R23" s="28"/>
      <c r="S23" s="28"/>
      <c r="T23" s="28"/>
      <c r="U23" s="28"/>
      <c r="V23" s="28">
        <v>1</v>
      </c>
      <c r="W23" s="28"/>
      <c r="X23" s="28"/>
      <c r="Y23" s="28"/>
      <c r="Z23" s="28"/>
      <c r="AA23" s="28"/>
      <c r="AB23" s="28"/>
      <c r="AC23" s="43"/>
      <c r="AD23" s="9">
        <f>SUM(L23:AC23)</f>
        <v>31</v>
      </c>
    </row>
    <row r="24" spans="1:30" s="6" customFormat="1" ht="33" customHeight="1" thickBot="1" x14ac:dyDescent="0.4">
      <c r="A24" s="380"/>
      <c r="B24" s="384"/>
      <c r="C24" s="385"/>
      <c r="D24" s="387"/>
      <c r="E24" s="389"/>
      <c r="F24" s="246" t="s">
        <v>76</v>
      </c>
      <c r="G24" s="17" t="s">
        <v>5</v>
      </c>
      <c r="H24" s="17" t="s">
        <v>64</v>
      </c>
      <c r="I24" s="17" t="s">
        <v>131</v>
      </c>
      <c r="J24" s="17" t="s">
        <v>35</v>
      </c>
      <c r="K24" s="24" t="s">
        <v>53</v>
      </c>
      <c r="L24" s="18">
        <v>16</v>
      </c>
      <c r="M24" s="19">
        <v>8</v>
      </c>
      <c r="N24" s="19"/>
      <c r="O24" s="19">
        <v>1</v>
      </c>
      <c r="P24" s="19">
        <v>1</v>
      </c>
      <c r="Q24" s="19"/>
      <c r="R24" s="19"/>
      <c r="S24" s="19"/>
      <c r="T24" s="19"/>
      <c r="U24" s="19"/>
      <c r="V24" s="19">
        <v>1</v>
      </c>
      <c r="W24" s="19"/>
      <c r="X24" s="19"/>
      <c r="Y24" s="19"/>
      <c r="Z24" s="19"/>
      <c r="AA24" s="19"/>
      <c r="AB24" s="19"/>
      <c r="AC24" s="49"/>
      <c r="AD24" s="9">
        <f>SUM(L24:AC24)</f>
        <v>27</v>
      </c>
    </row>
    <row r="25" spans="1:30" s="6" customFormat="1" ht="33" customHeight="1" thickBot="1" x14ac:dyDescent="0.4">
      <c r="A25" s="380"/>
      <c r="B25" s="384"/>
      <c r="C25" s="385"/>
      <c r="D25" s="387"/>
      <c r="E25" s="389"/>
      <c r="F25" s="246" t="s">
        <v>117</v>
      </c>
      <c r="G25" s="17" t="s">
        <v>5</v>
      </c>
      <c r="H25" s="17" t="s">
        <v>64</v>
      </c>
      <c r="I25" s="17" t="s">
        <v>150</v>
      </c>
      <c r="J25" s="17" t="s">
        <v>35</v>
      </c>
      <c r="K25" s="24" t="s">
        <v>151</v>
      </c>
      <c r="L25" s="18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>
        <v>45</v>
      </c>
      <c r="Y25" s="19"/>
      <c r="Z25" s="19"/>
      <c r="AA25" s="19"/>
      <c r="AB25" s="19"/>
      <c r="AC25" s="49"/>
      <c r="AD25" s="9">
        <v>45</v>
      </c>
    </row>
    <row r="26" spans="1:30" s="6" customFormat="1" ht="33" customHeight="1" thickBot="1" x14ac:dyDescent="0.4">
      <c r="A26" s="380"/>
      <c r="B26" s="384"/>
      <c r="C26" s="385"/>
      <c r="D26" s="387"/>
      <c r="E26" s="389"/>
      <c r="F26" s="247" t="s">
        <v>117</v>
      </c>
      <c r="G26" s="17" t="s">
        <v>5</v>
      </c>
      <c r="H26" s="17" t="s">
        <v>64</v>
      </c>
      <c r="I26" s="17" t="s">
        <v>131</v>
      </c>
      <c r="J26" s="17" t="s">
        <v>35</v>
      </c>
      <c r="K26" s="24" t="s">
        <v>53</v>
      </c>
      <c r="L26" s="18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>
        <v>9</v>
      </c>
      <c r="Y26" s="19"/>
      <c r="Z26" s="19"/>
      <c r="AA26" s="19"/>
      <c r="AB26" s="19"/>
      <c r="AC26" s="49"/>
      <c r="AD26" s="9">
        <v>9</v>
      </c>
    </row>
    <row r="27" spans="1:30" s="6" customFormat="1" ht="45" customHeight="1" thickBot="1" x14ac:dyDescent="0.4">
      <c r="A27" s="380"/>
      <c r="B27" s="384"/>
      <c r="C27" s="385"/>
      <c r="D27" s="387"/>
      <c r="E27" s="389"/>
      <c r="F27" s="248" t="s">
        <v>153</v>
      </c>
      <c r="G27" s="17" t="s">
        <v>5</v>
      </c>
      <c r="H27" s="17" t="s">
        <v>64</v>
      </c>
      <c r="I27" s="17" t="s">
        <v>116</v>
      </c>
      <c r="J27" s="17" t="s">
        <v>36</v>
      </c>
      <c r="K27" s="24" t="s">
        <v>134</v>
      </c>
      <c r="L27" s="18">
        <v>20</v>
      </c>
      <c r="M27" s="19"/>
      <c r="N27" s="19">
        <v>32</v>
      </c>
      <c r="O27" s="19">
        <v>4</v>
      </c>
      <c r="P27" s="19">
        <v>2</v>
      </c>
      <c r="Q27" s="19"/>
      <c r="R27" s="19"/>
      <c r="S27" s="19"/>
      <c r="T27" s="19"/>
      <c r="U27" s="19"/>
      <c r="V27" s="19">
        <v>2</v>
      </c>
      <c r="W27" s="19"/>
      <c r="X27" s="19"/>
      <c r="Y27" s="19"/>
      <c r="Z27" s="19"/>
      <c r="AA27" s="19"/>
      <c r="AB27" s="19"/>
      <c r="AC27" s="49"/>
      <c r="AD27" s="156">
        <f>L27+M27+O27+P27+V27+N27</f>
        <v>60</v>
      </c>
    </row>
    <row r="28" spans="1:30" s="6" customFormat="1" ht="45" customHeight="1" thickBot="1" x14ac:dyDescent="0.4">
      <c r="A28" s="380"/>
      <c r="B28" s="384"/>
      <c r="C28" s="385"/>
      <c r="D28" s="387"/>
      <c r="E28" s="389"/>
      <c r="F28" s="248" t="s">
        <v>153</v>
      </c>
      <c r="G28" s="17" t="s">
        <v>5</v>
      </c>
      <c r="H28" s="17" t="s">
        <v>64</v>
      </c>
      <c r="I28" s="17" t="s">
        <v>131</v>
      </c>
      <c r="J28" s="17" t="s">
        <v>35</v>
      </c>
      <c r="K28" s="24" t="s">
        <v>53</v>
      </c>
      <c r="L28" s="18">
        <v>20</v>
      </c>
      <c r="M28" s="19"/>
      <c r="N28" s="19"/>
      <c r="O28" s="19">
        <v>1</v>
      </c>
      <c r="P28" s="19">
        <v>1</v>
      </c>
      <c r="Q28" s="19"/>
      <c r="R28" s="19"/>
      <c r="S28" s="19"/>
      <c r="T28" s="19"/>
      <c r="U28" s="19"/>
      <c r="V28" s="19">
        <v>1</v>
      </c>
      <c r="W28" s="19"/>
      <c r="X28" s="19"/>
      <c r="Y28" s="19"/>
      <c r="Z28" s="19"/>
      <c r="AA28" s="19"/>
      <c r="AB28" s="19"/>
      <c r="AC28" s="49"/>
      <c r="AD28" s="156">
        <f>SUM(L28:AC28)</f>
        <v>23</v>
      </c>
    </row>
    <row r="29" spans="1:30" s="6" customFormat="1" ht="33" customHeight="1" thickBot="1" x14ac:dyDescent="0.4">
      <c r="A29" s="381"/>
      <c r="B29" s="384"/>
      <c r="C29" s="385"/>
      <c r="D29" s="387"/>
      <c r="E29" s="389"/>
      <c r="F29" s="249" t="s">
        <v>78</v>
      </c>
      <c r="G29" s="40" t="s">
        <v>5</v>
      </c>
      <c r="H29" s="31" t="s">
        <v>64</v>
      </c>
      <c r="I29" s="31" t="s">
        <v>112</v>
      </c>
      <c r="J29" s="31" t="s">
        <v>50</v>
      </c>
      <c r="K29" s="32" t="s">
        <v>82</v>
      </c>
      <c r="L29" s="117"/>
      <c r="M29" s="93"/>
      <c r="N29" s="93"/>
      <c r="O29" s="93"/>
      <c r="P29" s="93"/>
      <c r="Q29" s="93"/>
      <c r="R29" s="40">
        <v>6</v>
      </c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118"/>
      <c r="AD29" s="156">
        <f>SUM(L29:AC29)</f>
        <v>6</v>
      </c>
    </row>
    <row r="30" spans="1:30" s="6" customFormat="1" ht="33" customHeight="1" thickBot="1" x14ac:dyDescent="0.4">
      <c r="A30" s="381"/>
      <c r="B30" s="384"/>
      <c r="C30" s="385"/>
      <c r="D30" s="387"/>
      <c r="E30" s="389"/>
      <c r="F30" s="208" t="s">
        <v>99</v>
      </c>
      <c r="G30" s="116" t="s">
        <v>5</v>
      </c>
      <c r="H30" s="17" t="s">
        <v>64</v>
      </c>
      <c r="I30" s="17" t="s">
        <v>80</v>
      </c>
      <c r="J30" s="17" t="s">
        <v>50</v>
      </c>
      <c r="K30" s="24" t="s">
        <v>36</v>
      </c>
      <c r="L30" s="199"/>
      <c r="M30" s="200"/>
      <c r="N30" s="200"/>
      <c r="O30" s="200"/>
      <c r="P30" s="200"/>
      <c r="Q30" s="200"/>
      <c r="R30" s="116">
        <v>6</v>
      </c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1"/>
      <c r="AD30" s="156">
        <v>6</v>
      </c>
    </row>
    <row r="31" spans="1:30" s="6" customFormat="1" ht="18" customHeight="1" thickBot="1" x14ac:dyDescent="0.4">
      <c r="A31" s="381"/>
      <c r="B31" s="384"/>
      <c r="C31" s="385"/>
      <c r="D31" s="387"/>
      <c r="E31" s="389"/>
      <c r="F31" s="73" t="s">
        <v>56</v>
      </c>
      <c r="G31" s="80"/>
      <c r="H31" s="80"/>
      <c r="I31" s="80"/>
      <c r="J31" s="80"/>
      <c r="K31" s="81"/>
      <c r="L31" s="84">
        <f>SUM(L23:L30)</f>
        <v>72</v>
      </c>
      <c r="M31" s="37">
        <f>SUM(M23:M30)</f>
        <v>16</v>
      </c>
      <c r="N31" s="37">
        <f>SUM(N23:N30)</f>
        <v>32</v>
      </c>
      <c r="O31" s="37">
        <f>SUM(O23:O30)</f>
        <v>10</v>
      </c>
      <c r="P31" s="37">
        <f>SUM(P23:P30)</f>
        <v>6</v>
      </c>
      <c r="Q31" s="37"/>
      <c r="R31" s="37">
        <f>SUM(R23:R30)</f>
        <v>12</v>
      </c>
      <c r="S31" s="37"/>
      <c r="T31" s="37"/>
      <c r="U31" s="37"/>
      <c r="V31" s="37">
        <f>SUM(V23:V30)</f>
        <v>5</v>
      </c>
      <c r="W31" s="37"/>
      <c r="X31" s="37">
        <f>SUM(X23:X30)</f>
        <v>54</v>
      </c>
      <c r="Y31" s="37"/>
      <c r="Z31" s="37"/>
      <c r="AA31" s="37"/>
      <c r="AB31" s="37"/>
      <c r="AC31" s="83"/>
      <c r="AD31" s="45">
        <f>SUM(L31:AC31)</f>
        <v>207</v>
      </c>
    </row>
    <row r="32" spans="1:30" s="6" customFormat="1" ht="17.25" customHeight="1" thickBot="1" x14ac:dyDescent="0.4">
      <c r="A32" s="381"/>
      <c r="B32" s="384"/>
      <c r="C32" s="385"/>
      <c r="D32" s="387"/>
      <c r="E32" s="389"/>
      <c r="F32" s="86" t="s">
        <v>57</v>
      </c>
      <c r="G32" s="17"/>
      <c r="H32" s="17"/>
      <c r="I32" s="17"/>
      <c r="J32" s="17"/>
      <c r="K32" s="24"/>
      <c r="L32" s="18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49"/>
      <c r="AD32" s="15"/>
    </row>
    <row r="33" spans="1:30" s="6" customFormat="1" ht="15" customHeight="1" thickBot="1" x14ac:dyDescent="0.4">
      <c r="A33" s="381"/>
      <c r="B33" s="384"/>
      <c r="C33" s="385"/>
      <c r="D33" s="387"/>
      <c r="E33" s="389"/>
      <c r="F33" s="73" t="s">
        <v>58</v>
      </c>
      <c r="G33" s="80"/>
      <c r="H33" s="80"/>
      <c r="I33" s="80"/>
      <c r="J33" s="80"/>
      <c r="K33" s="81"/>
      <c r="L33" s="82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126"/>
      <c r="AD33" s="9"/>
    </row>
    <row r="34" spans="1:30" s="6" customFormat="1" ht="88.5" customHeight="1" thickBot="1" x14ac:dyDescent="0.4">
      <c r="A34" s="381"/>
      <c r="B34" s="384"/>
      <c r="C34" s="385"/>
      <c r="D34" s="387"/>
      <c r="E34" s="389"/>
      <c r="F34" s="250" t="s">
        <v>155</v>
      </c>
      <c r="G34" s="10" t="s">
        <v>5</v>
      </c>
      <c r="H34" s="10" t="s">
        <v>34</v>
      </c>
      <c r="I34" s="10"/>
      <c r="J34" s="10" t="s">
        <v>35</v>
      </c>
      <c r="K34" s="64" t="s">
        <v>35</v>
      </c>
      <c r="L34" s="67">
        <v>30</v>
      </c>
      <c r="M34" s="13">
        <v>16</v>
      </c>
      <c r="N34" s="13"/>
      <c r="O34" s="13">
        <v>1</v>
      </c>
      <c r="P34" s="13">
        <v>1</v>
      </c>
      <c r="Q34" s="13"/>
      <c r="R34" s="13"/>
      <c r="S34" s="13"/>
      <c r="T34" s="13"/>
      <c r="U34" s="13"/>
      <c r="V34" s="13">
        <v>1</v>
      </c>
      <c r="W34" s="13"/>
      <c r="X34" s="13"/>
      <c r="Y34" s="13"/>
      <c r="Z34" s="13"/>
      <c r="AA34" s="13"/>
      <c r="AB34" s="13"/>
      <c r="AC34" s="48"/>
      <c r="AD34" s="9">
        <f>SUM(L34:AC34)</f>
        <v>49</v>
      </c>
    </row>
    <row r="35" spans="1:30" s="6" customFormat="1" ht="15" customHeight="1" thickBot="1" x14ac:dyDescent="0.4">
      <c r="A35" s="381"/>
      <c r="B35" s="384"/>
      <c r="C35" s="385"/>
      <c r="D35" s="387"/>
      <c r="E35" s="389"/>
      <c r="F35" s="16" t="s">
        <v>37</v>
      </c>
      <c r="G35" s="31"/>
      <c r="H35" s="31"/>
      <c r="I35" s="31"/>
      <c r="J35" s="31"/>
      <c r="K35" s="32"/>
      <c r="L35" s="33">
        <v>30</v>
      </c>
      <c r="M35" s="34">
        <v>16</v>
      </c>
      <c r="N35" s="34"/>
      <c r="O35" s="34">
        <v>1</v>
      </c>
      <c r="P35" s="34">
        <v>1</v>
      </c>
      <c r="Q35" s="34"/>
      <c r="R35" s="34"/>
      <c r="S35" s="34"/>
      <c r="T35" s="34"/>
      <c r="U35" s="34"/>
      <c r="V35" s="34">
        <v>1</v>
      </c>
      <c r="W35" s="34"/>
      <c r="X35" s="34"/>
      <c r="Y35" s="34"/>
      <c r="Z35" s="34"/>
      <c r="AA35" s="34"/>
      <c r="AB35" s="34"/>
      <c r="AC35" s="50"/>
      <c r="AD35" s="9">
        <v>49</v>
      </c>
    </row>
    <row r="36" spans="1:30" s="6" customFormat="1" ht="18.75" customHeight="1" thickBot="1" x14ac:dyDescent="0.4">
      <c r="A36" s="381"/>
      <c r="B36" s="384"/>
      <c r="C36" s="385"/>
      <c r="D36" s="387"/>
      <c r="E36" s="389"/>
      <c r="F36" s="106" t="s">
        <v>39</v>
      </c>
      <c r="G36" s="80"/>
      <c r="H36" s="80"/>
      <c r="I36" s="80"/>
      <c r="J36" s="80"/>
      <c r="K36" s="81"/>
      <c r="L36" s="82">
        <f>L31+L34</f>
        <v>102</v>
      </c>
      <c r="M36" s="37">
        <f>N31+N35</f>
        <v>32</v>
      </c>
      <c r="N36" s="37">
        <f>N31+N35</f>
        <v>32</v>
      </c>
      <c r="O36" s="37">
        <f>O31+O34</f>
        <v>11</v>
      </c>
      <c r="P36" s="37">
        <f>P31+P34</f>
        <v>7</v>
      </c>
      <c r="Q36" s="37"/>
      <c r="R36" s="37">
        <f>R31</f>
        <v>12</v>
      </c>
      <c r="S36" s="37"/>
      <c r="T36" s="37"/>
      <c r="U36" s="37"/>
      <c r="V36" s="37">
        <f>V31+V34</f>
        <v>6</v>
      </c>
      <c r="W36" s="37"/>
      <c r="X36" s="37">
        <f>X31+X34</f>
        <v>54</v>
      </c>
      <c r="Y36" s="37"/>
      <c r="Z36" s="37"/>
      <c r="AA36" s="37"/>
      <c r="AB36" s="37"/>
      <c r="AC36" s="83"/>
      <c r="AD36" s="45">
        <f>AD31+AD35</f>
        <v>256</v>
      </c>
    </row>
    <row r="37" spans="1:30" s="6" customFormat="1" ht="27" customHeight="1" thickBot="1" x14ac:dyDescent="0.4">
      <c r="A37" s="381"/>
      <c r="B37" s="384"/>
      <c r="C37" s="385"/>
      <c r="D37" s="387"/>
      <c r="E37" s="390"/>
      <c r="F37" s="178" t="s">
        <v>40</v>
      </c>
      <c r="G37" s="121"/>
      <c r="H37" s="121"/>
      <c r="I37" s="121"/>
      <c r="J37" s="121"/>
      <c r="K37" s="139"/>
      <c r="L37" s="251">
        <f>L22+L36</f>
        <v>214</v>
      </c>
      <c r="M37" s="252">
        <f>M22+M36</f>
        <v>96</v>
      </c>
      <c r="N37" s="252">
        <f>N22+N36</f>
        <v>56</v>
      </c>
      <c r="O37" s="252">
        <f>O22+O36</f>
        <v>25</v>
      </c>
      <c r="P37" s="252">
        <f>P22+P36</f>
        <v>15</v>
      </c>
      <c r="Q37" s="252"/>
      <c r="R37" s="252">
        <f>R22+R36</f>
        <v>40</v>
      </c>
      <c r="S37" s="252"/>
      <c r="T37" s="252">
        <f>T22+T36</f>
        <v>39</v>
      </c>
      <c r="U37" s="252"/>
      <c r="V37" s="252">
        <f>V22+V36</f>
        <v>14</v>
      </c>
      <c r="W37" s="252"/>
      <c r="X37" s="252">
        <f>X22+X36</f>
        <v>54</v>
      </c>
      <c r="Y37" s="252"/>
      <c r="Z37" s="252"/>
      <c r="AA37" s="122"/>
      <c r="AB37" s="122"/>
      <c r="AC37" s="123"/>
      <c r="AD37" s="156">
        <f>AD22+AD36</f>
        <v>553</v>
      </c>
    </row>
    <row r="38" spans="1:30" s="6" customFormat="1" ht="27" customHeight="1" thickBot="1" x14ac:dyDescent="0.4">
      <c r="A38" s="253">
        <v>1</v>
      </c>
      <c r="B38" s="202">
        <v>2</v>
      </c>
      <c r="C38" s="204">
        <v>3</v>
      </c>
      <c r="D38" s="205">
        <v>4</v>
      </c>
      <c r="E38" s="179">
        <v>5</v>
      </c>
      <c r="F38" s="180">
        <v>6</v>
      </c>
      <c r="G38" s="80" t="s">
        <v>42</v>
      </c>
      <c r="H38" s="80" t="s">
        <v>79</v>
      </c>
      <c r="I38" s="80" t="s">
        <v>102</v>
      </c>
      <c r="J38" s="80" t="s">
        <v>103</v>
      </c>
      <c r="K38" s="81" t="s">
        <v>104</v>
      </c>
      <c r="L38" s="82">
        <v>12</v>
      </c>
      <c r="M38" s="37">
        <v>13</v>
      </c>
      <c r="N38" s="37">
        <v>14</v>
      </c>
      <c r="O38" s="37">
        <v>15</v>
      </c>
      <c r="P38" s="37">
        <v>16</v>
      </c>
      <c r="Q38" s="37">
        <v>17</v>
      </c>
      <c r="R38" s="37">
        <v>18</v>
      </c>
      <c r="S38" s="37">
        <v>19</v>
      </c>
      <c r="T38" s="37">
        <v>20</v>
      </c>
      <c r="U38" s="37">
        <v>21</v>
      </c>
      <c r="V38" s="37">
        <v>22</v>
      </c>
      <c r="W38" s="37">
        <v>23</v>
      </c>
      <c r="X38" s="37">
        <v>24</v>
      </c>
      <c r="Y38" s="37">
        <v>25</v>
      </c>
      <c r="Z38" s="37">
        <v>26</v>
      </c>
      <c r="AA38" s="37">
        <v>27</v>
      </c>
      <c r="AB38" s="37">
        <v>28</v>
      </c>
      <c r="AC38" s="83">
        <v>29</v>
      </c>
      <c r="AD38" s="45">
        <v>30</v>
      </c>
    </row>
    <row r="39" spans="1:30" s="6" customFormat="1" ht="30.75" customHeight="1" x14ac:dyDescent="0.35">
      <c r="A39" s="418">
        <v>2</v>
      </c>
      <c r="B39" s="414" t="s">
        <v>54</v>
      </c>
      <c r="C39" s="414" t="s">
        <v>52</v>
      </c>
      <c r="D39" s="391" t="s">
        <v>158</v>
      </c>
      <c r="E39" s="391"/>
      <c r="F39" s="254" t="s">
        <v>81</v>
      </c>
      <c r="G39" s="10" t="s">
        <v>5</v>
      </c>
      <c r="H39" s="10" t="s">
        <v>55</v>
      </c>
      <c r="I39" s="10" t="s">
        <v>138</v>
      </c>
      <c r="J39" s="10" t="s">
        <v>35</v>
      </c>
      <c r="K39" s="64" t="s">
        <v>139</v>
      </c>
      <c r="L39" s="67">
        <v>16</v>
      </c>
      <c r="M39" s="13">
        <v>16</v>
      </c>
      <c r="N39" s="143"/>
      <c r="O39" s="13"/>
      <c r="P39" s="13"/>
      <c r="Q39" s="13"/>
      <c r="R39" s="13"/>
      <c r="S39" s="13"/>
      <c r="T39" s="13"/>
      <c r="U39" s="13"/>
      <c r="V39" s="13">
        <v>2</v>
      </c>
      <c r="W39" s="13"/>
      <c r="X39" s="13"/>
      <c r="Y39" s="13"/>
      <c r="Z39" s="13"/>
      <c r="AA39" s="13"/>
      <c r="AB39" s="13"/>
      <c r="AC39" s="48"/>
      <c r="AD39" s="15">
        <f>SUM(L39:AC39)</f>
        <v>34</v>
      </c>
    </row>
    <row r="40" spans="1:30" s="6" customFormat="1" ht="30.75" customHeight="1" x14ac:dyDescent="0.35">
      <c r="A40" s="418"/>
      <c r="B40" s="414"/>
      <c r="C40" s="414"/>
      <c r="D40" s="391"/>
      <c r="E40" s="391"/>
      <c r="F40" s="255" t="s">
        <v>109</v>
      </c>
      <c r="G40" s="65" t="s">
        <v>5</v>
      </c>
      <c r="H40" s="10" t="s">
        <v>110</v>
      </c>
      <c r="I40" s="10" t="s">
        <v>140</v>
      </c>
      <c r="J40" s="10" t="s">
        <v>35</v>
      </c>
      <c r="K40" s="64" t="s">
        <v>82</v>
      </c>
      <c r="L40" s="67">
        <v>12</v>
      </c>
      <c r="M40" s="13">
        <v>16</v>
      </c>
      <c r="N40" s="143"/>
      <c r="O40" s="13"/>
      <c r="P40" s="13"/>
      <c r="Q40" s="13"/>
      <c r="R40" s="13"/>
      <c r="S40" s="13"/>
      <c r="T40" s="13"/>
      <c r="U40" s="13"/>
      <c r="V40" s="13">
        <v>1</v>
      </c>
      <c r="W40" s="13"/>
      <c r="X40" s="13"/>
      <c r="Y40" s="13"/>
      <c r="Z40" s="13"/>
      <c r="AA40" s="13"/>
      <c r="AB40" s="13"/>
      <c r="AC40" s="48"/>
      <c r="AD40" s="15">
        <f>L40+M40+V40</f>
        <v>29</v>
      </c>
    </row>
    <row r="41" spans="1:30" s="6" customFormat="1" ht="30.75" customHeight="1" x14ac:dyDescent="0.35">
      <c r="A41" s="418"/>
      <c r="B41" s="414"/>
      <c r="C41" s="414"/>
      <c r="D41" s="391"/>
      <c r="E41" s="391"/>
      <c r="F41" s="255" t="s">
        <v>109</v>
      </c>
      <c r="G41" s="65" t="s">
        <v>5</v>
      </c>
      <c r="H41" s="10" t="s">
        <v>111</v>
      </c>
      <c r="I41" s="10" t="s">
        <v>141</v>
      </c>
      <c r="J41" s="10" t="s">
        <v>35</v>
      </c>
      <c r="K41" s="64" t="s">
        <v>134</v>
      </c>
      <c r="L41" s="67">
        <v>12</v>
      </c>
      <c r="M41" s="13">
        <v>16</v>
      </c>
      <c r="N41" s="143"/>
      <c r="O41" s="13"/>
      <c r="P41" s="13"/>
      <c r="Q41" s="13"/>
      <c r="R41" s="13"/>
      <c r="S41" s="13"/>
      <c r="T41" s="13"/>
      <c r="U41" s="13"/>
      <c r="V41" s="13">
        <v>1</v>
      </c>
      <c r="W41" s="13"/>
      <c r="X41" s="13"/>
      <c r="Y41" s="13"/>
      <c r="Z41" s="13"/>
      <c r="AA41" s="13"/>
      <c r="AB41" s="13"/>
      <c r="AC41" s="48"/>
      <c r="AD41" s="15">
        <f>L41+M41+V41</f>
        <v>29</v>
      </c>
    </row>
    <row r="42" spans="1:30" s="6" customFormat="1" ht="30.75" customHeight="1" x14ac:dyDescent="0.35">
      <c r="A42" s="418"/>
      <c r="B42" s="414"/>
      <c r="C42" s="414"/>
      <c r="D42" s="391"/>
      <c r="E42" s="391"/>
      <c r="F42" s="256" t="s">
        <v>145</v>
      </c>
      <c r="G42" s="65" t="s">
        <v>5</v>
      </c>
      <c r="H42" s="10" t="s">
        <v>64</v>
      </c>
      <c r="I42" s="10" t="s">
        <v>133</v>
      </c>
      <c r="J42" s="10" t="s">
        <v>35</v>
      </c>
      <c r="K42" s="64" t="s">
        <v>134</v>
      </c>
      <c r="L42" s="67">
        <v>20</v>
      </c>
      <c r="M42" s="13"/>
      <c r="N42" s="143">
        <v>20</v>
      </c>
      <c r="O42" s="13"/>
      <c r="P42" s="13"/>
      <c r="Q42" s="13"/>
      <c r="R42" s="13"/>
      <c r="S42" s="13"/>
      <c r="T42" s="13"/>
      <c r="U42" s="13"/>
      <c r="V42" s="13">
        <v>1</v>
      </c>
      <c r="W42" s="13"/>
      <c r="X42" s="13"/>
      <c r="Y42" s="13"/>
      <c r="Z42" s="13"/>
      <c r="AA42" s="13"/>
      <c r="AB42" s="13"/>
      <c r="AC42" s="48"/>
      <c r="AD42" s="15">
        <f>L42+N42+V42</f>
        <v>41</v>
      </c>
    </row>
    <row r="43" spans="1:30" s="6" customFormat="1" ht="30.75" customHeight="1" x14ac:dyDescent="0.35">
      <c r="A43" s="418"/>
      <c r="B43" s="414"/>
      <c r="C43" s="414"/>
      <c r="D43" s="391"/>
      <c r="E43" s="391"/>
      <c r="F43" s="6" t="s">
        <v>78</v>
      </c>
      <c r="G43" s="87" t="s">
        <v>5</v>
      </c>
      <c r="H43" s="17" t="s">
        <v>64</v>
      </c>
      <c r="I43" s="17" t="s">
        <v>137</v>
      </c>
      <c r="J43" s="17" t="s">
        <v>36</v>
      </c>
      <c r="K43" s="150" t="s">
        <v>82</v>
      </c>
      <c r="L43" s="95"/>
      <c r="M43" s="19"/>
      <c r="N43" s="196"/>
      <c r="O43" s="19"/>
      <c r="P43" s="19"/>
      <c r="Q43" s="19"/>
      <c r="R43" s="19">
        <v>7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49"/>
      <c r="AD43" s="30">
        <v>7</v>
      </c>
    </row>
    <row r="44" spans="1:30" s="6" customFormat="1" ht="28.5" customHeight="1" thickBot="1" x14ac:dyDescent="0.4">
      <c r="A44" s="418"/>
      <c r="B44" s="414"/>
      <c r="C44" s="414"/>
      <c r="D44" s="391"/>
      <c r="E44" s="391"/>
      <c r="F44" s="142" t="s">
        <v>86</v>
      </c>
      <c r="G44" s="85" t="s">
        <v>5</v>
      </c>
      <c r="H44" s="31" t="s">
        <v>64</v>
      </c>
      <c r="I44" s="31" t="s">
        <v>107</v>
      </c>
      <c r="J44" s="31" t="s">
        <v>36</v>
      </c>
      <c r="K44" s="158" t="s">
        <v>36</v>
      </c>
      <c r="L44" s="66"/>
      <c r="M44" s="34"/>
      <c r="N44" s="34"/>
      <c r="O44" s="34"/>
      <c r="P44" s="34"/>
      <c r="Q44" s="34"/>
      <c r="R44" s="34">
        <v>21</v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50"/>
      <c r="AD44" s="30">
        <f>SUM(L44:AC44)</f>
        <v>21</v>
      </c>
    </row>
    <row r="45" spans="1:30" s="6" customFormat="1" ht="15" customHeight="1" thickBot="1" x14ac:dyDescent="0.4">
      <c r="A45" s="418"/>
      <c r="B45" s="414"/>
      <c r="C45" s="414"/>
      <c r="D45" s="391"/>
      <c r="E45" s="391"/>
      <c r="F45" s="73" t="s">
        <v>56</v>
      </c>
      <c r="G45" s="80"/>
      <c r="H45" s="80"/>
      <c r="I45" s="80"/>
      <c r="J45" s="80"/>
      <c r="K45" s="159"/>
      <c r="L45" s="84">
        <f>SUM(L39:L44)</f>
        <v>60</v>
      </c>
      <c r="M45" s="37">
        <f>SUM(M39:M44)</f>
        <v>48</v>
      </c>
      <c r="N45" s="37">
        <f>SUM(N39:N44)</f>
        <v>20</v>
      </c>
      <c r="O45" s="37"/>
      <c r="P45" s="37"/>
      <c r="Q45" s="37"/>
      <c r="R45" s="37">
        <f>SUM(R39:R44)</f>
        <v>28</v>
      </c>
      <c r="S45" s="37"/>
      <c r="T45" s="37"/>
      <c r="U45" s="37"/>
      <c r="V45" s="37">
        <f>SUM(V39:V44)</f>
        <v>5</v>
      </c>
      <c r="W45" s="37"/>
      <c r="X45" s="37"/>
      <c r="Y45" s="37"/>
      <c r="Z45" s="37"/>
      <c r="AA45" s="37"/>
      <c r="AB45" s="37"/>
      <c r="AC45" s="83"/>
      <c r="AD45" s="45">
        <f>SUM(AD39:AD44)</f>
        <v>161</v>
      </c>
    </row>
    <row r="46" spans="1:30" s="6" customFormat="1" ht="14.25" customHeight="1" thickBot="1" x14ac:dyDescent="0.4">
      <c r="A46" s="418"/>
      <c r="B46" s="414"/>
      <c r="C46" s="414"/>
      <c r="D46" s="391"/>
      <c r="E46" s="391"/>
      <c r="F46" s="70" t="s">
        <v>58</v>
      </c>
      <c r="G46" s="87"/>
      <c r="H46" s="17"/>
      <c r="I46" s="17"/>
      <c r="J46" s="17"/>
      <c r="K46" s="150"/>
      <c r="L46" s="95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49"/>
      <c r="AD46" s="30"/>
    </row>
    <row r="47" spans="1:30" s="6" customFormat="1" ht="17.25" customHeight="1" thickBot="1" x14ac:dyDescent="0.4">
      <c r="A47" s="418"/>
      <c r="B47" s="414"/>
      <c r="C47" s="414"/>
      <c r="D47" s="391"/>
      <c r="E47" s="391"/>
      <c r="F47" s="70" t="s">
        <v>57</v>
      </c>
      <c r="G47" s="80"/>
      <c r="H47" s="80"/>
      <c r="I47" s="80"/>
      <c r="J47" s="80"/>
      <c r="K47" s="159"/>
      <c r="L47" s="84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83"/>
      <c r="AD47" s="45"/>
    </row>
    <row r="48" spans="1:30" s="6" customFormat="1" ht="17.25" customHeight="1" thickBot="1" x14ac:dyDescent="0.4">
      <c r="A48" s="418"/>
      <c r="B48" s="414"/>
      <c r="C48" s="414"/>
      <c r="D48" s="391"/>
      <c r="E48" s="391"/>
      <c r="F48" s="101" t="s">
        <v>119</v>
      </c>
      <c r="G48" s="80"/>
      <c r="H48" s="80"/>
      <c r="I48" s="80"/>
      <c r="J48" s="80"/>
      <c r="K48" s="159"/>
      <c r="L48" s="84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83"/>
      <c r="AD48" s="45"/>
    </row>
    <row r="49" spans="1:30" s="6" customFormat="1" ht="26.25" customHeight="1" thickBot="1" x14ac:dyDescent="0.4">
      <c r="A49" s="418"/>
      <c r="B49" s="414"/>
      <c r="C49" s="414"/>
      <c r="D49" s="391"/>
      <c r="E49" s="391"/>
      <c r="F49" s="107" t="s">
        <v>38</v>
      </c>
      <c r="G49" s="80"/>
      <c r="H49" s="80"/>
      <c r="I49" s="80"/>
      <c r="J49" s="80"/>
      <c r="K49" s="81"/>
      <c r="L49" s="82">
        <f>L45</f>
        <v>60</v>
      </c>
      <c r="M49" s="37">
        <f>M45</f>
        <v>48</v>
      </c>
      <c r="N49" s="37">
        <f>N45</f>
        <v>20</v>
      </c>
      <c r="O49" s="37">
        <f>O45</f>
        <v>0</v>
      </c>
      <c r="P49" s="37">
        <f>P45</f>
        <v>0</v>
      </c>
      <c r="Q49" s="37"/>
      <c r="R49" s="37">
        <f>R45</f>
        <v>28</v>
      </c>
      <c r="S49" s="37"/>
      <c r="T49" s="37"/>
      <c r="U49" s="37"/>
      <c r="V49" s="37">
        <f>V45</f>
        <v>5</v>
      </c>
      <c r="W49" s="37"/>
      <c r="X49" s="37"/>
      <c r="Y49" s="37"/>
      <c r="Z49" s="37">
        <v>20</v>
      </c>
      <c r="AA49" s="37"/>
      <c r="AB49" s="37"/>
      <c r="AC49" s="83"/>
      <c r="AD49" s="45">
        <f>AD45+AD48</f>
        <v>161</v>
      </c>
    </row>
    <row r="50" spans="1:30" s="6" customFormat="1" ht="39" customHeight="1" thickBot="1" x14ac:dyDescent="0.4">
      <c r="A50" s="418"/>
      <c r="B50" s="414"/>
      <c r="C50" s="414"/>
      <c r="D50" s="391"/>
      <c r="E50" s="391"/>
      <c r="F50" s="256" t="s">
        <v>65</v>
      </c>
      <c r="G50" s="7" t="s">
        <v>5</v>
      </c>
      <c r="H50" s="146" t="s">
        <v>64</v>
      </c>
      <c r="I50" s="146" t="s">
        <v>130</v>
      </c>
      <c r="J50" s="7" t="s">
        <v>35</v>
      </c>
      <c r="K50" s="23" t="s">
        <v>90</v>
      </c>
      <c r="L50" s="218">
        <v>12</v>
      </c>
      <c r="M50" s="8"/>
      <c r="N50" s="8">
        <v>24</v>
      </c>
      <c r="O50" s="8">
        <v>4</v>
      </c>
      <c r="P50" s="8">
        <v>2</v>
      </c>
      <c r="Q50" s="8"/>
      <c r="R50" s="8"/>
      <c r="S50" s="8"/>
      <c r="T50" s="8"/>
      <c r="U50" s="8"/>
      <c r="V50" s="8">
        <v>2</v>
      </c>
      <c r="W50" s="8"/>
      <c r="X50" s="207"/>
      <c r="Y50" s="207"/>
      <c r="Z50" s="207"/>
      <c r="AA50" s="207"/>
      <c r="AB50" s="207"/>
      <c r="AC50" s="203"/>
      <c r="AD50" s="9">
        <f>L50+N50+O50+P50+V50</f>
        <v>44</v>
      </c>
    </row>
    <row r="51" spans="1:30" s="6" customFormat="1" ht="39" customHeight="1" thickBot="1" x14ac:dyDescent="0.4">
      <c r="A51" s="418"/>
      <c r="B51" s="414"/>
      <c r="C51" s="414"/>
      <c r="D51" s="391"/>
      <c r="E51" s="391"/>
      <c r="F51" s="256" t="s">
        <v>65</v>
      </c>
      <c r="G51" s="10" t="s">
        <v>5</v>
      </c>
      <c r="H51" s="222" t="s">
        <v>64</v>
      </c>
      <c r="I51" s="222" t="s">
        <v>146</v>
      </c>
      <c r="J51" s="10" t="s">
        <v>35</v>
      </c>
      <c r="K51" s="29" t="s">
        <v>53</v>
      </c>
      <c r="L51" s="12">
        <v>10</v>
      </c>
      <c r="M51" s="13"/>
      <c r="N51" s="13">
        <v>12</v>
      </c>
      <c r="O51" s="13">
        <v>1</v>
      </c>
      <c r="P51" s="13">
        <v>1</v>
      </c>
      <c r="Q51" s="13"/>
      <c r="R51" s="13"/>
      <c r="S51" s="13"/>
      <c r="T51" s="13"/>
      <c r="U51" s="13"/>
      <c r="V51" s="13">
        <v>1</v>
      </c>
      <c r="W51" s="13"/>
      <c r="X51" s="221"/>
      <c r="Y51" s="221"/>
      <c r="Z51" s="221"/>
      <c r="AA51" s="221"/>
      <c r="AB51" s="221"/>
      <c r="AC51" s="216"/>
      <c r="AD51" s="9">
        <f>SUM(L51:AC51)</f>
        <v>25</v>
      </c>
    </row>
    <row r="52" spans="1:30" s="6" customFormat="1" ht="39" customHeight="1" x14ac:dyDescent="0.35">
      <c r="A52" s="418"/>
      <c r="B52" s="414"/>
      <c r="C52" s="414"/>
      <c r="D52" s="391"/>
      <c r="E52" s="391"/>
      <c r="F52" s="256" t="s">
        <v>65</v>
      </c>
      <c r="G52" s="10" t="s">
        <v>5</v>
      </c>
      <c r="H52" s="10" t="s">
        <v>115</v>
      </c>
      <c r="I52" s="10" t="s">
        <v>147</v>
      </c>
      <c r="J52" s="10" t="s">
        <v>35</v>
      </c>
      <c r="K52" s="29" t="s">
        <v>59</v>
      </c>
      <c r="L52" s="12">
        <v>10</v>
      </c>
      <c r="M52" s="13"/>
      <c r="N52" s="13">
        <v>20</v>
      </c>
      <c r="O52" s="13">
        <v>2</v>
      </c>
      <c r="P52" s="13">
        <v>1</v>
      </c>
      <c r="Q52" s="13"/>
      <c r="R52" s="13"/>
      <c r="S52" s="13"/>
      <c r="T52" s="13"/>
      <c r="U52" s="13"/>
      <c r="V52" s="13">
        <v>1</v>
      </c>
      <c r="W52" s="13"/>
      <c r="X52" s="13"/>
      <c r="Y52" s="13"/>
      <c r="Z52" s="13"/>
      <c r="AA52" s="13"/>
      <c r="AB52" s="13"/>
      <c r="AC52" s="48"/>
      <c r="AD52" s="9">
        <f>L52+M52+N52+O52+P52+V52</f>
        <v>34</v>
      </c>
    </row>
    <row r="53" spans="1:30" s="6" customFormat="1" ht="39" customHeight="1" x14ac:dyDescent="0.35">
      <c r="A53" s="418"/>
      <c r="B53" s="414"/>
      <c r="C53" s="414"/>
      <c r="D53" s="391"/>
      <c r="E53" s="391"/>
      <c r="F53" s="257" t="s">
        <v>109</v>
      </c>
      <c r="G53" s="10" t="s">
        <v>5</v>
      </c>
      <c r="H53" s="10" t="s">
        <v>148</v>
      </c>
      <c r="I53" s="10" t="s">
        <v>149</v>
      </c>
      <c r="J53" s="10" t="s">
        <v>35</v>
      </c>
      <c r="K53" s="29" t="s">
        <v>102</v>
      </c>
      <c r="L53" s="12">
        <v>24</v>
      </c>
      <c r="M53" s="13">
        <v>32</v>
      </c>
      <c r="N53" s="13"/>
      <c r="O53" s="13"/>
      <c r="P53" s="13"/>
      <c r="Q53" s="13"/>
      <c r="R53" s="13"/>
      <c r="S53" s="13"/>
      <c r="T53" s="13"/>
      <c r="U53" s="13"/>
      <c r="V53" s="13">
        <v>1</v>
      </c>
      <c r="W53" s="13"/>
      <c r="X53" s="13"/>
      <c r="Y53" s="13"/>
      <c r="Z53" s="13"/>
      <c r="AA53" s="13"/>
      <c r="AB53" s="13"/>
      <c r="AC53" s="48"/>
      <c r="AD53" s="15">
        <f>SUM(L53:AC53)</f>
        <v>57</v>
      </c>
    </row>
    <row r="54" spans="1:30" s="6" customFormat="1" ht="39" customHeight="1" x14ac:dyDescent="0.35">
      <c r="A54" s="418"/>
      <c r="B54" s="414"/>
      <c r="C54" s="414"/>
      <c r="D54" s="391"/>
      <c r="E54" s="391"/>
      <c r="F54" s="257" t="s">
        <v>152</v>
      </c>
      <c r="G54" s="10" t="s">
        <v>5</v>
      </c>
      <c r="H54" s="10" t="s">
        <v>64</v>
      </c>
      <c r="I54" s="10" t="s">
        <v>116</v>
      </c>
      <c r="J54" s="10" t="s">
        <v>36</v>
      </c>
      <c r="K54" s="29" t="s">
        <v>134</v>
      </c>
      <c r="L54" s="12">
        <v>8</v>
      </c>
      <c r="M54" s="13">
        <v>8</v>
      </c>
      <c r="N54" s="13"/>
      <c r="O54" s="13">
        <v>4</v>
      </c>
      <c r="P54" s="13">
        <v>2</v>
      </c>
      <c r="Q54" s="13"/>
      <c r="R54" s="13"/>
      <c r="S54" s="13"/>
      <c r="T54" s="13"/>
      <c r="U54" s="13"/>
      <c r="V54" s="13">
        <v>1</v>
      </c>
      <c r="W54" s="13"/>
      <c r="X54" s="13"/>
      <c r="Y54" s="13"/>
      <c r="Z54" s="13"/>
      <c r="AA54" s="13"/>
      <c r="AB54" s="13"/>
      <c r="AC54" s="48"/>
      <c r="AD54" s="15">
        <f>SUM(L54:AC54)</f>
        <v>23</v>
      </c>
    </row>
    <row r="55" spans="1:30" s="6" customFormat="1" ht="39" customHeight="1" x14ac:dyDescent="0.35">
      <c r="A55" s="418"/>
      <c r="B55" s="414"/>
      <c r="C55" s="414"/>
      <c r="D55" s="391"/>
      <c r="E55" s="391"/>
      <c r="F55" s="257" t="s">
        <v>152</v>
      </c>
      <c r="G55" s="10" t="s">
        <v>5</v>
      </c>
      <c r="H55" s="10" t="s">
        <v>64</v>
      </c>
      <c r="I55" s="10" t="s">
        <v>131</v>
      </c>
      <c r="J55" s="10" t="s">
        <v>35</v>
      </c>
      <c r="K55" s="29" t="s">
        <v>53</v>
      </c>
      <c r="L55" s="12">
        <v>8</v>
      </c>
      <c r="M55" s="13">
        <v>8</v>
      </c>
      <c r="N55" s="13"/>
      <c r="O55" s="13">
        <v>1</v>
      </c>
      <c r="P55" s="13">
        <v>1</v>
      </c>
      <c r="Q55" s="13"/>
      <c r="R55" s="13"/>
      <c r="S55" s="13"/>
      <c r="T55" s="13"/>
      <c r="U55" s="13"/>
      <c r="V55" s="13">
        <v>1</v>
      </c>
      <c r="W55" s="13"/>
      <c r="X55" s="13"/>
      <c r="Y55" s="13"/>
      <c r="Z55" s="13"/>
      <c r="AA55" s="13"/>
      <c r="AB55" s="13"/>
      <c r="AC55" s="48"/>
      <c r="AD55" s="15">
        <f>SUM(L55:AC55)</f>
        <v>19</v>
      </c>
    </row>
    <row r="56" spans="1:30" s="6" customFormat="1" ht="35.25" customHeight="1" x14ac:dyDescent="0.35">
      <c r="A56" s="418"/>
      <c r="B56" s="414"/>
      <c r="C56" s="414"/>
      <c r="D56" s="391"/>
      <c r="E56" s="391"/>
      <c r="F56" s="245" t="s">
        <v>96</v>
      </c>
      <c r="G56" s="25" t="s">
        <v>5</v>
      </c>
      <c r="H56" s="25" t="s">
        <v>64</v>
      </c>
      <c r="I56" s="25" t="s">
        <v>154</v>
      </c>
      <c r="J56" s="25" t="s">
        <v>53</v>
      </c>
      <c r="K56" s="26" t="s">
        <v>143</v>
      </c>
      <c r="L56" s="46">
        <v>32</v>
      </c>
      <c r="M56" s="28"/>
      <c r="N56" s="28">
        <v>64</v>
      </c>
      <c r="O56" s="28">
        <v>5</v>
      </c>
      <c r="P56" s="28">
        <v>2</v>
      </c>
      <c r="Q56" s="28"/>
      <c r="R56" s="28"/>
      <c r="S56" s="28"/>
      <c r="T56" s="28"/>
      <c r="U56" s="28"/>
      <c r="V56" s="28">
        <v>3</v>
      </c>
      <c r="W56" s="28"/>
      <c r="X56" s="28"/>
      <c r="Y56" s="28"/>
      <c r="Z56" s="28"/>
      <c r="AA56" s="28"/>
      <c r="AB56" s="28"/>
      <c r="AC56" s="43"/>
      <c r="AD56" s="14">
        <f>L56+N56+O56+P56+V56</f>
        <v>106</v>
      </c>
    </row>
    <row r="57" spans="1:30" s="6" customFormat="1" ht="35.25" customHeight="1" thickBot="1" x14ac:dyDescent="0.4">
      <c r="A57" s="418"/>
      <c r="B57" s="414"/>
      <c r="C57" s="414"/>
      <c r="D57" s="391"/>
      <c r="E57" s="391"/>
      <c r="F57" s="208" t="s">
        <v>83</v>
      </c>
      <c r="G57" s="87" t="s">
        <v>5</v>
      </c>
      <c r="H57" s="17" t="s">
        <v>64</v>
      </c>
      <c r="I57" s="17" t="s">
        <v>154</v>
      </c>
      <c r="J57" s="17" t="s">
        <v>53</v>
      </c>
      <c r="K57" s="24" t="s">
        <v>143</v>
      </c>
      <c r="L57" s="18">
        <v>24</v>
      </c>
      <c r="M57" s="19"/>
      <c r="N57" s="19">
        <v>12</v>
      </c>
      <c r="O57" s="19">
        <v>5</v>
      </c>
      <c r="P57" s="19">
        <v>2</v>
      </c>
      <c r="Q57" s="19"/>
      <c r="R57" s="19"/>
      <c r="S57" s="19"/>
      <c r="T57" s="19"/>
      <c r="U57" s="19"/>
      <c r="V57" s="19">
        <v>3</v>
      </c>
      <c r="W57" s="19"/>
      <c r="X57" s="19"/>
      <c r="Y57" s="19"/>
      <c r="Z57" s="19"/>
      <c r="AA57" s="19"/>
      <c r="AB57" s="19"/>
      <c r="AC57" s="49"/>
      <c r="AD57" s="30">
        <f>SUM(L57:AC57)</f>
        <v>46</v>
      </c>
    </row>
    <row r="58" spans="1:30" s="6" customFormat="1" ht="20.25" customHeight="1" thickBot="1" x14ac:dyDescent="0.4">
      <c r="A58" s="418"/>
      <c r="B58" s="414"/>
      <c r="C58" s="414"/>
      <c r="D58" s="391"/>
      <c r="E58" s="392"/>
      <c r="F58" s="258" t="s">
        <v>78</v>
      </c>
      <c r="G58" s="88" t="s">
        <v>5</v>
      </c>
      <c r="H58" s="80" t="s">
        <v>64</v>
      </c>
      <c r="I58" s="80" t="s">
        <v>112</v>
      </c>
      <c r="J58" s="80" t="s">
        <v>50</v>
      </c>
      <c r="K58" s="81" t="s">
        <v>82</v>
      </c>
      <c r="L58" s="82"/>
      <c r="M58" s="37"/>
      <c r="N58" s="37"/>
      <c r="O58" s="37"/>
      <c r="P58" s="37"/>
      <c r="Q58" s="37"/>
      <c r="R58" s="37">
        <v>6</v>
      </c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83"/>
      <c r="AD58" s="45">
        <v>6</v>
      </c>
    </row>
    <row r="59" spans="1:30" s="6" customFormat="1" ht="30" customHeight="1" thickBot="1" x14ac:dyDescent="0.4">
      <c r="A59" s="418"/>
      <c r="B59" s="414"/>
      <c r="C59" s="414"/>
      <c r="D59" s="391"/>
      <c r="E59" s="392"/>
      <c r="F59" s="223" t="s">
        <v>99</v>
      </c>
      <c r="G59" s="88" t="s">
        <v>5</v>
      </c>
      <c r="H59" s="80" t="s">
        <v>64</v>
      </c>
      <c r="I59" s="80" t="s">
        <v>112</v>
      </c>
      <c r="J59" s="80" t="s">
        <v>50</v>
      </c>
      <c r="K59" s="81" t="s">
        <v>53</v>
      </c>
      <c r="L59" s="82"/>
      <c r="M59" s="37"/>
      <c r="N59" s="37"/>
      <c r="O59" s="37"/>
      <c r="P59" s="37"/>
      <c r="Q59" s="37"/>
      <c r="R59" s="37">
        <v>9</v>
      </c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83"/>
      <c r="AD59" s="45">
        <v>9</v>
      </c>
    </row>
    <row r="60" spans="1:30" s="6" customFormat="1" ht="30" customHeight="1" thickBot="1" x14ac:dyDescent="0.4">
      <c r="A60" s="418"/>
      <c r="B60" s="414"/>
      <c r="C60" s="414"/>
      <c r="D60" s="391"/>
      <c r="E60" s="392"/>
      <c r="F60" s="224" t="s">
        <v>56</v>
      </c>
      <c r="G60" s="88"/>
      <c r="H60" s="80"/>
      <c r="I60" s="80"/>
      <c r="J60" s="80"/>
      <c r="K60" s="81"/>
      <c r="L60" s="82">
        <f>SUM(L50:L59)</f>
        <v>128</v>
      </c>
      <c r="M60" s="37">
        <f>SUM(M50:M59)</f>
        <v>48</v>
      </c>
      <c r="N60" s="37">
        <f>SUM(N50:N59)</f>
        <v>132</v>
      </c>
      <c r="O60" s="37">
        <f>SUM(O50:O59)</f>
        <v>22</v>
      </c>
      <c r="P60" s="37">
        <f>SUM(P50:P59)</f>
        <v>11</v>
      </c>
      <c r="Q60" s="37"/>
      <c r="R60" s="37">
        <f>SUM(R50:R59)</f>
        <v>15</v>
      </c>
      <c r="S60" s="37"/>
      <c r="T60" s="37"/>
      <c r="U60" s="37"/>
      <c r="V60" s="37">
        <f>SUM(V50:V59)</f>
        <v>13</v>
      </c>
      <c r="W60" s="37"/>
      <c r="X60" s="37"/>
      <c r="Y60" s="37"/>
      <c r="Z60" s="37"/>
      <c r="AA60" s="37"/>
      <c r="AB60" s="37"/>
      <c r="AC60" s="83"/>
      <c r="AD60" s="45">
        <f>SUM(AD50:AD59)</f>
        <v>369</v>
      </c>
    </row>
    <row r="61" spans="1:30" s="6" customFormat="1" ht="14.25" customHeight="1" thickBot="1" x14ac:dyDescent="0.4">
      <c r="A61" s="419"/>
      <c r="B61" s="402"/>
      <c r="C61" s="385"/>
      <c r="D61" s="392"/>
      <c r="E61" s="392"/>
      <c r="F61" s="73" t="s">
        <v>57</v>
      </c>
      <c r="G61" s="80"/>
      <c r="H61" s="80"/>
      <c r="I61" s="80"/>
      <c r="J61" s="80"/>
      <c r="K61" s="81"/>
      <c r="L61" s="82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83"/>
      <c r="AD61" s="45"/>
    </row>
    <row r="62" spans="1:30" s="6" customFormat="1" ht="17.25" customHeight="1" thickBot="1" x14ac:dyDescent="0.4">
      <c r="A62" s="419"/>
      <c r="B62" s="402"/>
      <c r="C62" s="385"/>
      <c r="D62" s="392"/>
      <c r="E62" s="392"/>
      <c r="F62" s="107" t="s">
        <v>39</v>
      </c>
      <c r="G62" s="88"/>
      <c r="H62" s="80"/>
      <c r="I62" s="80"/>
      <c r="J62" s="80"/>
      <c r="K62" s="81"/>
      <c r="L62" s="82">
        <f>SUM(L50:L59)</f>
        <v>128</v>
      </c>
      <c r="M62" s="37">
        <f>SUM(M50:M59)</f>
        <v>48</v>
      </c>
      <c r="N62" s="37">
        <f>SUM(N50:N59)</f>
        <v>132</v>
      </c>
      <c r="O62" s="37">
        <f>SUM(O50:O59)</f>
        <v>22</v>
      </c>
      <c r="P62" s="37">
        <f>SUM(P50:P59)</f>
        <v>11</v>
      </c>
      <c r="Q62" s="37"/>
      <c r="R62" s="37">
        <f>SUM(R50:R59)</f>
        <v>15</v>
      </c>
      <c r="S62" s="37"/>
      <c r="T62" s="37"/>
      <c r="U62" s="37"/>
      <c r="V62" s="37">
        <f>SUM(V50:V59)</f>
        <v>13</v>
      </c>
      <c r="W62" s="37"/>
      <c r="X62" s="37"/>
      <c r="Y62" s="37"/>
      <c r="Z62" s="37"/>
      <c r="AA62" s="37"/>
      <c r="AB62" s="37"/>
      <c r="AC62" s="83"/>
      <c r="AD62" s="45">
        <f>SUM(AD50:AD59)</f>
        <v>369</v>
      </c>
    </row>
    <row r="63" spans="1:30" s="6" customFormat="1" ht="22.5" customHeight="1" thickBot="1" x14ac:dyDescent="0.4">
      <c r="A63" s="420"/>
      <c r="B63" s="415"/>
      <c r="C63" s="417"/>
      <c r="D63" s="393"/>
      <c r="E63" s="393"/>
      <c r="F63" s="108" t="s">
        <v>40</v>
      </c>
      <c r="G63" s="80"/>
      <c r="H63" s="80"/>
      <c r="I63" s="80"/>
      <c r="J63" s="80"/>
      <c r="K63" s="81"/>
      <c r="L63" s="259">
        <f>L49+L62</f>
        <v>188</v>
      </c>
      <c r="M63" s="260">
        <f>M49+M62</f>
        <v>96</v>
      </c>
      <c r="N63" s="260">
        <f>N49+N62</f>
        <v>152</v>
      </c>
      <c r="O63" s="260">
        <f>O49+O62</f>
        <v>22</v>
      </c>
      <c r="P63" s="260">
        <f>P49+P62</f>
        <v>11</v>
      </c>
      <c r="Q63" s="260"/>
      <c r="R63" s="260">
        <f>R49+R62</f>
        <v>43</v>
      </c>
      <c r="S63" s="260"/>
      <c r="T63" s="260"/>
      <c r="U63" s="260"/>
      <c r="V63" s="260">
        <f>V49+V62</f>
        <v>18</v>
      </c>
      <c r="W63" s="260"/>
      <c r="X63" s="260"/>
      <c r="Y63" s="260"/>
      <c r="Z63" s="260"/>
      <c r="AA63" s="260"/>
      <c r="AB63" s="260"/>
      <c r="AC63" s="261"/>
      <c r="AD63" s="45">
        <f>AD49+AD62</f>
        <v>530</v>
      </c>
    </row>
    <row r="64" spans="1:30" s="6" customFormat="1" ht="22.5" customHeight="1" thickBot="1" x14ac:dyDescent="0.4">
      <c r="A64" s="262">
        <v>1</v>
      </c>
      <c r="B64" s="263">
        <v>2</v>
      </c>
      <c r="C64" s="264">
        <v>3</v>
      </c>
      <c r="D64" s="265">
        <v>4</v>
      </c>
      <c r="E64" s="266">
        <v>5</v>
      </c>
      <c r="F64" s="157">
        <v>6</v>
      </c>
      <c r="G64" s="80" t="s">
        <v>42</v>
      </c>
      <c r="H64" s="80" t="s">
        <v>79</v>
      </c>
      <c r="I64" s="80" t="s">
        <v>102</v>
      </c>
      <c r="J64" s="80" t="s">
        <v>103</v>
      </c>
      <c r="K64" s="81" t="s">
        <v>104</v>
      </c>
      <c r="L64" s="82">
        <v>12</v>
      </c>
      <c r="M64" s="37">
        <v>13</v>
      </c>
      <c r="N64" s="37">
        <v>14</v>
      </c>
      <c r="O64" s="37">
        <v>15</v>
      </c>
      <c r="P64" s="37">
        <v>16</v>
      </c>
      <c r="Q64" s="37">
        <v>17</v>
      </c>
      <c r="R64" s="37">
        <v>18</v>
      </c>
      <c r="S64" s="37">
        <v>19</v>
      </c>
      <c r="T64" s="37">
        <v>20</v>
      </c>
      <c r="U64" s="37">
        <v>21</v>
      </c>
      <c r="V64" s="37">
        <v>22</v>
      </c>
      <c r="W64" s="37">
        <v>23</v>
      </c>
      <c r="X64" s="37">
        <v>24</v>
      </c>
      <c r="Y64" s="37">
        <v>25</v>
      </c>
      <c r="Z64" s="37">
        <v>26</v>
      </c>
      <c r="AA64" s="37">
        <v>27</v>
      </c>
      <c r="AB64" s="37">
        <v>28</v>
      </c>
      <c r="AC64" s="83">
        <v>29</v>
      </c>
      <c r="AD64" s="45">
        <v>30</v>
      </c>
    </row>
    <row r="65" spans="1:30" s="6" customFormat="1" ht="22.5" customHeight="1" x14ac:dyDescent="0.35">
      <c r="A65" s="380">
        <v>3</v>
      </c>
      <c r="B65" s="414" t="s">
        <v>84</v>
      </c>
      <c r="C65" s="414" t="s">
        <v>52</v>
      </c>
      <c r="D65" s="403" t="s">
        <v>66</v>
      </c>
      <c r="E65" s="409"/>
      <c r="F65" s="267" t="s">
        <v>142</v>
      </c>
      <c r="G65" s="17" t="s">
        <v>5</v>
      </c>
      <c r="H65" s="17" t="s">
        <v>64</v>
      </c>
      <c r="I65" s="17" t="s">
        <v>95</v>
      </c>
      <c r="J65" s="17" t="s">
        <v>53</v>
      </c>
      <c r="K65" s="24" t="s">
        <v>143</v>
      </c>
      <c r="L65" s="18">
        <v>32</v>
      </c>
      <c r="M65" s="19"/>
      <c r="N65" s="19">
        <v>56</v>
      </c>
      <c r="O65" s="19">
        <v>5</v>
      </c>
      <c r="P65" s="19">
        <v>2</v>
      </c>
      <c r="Q65" s="19"/>
      <c r="R65" s="19"/>
      <c r="S65" s="19"/>
      <c r="T65" s="19"/>
      <c r="U65" s="19"/>
      <c r="V65" s="19">
        <v>2</v>
      </c>
      <c r="W65" s="19"/>
      <c r="X65" s="19"/>
      <c r="Y65" s="19"/>
      <c r="Z65" s="19"/>
      <c r="AA65" s="19"/>
      <c r="AB65" s="19"/>
      <c r="AC65" s="49"/>
      <c r="AD65" s="30">
        <f>SUM(L65:AC65)</f>
        <v>97</v>
      </c>
    </row>
    <row r="66" spans="1:30" s="6" customFormat="1" ht="52.5" customHeight="1" x14ac:dyDescent="0.35">
      <c r="A66" s="380"/>
      <c r="B66" s="414"/>
      <c r="C66" s="414"/>
      <c r="D66" s="403"/>
      <c r="E66" s="409"/>
      <c r="F66" s="268" t="s">
        <v>128</v>
      </c>
      <c r="G66" s="25" t="s">
        <v>5</v>
      </c>
      <c r="H66" s="25" t="s">
        <v>64</v>
      </c>
      <c r="I66" s="42" t="s">
        <v>80</v>
      </c>
      <c r="J66" s="25" t="s">
        <v>50</v>
      </c>
      <c r="K66" s="26" t="s">
        <v>82</v>
      </c>
      <c r="L66" s="46">
        <v>32</v>
      </c>
      <c r="M66" s="28">
        <v>16</v>
      </c>
      <c r="N66" s="28"/>
      <c r="O66" s="28">
        <v>3</v>
      </c>
      <c r="P66" s="28">
        <v>1</v>
      </c>
      <c r="Q66" s="28"/>
      <c r="R66" s="28"/>
      <c r="S66" s="28"/>
      <c r="T66" s="28"/>
      <c r="U66" s="28"/>
      <c r="V66" s="28">
        <v>3</v>
      </c>
      <c r="W66" s="28"/>
      <c r="X66" s="28"/>
      <c r="Y66" s="28"/>
      <c r="Z66" s="28"/>
      <c r="AA66" s="28"/>
      <c r="AB66" s="28"/>
      <c r="AC66" s="43"/>
      <c r="AD66" s="14">
        <f>L66+M66+O66+P66+V66</f>
        <v>55</v>
      </c>
    </row>
    <row r="67" spans="1:30" s="6" customFormat="1" ht="45" customHeight="1" x14ac:dyDescent="0.35">
      <c r="A67" s="380"/>
      <c r="B67" s="414"/>
      <c r="C67" s="414"/>
      <c r="D67" s="403"/>
      <c r="E67" s="410"/>
      <c r="F67" s="250" t="s">
        <v>75</v>
      </c>
      <c r="G67" s="10" t="s">
        <v>5</v>
      </c>
      <c r="H67" s="10" t="s">
        <v>64</v>
      </c>
      <c r="I67" s="10" t="s">
        <v>80</v>
      </c>
      <c r="J67" s="10" t="s">
        <v>50</v>
      </c>
      <c r="K67" s="29" t="s">
        <v>82</v>
      </c>
      <c r="L67" s="12">
        <v>48</v>
      </c>
      <c r="M67" s="13">
        <v>16</v>
      </c>
      <c r="N67" s="13">
        <v>24</v>
      </c>
      <c r="O67" s="13">
        <v>3</v>
      </c>
      <c r="P67" s="13">
        <v>1</v>
      </c>
      <c r="Q67" s="13" t="s">
        <v>49</v>
      </c>
      <c r="R67" s="13"/>
      <c r="S67" s="13"/>
      <c r="T67" s="13"/>
      <c r="U67" s="13"/>
      <c r="V67" s="13">
        <v>2</v>
      </c>
      <c r="W67" s="13"/>
      <c r="X67" s="13"/>
      <c r="Y67" s="13"/>
      <c r="Z67" s="13"/>
      <c r="AA67" s="13"/>
      <c r="AB67" s="13"/>
      <c r="AC67" s="48"/>
      <c r="AD67" s="30">
        <f>L67+M67+O67+P67+V67+N67</f>
        <v>94</v>
      </c>
    </row>
    <row r="68" spans="1:30" s="6" customFormat="1" ht="45" customHeight="1" x14ac:dyDescent="0.4">
      <c r="A68" s="380"/>
      <c r="B68" s="414"/>
      <c r="C68" s="414"/>
      <c r="D68" s="403"/>
      <c r="E68" s="410"/>
      <c r="F68" s="269" t="s">
        <v>94</v>
      </c>
      <c r="G68" s="10" t="s">
        <v>5</v>
      </c>
      <c r="H68" s="10" t="s">
        <v>64</v>
      </c>
      <c r="I68" s="10" t="s">
        <v>80</v>
      </c>
      <c r="J68" s="10" t="s">
        <v>50</v>
      </c>
      <c r="K68" s="29" t="s">
        <v>82</v>
      </c>
      <c r="L68" s="12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>
        <v>39</v>
      </c>
      <c r="Y68" s="13"/>
      <c r="Z68" s="13"/>
      <c r="AA68" s="13"/>
      <c r="AB68" s="13"/>
      <c r="AC68" s="48"/>
      <c r="AD68" s="30">
        <v>39</v>
      </c>
    </row>
    <row r="69" spans="1:30" s="6" customFormat="1" ht="45" customHeight="1" x14ac:dyDescent="0.35">
      <c r="A69" s="380"/>
      <c r="B69" s="414"/>
      <c r="C69" s="414"/>
      <c r="D69" s="403"/>
      <c r="E69" s="410"/>
      <c r="F69" s="270" t="s">
        <v>108</v>
      </c>
      <c r="G69" s="10" t="s">
        <v>5</v>
      </c>
      <c r="H69" s="10" t="s">
        <v>64</v>
      </c>
      <c r="I69" s="25" t="s">
        <v>133</v>
      </c>
      <c r="J69" s="10" t="s">
        <v>35</v>
      </c>
      <c r="K69" s="29" t="s">
        <v>134</v>
      </c>
      <c r="L69" s="12">
        <v>32</v>
      </c>
      <c r="M69" s="13">
        <v>8</v>
      </c>
      <c r="N69" s="13">
        <v>16</v>
      </c>
      <c r="O69" s="13">
        <v>4</v>
      </c>
      <c r="P69" s="13">
        <v>2</v>
      </c>
      <c r="Q69" s="13"/>
      <c r="R69" s="13"/>
      <c r="S69" s="13"/>
      <c r="T69" s="13"/>
      <c r="U69" s="13"/>
      <c r="V69" s="13">
        <v>2</v>
      </c>
      <c r="W69" s="13"/>
      <c r="X69" s="13"/>
      <c r="Y69" s="13"/>
      <c r="Z69" s="13"/>
      <c r="AA69" s="13"/>
      <c r="AB69" s="13"/>
      <c r="AC69" s="48"/>
      <c r="AD69" s="30">
        <f>L69+M69+N69+O69+P69+V69</f>
        <v>64</v>
      </c>
    </row>
    <row r="70" spans="1:30" s="6" customFormat="1" ht="33" customHeight="1" x14ac:dyDescent="0.35">
      <c r="A70" s="380"/>
      <c r="B70" s="414"/>
      <c r="C70" s="414"/>
      <c r="D70" s="403"/>
      <c r="E70" s="410"/>
      <c r="F70" s="271" t="s">
        <v>78</v>
      </c>
      <c r="G70" s="10" t="s">
        <v>5</v>
      </c>
      <c r="H70" s="10" t="s">
        <v>64</v>
      </c>
      <c r="I70" s="10" t="s">
        <v>136</v>
      </c>
      <c r="J70" s="10" t="s">
        <v>36</v>
      </c>
      <c r="K70" s="29" t="s">
        <v>82</v>
      </c>
      <c r="L70" s="12"/>
      <c r="M70" s="13"/>
      <c r="N70" s="13"/>
      <c r="O70" s="13"/>
      <c r="P70" s="13"/>
      <c r="Q70" s="13"/>
      <c r="R70" s="13">
        <v>6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48"/>
      <c r="AD70" s="14">
        <v>6</v>
      </c>
    </row>
    <row r="71" spans="1:30" s="6" customFormat="1" ht="45" customHeight="1" thickBot="1" x14ac:dyDescent="0.4">
      <c r="A71" s="380"/>
      <c r="B71" s="414"/>
      <c r="C71" s="414"/>
      <c r="D71" s="403"/>
      <c r="E71" s="410"/>
      <c r="F71" s="142" t="s">
        <v>86</v>
      </c>
      <c r="G71" s="10" t="s">
        <v>5</v>
      </c>
      <c r="H71" s="10" t="s">
        <v>64</v>
      </c>
      <c r="I71" s="10" t="s">
        <v>136</v>
      </c>
      <c r="J71" s="10" t="s">
        <v>36</v>
      </c>
      <c r="K71" s="29" t="s">
        <v>53</v>
      </c>
      <c r="L71" s="12"/>
      <c r="M71" s="13"/>
      <c r="N71" s="13"/>
      <c r="O71" s="13"/>
      <c r="P71" s="13"/>
      <c r="Q71" s="13"/>
      <c r="R71" s="13">
        <v>32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48"/>
      <c r="AD71" s="30">
        <f>SUM(L71:AC71)</f>
        <v>32</v>
      </c>
    </row>
    <row r="72" spans="1:30" s="6" customFormat="1" ht="13.5" customHeight="1" thickBot="1" x14ac:dyDescent="0.4">
      <c r="A72" s="380"/>
      <c r="B72" s="414"/>
      <c r="C72" s="414"/>
      <c r="D72" s="403"/>
      <c r="E72" s="410"/>
      <c r="F72" s="73" t="s">
        <v>56</v>
      </c>
      <c r="G72" s="80"/>
      <c r="H72" s="80"/>
      <c r="I72" s="80"/>
      <c r="J72" s="80"/>
      <c r="K72" s="81"/>
      <c r="L72" s="84">
        <f>SUM(L65:L71)</f>
        <v>144</v>
      </c>
      <c r="M72" s="37">
        <f>SUM(M65:M71)</f>
        <v>40</v>
      </c>
      <c r="N72" s="37">
        <f>SUM(N65:N71)</f>
        <v>96</v>
      </c>
      <c r="O72" s="37">
        <f>SUM(O65:O71)</f>
        <v>15</v>
      </c>
      <c r="P72" s="37">
        <f>SUM(P65:P71)</f>
        <v>6</v>
      </c>
      <c r="Q72" s="37"/>
      <c r="R72" s="37">
        <f>SUM(R65:R71)</f>
        <v>38</v>
      </c>
      <c r="S72" s="37"/>
      <c r="T72" s="37"/>
      <c r="U72" s="37"/>
      <c r="V72" s="37">
        <f>SUM(V65:V71)</f>
        <v>9</v>
      </c>
      <c r="W72" s="37"/>
      <c r="X72" s="37">
        <f>SUM(X65:X71)</f>
        <v>39</v>
      </c>
      <c r="Y72" s="37"/>
      <c r="Z72" s="37"/>
      <c r="AA72" s="37"/>
      <c r="AB72" s="37"/>
      <c r="AC72" s="126"/>
      <c r="AD72" s="45">
        <f>SUM(AD65:AD71)</f>
        <v>387</v>
      </c>
    </row>
    <row r="73" spans="1:30" s="6" customFormat="1" ht="13.5" customHeight="1" thickBot="1" x14ac:dyDescent="0.4">
      <c r="A73" s="380"/>
      <c r="B73" s="414"/>
      <c r="C73" s="414"/>
      <c r="D73" s="403"/>
      <c r="E73" s="410"/>
      <c r="F73" s="74" t="s">
        <v>58</v>
      </c>
      <c r="G73" s="17"/>
      <c r="H73" s="17"/>
      <c r="I73" s="17"/>
      <c r="J73" s="17"/>
      <c r="K73" s="24"/>
      <c r="L73" s="95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27"/>
      <c r="AD73" s="30"/>
    </row>
    <row r="74" spans="1:30" s="6" customFormat="1" ht="13.5" customHeight="1" thickBot="1" x14ac:dyDescent="0.4">
      <c r="A74" s="380"/>
      <c r="B74" s="414"/>
      <c r="C74" s="414"/>
      <c r="D74" s="403"/>
      <c r="E74" s="410"/>
      <c r="F74" s="73" t="s">
        <v>57</v>
      </c>
      <c r="G74" s="80"/>
      <c r="H74" s="80"/>
      <c r="I74" s="80"/>
      <c r="J74" s="80"/>
      <c r="K74" s="81"/>
      <c r="L74" s="84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126"/>
      <c r="AD74" s="45"/>
    </row>
    <row r="75" spans="1:30" s="6" customFormat="1" ht="13.5" customHeight="1" thickBot="1" x14ac:dyDescent="0.4">
      <c r="A75" s="380"/>
      <c r="B75" s="414"/>
      <c r="C75" s="414"/>
      <c r="D75" s="403"/>
      <c r="E75" s="410"/>
      <c r="F75" s="16" t="s">
        <v>37</v>
      </c>
      <c r="G75" s="80"/>
      <c r="H75" s="80"/>
      <c r="I75" s="80"/>
      <c r="J75" s="80"/>
      <c r="K75" s="81"/>
      <c r="L75" s="84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126"/>
      <c r="AD75" s="9"/>
    </row>
    <row r="76" spans="1:30" s="6" customFormat="1" ht="13.5" customHeight="1" thickBot="1" x14ac:dyDescent="0.4">
      <c r="A76" s="380"/>
      <c r="B76" s="414"/>
      <c r="C76" s="414"/>
      <c r="D76" s="403"/>
      <c r="E76" s="410"/>
      <c r="F76" s="107" t="s">
        <v>38</v>
      </c>
      <c r="G76" s="35"/>
      <c r="H76" s="35"/>
      <c r="I76" s="35"/>
      <c r="J76" s="35"/>
      <c r="K76" s="36"/>
      <c r="L76" s="272">
        <f>L72+L75</f>
        <v>144</v>
      </c>
      <c r="M76" s="260">
        <f>M72+M75</f>
        <v>40</v>
      </c>
      <c r="N76" s="260">
        <f>N72+N75</f>
        <v>96</v>
      </c>
      <c r="O76" s="260">
        <f>O72</f>
        <v>15</v>
      </c>
      <c r="P76" s="260">
        <f>P72</f>
        <v>6</v>
      </c>
      <c r="Q76" s="260"/>
      <c r="R76" s="260">
        <f>R72</f>
        <v>38</v>
      </c>
      <c r="S76" s="260"/>
      <c r="T76" s="260"/>
      <c r="U76" s="260"/>
      <c r="V76" s="260">
        <f>V72</f>
        <v>9</v>
      </c>
      <c r="W76" s="260"/>
      <c r="X76" s="260">
        <f>X72</f>
        <v>39</v>
      </c>
      <c r="Y76" s="260"/>
      <c r="Z76" s="260"/>
      <c r="AA76" s="37"/>
      <c r="AB76" s="37"/>
      <c r="AC76" s="37"/>
      <c r="AD76" s="9">
        <f>AD72+AD75</f>
        <v>387</v>
      </c>
    </row>
    <row r="77" spans="1:30" s="6" customFormat="1" ht="37.5" customHeight="1" x14ac:dyDescent="0.35">
      <c r="A77" s="380"/>
      <c r="B77" s="414"/>
      <c r="C77" s="414"/>
      <c r="D77" s="403"/>
      <c r="E77" s="410"/>
      <c r="F77" s="273" t="s">
        <v>97</v>
      </c>
      <c r="G77" s="121" t="s">
        <v>5</v>
      </c>
      <c r="H77" s="121" t="s">
        <v>64</v>
      </c>
      <c r="I77" s="121" t="s">
        <v>154</v>
      </c>
      <c r="J77" s="121" t="s">
        <v>53</v>
      </c>
      <c r="K77" s="139" t="s">
        <v>143</v>
      </c>
      <c r="L77" s="140">
        <v>32</v>
      </c>
      <c r="M77" s="122"/>
      <c r="N77" s="122"/>
      <c r="O77" s="122"/>
      <c r="P77" s="122"/>
      <c r="Q77" s="122"/>
      <c r="R77" s="122"/>
      <c r="S77" s="122"/>
      <c r="T77" s="122"/>
      <c r="U77" s="122"/>
      <c r="V77" s="122">
        <v>2</v>
      </c>
      <c r="W77" s="122"/>
      <c r="X77" s="122"/>
      <c r="Y77" s="122"/>
      <c r="Z77" s="122"/>
      <c r="AA77" s="122"/>
      <c r="AB77" s="122"/>
      <c r="AC77" s="123"/>
      <c r="AD77" s="156">
        <f>SUM(L77:AC77)</f>
        <v>34</v>
      </c>
    </row>
    <row r="78" spans="1:30" s="6" customFormat="1" ht="37.5" customHeight="1" x14ac:dyDescent="0.35">
      <c r="A78" s="380"/>
      <c r="B78" s="414"/>
      <c r="C78" s="414"/>
      <c r="D78" s="403"/>
      <c r="E78" s="410"/>
      <c r="F78" s="273" t="s">
        <v>98</v>
      </c>
      <c r="G78" s="160" t="s">
        <v>5</v>
      </c>
      <c r="H78" s="152" t="s">
        <v>64</v>
      </c>
      <c r="I78" s="152" t="s">
        <v>80</v>
      </c>
      <c r="J78" s="152" t="s">
        <v>50</v>
      </c>
      <c r="K78" s="153" t="s">
        <v>82</v>
      </c>
      <c r="L78" s="154">
        <v>26</v>
      </c>
      <c r="M78" s="155">
        <v>24</v>
      </c>
      <c r="N78" s="155"/>
      <c r="O78" s="155"/>
      <c r="P78" s="155"/>
      <c r="Q78" s="155"/>
      <c r="R78" s="155"/>
      <c r="S78" s="155"/>
      <c r="T78" s="155"/>
      <c r="U78" s="155"/>
      <c r="V78" s="155">
        <v>2</v>
      </c>
      <c r="W78" s="155"/>
      <c r="X78" s="155"/>
      <c r="Y78" s="155"/>
      <c r="Z78" s="155"/>
      <c r="AA78" s="155"/>
      <c r="AB78" s="155"/>
      <c r="AC78" s="161"/>
      <c r="AD78" s="14">
        <f>SUM(L78:AC78)</f>
        <v>52</v>
      </c>
    </row>
    <row r="79" spans="1:30" s="6" customFormat="1" ht="37.5" customHeight="1" x14ac:dyDescent="0.35">
      <c r="A79" s="380"/>
      <c r="B79" s="414"/>
      <c r="C79" s="414"/>
      <c r="D79" s="403"/>
      <c r="E79" s="410"/>
      <c r="F79" s="273" t="s">
        <v>93</v>
      </c>
      <c r="G79" s="17" t="s">
        <v>5</v>
      </c>
      <c r="H79" s="17" t="s">
        <v>64</v>
      </c>
      <c r="I79" s="17" t="s">
        <v>112</v>
      </c>
      <c r="J79" s="17" t="s">
        <v>50</v>
      </c>
      <c r="K79" s="24" t="s">
        <v>82</v>
      </c>
      <c r="L79" s="18">
        <v>24</v>
      </c>
      <c r="M79" s="19">
        <v>24</v>
      </c>
      <c r="N79" s="19">
        <v>24</v>
      </c>
      <c r="O79" s="19">
        <v>3</v>
      </c>
      <c r="P79" s="19">
        <v>1</v>
      </c>
      <c r="Q79" s="19"/>
      <c r="R79" s="19"/>
      <c r="S79" s="19"/>
      <c r="T79" s="19"/>
      <c r="U79" s="19"/>
      <c r="V79" s="19">
        <v>3</v>
      </c>
      <c r="W79" s="19"/>
      <c r="X79" s="19"/>
      <c r="Y79" s="19"/>
      <c r="Z79" s="19"/>
      <c r="AA79" s="19"/>
      <c r="AB79" s="19"/>
      <c r="AC79" s="49"/>
      <c r="AD79" s="14">
        <f>SUM(L79:AC79)</f>
        <v>79</v>
      </c>
    </row>
    <row r="80" spans="1:30" s="6" customFormat="1" ht="42.75" customHeight="1" x14ac:dyDescent="0.35">
      <c r="A80" s="380"/>
      <c r="B80" s="414"/>
      <c r="C80" s="414"/>
      <c r="D80" s="403"/>
      <c r="E80" s="410"/>
      <c r="F80" s="230" t="s">
        <v>78</v>
      </c>
      <c r="G80" s="25" t="s">
        <v>5</v>
      </c>
      <c r="H80" s="25" t="s">
        <v>64</v>
      </c>
      <c r="I80" s="25" t="s">
        <v>112</v>
      </c>
      <c r="J80" s="25" t="s">
        <v>50</v>
      </c>
      <c r="K80" s="26" t="s">
        <v>82</v>
      </c>
      <c r="L80" s="46"/>
      <c r="M80" s="28"/>
      <c r="N80" s="28"/>
      <c r="O80" s="28"/>
      <c r="P80" s="28"/>
      <c r="Q80" s="28"/>
      <c r="R80" s="28">
        <v>8</v>
      </c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43"/>
      <c r="AD80" s="15">
        <f>SUM(L80:AC80)</f>
        <v>8</v>
      </c>
    </row>
    <row r="81" spans="1:30" s="6" customFormat="1" ht="42.75" customHeight="1" thickBot="1" x14ac:dyDescent="0.4">
      <c r="A81" s="380"/>
      <c r="B81" s="414"/>
      <c r="C81" s="414"/>
      <c r="D81" s="403"/>
      <c r="E81" s="410"/>
      <c r="F81" s="211" t="s">
        <v>99</v>
      </c>
      <c r="G81" s="17" t="s">
        <v>5</v>
      </c>
      <c r="H81" s="17" t="s">
        <v>64</v>
      </c>
      <c r="I81" s="17" t="s">
        <v>80</v>
      </c>
      <c r="J81" s="17" t="s">
        <v>50</v>
      </c>
      <c r="K81" s="24" t="s">
        <v>36</v>
      </c>
      <c r="L81" s="18"/>
      <c r="M81" s="19"/>
      <c r="N81" s="19"/>
      <c r="O81" s="19"/>
      <c r="P81" s="19"/>
      <c r="Q81" s="19"/>
      <c r="R81" s="19">
        <v>6</v>
      </c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49"/>
      <c r="AD81" s="15">
        <v>6</v>
      </c>
    </row>
    <row r="82" spans="1:30" s="6" customFormat="1" ht="18.75" customHeight="1" thickBot="1" x14ac:dyDescent="0.4">
      <c r="A82" s="380"/>
      <c r="B82" s="414"/>
      <c r="C82" s="414"/>
      <c r="D82" s="403"/>
      <c r="E82" s="410"/>
      <c r="F82" s="73" t="s">
        <v>56</v>
      </c>
      <c r="G82" s="80"/>
      <c r="H82" s="80"/>
      <c r="I82" s="80"/>
      <c r="J82" s="80"/>
      <c r="K82" s="81"/>
      <c r="L82" s="82">
        <f>SUM(L77:L81)</f>
        <v>82</v>
      </c>
      <c r="M82" s="37">
        <f>SUM(M77:M81)</f>
        <v>48</v>
      </c>
      <c r="N82" s="37">
        <f>SUM(N77:N81)</f>
        <v>24</v>
      </c>
      <c r="O82" s="37">
        <f>SUM(O77:O81)</f>
        <v>3</v>
      </c>
      <c r="P82" s="37">
        <f>SUM(P77:P81)</f>
        <v>1</v>
      </c>
      <c r="Q82" s="37"/>
      <c r="R82" s="37">
        <f>SUM(R77:R81)</f>
        <v>14</v>
      </c>
      <c r="S82" s="37"/>
      <c r="T82" s="37"/>
      <c r="U82" s="37"/>
      <c r="V82" s="37">
        <f>SUM(V77:V81)</f>
        <v>7</v>
      </c>
      <c r="W82" s="37"/>
      <c r="X82" s="37"/>
      <c r="Y82" s="37"/>
      <c r="Z82" s="37"/>
      <c r="AA82" s="37"/>
      <c r="AB82" s="37"/>
      <c r="AC82" s="83"/>
      <c r="AD82" s="9">
        <f>SUM(L82:AC82)</f>
        <v>179</v>
      </c>
    </row>
    <row r="83" spans="1:30" s="6" customFormat="1" ht="16.5" customHeight="1" thickBot="1" x14ac:dyDescent="0.4">
      <c r="A83" s="380"/>
      <c r="B83" s="414"/>
      <c r="C83" s="414"/>
      <c r="D83" s="403"/>
      <c r="E83" s="410"/>
      <c r="F83" s="73" t="s">
        <v>57</v>
      </c>
      <c r="G83" s="80"/>
      <c r="H83" s="80"/>
      <c r="I83" s="80"/>
      <c r="J83" s="80"/>
      <c r="K83" s="81"/>
      <c r="L83" s="82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83"/>
      <c r="AD83" s="9"/>
    </row>
    <row r="84" spans="1:30" s="6" customFormat="1" ht="18.75" customHeight="1" thickBot="1" x14ac:dyDescent="0.4">
      <c r="A84" s="380"/>
      <c r="B84" s="414"/>
      <c r="C84" s="414"/>
      <c r="D84" s="403"/>
      <c r="E84" s="410"/>
      <c r="F84" s="86" t="s">
        <v>37</v>
      </c>
      <c r="G84" s="31"/>
      <c r="H84" s="31"/>
      <c r="I84" s="31"/>
      <c r="J84" s="31"/>
      <c r="K84" s="32"/>
      <c r="L84" s="33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50"/>
      <c r="AD84" s="51"/>
    </row>
    <row r="85" spans="1:30" s="6" customFormat="1" ht="16.5" customHeight="1" thickBot="1" x14ac:dyDescent="0.4">
      <c r="A85" s="380"/>
      <c r="B85" s="414"/>
      <c r="C85" s="414"/>
      <c r="D85" s="403"/>
      <c r="E85" s="410"/>
      <c r="F85" s="107" t="s">
        <v>39</v>
      </c>
      <c r="G85" s="80"/>
      <c r="H85" s="80"/>
      <c r="I85" s="80"/>
      <c r="J85" s="80"/>
      <c r="K85" s="81"/>
      <c r="L85" s="82">
        <f>L82+L84</f>
        <v>82</v>
      </c>
      <c r="M85" s="37">
        <f>M82+M84</f>
        <v>48</v>
      </c>
      <c r="N85" s="37">
        <f>N82</f>
        <v>24</v>
      </c>
      <c r="O85" s="37">
        <f>O82+O84</f>
        <v>3</v>
      </c>
      <c r="P85" s="37">
        <f>P82+P84</f>
        <v>1</v>
      </c>
      <c r="Q85" s="37"/>
      <c r="R85" s="37">
        <f>R82+R83+R84</f>
        <v>14</v>
      </c>
      <c r="S85" s="37"/>
      <c r="T85" s="37"/>
      <c r="U85" s="37"/>
      <c r="V85" s="37">
        <f>V82+V83+V84</f>
        <v>7</v>
      </c>
      <c r="W85" s="37"/>
      <c r="X85" s="37"/>
      <c r="Y85" s="37"/>
      <c r="Z85" s="37"/>
      <c r="AA85" s="37"/>
      <c r="AB85" s="37"/>
      <c r="AC85" s="83"/>
      <c r="AD85" s="9">
        <f>SUM(L85:AC85)</f>
        <v>179</v>
      </c>
    </row>
    <row r="86" spans="1:30" s="6" customFormat="1" ht="18.75" customHeight="1" thickBot="1" x14ac:dyDescent="0.4">
      <c r="A86" s="382"/>
      <c r="B86" s="416"/>
      <c r="C86" s="416"/>
      <c r="D86" s="404"/>
      <c r="E86" s="411"/>
      <c r="F86" s="131" t="s">
        <v>40</v>
      </c>
      <c r="G86" s="35"/>
      <c r="H86" s="35"/>
      <c r="I86" s="35"/>
      <c r="J86" s="35"/>
      <c r="K86" s="36"/>
      <c r="L86" s="272">
        <f>L76+L85</f>
        <v>226</v>
      </c>
      <c r="M86" s="274">
        <f>M76+M85</f>
        <v>88</v>
      </c>
      <c r="N86" s="274">
        <f>N76+N85</f>
        <v>120</v>
      </c>
      <c r="O86" s="274">
        <f>O76+O85</f>
        <v>18</v>
      </c>
      <c r="P86" s="274">
        <f>P76+P85</f>
        <v>7</v>
      </c>
      <c r="Q86" s="274"/>
      <c r="R86" s="274">
        <f>R76+R85</f>
        <v>52</v>
      </c>
      <c r="S86" s="274"/>
      <c r="T86" s="274"/>
      <c r="U86" s="274"/>
      <c r="V86" s="274">
        <f>V76+V85</f>
        <v>16</v>
      </c>
      <c r="W86" s="274"/>
      <c r="X86" s="274">
        <f>X76+X85</f>
        <v>39</v>
      </c>
      <c r="Y86" s="274"/>
      <c r="Z86" s="274"/>
      <c r="AA86" s="275"/>
      <c r="AB86" s="275"/>
      <c r="AC86" s="276"/>
      <c r="AD86" s="277">
        <f>AD76+AD85</f>
        <v>566</v>
      </c>
    </row>
    <row r="87" spans="1:30" s="6" customFormat="1" ht="37.5" customHeight="1" x14ac:dyDescent="0.35">
      <c r="A87" s="412">
        <v>4</v>
      </c>
      <c r="B87" s="383" t="s">
        <v>62</v>
      </c>
      <c r="C87" s="383" t="s">
        <v>121</v>
      </c>
      <c r="D87" s="405" t="s">
        <v>159</v>
      </c>
      <c r="E87" s="408"/>
      <c r="F87" s="278" t="s">
        <v>83</v>
      </c>
      <c r="G87" s="17" t="s">
        <v>5</v>
      </c>
      <c r="H87" s="188" t="s">
        <v>64</v>
      </c>
      <c r="I87" s="17" t="s">
        <v>95</v>
      </c>
      <c r="J87" s="188" t="s">
        <v>53</v>
      </c>
      <c r="K87" s="150" t="s">
        <v>143</v>
      </c>
      <c r="L87" s="220">
        <v>32</v>
      </c>
      <c r="M87" s="19">
        <v>24</v>
      </c>
      <c r="N87" s="19"/>
      <c r="O87" s="19"/>
      <c r="P87" s="19"/>
      <c r="Q87" s="19"/>
      <c r="R87" s="19"/>
      <c r="S87" s="19"/>
      <c r="T87" s="19"/>
      <c r="U87" s="19"/>
      <c r="V87" s="19">
        <v>2</v>
      </c>
      <c r="W87" s="19"/>
      <c r="X87" s="19"/>
      <c r="Y87" s="19"/>
      <c r="Z87" s="19"/>
      <c r="AA87" s="19"/>
      <c r="AB87" s="19"/>
      <c r="AC87" s="49"/>
      <c r="AD87" s="30">
        <f>SUM(L87:AC87)</f>
        <v>58</v>
      </c>
    </row>
    <row r="88" spans="1:30" s="6" customFormat="1" ht="38.25" customHeight="1" x14ac:dyDescent="0.35">
      <c r="A88" s="381"/>
      <c r="B88" s="387"/>
      <c r="C88" s="387"/>
      <c r="D88" s="392"/>
      <c r="E88" s="387"/>
      <c r="F88" s="278" t="s">
        <v>113</v>
      </c>
      <c r="G88" s="17" t="s">
        <v>5</v>
      </c>
      <c r="H88" s="188" t="s">
        <v>64</v>
      </c>
      <c r="I88" s="17" t="s">
        <v>133</v>
      </c>
      <c r="J88" s="188" t="s">
        <v>35</v>
      </c>
      <c r="K88" s="150" t="s">
        <v>134</v>
      </c>
      <c r="L88" s="95">
        <v>18</v>
      </c>
      <c r="M88" s="19">
        <v>8</v>
      </c>
      <c r="N88" s="19">
        <v>12</v>
      </c>
      <c r="O88" s="19">
        <v>4</v>
      </c>
      <c r="P88" s="19">
        <v>2</v>
      </c>
      <c r="Q88" s="197"/>
      <c r="R88" s="197"/>
      <c r="S88" s="197"/>
      <c r="T88" s="197"/>
      <c r="U88" s="197"/>
      <c r="V88" s="19">
        <v>2</v>
      </c>
      <c r="W88" s="197"/>
      <c r="X88" s="197"/>
      <c r="Y88" s="197"/>
      <c r="Z88" s="197"/>
      <c r="AA88" s="197"/>
      <c r="AB88" s="197"/>
      <c r="AC88" s="198"/>
      <c r="AD88" s="210">
        <f>L88+M88+N88+O88+P88+V88</f>
        <v>46</v>
      </c>
    </row>
    <row r="89" spans="1:30" s="6" customFormat="1" ht="58.5" customHeight="1" x14ac:dyDescent="0.35">
      <c r="A89" s="381"/>
      <c r="B89" s="387"/>
      <c r="C89" s="387"/>
      <c r="D89" s="392"/>
      <c r="E89" s="387"/>
      <c r="F89" s="278" t="s">
        <v>144</v>
      </c>
      <c r="G89" s="17" t="s">
        <v>5</v>
      </c>
      <c r="H89" s="188" t="s">
        <v>64</v>
      </c>
      <c r="I89" s="17" t="s">
        <v>133</v>
      </c>
      <c r="J89" s="188" t="s">
        <v>35</v>
      </c>
      <c r="K89" s="150" t="s">
        <v>134</v>
      </c>
      <c r="L89" s="95"/>
      <c r="M89" s="19"/>
      <c r="N89" s="19"/>
      <c r="O89" s="19"/>
      <c r="P89" s="19"/>
      <c r="Q89" s="197"/>
      <c r="R89" s="197"/>
      <c r="S89" s="197"/>
      <c r="T89" s="197"/>
      <c r="U89" s="197"/>
      <c r="V89" s="19"/>
      <c r="W89" s="197"/>
      <c r="X89" s="19">
        <v>42</v>
      </c>
      <c r="Y89" s="197"/>
      <c r="Z89" s="197"/>
      <c r="AA89" s="197"/>
      <c r="AB89" s="197"/>
      <c r="AC89" s="198"/>
      <c r="AD89" s="210">
        <v>42</v>
      </c>
    </row>
    <row r="90" spans="1:30" s="6" customFormat="1" ht="38.25" customHeight="1" thickBot="1" x14ac:dyDescent="0.4">
      <c r="A90" s="381"/>
      <c r="B90" s="387"/>
      <c r="C90" s="387"/>
      <c r="D90" s="392"/>
      <c r="E90" s="387"/>
      <c r="F90" s="278" t="s">
        <v>86</v>
      </c>
      <c r="G90" s="17" t="s">
        <v>5</v>
      </c>
      <c r="H90" s="188" t="s">
        <v>64</v>
      </c>
      <c r="I90" s="17" t="s">
        <v>136</v>
      </c>
      <c r="J90" s="188" t="s">
        <v>36</v>
      </c>
      <c r="K90" s="150" t="s">
        <v>36</v>
      </c>
      <c r="L90" s="94"/>
      <c r="M90" s="19"/>
      <c r="N90" s="19"/>
      <c r="O90" s="19"/>
      <c r="P90" s="19"/>
      <c r="Q90" s="197"/>
      <c r="R90" s="19">
        <v>21</v>
      </c>
      <c r="S90" s="197"/>
      <c r="T90" s="197"/>
      <c r="U90" s="197"/>
      <c r="V90" s="19"/>
      <c r="W90" s="197"/>
      <c r="X90" s="197"/>
      <c r="Y90" s="197"/>
      <c r="Z90" s="197"/>
      <c r="AA90" s="197"/>
      <c r="AB90" s="197"/>
      <c r="AC90" s="198"/>
      <c r="AD90" s="210">
        <v>21</v>
      </c>
    </row>
    <row r="91" spans="1:30" s="6" customFormat="1" ht="13.5" customHeight="1" thickBot="1" x14ac:dyDescent="0.4">
      <c r="A91" s="381"/>
      <c r="B91" s="387"/>
      <c r="C91" s="387"/>
      <c r="D91" s="392"/>
      <c r="E91" s="387"/>
      <c r="F91" s="73" t="s">
        <v>56</v>
      </c>
      <c r="G91" s="90"/>
      <c r="H91" s="98"/>
      <c r="I91" s="90"/>
      <c r="J91" s="90"/>
      <c r="K91" s="99"/>
      <c r="L91" s="82">
        <f>SUM(L87:L90)</f>
        <v>50</v>
      </c>
      <c r="M91" s="37">
        <f>SUM(M87:M90)</f>
        <v>32</v>
      </c>
      <c r="N91" s="37">
        <f>SUM(N87:N90)</f>
        <v>12</v>
      </c>
      <c r="O91" s="37">
        <f>SUM(O88:O88)</f>
        <v>4</v>
      </c>
      <c r="P91" s="37">
        <f>SUM(P87:P90)</f>
        <v>2</v>
      </c>
      <c r="Q91" s="90"/>
      <c r="R91" s="37">
        <f>SUM(R87:R90)</f>
        <v>21</v>
      </c>
      <c r="S91" s="90"/>
      <c r="T91" s="90"/>
      <c r="U91" s="90"/>
      <c r="V91" s="37">
        <f>SUM(V87:V90)</f>
        <v>4</v>
      </c>
      <c r="W91" s="90"/>
      <c r="X91" s="37">
        <f>SUM(X87:X90)</f>
        <v>42</v>
      </c>
      <c r="Y91" s="90"/>
      <c r="Z91" s="90"/>
      <c r="AA91" s="90"/>
      <c r="AB91" s="90"/>
      <c r="AC91" s="99"/>
      <c r="AD91" s="9">
        <f>SUM(AD87:AD90)</f>
        <v>167</v>
      </c>
    </row>
    <row r="92" spans="1:30" s="6" customFormat="1" ht="13.5" customHeight="1" thickBot="1" x14ac:dyDescent="0.4">
      <c r="A92" s="381"/>
      <c r="B92" s="387"/>
      <c r="C92" s="387"/>
      <c r="D92" s="392"/>
      <c r="E92" s="387"/>
      <c r="F92" s="73" t="s">
        <v>58</v>
      </c>
      <c r="G92" s="90"/>
      <c r="H92" s="98"/>
      <c r="I92" s="90"/>
      <c r="J92" s="90"/>
      <c r="K92" s="99"/>
      <c r="L92" s="98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100"/>
      <c r="AD92" s="133"/>
    </row>
    <row r="93" spans="1:30" s="6" customFormat="1" ht="13.5" customHeight="1" thickBot="1" x14ac:dyDescent="0.4">
      <c r="A93" s="381"/>
      <c r="B93" s="387"/>
      <c r="C93" s="387"/>
      <c r="D93" s="392"/>
      <c r="E93" s="387"/>
      <c r="F93" s="101" t="s">
        <v>57</v>
      </c>
      <c r="G93" s="38"/>
      <c r="H93" s="63"/>
      <c r="I93" s="38"/>
      <c r="J93" s="38"/>
      <c r="K93" s="96"/>
      <c r="L93" s="63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97"/>
      <c r="AD93" s="133"/>
    </row>
    <row r="94" spans="1:30" s="6" customFormat="1" ht="13.5" customHeight="1" thickBot="1" x14ac:dyDescent="0.4">
      <c r="A94" s="381"/>
      <c r="B94" s="387"/>
      <c r="C94" s="387"/>
      <c r="D94" s="392"/>
      <c r="E94" s="387"/>
      <c r="F94" s="70" t="s">
        <v>37</v>
      </c>
      <c r="G94" s="89"/>
      <c r="H94" s="113"/>
      <c r="I94" s="89"/>
      <c r="J94" s="89"/>
      <c r="K94" s="114"/>
      <c r="L94" s="113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115"/>
      <c r="AD94" s="133"/>
    </row>
    <row r="95" spans="1:30" s="6" customFormat="1" ht="13.5" customHeight="1" thickBot="1" x14ac:dyDescent="0.4">
      <c r="A95" s="381"/>
      <c r="B95" s="387"/>
      <c r="C95" s="387"/>
      <c r="D95" s="392"/>
      <c r="E95" s="387"/>
      <c r="F95" s="212" t="s">
        <v>38</v>
      </c>
      <c r="G95" s="90"/>
      <c r="H95" s="98"/>
      <c r="I95" s="90"/>
      <c r="J95" s="90"/>
      <c r="K95" s="99"/>
      <c r="L95" s="98">
        <f>L91</f>
        <v>50</v>
      </c>
      <c r="M95" s="90">
        <f>M91</f>
        <v>32</v>
      </c>
      <c r="N95" s="90">
        <f>N91</f>
        <v>12</v>
      </c>
      <c r="O95" s="90">
        <f>O91</f>
        <v>4</v>
      </c>
      <c r="P95" s="90">
        <f>P91</f>
        <v>2</v>
      </c>
      <c r="Q95" s="90"/>
      <c r="R95" s="37">
        <f>R91</f>
        <v>21</v>
      </c>
      <c r="S95" s="90"/>
      <c r="T95" s="90"/>
      <c r="U95" s="90"/>
      <c r="V95" s="90">
        <f>V91</f>
        <v>4</v>
      </c>
      <c r="W95" s="90"/>
      <c r="X95" s="37">
        <f>X91</f>
        <v>42</v>
      </c>
      <c r="Y95" s="90"/>
      <c r="Z95" s="90"/>
      <c r="AA95" s="90"/>
      <c r="AB95" s="90"/>
      <c r="AC95" s="100"/>
      <c r="AD95" s="9">
        <f>SUM(AD87:AD90)</f>
        <v>167</v>
      </c>
    </row>
    <row r="96" spans="1:30" s="6" customFormat="1" ht="30" customHeight="1" x14ac:dyDescent="0.35">
      <c r="A96" s="381"/>
      <c r="B96" s="387"/>
      <c r="C96" s="387"/>
      <c r="D96" s="392"/>
      <c r="E96" s="387"/>
      <c r="F96" s="279" t="s">
        <v>118</v>
      </c>
      <c r="G96" s="162" t="s">
        <v>5</v>
      </c>
      <c r="H96" s="162" t="s">
        <v>64</v>
      </c>
      <c r="I96" s="162" t="s">
        <v>133</v>
      </c>
      <c r="J96" s="162">
        <v>1</v>
      </c>
      <c r="K96" s="163">
        <v>14</v>
      </c>
      <c r="L96" s="151"/>
      <c r="M96" s="162">
        <v>20</v>
      </c>
      <c r="N96" s="162">
        <v>18</v>
      </c>
      <c r="O96" s="162"/>
      <c r="P96" s="162"/>
      <c r="Q96" s="162"/>
      <c r="R96" s="162"/>
      <c r="S96" s="162"/>
      <c r="T96" s="162"/>
      <c r="U96" s="162"/>
      <c r="V96" s="162">
        <v>2</v>
      </c>
      <c r="W96" s="162"/>
      <c r="X96" s="162"/>
      <c r="Y96" s="162"/>
      <c r="Z96" s="162"/>
      <c r="AA96" s="162"/>
      <c r="AB96" s="162"/>
      <c r="AC96" s="164"/>
      <c r="AD96" s="233">
        <f>SUM(L96:AC96)</f>
        <v>40</v>
      </c>
    </row>
    <row r="97" spans="1:38" s="6" customFormat="1" ht="43.5" customHeight="1" thickBot="1" x14ac:dyDescent="0.4">
      <c r="A97" s="381"/>
      <c r="B97" s="387"/>
      <c r="C97" s="387"/>
      <c r="D97" s="392"/>
      <c r="E97" s="387"/>
      <c r="F97" s="280" t="s">
        <v>69</v>
      </c>
      <c r="G97" s="226" t="s">
        <v>5</v>
      </c>
      <c r="H97" s="226" t="s">
        <v>64</v>
      </c>
      <c r="I97" s="226" t="s">
        <v>105</v>
      </c>
      <c r="J97" s="226">
        <v>1</v>
      </c>
      <c r="K97" s="229">
        <v>14</v>
      </c>
      <c r="L97" s="234">
        <v>40</v>
      </c>
      <c r="M97" s="226">
        <v>32</v>
      </c>
      <c r="N97" s="226"/>
      <c r="O97" s="226">
        <v>4</v>
      </c>
      <c r="P97" s="226">
        <v>2</v>
      </c>
      <c r="Q97" s="226"/>
      <c r="R97" s="226"/>
      <c r="S97" s="226"/>
      <c r="T97" s="226"/>
      <c r="U97" s="226"/>
      <c r="V97" s="226">
        <v>2</v>
      </c>
      <c r="W97" s="226"/>
      <c r="X97" s="226"/>
      <c r="Y97" s="226"/>
      <c r="Z97" s="226"/>
      <c r="AA97" s="226"/>
      <c r="AB97" s="226"/>
      <c r="AC97" s="229"/>
      <c r="AD97" s="235">
        <f>SUM(L97:AC97)</f>
        <v>80</v>
      </c>
    </row>
    <row r="98" spans="1:38" s="6" customFormat="1" ht="43.5" customHeight="1" x14ac:dyDescent="0.35">
      <c r="A98" s="381"/>
      <c r="B98" s="387"/>
      <c r="C98" s="387"/>
      <c r="D98" s="392"/>
      <c r="E98" s="387"/>
      <c r="F98" s="281" t="s">
        <v>97</v>
      </c>
      <c r="G98" s="76" t="s">
        <v>5</v>
      </c>
      <c r="H98" s="76" t="s">
        <v>64</v>
      </c>
      <c r="I98" s="76" t="s">
        <v>154</v>
      </c>
      <c r="J98" s="76">
        <v>3</v>
      </c>
      <c r="K98" s="237">
        <v>20</v>
      </c>
      <c r="L98" s="239"/>
      <c r="M98" s="76"/>
      <c r="N98" s="76">
        <v>48</v>
      </c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238"/>
      <c r="AD98" s="133">
        <v>48</v>
      </c>
    </row>
    <row r="99" spans="1:38" s="6" customFormat="1" ht="43.5" customHeight="1" thickBot="1" x14ac:dyDescent="0.4">
      <c r="A99" s="381"/>
      <c r="B99" s="387"/>
      <c r="C99" s="387"/>
      <c r="D99" s="392"/>
      <c r="E99" s="387"/>
      <c r="F99" s="225" t="s">
        <v>99</v>
      </c>
      <c r="G99" s="147" t="s">
        <v>5</v>
      </c>
      <c r="H99" s="147" t="s">
        <v>64</v>
      </c>
      <c r="I99" s="147" t="s">
        <v>112</v>
      </c>
      <c r="J99" s="147">
        <v>4</v>
      </c>
      <c r="K99" s="149">
        <v>3</v>
      </c>
      <c r="L99" s="232"/>
      <c r="M99" s="147"/>
      <c r="N99" s="147"/>
      <c r="O99" s="147"/>
      <c r="P99" s="147"/>
      <c r="Q99" s="147"/>
      <c r="R99" s="147">
        <v>9</v>
      </c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8"/>
      <c r="AD99" s="236">
        <v>9</v>
      </c>
    </row>
    <row r="100" spans="1:38" s="6" customFormat="1" ht="13.5" customHeight="1" thickBot="1" x14ac:dyDescent="0.4">
      <c r="A100" s="381"/>
      <c r="B100" s="387"/>
      <c r="C100" s="387"/>
      <c r="D100" s="392"/>
      <c r="E100" s="387"/>
      <c r="F100" s="101" t="s">
        <v>37</v>
      </c>
      <c r="G100" s="226"/>
      <c r="H100" s="226"/>
      <c r="I100" s="226"/>
      <c r="J100" s="226"/>
      <c r="K100" s="227"/>
      <c r="L100" s="228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9"/>
      <c r="AD100" s="133"/>
    </row>
    <row r="101" spans="1:38" s="6" customFormat="1" ht="13.5" customHeight="1" thickBot="1" x14ac:dyDescent="0.4">
      <c r="A101" s="381"/>
      <c r="B101" s="387"/>
      <c r="C101" s="387"/>
      <c r="D101" s="392"/>
      <c r="E101" s="387"/>
      <c r="F101" s="107" t="s">
        <v>39</v>
      </c>
      <c r="G101" s="90"/>
      <c r="H101" s="90"/>
      <c r="I101" s="90"/>
      <c r="J101" s="90"/>
      <c r="K101" s="100"/>
      <c r="L101" s="282">
        <f>SUM(L96:L99)</f>
        <v>40</v>
      </c>
      <c r="M101" s="90">
        <f>SUM(M96:M99)</f>
        <v>52</v>
      </c>
      <c r="N101" s="90">
        <f>SUM(N96:N99)</f>
        <v>66</v>
      </c>
      <c r="O101" s="90">
        <f>SUM(O96:O99)</f>
        <v>4</v>
      </c>
      <c r="P101" s="90">
        <f>SUM(P96:P99)</f>
        <v>2</v>
      </c>
      <c r="Q101" s="90"/>
      <c r="R101" s="90">
        <f>SUM(R96:R99)</f>
        <v>9</v>
      </c>
      <c r="S101" s="90"/>
      <c r="T101" s="90"/>
      <c r="U101" s="90"/>
      <c r="V101" s="90">
        <f>SUM(V96:V99)</f>
        <v>4</v>
      </c>
      <c r="W101" s="90"/>
      <c r="X101" s="90"/>
      <c r="Y101" s="90"/>
      <c r="Z101" s="90"/>
      <c r="AA101" s="90"/>
      <c r="AB101" s="90"/>
      <c r="AC101" s="99"/>
      <c r="AD101" s="133">
        <f>SUM(AD96:AD99)</f>
        <v>177</v>
      </c>
    </row>
    <row r="102" spans="1:38" s="6" customFormat="1" ht="15.75" customHeight="1" thickBot="1" x14ac:dyDescent="0.4">
      <c r="A102" s="413"/>
      <c r="B102" s="407"/>
      <c r="C102" s="407"/>
      <c r="D102" s="393"/>
      <c r="E102" s="407"/>
      <c r="F102" s="108" t="s">
        <v>40</v>
      </c>
      <c r="G102" s="129"/>
      <c r="H102" s="129"/>
      <c r="I102" s="129"/>
      <c r="J102" s="129"/>
      <c r="K102" s="130"/>
      <c r="L102" s="283">
        <f>L95+L101</f>
        <v>90</v>
      </c>
      <c r="M102" s="284">
        <f>M95+M101</f>
        <v>84</v>
      </c>
      <c r="N102" s="284">
        <f>N95+N101</f>
        <v>78</v>
      </c>
      <c r="O102" s="284">
        <f>O95+O101</f>
        <v>8</v>
      </c>
      <c r="P102" s="284">
        <f>P95+P101</f>
        <v>4</v>
      </c>
      <c r="Q102" s="284"/>
      <c r="R102" s="274">
        <f>R95+R101</f>
        <v>30</v>
      </c>
      <c r="S102" s="284"/>
      <c r="T102" s="284"/>
      <c r="U102" s="284"/>
      <c r="V102" s="284">
        <f>V95+V101</f>
        <v>8</v>
      </c>
      <c r="W102" s="284"/>
      <c r="X102" s="274">
        <f>X95+X101</f>
        <v>42</v>
      </c>
      <c r="Y102" s="284"/>
      <c r="Z102" s="284"/>
      <c r="AA102" s="284"/>
      <c r="AB102" s="284"/>
      <c r="AC102" s="285"/>
      <c r="AD102" s="9">
        <f>AD95+AD101</f>
        <v>344</v>
      </c>
    </row>
    <row r="103" spans="1:38" ht="7.5" hidden="1" customHeight="1" thickBot="1" x14ac:dyDescent="0.5">
      <c r="A103" s="61"/>
      <c r="B103" s="72" t="s">
        <v>8</v>
      </c>
      <c r="C103" s="71" t="s">
        <v>9</v>
      </c>
      <c r="D103" s="44" t="s">
        <v>10</v>
      </c>
      <c r="E103" s="44"/>
      <c r="F103" s="69" t="s">
        <v>6</v>
      </c>
      <c r="G103" s="68" t="s">
        <v>0</v>
      </c>
      <c r="H103" s="20" t="s">
        <v>3</v>
      </c>
      <c r="I103" s="20" t="s">
        <v>11</v>
      </c>
      <c r="J103" s="68" t="s">
        <v>1</v>
      </c>
      <c r="K103" s="135" t="s">
        <v>12</v>
      </c>
      <c r="L103" s="397" t="s">
        <v>13</v>
      </c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98"/>
      <c r="AB103" s="398"/>
      <c r="AC103" s="399"/>
      <c r="AD103" s="134" t="s">
        <v>14</v>
      </c>
      <c r="AE103" s="4"/>
      <c r="AF103" s="4"/>
      <c r="AG103" s="4"/>
      <c r="AH103" s="39"/>
      <c r="AI103" s="39"/>
      <c r="AJ103" s="39"/>
      <c r="AK103" s="39"/>
      <c r="AL103" s="39"/>
    </row>
    <row r="104" spans="1:38" ht="19.149999999999999" customHeight="1" thickBot="1" x14ac:dyDescent="0.5">
      <c r="A104" s="185">
        <v>1</v>
      </c>
      <c r="B104" s="72">
        <v>2</v>
      </c>
      <c r="C104" s="71">
        <v>3</v>
      </c>
      <c r="D104" s="184">
        <v>4</v>
      </c>
      <c r="E104" s="184">
        <v>5</v>
      </c>
      <c r="F104" s="69">
        <v>6</v>
      </c>
      <c r="G104" s="69">
        <v>7</v>
      </c>
      <c r="H104" s="182" t="s">
        <v>79</v>
      </c>
      <c r="I104" s="182" t="s">
        <v>102</v>
      </c>
      <c r="J104" s="69">
        <v>10</v>
      </c>
      <c r="K104" s="183">
        <v>11</v>
      </c>
      <c r="L104" s="167">
        <v>12</v>
      </c>
      <c r="M104" s="168">
        <v>13</v>
      </c>
      <c r="N104" s="168">
        <v>14</v>
      </c>
      <c r="O104" s="168">
        <v>15</v>
      </c>
      <c r="P104" s="168">
        <v>16</v>
      </c>
      <c r="Q104" s="168">
        <v>17</v>
      </c>
      <c r="R104" s="168">
        <v>18</v>
      </c>
      <c r="S104" s="168">
        <v>19</v>
      </c>
      <c r="T104" s="168">
        <v>20</v>
      </c>
      <c r="U104" s="168">
        <v>21</v>
      </c>
      <c r="V104" s="168">
        <v>22</v>
      </c>
      <c r="W104" s="168">
        <v>23</v>
      </c>
      <c r="X104" s="168">
        <v>24</v>
      </c>
      <c r="Y104" s="168">
        <v>25</v>
      </c>
      <c r="Z104" s="168">
        <v>26</v>
      </c>
      <c r="AA104" s="168">
        <v>27</v>
      </c>
      <c r="AB104" s="168">
        <v>28</v>
      </c>
      <c r="AC104" s="169">
        <v>29</v>
      </c>
      <c r="AD104" s="181">
        <v>30</v>
      </c>
      <c r="AE104" s="4"/>
      <c r="AF104" s="4"/>
      <c r="AG104" s="4"/>
      <c r="AH104" s="39"/>
      <c r="AI104" s="39"/>
      <c r="AJ104" s="39"/>
      <c r="AK104" s="39"/>
      <c r="AL104" s="39"/>
    </row>
    <row r="105" spans="1:38" ht="30" customHeight="1" thickBot="1" x14ac:dyDescent="0.5">
      <c r="A105" s="431">
        <v>5</v>
      </c>
      <c r="B105" s="400" t="s">
        <v>72</v>
      </c>
      <c r="C105" s="400" t="s">
        <v>88</v>
      </c>
      <c r="D105" s="405" t="s">
        <v>66</v>
      </c>
      <c r="E105" s="394"/>
      <c r="F105" s="286" t="s">
        <v>67</v>
      </c>
      <c r="G105" s="77" t="s">
        <v>5</v>
      </c>
      <c r="H105" s="79" t="s">
        <v>64</v>
      </c>
      <c r="I105" s="79" t="s">
        <v>95</v>
      </c>
      <c r="J105" s="77">
        <v>3</v>
      </c>
      <c r="K105" s="136">
        <v>20</v>
      </c>
      <c r="L105" s="132">
        <v>32</v>
      </c>
      <c r="M105" s="76"/>
      <c r="N105" s="76">
        <v>48</v>
      </c>
      <c r="O105" s="76">
        <v>5</v>
      </c>
      <c r="P105" s="76">
        <v>2</v>
      </c>
      <c r="Q105" s="76"/>
      <c r="R105" s="76"/>
      <c r="S105" s="76"/>
      <c r="T105" s="76"/>
      <c r="U105" s="76"/>
      <c r="V105" s="76">
        <v>2</v>
      </c>
      <c r="W105" s="76"/>
      <c r="X105" s="76"/>
      <c r="Y105" s="76"/>
      <c r="Z105" s="76"/>
      <c r="AA105" s="137"/>
      <c r="AB105" s="137"/>
      <c r="AC105" s="138"/>
      <c r="AD105" s="133">
        <f>L105+N105+O105+P105+V105</f>
        <v>89</v>
      </c>
      <c r="AE105" s="4"/>
      <c r="AF105" s="4"/>
      <c r="AG105" s="4"/>
      <c r="AH105" s="39"/>
      <c r="AI105" s="39"/>
      <c r="AJ105" s="39"/>
      <c r="AK105" s="39"/>
      <c r="AL105" s="39"/>
    </row>
    <row r="106" spans="1:38" ht="30" customHeight="1" thickBot="1" x14ac:dyDescent="0.5">
      <c r="A106" s="418"/>
      <c r="B106" s="401"/>
      <c r="C106" s="401"/>
      <c r="D106" s="403"/>
      <c r="E106" s="395"/>
      <c r="F106" s="269" t="s">
        <v>92</v>
      </c>
      <c r="G106" s="58" t="s">
        <v>5</v>
      </c>
      <c r="H106" s="110" t="s">
        <v>64</v>
      </c>
      <c r="I106" s="79" t="s">
        <v>95</v>
      </c>
      <c r="J106" s="58">
        <v>3</v>
      </c>
      <c r="K106" s="62">
        <v>20</v>
      </c>
      <c r="L106" s="63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>
        <v>60</v>
      </c>
      <c r="Y106" s="38"/>
      <c r="Z106" s="38"/>
      <c r="AA106" s="144"/>
      <c r="AB106" s="144"/>
      <c r="AC106" s="145"/>
      <c r="AD106" s="133">
        <v>60</v>
      </c>
      <c r="AE106" s="4"/>
      <c r="AF106" s="4"/>
      <c r="AG106" s="4"/>
      <c r="AH106" s="39"/>
      <c r="AI106" s="39"/>
      <c r="AJ106" s="39"/>
      <c r="AK106" s="39"/>
      <c r="AL106" s="39"/>
    </row>
    <row r="107" spans="1:38" s="6" customFormat="1" ht="30.75" customHeight="1" thickBot="1" x14ac:dyDescent="0.4">
      <c r="A107" s="432"/>
      <c r="B107" s="402"/>
      <c r="C107" s="402"/>
      <c r="D107" s="406"/>
      <c r="E107" s="396"/>
      <c r="F107" s="211" t="s">
        <v>126</v>
      </c>
      <c r="G107" s="10" t="s">
        <v>5</v>
      </c>
      <c r="H107" s="10" t="s">
        <v>64</v>
      </c>
      <c r="I107" s="10" t="s">
        <v>116</v>
      </c>
      <c r="J107" s="10" t="s">
        <v>36</v>
      </c>
      <c r="K107" s="11">
        <v>14</v>
      </c>
      <c r="L107" s="12">
        <v>32</v>
      </c>
      <c r="M107" s="13"/>
      <c r="N107" s="13">
        <v>24</v>
      </c>
      <c r="O107" s="13">
        <v>4</v>
      </c>
      <c r="P107" s="13">
        <v>2</v>
      </c>
      <c r="Q107" s="13"/>
      <c r="R107" s="13"/>
      <c r="S107" s="13"/>
      <c r="T107" s="13"/>
      <c r="U107" s="13"/>
      <c r="V107" s="13">
        <v>1</v>
      </c>
      <c r="W107" s="13"/>
      <c r="X107" s="13"/>
      <c r="Y107" s="13"/>
      <c r="Z107" s="13"/>
      <c r="AA107" s="13"/>
      <c r="AB107" s="13"/>
      <c r="AC107" s="13"/>
      <c r="AD107" s="133">
        <f>SUM(L107:AC107)</f>
        <v>63</v>
      </c>
    </row>
    <row r="108" spans="1:38" s="6" customFormat="1" ht="38.25" customHeight="1" thickBot="1" x14ac:dyDescent="0.4">
      <c r="A108" s="432"/>
      <c r="B108" s="402"/>
      <c r="C108" s="402"/>
      <c r="D108" s="406"/>
      <c r="E108" s="396"/>
      <c r="F108" s="287" t="s">
        <v>87</v>
      </c>
      <c r="G108" s="10" t="s">
        <v>5</v>
      </c>
      <c r="H108" s="17" t="s">
        <v>64</v>
      </c>
      <c r="I108" s="112" t="s">
        <v>136</v>
      </c>
      <c r="J108" s="10" t="s">
        <v>36</v>
      </c>
      <c r="K108" s="11">
        <v>4</v>
      </c>
      <c r="L108" s="12"/>
      <c r="M108" s="13"/>
      <c r="N108" s="13"/>
      <c r="O108" s="13"/>
      <c r="P108" s="13"/>
      <c r="Q108" s="13"/>
      <c r="R108" s="13">
        <v>42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3">
        <f>SUM(L108:AC108)</f>
        <v>42</v>
      </c>
    </row>
    <row r="109" spans="1:38" s="6" customFormat="1" ht="13.5" customHeight="1" thickBot="1" x14ac:dyDescent="0.4">
      <c r="A109" s="432"/>
      <c r="B109" s="402"/>
      <c r="C109" s="402"/>
      <c r="D109" s="406"/>
      <c r="E109" s="396"/>
      <c r="F109" s="73" t="s">
        <v>56</v>
      </c>
      <c r="G109" s="80"/>
      <c r="H109" s="80"/>
      <c r="I109" s="80"/>
      <c r="J109" s="80"/>
      <c r="K109" s="92"/>
      <c r="L109" s="82">
        <f>SUM(L105:L108)</f>
        <v>64</v>
      </c>
      <c r="M109" s="37"/>
      <c r="N109" s="37">
        <f>SUM(N105:N108)</f>
        <v>72</v>
      </c>
      <c r="O109" s="37">
        <f>SUM(O105:O108)</f>
        <v>9</v>
      </c>
      <c r="P109" s="37">
        <f>SUM(P105:P108)</f>
        <v>4</v>
      </c>
      <c r="Q109" s="37"/>
      <c r="R109" s="37">
        <f>SUM(R105:R108)</f>
        <v>42</v>
      </c>
      <c r="S109" s="37"/>
      <c r="T109" s="37"/>
      <c r="U109" s="37"/>
      <c r="V109" s="37">
        <f>SUM(V105:V108)</f>
        <v>3</v>
      </c>
      <c r="W109" s="37"/>
      <c r="X109" s="37">
        <f>SUM(X105:X108)</f>
        <v>60</v>
      </c>
      <c r="Y109" s="37"/>
      <c r="Z109" s="37"/>
      <c r="AA109" s="37"/>
      <c r="AB109" s="37"/>
      <c r="AC109" s="37"/>
      <c r="AD109" s="9">
        <f>L109+N109+O109+P109+R109+T109+V109+X109</f>
        <v>254</v>
      </c>
    </row>
    <row r="110" spans="1:38" s="6" customFormat="1" ht="13.5" customHeight="1" thickBot="1" x14ac:dyDescent="0.4">
      <c r="A110" s="432"/>
      <c r="B110" s="402"/>
      <c r="C110" s="402"/>
      <c r="D110" s="406"/>
      <c r="E110" s="396"/>
      <c r="F110" s="70" t="s">
        <v>57</v>
      </c>
      <c r="G110" s="80"/>
      <c r="H110" s="80"/>
      <c r="I110" s="80"/>
      <c r="J110" s="80"/>
      <c r="K110" s="92"/>
      <c r="L110" s="82"/>
      <c r="M110" s="37"/>
      <c r="N110" s="37" t="s">
        <v>49</v>
      </c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133"/>
    </row>
    <row r="111" spans="1:38" s="6" customFormat="1" ht="13.5" customHeight="1" thickBot="1" x14ac:dyDescent="0.4">
      <c r="A111" s="432"/>
      <c r="B111" s="402"/>
      <c r="C111" s="402"/>
      <c r="D111" s="406"/>
      <c r="E111" s="396"/>
      <c r="F111" s="74" t="s">
        <v>37</v>
      </c>
      <c r="G111" s="17"/>
      <c r="H111" s="17"/>
      <c r="I111" s="17"/>
      <c r="J111" s="17"/>
      <c r="K111" s="91"/>
      <c r="L111" s="18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33"/>
    </row>
    <row r="112" spans="1:38" s="6" customFormat="1" ht="13.5" customHeight="1" thickBot="1" x14ac:dyDescent="0.4">
      <c r="A112" s="432"/>
      <c r="B112" s="402"/>
      <c r="C112" s="402"/>
      <c r="D112" s="406"/>
      <c r="E112" s="396"/>
      <c r="F112" s="107" t="s">
        <v>38</v>
      </c>
      <c r="G112" s="80"/>
      <c r="H112" s="80"/>
      <c r="I112" s="80"/>
      <c r="J112" s="80"/>
      <c r="K112" s="92"/>
      <c r="L112" s="82">
        <f t="shared" ref="L112:R112" si="1">L109</f>
        <v>64</v>
      </c>
      <c r="M112" s="37"/>
      <c r="N112" s="37">
        <f t="shared" si="1"/>
        <v>72</v>
      </c>
      <c r="O112" s="37">
        <f t="shared" si="1"/>
        <v>9</v>
      </c>
      <c r="P112" s="37">
        <f t="shared" si="1"/>
        <v>4</v>
      </c>
      <c r="Q112" s="37"/>
      <c r="R112" s="37">
        <f t="shared" si="1"/>
        <v>42</v>
      </c>
      <c r="S112" s="37"/>
      <c r="T112" s="37"/>
      <c r="U112" s="37"/>
      <c r="V112" s="37">
        <f>V109</f>
        <v>3</v>
      </c>
      <c r="W112" s="37"/>
      <c r="X112" s="37">
        <f>X109</f>
        <v>60</v>
      </c>
      <c r="Y112" s="37"/>
      <c r="Z112" s="37"/>
      <c r="AA112" s="37"/>
      <c r="AB112" s="37"/>
      <c r="AC112" s="37"/>
      <c r="AD112" s="9">
        <f>SUM(L112:AC112)</f>
        <v>254</v>
      </c>
    </row>
    <row r="113" spans="1:30" s="6" customFormat="1" ht="33.75" customHeight="1" thickBot="1" x14ac:dyDescent="0.4">
      <c r="A113" s="432"/>
      <c r="B113" s="402"/>
      <c r="C113" s="402"/>
      <c r="D113" s="406"/>
      <c r="E113" s="396"/>
      <c r="F113" s="211" t="s">
        <v>161</v>
      </c>
      <c r="G113" s="17" t="s">
        <v>5</v>
      </c>
      <c r="H113" s="17" t="s">
        <v>64</v>
      </c>
      <c r="I113" s="17" t="s">
        <v>95</v>
      </c>
      <c r="J113" s="17" t="s">
        <v>53</v>
      </c>
      <c r="K113" s="111">
        <v>20</v>
      </c>
      <c r="L113" s="220">
        <v>36</v>
      </c>
      <c r="M113" s="19">
        <v>9</v>
      </c>
      <c r="N113" s="19">
        <v>9</v>
      </c>
      <c r="O113" s="19"/>
      <c r="P113" s="19"/>
      <c r="Q113" s="19"/>
      <c r="R113" s="19"/>
      <c r="S113" s="19"/>
      <c r="T113" s="19"/>
      <c r="U113" s="19"/>
      <c r="V113" s="19">
        <v>2</v>
      </c>
      <c r="W113" s="19"/>
      <c r="X113" s="19"/>
      <c r="Y113" s="19"/>
      <c r="Z113" s="19"/>
      <c r="AA113" s="19"/>
      <c r="AB113" s="19"/>
      <c r="AC113" s="49"/>
      <c r="AD113" s="133">
        <v>56</v>
      </c>
    </row>
    <row r="114" spans="1:30" s="6" customFormat="1" ht="39.75" customHeight="1" thickBot="1" x14ac:dyDescent="0.4">
      <c r="A114" s="432"/>
      <c r="B114" s="402"/>
      <c r="C114" s="402"/>
      <c r="D114" s="406"/>
      <c r="E114" s="396"/>
      <c r="F114" s="230" t="s">
        <v>160</v>
      </c>
      <c r="G114" s="25" t="s">
        <v>5</v>
      </c>
      <c r="H114" s="25" t="s">
        <v>64</v>
      </c>
      <c r="I114" s="25" t="s">
        <v>95</v>
      </c>
      <c r="J114" s="25" t="s">
        <v>53</v>
      </c>
      <c r="K114" s="78">
        <v>20</v>
      </c>
      <c r="L114" s="27">
        <v>36</v>
      </c>
      <c r="M114" s="28">
        <v>9</v>
      </c>
      <c r="N114" s="28">
        <v>9</v>
      </c>
      <c r="O114" s="28"/>
      <c r="P114" s="28"/>
      <c r="Q114" s="28"/>
      <c r="R114" s="28"/>
      <c r="S114" s="28"/>
      <c r="T114" s="28"/>
      <c r="U114" s="28"/>
      <c r="V114" s="28">
        <v>2</v>
      </c>
      <c r="W114" s="28"/>
      <c r="X114" s="28"/>
      <c r="Y114" s="28"/>
      <c r="Z114" s="28"/>
      <c r="AA114" s="28"/>
      <c r="AB114" s="28"/>
      <c r="AC114" s="231"/>
      <c r="AD114" s="133">
        <v>56</v>
      </c>
    </row>
    <row r="115" spans="1:30" s="6" customFormat="1" ht="28.5" customHeight="1" thickBot="1" x14ac:dyDescent="0.4">
      <c r="A115" s="432"/>
      <c r="B115" s="402"/>
      <c r="C115" s="402"/>
      <c r="D115" s="406"/>
      <c r="E115" s="396"/>
      <c r="F115" s="288" t="s">
        <v>70</v>
      </c>
      <c r="G115" s="25" t="s">
        <v>60</v>
      </c>
      <c r="H115" s="25" t="s">
        <v>64</v>
      </c>
      <c r="I115" s="42" t="s">
        <v>95</v>
      </c>
      <c r="J115" s="25" t="s">
        <v>53</v>
      </c>
      <c r="K115" s="78">
        <v>20</v>
      </c>
      <c r="L115" s="27">
        <v>32</v>
      </c>
      <c r="M115" s="28"/>
      <c r="N115" s="28">
        <v>64</v>
      </c>
      <c r="O115" s="28">
        <v>5</v>
      </c>
      <c r="P115" s="28">
        <v>2</v>
      </c>
      <c r="Q115" s="28"/>
      <c r="R115" s="28"/>
      <c r="S115" s="28"/>
      <c r="T115" s="28"/>
      <c r="U115" s="28"/>
      <c r="V115" s="28">
        <v>3</v>
      </c>
      <c r="W115" s="28"/>
      <c r="X115" s="28"/>
      <c r="Y115" s="28"/>
      <c r="Z115" s="28"/>
      <c r="AA115" s="28"/>
      <c r="AB115" s="28"/>
      <c r="AC115" s="43"/>
      <c r="AD115" s="133">
        <f>SUM(L115:AC115)</f>
        <v>106</v>
      </c>
    </row>
    <row r="116" spans="1:30" s="6" customFormat="1" ht="28.5" customHeight="1" thickBot="1" x14ac:dyDescent="0.4">
      <c r="A116" s="432"/>
      <c r="B116" s="402"/>
      <c r="C116" s="402"/>
      <c r="D116" s="406"/>
      <c r="E116" s="396"/>
      <c r="F116" s="289" t="s">
        <v>124</v>
      </c>
      <c r="G116" s="17" t="s">
        <v>5</v>
      </c>
      <c r="H116" s="31" t="s">
        <v>64</v>
      </c>
      <c r="I116" s="165" t="s">
        <v>95</v>
      </c>
      <c r="J116" s="31" t="s">
        <v>53</v>
      </c>
      <c r="K116" s="206">
        <v>20</v>
      </c>
      <c r="L116" s="66"/>
      <c r="M116" s="19"/>
      <c r="N116" s="19"/>
      <c r="O116" s="19"/>
      <c r="P116" s="19"/>
      <c r="Q116" s="19"/>
      <c r="R116" s="19"/>
      <c r="S116" s="19"/>
      <c r="T116" s="19">
        <v>20</v>
      </c>
      <c r="U116" s="19"/>
      <c r="V116" s="19"/>
      <c r="W116" s="19"/>
      <c r="X116" s="19"/>
      <c r="Y116" s="19"/>
      <c r="Z116" s="19"/>
      <c r="AA116" s="19"/>
      <c r="AB116" s="19"/>
      <c r="AC116" s="49"/>
      <c r="AD116" s="133">
        <v>20</v>
      </c>
    </row>
    <row r="117" spans="1:30" s="6" customFormat="1" ht="28.5" customHeight="1" thickBot="1" x14ac:dyDescent="0.4">
      <c r="A117" s="432"/>
      <c r="B117" s="402"/>
      <c r="C117" s="402"/>
      <c r="D117" s="406"/>
      <c r="E117" s="396"/>
      <c r="F117" s="289" t="s">
        <v>125</v>
      </c>
      <c r="G117" s="17" t="s">
        <v>5</v>
      </c>
      <c r="H117" s="31" t="s">
        <v>64</v>
      </c>
      <c r="I117" s="165" t="s">
        <v>80</v>
      </c>
      <c r="J117" s="31" t="s">
        <v>50</v>
      </c>
      <c r="K117" s="206">
        <v>13</v>
      </c>
      <c r="L117" s="66"/>
      <c r="M117" s="19"/>
      <c r="N117" s="19"/>
      <c r="O117" s="19"/>
      <c r="P117" s="19"/>
      <c r="Q117" s="19"/>
      <c r="R117" s="19"/>
      <c r="S117" s="19"/>
      <c r="T117" s="19">
        <v>26</v>
      </c>
      <c r="U117" s="19"/>
      <c r="V117" s="19"/>
      <c r="W117" s="19"/>
      <c r="X117" s="19"/>
      <c r="Y117" s="19"/>
      <c r="Z117" s="19"/>
      <c r="AA117" s="19"/>
      <c r="AB117" s="19"/>
      <c r="AC117" s="49"/>
      <c r="AD117" s="133">
        <v>26</v>
      </c>
    </row>
    <row r="118" spans="1:30" s="6" customFormat="1" ht="28.5" customHeight="1" thickBot="1" x14ac:dyDescent="0.4">
      <c r="A118" s="432"/>
      <c r="B118" s="402"/>
      <c r="C118" s="402"/>
      <c r="D118" s="406"/>
      <c r="E118" s="396"/>
      <c r="F118" s="142" t="s">
        <v>99</v>
      </c>
      <c r="G118" s="17" t="s">
        <v>5</v>
      </c>
      <c r="H118" s="31" t="s">
        <v>64</v>
      </c>
      <c r="I118" s="165" t="s">
        <v>80</v>
      </c>
      <c r="J118" s="31" t="s">
        <v>50</v>
      </c>
      <c r="K118" s="166">
        <v>3</v>
      </c>
      <c r="L118" s="66"/>
      <c r="M118" s="19"/>
      <c r="N118" s="19"/>
      <c r="O118" s="19"/>
      <c r="P118" s="19"/>
      <c r="Q118" s="19"/>
      <c r="R118" s="19">
        <v>9</v>
      </c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49"/>
      <c r="AD118" s="133">
        <v>9</v>
      </c>
    </row>
    <row r="119" spans="1:30" s="6" customFormat="1" ht="20.25" customHeight="1" thickBot="1" x14ac:dyDescent="0.4">
      <c r="A119" s="432"/>
      <c r="B119" s="402"/>
      <c r="C119" s="402"/>
      <c r="D119" s="406"/>
      <c r="E119" s="396"/>
      <c r="F119" s="73" t="s">
        <v>56</v>
      </c>
      <c r="G119" s="80"/>
      <c r="H119" s="80"/>
      <c r="I119" s="80"/>
      <c r="J119" s="80"/>
      <c r="K119" s="120"/>
      <c r="L119" s="84">
        <f>SUM(L113:L118)</f>
        <v>104</v>
      </c>
      <c r="M119" s="37">
        <f>SUM(M113:M118)</f>
        <v>18</v>
      </c>
      <c r="N119" s="37">
        <f>SUM(N113:N118)</f>
        <v>82</v>
      </c>
      <c r="O119" s="37">
        <f>SUM(O113:O118)</f>
        <v>5</v>
      </c>
      <c r="P119" s="37">
        <f>SUM(P113:P118)</f>
        <v>2</v>
      </c>
      <c r="Q119" s="37"/>
      <c r="R119" s="37">
        <f>SUM(R113:R118)</f>
        <v>9</v>
      </c>
      <c r="S119" s="37"/>
      <c r="T119" s="37">
        <f>SUM(T113:T118)</f>
        <v>46</v>
      </c>
      <c r="U119" s="37"/>
      <c r="V119" s="37">
        <f>SUM(V113:V118)</f>
        <v>7</v>
      </c>
      <c r="W119" s="37"/>
      <c r="X119" s="37"/>
      <c r="Y119" s="37"/>
      <c r="Z119" s="37"/>
      <c r="AA119" s="37"/>
      <c r="AB119" s="37"/>
      <c r="AC119" s="126"/>
      <c r="AD119" s="133">
        <f>SUM(AD113:AD118)</f>
        <v>273</v>
      </c>
    </row>
    <row r="120" spans="1:30" s="6" customFormat="1" ht="20.25" customHeight="1" thickBot="1" x14ac:dyDescent="0.4">
      <c r="A120" s="432"/>
      <c r="B120" s="402"/>
      <c r="C120" s="402"/>
      <c r="D120" s="406"/>
      <c r="E120" s="396"/>
      <c r="F120" s="101" t="s">
        <v>58</v>
      </c>
      <c r="G120" s="17"/>
      <c r="H120" s="17"/>
      <c r="I120" s="17"/>
      <c r="J120" s="17"/>
      <c r="K120" s="111"/>
      <c r="L120" s="95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49"/>
      <c r="AD120" s="9"/>
    </row>
    <row r="121" spans="1:30" s="6" customFormat="1" ht="20.25" customHeight="1" thickBot="1" x14ac:dyDescent="0.4">
      <c r="A121" s="432"/>
      <c r="B121" s="402"/>
      <c r="C121" s="402"/>
      <c r="D121" s="406"/>
      <c r="E121" s="396"/>
      <c r="F121" s="70" t="s">
        <v>57</v>
      </c>
      <c r="G121" s="80"/>
      <c r="H121" s="80"/>
      <c r="I121" s="80"/>
      <c r="J121" s="80"/>
      <c r="K121" s="120"/>
      <c r="L121" s="84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126"/>
      <c r="AD121" s="133"/>
    </row>
    <row r="122" spans="1:30" s="6" customFormat="1" ht="28.5" customHeight="1" thickBot="1" x14ac:dyDescent="0.4">
      <c r="A122" s="432"/>
      <c r="B122" s="402"/>
      <c r="C122" s="402"/>
      <c r="D122" s="406"/>
      <c r="E122" s="396"/>
      <c r="F122" s="107" t="s">
        <v>39</v>
      </c>
      <c r="G122" s="35"/>
      <c r="H122" s="35"/>
      <c r="I122" s="35"/>
      <c r="J122" s="35"/>
      <c r="K122" s="128"/>
      <c r="L122" s="94">
        <f>L119</f>
        <v>104</v>
      </c>
      <c r="M122" s="275">
        <f>M119</f>
        <v>18</v>
      </c>
      <c r="N122" s="275">
        <f>N119</f>
        <v>82</v>
      </c>
      <c r="O122" s="275">
        <f>O119</f>
        <v>5</v>
      </c>
      <c r="P122" s="275">
        <f>P119</f>
        <v>2</v>
      </c>
      <c r="Q122" s="275"/>
      <c r="R122" s="275">
        <f>R119</f>
        <v>9</v>
      </c>
      <c r="S122" s="275"/>
      <c r="T122" s="275">
        <f>T119</f>
        <v>46</v>
      </c>
      <c r="U122" s="275"/>
      <c r="V122" s="275">
        <f>V119</f>
        <v>7</v>
      </c>
      <c r="W122" s="275"/>
      <c r="X122" s="275"/>
      <c r="Y122" s="275"/>
      <c r="Z122" s="275"/>
      <c r="AA122" s="275"/>
      <c r="AB122" s="275"/>
      <c r="AC122" s="276"/>
      <c r="AD122" s="277">
        <f>AD119</f>
        <v>273</v>
      </c>
    </row>
    <row r="123" spans="1:30" s="6" customFormat="1" ht="28.5" customHeight="1" thickBot="1" x14ac:dyDescent="0.4">
      <c r="A123" s="432"/>
      <c r="B123" s="402"/>
      <c r="C123" s="402"/>
      <c r="D123" s="406"/>
      <c r="E123" s="396"/>
      <c r="F123" s="107" t="s">
        <v>40</v>
      </c>
      <c r="G123" s="80"/>
      <c r="H123" s="80"/>
      <c r="I123" s="80"/>
      <c r="J123" s="80"/>
      <c r="K123" s="120"/>
      <c r="L123" s="290">
        <f>L112+L122</f>
        <v>168</v>
      </c>
      <c r="M123" s="260">
        <f>M112+M122</f>
        <v>18</v>
      </c>
      <c r="N123" s="260">
        <f>N112+N122</f>
        <v>154</v>
      </c>
      <c r="O123" s="260">
        <f>O112+O122</f>
        <v>14</v>
      </c>
      <c r="P123" s="260">
        <f>P112+P122</f>
        <v>6</v>
      </c>
      <c r="Q123" s="260"/>
      <c r="R123" s="260">
        <f>R112+R122</f>
        <v>51</v>
      </c>
      <c r="S123" s="260"/>
      <c r="T123" s="260">
        <f>T112+T122</f>
        <v>46</v>
      </c>
      <c r="U123" s="260"/>
      <c r="V123" s="260">
        <f>V112+V122</f>
        <v>10</v>
      </c>
      <c r="W123" s="260"/>
      <c r="X123" s="260">
        <f>X109+X122</f>
        <v>60</v>
      </c>
      <c r="Y123" s="260"/>
      <c r="Z123" s="260"/>
      <c r="AA123" s="260"/>
      <c r="AB123" s="260"/>
      <c r="AC123" s="261"/>
      <c r="AD123" s="277">
        <f>SUM(L123:AC123)</f>
        <v>527</v>
      </c>
    </row>
    <row r="124" spans="1:30" s="6" customFormat="1" ht="34.5" customHeight="1" x14ac:dyDescent="0.35">
      <c r="A124" s="213"/>
      <c r="B124" s="214"/>
      <c r="C124" s="214"/>
      <c r="D124" s="215"/>
      <c r="E124" s="213"/>
      <c r="F124" s="193"/>
      <c r="G124" s="188"/>
      <c r="H124" s="188"/>
      <c r="I124" s="188"/>
      <c r="J124" s="188"/>
      <c r="K124" s="189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A124" s="190"/>
      <c r="AB124" s="190"/>
      <c r="AC124" s="190"/>
      <c r="AD124" s="191"/>
    </row>
    <row r="125" spans="1:30" s="6" customFormat="1" ht="28.5" customHeight="1" x14ac:dyDescent="0.35">
      <c r="A125" s="186"/>
      <c r="B125" s="192"/>
      <c r="C125" s="192"/>
      <c r="D125" s="215"/>
      <c r="E125" s="213"/>
      <c r="F125" s="187"/>
      <c r="G125" s="188"/>
      <c r="H125" s="188"/>
      <c r="I125" s="188"/>
      <c r="J125" s="188"/>
      <c r="K125" s="189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  <c r="AA125" s="190"/>
      <c r="AB125" s="190"/>
      <c r="AC125" s="190"/>
      <c r="AD125" s="191"/>
    </row>
    <row r="126" spans="1:30" ht="13.9" x14ac:dyDescent="0.4">
      <c r="A126" s="422" t="s">
        <v>127</v>
      </c>
      <c r="B126" s="422"/>
      <c r="C126" s="422"/>
      <c r="D126" s="422"/>
      <c r="E126" s="422"/>
      <c r="F126" s="422"/>
      <c r="G126" s="422"/>
      <c r="H126" s="422"/>
      <c r="I126" s="422"/>
      <c r="J126" s="422"/>
      <c r="K126" s="422"/>
      <c r="L126" s="422"/>
      <c r="M126" s="422"/>
      <c r="N126" s="422"/>
      <c r="O126" s="422"/>
      <c r="P126" s="422"/>
      <c r="Q126" s="422"/>
      <c r="R126" s="422"/>
      <c r="S126" s="422"/>
      <c r="T126" s="422"/>
      <c r="U126" s="422"/>
      <c r="V126" s="422"/>
      <c r="W126" s="422"/>
      <c r="X126" s="422"/>
      <c r="Y126" s="422"/>
      <c r="Z126" s="422"/>
      <c r="AA126" s="422"/>
      <c r="AB126" s="422"/>
      <c r="AC126" s="422"/>
      <c r="AD126" s="422"/>
    </row>
    <row r="127" spans="1:30" ht="13.9" x14ac:dyDescent="0.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</row>
    <row r="128" spans="1:30" ht="13.9" x14ac:dyDescent="0.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21" t="s">
        <v>63</v>
      </c>
      <c r="O128" s="421"/>
      <c r="P128" s="421"/>
      <c r="Q128" s="421"/>
      <c r="R128" s="421"/>
      <c r="S128" s="421"/>
      <c r="T128" s="421"/>
      <c r="U128" s="421"/>
      <c r="V128" s="421"/>
      <c r="W128" s="421"/>
      <c r="X128" s="421"/>
      <c r="Y128" s="41"/>
      <c r="Z128" s="41"/>
      <c r="AA128" s="41"/>
      <c r="AB128" s="41"/>
      <c r="AC128" s="41"/>
      <c r="AD128" s="41"/>
    </row>
    <row r="129" spans="1:30" ht="13.9" x14ac:dyDescent="0.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</row>
    <row r="130" spans="1:30" ht="13.9" x14ac:dyDescent="0.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22" t="s">
        <v>156</v>
      </c>
      <c r="Q130" s="422"/>
      <c r="R130" s="422"/>
      <c r="S130" s="422"/>
      <c r="T130" s="422"/>
      <c r="U130" s="422"/>
      <c r="V130" s="41"/>
      <c r="W130" s="41"/>
      <c r="X130" s="41"/>
      <c r="Y130" s="41"/>
      <c r="Z130" s="41"/>
      <c r="AA130" s="41"/>
      <c r="AB130" s="41"/>
      <c r="AC130" s="41"/>
      <c r="AD130" s="41"/>
    </row>
    <row r="131" spans="1:30" x14ac:dyDescent="0.35">
      <c r="S131" s="1" t="s">
        <v>49</v>
      </c>
    </row>
    <row r="132" spans="1:30" ht="13.9" x14ac:dyDescent="0.4">
      <c r="N132" s="421" t="s">
        <v>89</v>
      </c>
      <c r="O132" s="421"/>
      <c r="P132" s="421"/>
      <c r="Q132" s="421"/>
      <c r="R132" s="421"/>
      <c r="S132" s="421"/>
      <c r="T132" s="421"/>
      <c r="U132" s="421"/>
      <c r="V132" s="421"/>
      <c r="W132" s="421"/>
      <c r="X132" s="421"/>
    </row>
    <row r="137" spans="1:30" x14ac:dyDescent="0.35">
      <c r="W137" s="109"/>
    </row>
  </sheetData>
  <mergeCells count="44">
    <mergeCell ref="A1:AD1"/>
    <mergeCell ref="A3:AD3"/>
    <mergeCell ref="A5:A6"/>
    <mergeCell ref="B5:B6"/>
    <mergeCell ref="C5:C6"/>
    <mergeCell ref="L5:AC5"/>
    <mergeCell ref="AD5:AD6"/>
    <mergeCell ref="H5:H6"/>
    <mergeCell ref="D5:D6"/>
    <mergeCell ref="G5:G6"/>
    <mergeCell ref="N132:X132"/>
    <mergeCell ref="A126:AD126"/>
    <mergeCell ref="N128:X128"/>
    <mergeCell ref="P130:U130"/>
    <mergeCell ref="F5:F6"/>
    <mergeCell ref="I5:I6"/>
    <mergeCell ref="K5:K6"/>
    <mergeCell ref="J5:J6"/>
    <mergeCell ref="A105:A123"/>
    <mergeCell ref="B65:B86"/>
    <mergeCell ref="A87:A102"/>
    <mergeCell ref="B39:B63"/>
    <mergeCell ref="C65:C86"/>
    <mergeCell ref="C39:C63"/>
    <mergeCell ref="A39:A63"/>
    <mergeCell ref="B105:B123"/>
    <mergeCell ref="D65:D86"/>
    <mergeCell ref="D105:D123"/>
    <mergeCell ref="C105:C123"/>
    <mergeCell ref="C87:C102"/>
    <mergeCell ref="D87:D102"/>
    <mergeCell ref="B87:B102"/>
    <mergeCell ref="E8:E37"/>
    <mergeCell ref="E39:E63"/>
    <mergeCell ref="D39:D63"/>
    <mergeCell ref="E105:E123"/>
    <mergeCell ref="L103:AC103"/>
    <mergeCell ref="E87:E102"/>
    <mergeCell ref="E65:E86"/>
    <mergeCell ref="A13:A37"/>
    <mergeCell ref="A65:A86"/>
    <mergeCell ref="B8:B37"/>
    <mergeCell ref="C8:C37"/>
    <mergeCell ref="D8:D37"/>
  </mergeCells>
  <phoneticPr fontId="0" type="noConversion"/>
  <pageMargins left="0" right="0" top="0.78740157480314965" bottom="0" header="0.31496062992125984" footer="0.31496062992125984"/>
  <pageSetup paperSize="9" scale="55" orientation="landscape" verticalDpi="144" r:id="rId1"/>
  <headerFooter alignWithMargins="0"/>
  <rowBreaks count="3" manualBreakCount="3">
    <brk id="37" max="29" man="1"/>
    <brk id="63" max="29" man="1"/>
    <brk id="102" max="16383" man="1"/>
  </rowBreaks>
  <colBreaks count="1" manualBreakCount="1">
    <brk id="30" max="25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Загальна</vt:lpstr>
      <vt:lpstr>За НПП</vt:lpstr>
      <vt:lpstr>'За НПП'!Print_Area</vt:lpstr>
      <vt:lpstr>Загальна!Print_Area</vt:lpstr>
      <vt:lpstr>Загальна!Print_Titles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2008-11-21T11:02:45Z</cp:lastPrinted>
  <dcterms:created xsi:type="dcterms:W3CDTF">1996-10-08T23:32:33Z</dcterms:created>
  <dcterms:modified xsi:type="dcterms:W3CDTF">2025-10-07T17:33:19Z</dcterms:modified>
</cp:coreProperties>
</file>