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6961F4CF-B052-47F8-9B91-A5373D671551}" xr6:coauthVersionLast="47" xr6:coauthVersionMax="47" xr10:uidLastSave="{00000000-0000-0000-0000-000000000000}"/>
  <bookViews>
    <workbookView xWindow="735" yWindow="577" windowWidth="16050" windowHeight="14903" tabRatio="598" xr2:uid="{8B8885FE-B5DD-446D-9989-BA0CCDACDA68}"/>
  </bookViews>
  <sheets>
    <sheet name="Загальна" sheetId="8" r:id="rId1"/>
    <sheet name="За НПП" sheetId="6" r:id="rId2"/>
    <sheet name="Диаграмма1" sheetId="10" r:id="rId3"/>
    <sheet name="Лист1" sheetId="9" r:id="rId4"/>
  </sheets>
  <definedNames>
    <definedName name="_xlnm.Print_Titles" localSheetId="1">'За НПП'!$5:$6</definedName>
    <definedName name="_xlnm.Print_Titles" localSheetId="0">Загальна!$4:$6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8" l="1"/>
  <c r="AH14" i="8"/>
  <c r="AH15" i="8"/>
  <c r="AH16" i="8"/>
  <c r="AH17" i="8"/>
  <c r="AH18" i="8"/>
  <c r="AH19" i="8"/>
  <c r="AH20" i="8"/>
  <c r="AH21" i="8"/>
  <c r="AG22" i="8"/>
  <c r="AF22" i="8"/>
  <c r="I18" i="8"/>
  <c r="J18" i="8"/>
  <c r="K18" i="8"/>
  <c r="L18" i="8"/>
  <c r="N18" i="8"/>
  <c r="O18" i="8"/>
  <c r="P18" i="8"/>
  <c r="Q18" i="8"/>
  <c r="R18" i="8"/>
  <c r="S18" i="8"/>
  <c r="T18" i="8"/>
  <c r="U18" i="8"/>
  <c r="V18" i="8"/>
  <c r="X18" i="8"/>
  <c r="L57" i="6"/>
  <c r="L59" i="6"/>
  <c r="L63" i="6"/>
  <c r="L131" i="6"/>
  <c r="L141" i="6"/>
  <c r="L142" i="6"/>
  <c r="L181" i="6"/>
  <c r="L247" i="6"/>
  <c r="L299" i="6"/>
  <c r="L300" i="6"/>
  <c r="L327" i="6"/>
  <c r="L328" i="6"/>
  <c r="L361" i="6"/>
  <c r="L362" i="6"/>
  <c r="L375" i="6"/>
  <c r="L376" i="6"/>
  <c r="L377" i="6"/>
  <c r="L396" i="6"/>
  <c r="L397" i="6"/>
  <c r="M57" i="6"/>
  <c r="M59" i="6"/>
  <c r="M63" i="6"/>
  <c r="M131" i="6"/>
  <c r="M141" i="6"/>
  <c r="M142" i="6"/>
  <c r="M181" i="6"/>
  <c r="M247" i="6"/>
  <c r="M299" i="6"/>
  <c r="M300" i="6"/>
  <c r="M327" i="6"/>
  <c r="M328" i="6"/>
  <c r="M361" i="6"/>
  <c r="M362" i="6"/>
  <c r="M375" i="6"/>
  <c r="M376" i="6"/>
  <c r="M377" i="6"/>
  <c r="M396" i="6"/>
  <c r="M397" i="6"/>
  <c r="N57" i="6"/>
  <c r="N59" i="6"/>
  <c r="N63" i="6"/>
  <c r="N131" i="6"/>
  <c r="N141" i="6"/>
  <c r="N142" i="6"/>
  <c r="N181" i="6"/>
  <c r="N247" i="6"/>
  <c r="N299" i="6"/>
  <c r="N300" i="6"/>
  <c r="N327" i="6"/>
  <c r="N328" i="6"/>
  <c r="N361" i="6"/>
  <c r="N362" i="6"/>
  <c r="N375" i="6"/>
  <c r="N376" i="6"/>
  <c r="N396" i="6"/>
  <c r="N397" i="6"/>
  <c r="N398" i="6"/>
  <c r="O59" i="6"/>
  <c r="O131" i="6"/>
  <c r="O142" i="6"/>
  <c r="O141" i="6"/>
  <c r="O181" i="6"/>
  <c r="O299" i="6"/>
  <c r="O300" i="6"/>
  <c r="O327" i="6"/>
  <c r="O328" i="6"/>
  <c r="O361" i="6"/>
  <c r="O362" i="6"/>
  <c r="O375" i="6"/>
  <c r="O376" i="6"/>
  <c r="O396" i="6"/>
  <c r="O397" i="6"/>
  <c r="P57" i="6"/>
  <c r="P59" i="6"/>
  <c r="P131" i="6"/>
  <c r="P142" i="6"/>
  <c r="P141" i="6"/>
  <c r="P181" i="6"/>
  <c r="P247" i="6"/>
  <c r="P299" i="6"/>
  <c r="P300" i="6"/>
  <c r="P327" i="6"/>
  <c r="P328" i="6"/>
  <c r="P361" i="6"/>
  <c r="P362" i="6"/>
  <c r="P375" i="6"/>
  <c r="P376" i="6"/>
  <c r="P396" i="6"/>
  <c r="P397" i="6"/>
  <c r="Q57" i="6"/>
  <c r="Q59" i="6"/>
  <c r="Q131" i="6"/>
  <c r="Q141" i="6"/>
  <c r="Q142" i="6"/>
  <c r="Q181" i="6"/>
  <c r="Q247" i="6"/>
  <c r="Q299" i="6"/>
  <c r="Q300" i="6"/>
  <c r="Q327" i="6"/>
  <c r="Q328" i="6"/>
  <c r="Q361" i="6"/>
  <c r="Q362" i="6"/>
  <c r="Q363" i="6"/>
  <c r="Q400" i="6"/>
  <c r="Q375" i="6"/>
  <c r="Q376" i="6"/>
  <c r="Q396" i="6"/>
  <c r="Q397" i="6"/>
  <c r="R57" i="6"/>
  <c r="R59" i="6"/>
  <c r="R131" i="6"/>
  <c r="R142" i="6"/>
  <c r="R141" i="6"/>
  <c r="R181" i="6"/>
  <c r="R247" i="6"/>
  <c r="R299" i="6"/>
  <c r="R300" i="6"/>
  <c r="R327" i="6"/>
  <c r="R328" i="6"/>
  <c r="R361" i="6"/>
  <c r="R362" i="6"/>
  <c r="R375" i="6"/>
  <c r="R376" i="6"/>
  <c r="R396" i="6"/>
  <c r="R397" i="6"/>
  <c r="S57" i="6"/>
  <c r="S59" i="6"/>
  <c r="S131" i="6"/>
  <c r="S141" i="6"/>
  <c r="S142" i="6"/>
  <c r="S181" i="6"/>
  <c r="S247" i="6"/>
  <c r="S299" i="6"/>
  <c r="S300" i="6"/>
  <c r="S327" i="6"/>
  <c r="S328" i="6"/>
  <c r="S361" i="6"/>
  <c r="S362" i="6"/>
  <c r="S375" i="6"/>
  <c r="S376" i="6"/>
  <c r="S396" i="6"/>
  <c r="S397" i="6"/>
  <c r="T57" i="6"/>
  <c r="T59" i="6"/>
  <c r="T131" i="6"/>
  <c r="T141" i="6"/>
  <c r="T142" i="6"/>
  <c r="T181" i="6"/>
  <c r="T247" i="6"/>
  <c r="T299" i="6"/>
  <c r="T300" i="6"/>
  <c r="T327" i="6"/>
  <c r="T328" i="6"/>
  <c r="T361" i="6"/>
  <c r="T362" i="6"/>
  <c r="T375" i="6"/>
  <c r="T376" i="6"/>
  <c r="T396" i="6"/>
  <c r="T397" i="6"/>
  <c r="U57" i="6"/>
  <c r="U59" i="6"/>
  <c r="U131" i="6"/>
  <c r="U141" i="6"/>
  <c r="U181" i="6"/>
  <c r="U247" i="6"/>
  <c r="U299" i="6"/>
  <c r="U300" i="6"/>
  <c r="U327" i="6"/>
  <c r="U328" i="6"/>
  <c r="U329" i="6"/>
  <c r="U361" i="6"/>
  <c r="U362" i="6"/>
  <c r="U375" i="6"/>
  <c r="U376" i="6"/>
  <c r="U396" i="6"/>
  <c r="U397" i="6"/>
  <c r="V57" i="6"/>
  <c r="V59" i="6"/>
  <c r="V131" i="6"/>
  <c r="V141" i="6"/>
  <c r="V142" i="6"/>
  <c r="V181" i="6"/>
  <c r="V247" i="6"/>
  <c r="V299" i="6"/>
  <c r="V300" i="6"/>
  <c r="V327" i="6"/>
  <c r="V328" i="6"/>
  <c r="V361" i="6"/>
  <c r="V362" i="6"/>
  <c r="V375" i="6"/>
  <c r="V376" i="6"/>
  <c r="V396" i="6"/>
  <c r="V397" i="6"/>
  <c r="W57" i="6"/>
  <c r="W59" i="6"/>
  <c r="W131" i="6"/>
  <c r="W141" i="6"/>
  <c r="W142" i="6"/>
  <c r="W181" i="6"/>
  <c r="W247" i="6"/>
  <c r="W299" i="6"/>
  <c r="W300" i="6"/>
  <c r="W327" i="6"/>
  <c r="W328" i="6"/>
  <c r="W361" i="6"/>
  <c r="W362" i="6"/>
  <c r="W375" i="6"/>
  <c r="W376" i="6"/>
  <c r="W396" i="6"/>
  <c r="W397" i="6"/>
  <c r="X57" i="6"/>
  <c r="X59" i="6"/>
  <c r="X131" i="6"/>
  <c r="X142" i="6"/>
  <c r="X141" i="6"/>
  <c r="X181" i="6"/>
  <c r="X247" i="6"/>
  <c r="X299" i="6"/>
  <c r="X300" i="6"/>
  <c r="X327" i="6"/>
  <c r="X328" i="6"/>
  <c r="X361" i="6"/>
  <c r="X362" i="6"/>
  <c r="X375" i="6"/>
  <c r="X376" i="6"/>
  <c r="X396" i="6"/>
  <c r="X397" i="6"/>
  <c r="Y57" i="6"/>
  <c r="Y59" i="6"/>
  <c r="Y131" i="6"/>
  <c r="Y141" i="6"/>
  <c r="Y142" i="6"/>
  <c r="Y181" i="6"/>
  <c r="Y247" i="6"/>
  <c r="Y299" i="6"/>
  <c r="Y300" i="6"/>
  <c r="Y327" i="6"/>
  <c r="Y328" i="6"/>
  <c r="Y361" i="6"/>
  <c r="Y362" i="6"/>
  <c r="Y400" i="6"/>
  <c r="Y375" i="6"/>
  <c r="Y376" i="6"/>
  <c r="Y396" i="6"/>
  <c r="Y397" i="6"/>
  <c r="Z57" i="6"/>
  <c r="Z59" i="6"/>
  <c r="Z131" i="6"/>
  <c r="Z142" i="6"/>
  <c r="Z141" i="6"/>
  <c r="Z181" i="6"/>
  <c r="Z247" i="6"/>
  <c r="Z299" i="6"/>
  <c r="Z300" i="6"/>
  <c r="Z327" i="6"/>
  <c r="Z328" i="6"/>
  <c r="Z361" i="6"/>
  <c r="Z362" i="6"/>
  <c r="Z375" i="6"/>
  <c r="Z376" i="6"/>
  <c r="Z377" i="6"/>
  <c r="Z396" i="6"/>
  <c r="Z397" i="6"/>
  <c r="AA57" i="6"/>
  <c r="AA59" i="6"/>
  <c r="AA131" i="6"/>
  <c r="AA141" i="6"/>
  <c r="AA142" i="6"/>
  <c r="AA181" i="6"/>
  <c r="AA247" i="6"/>
  <c r="AA248" i="6"/>
  <c r="AA299" i="6"/>
  <c r="AA300" i="6"/>
  <c r="AA327" i="6"/>
  <c r="AA328" i="6"/>
  <c r="AA361" i="6"/>
  <c r="AA362" i="6"/>
  <c r="AA375" i="6"/>
  <c r="AA376" i="6"/>
  <c r="AA396" i="6"/>
  <c r="AA397" i="6"/>
  <c r="AB57" i="6"/>
  <c r="AB59" i="6"/>
  <c r="AB131" i="6"/>
  <c r="AB142" i="6"/>
  <c r="AB141" i="6"/>
  <c r="AB181" i="6"/>
  <c r="AB247" i="6"/>
  <c r="AB248" i="6"/>
  <c r="AB299" i="6"/>
  <c r="AB300" i="6"/>
  <c r="AB327" i="6"/>
  <c r="AB328" i="6"/>
  <c r="AB361" i="6"/>
  <c r="AB362" i="6"/>
  <c r="AB375" i="6"/>
  <c r="AB376" i="6"/>
  <c r="AB396" i="6"/>
  <c r="AB397" i="6"/>
  <c r="K57" i="6"/>
  <c r="AC131" i="6"/>
  <c r="AC141" i="6"/>
  <c r="AC142" i="6"/>
  <c r="AC181" i="6"/>
  <c r="AC299" i="6"/>
  <c r="AC300" i="6"/>
  <c r="AC301" i="6"/>
  <c r="AC327" i="6"/>
  <c r="AC328" i="6"/>
  <c r="AC361" i="6"/>
  <c r="AC362" i="6"/>
  <c r="AC375" i="6"/>
  <c r="AC376" i="6"/>
  <c r="AC377" i="6"/>
  <c r="AC397" i="6"/>
  <c r="K131" i="6"/>
  <c r="K141" i="6"/>
  <c r="K142" i="6"/>
  <c r="K181" i="6"/>
  <c r="K247" i="6"/>
  <c r="K299" i="6"/>
  <c r="K300" i="6"/>
  <c r="K327" i="6"/>
  <c r="K328" i="6"/>
  <c r="K329" i="6"/>
  <c r="K361" i="6"/>
  <c r="K362" i="6"/>
  <c r="K375" i="6"/>
  <c r="K376" i="6"/>
  <c r="K396" i="6"/>
  <c r="K397" i="6"/>
  <c r="L25" i="6"/>
  <c r="L39" i="6"/>
  <c r="L407" i="6"/>
  <c r="L38" i="6"/>
  <c r="L88" i="6"/>
  <c r="L98" i="6"/>
  <c r="L99" i="6"/>
  <c r="L160" i="6"/>
  <c r="L182" i="6"/>
  <c r="L216" i="6"/>
  <c r="L278" i="6"/>
  <c r="L301" i="6"/>
  <c r="L319" i="6"/>
  <c r="L320" i="6"/>
  <c r="L337" i="6"/>
  <c r="L350" i="6"/>
  <c r="L371" i="6"/>
  <c r="L383" i="6"/>
  <c r="L384" i="6"/>
  <c r="M25" i="6"/>
  <c r="M36" i="6"/>
  <c r="M38" i="6"/>
  <c r="M39" i="6"/>
  <c r="M88" i="6"/>
  <c r="M98" i="6"/>
  <c r="M99" i="6"/>
  <c r="M143" i="6"/>
  <c r="M160" i="6"/>
  <c r="M182" i="6"/>
  <c r="M216" i="6"/>
  <c r="M278" i="6"/>
  <c r="M301" i="6"/>
  <c r="M319" i="6"/>
  <c r="M320" i="6"/>
  <c r="M329" i="6"/>
  <c r="M337" i="6"/>
  <c r="M350" i="6"/>
  <c r="M371" i="6"/>
  <c r="M383" i="6"/>
  <c r="M384" i="6"/>
  <c r="M398" i="6"/>
  <c r="N25" i="6"/>
  <c r="N38" i="6"/>
  <c r="N39" i="6"/>
  <c r="N88" i="6"/>
  <c r="N99" i="6"/>
  <c r="N98" i="6"/>
  <c r="N143" i="6"/>
  <c r="N160" i="6"/>
  <c r="N216" i="6"/>
  <c r="N278" i="6"/>
  <c r="N319" i="6"/>
  <c r="N320" i="6"/>
  <c r="N337" i="6"/>
  <c r="N350" i="6"/>
  <c r="N371" i="6"/>
  <c r="N383" i="6"/>
  <c r="N384" i="6"/>
  <c r="O25" i="6"/>
  <c r="O38" i="6"/>
  <c r="O39" i="6"/>
  <c r="O62" i="6"/>
  <c r="O88" i="6"/>
  <c r="O98" i="6"/>
  <c r="O160" i="6"/>
  <c r="O182" i="6"/>
  <c r="O216" i="6"/>
  <c r="O278" i="6"/>
  <c r="O319" i="6"/>
  <c r="O320" i="6"/>
  <c r="O337" i="6"/>
  <c r="O350" i="6"/>
  <c r="O371" i="6"/>
  <c r="O383" i="6"/>
  <c r="O384" i="6"/>
  <c r="P25" i="6"/>
  <c r="P39" i="6"/>
  <c r="P38" i="6"/>
  <c r="P88" i="6"/>
  <c r="P99" i="6"/>
  <c r="P98" i="6"/>
  <c r="P160" i="6"/>
  <c r="P216" i="6"/>
  <c r="P248" i="6"/>
  <c r="P278" i="6"/>
  <c r="P319" i="6"/>
  <c r="P320" i="6"/>
  <c r="P337" i="6"/>
  <c r="P350" i="6"/>
  <c r="P371" i="6"/>
  <c r="P377" i="6"/>
  <c r="P383" i="6"/>
  <c r="P384" i="6"/>
  <c r="P398" i="6"/>
  <c r="Q25" i="6"/>
  <c r="Q38" i="6"/>
  <c r="Q88" i="6"/>
  <c r="Q98" i="6"/>
  <c r="Q99" i="6"/>
  <c r="Q160" i="6"/>
  <c r="Q216" i="6"/>
  <c r="Q278" i="6"/>
  <c r="Q319" i="6"/>
  <c r="Q320" i="6"/>
  <c r="Q329" i="6"/>
  <c r="Q337" i="6"/>
  <c r="Q350" i="6"/>
  <c r="Q371" i="6"/>
  <c r="Q383" i="6"/>
  <c r="Q384" i="6"/>
  <c r="Q398" i="6"/>
  <c r="R25" i="6"/>
  <c r="R39" i="6"/>
  <c r="R38" i="6"/>
  <c r="R88" i="6"/>
  <c r="R98" i="6"/>
  <c r="R99" i="6"/>
  <c r="R304" i="6"/>
  <c r="R160" i="6"/>
  <c r="R216" i="6"/>
  <c r="R278" i="6"/>
  <c r="R319" i="6"/>
  <c r="R320" i="6"/>
  <c r="R407" i="6"/>
  <c r="R337" i="6"/>
  <c r="R350" i="6"/>
  <c r="R371" i="6"/>
  <c r="R383" i="6"/>
  <c r="R384" i="6"/>
  <c r="S25" i="6"/>
  <c r="S38" i="6"/>
  <c r="S88" i="6"/>
  <c r="S99" i="6"/>
  <c r="S98" i="6"/>
  <c r="S160" i="6"/>
  <c r="S216" i="6"/>
  <c r="S278" i="6"/>
  <c r="S319" i="6"/>
  <c r="S320" i="6"/>
  <c r="S337" i="6"/>
  <c r="S350" i="6"/>
  <c r="S371" i="6"/>
  <c r="S383" i="6"/>
  <c r="S384" i="6"/>
  <c r="T25" i="6"/>
  <c r="T38" i="6"/>
  <c r="T39" i="6"/>
  <c r="T88" i="6"/>
  <c r="T98" i="6"/>
  <c r="T99" i="6"/>
  <c r="T160" i="6"/>
  <c r="T216" i="6"/>
  <c r="T278" i="6"/>
  <c r="T319" i="6"/>
  <c r="T320" i="6"/>
  <c r="T337" i="6"/>
  <c r="T350" i="6"/>
  <c r="T371" i="6"/>
  <c r="T383" i="6"/>
  <c r="T384" i="6"/>
  <c r="U25" i="6"/>
  <c r="U38" i="6"/>
  <c r="U39" i="6"/>
  <c r="U88" i="6"/>
  <c r="U98" i="6"/>
  <c r="U99" i="6"/>
  <c r="U160" i="6"/>
  <c r="U216" i="6"/>
  <c r="U278" i="6"/>
  <c r="U319" i="6"/>
  <c r="U320" i="6"/>
  <c r="U337" i="6"/>
  <c r="U350" i="6"/>
  <c r="U371" i="6"/>
  <c r="U383" i="6"/>
  <c r="U384" i="6"/>
  <c r="U398" i="6"/>
  <c r="V25" i="6"/>
  <c r="V36" i="6"/>
  <c r="V38" i="6"/>
  <c r="V88" i="6"/>
  <c r="V98" i="6"/>
  <c r="V99" i="6"/>
  <c r="V160" i="6"/>
  <c r="V182" i="6"/>
  <c r="V216" i="6"/>
  <c r="V278" i="6"/>
  <c r="V319" i="6"/>
  <c r="V320" i="6"/>
  <c r="V329" i="6"/>
  <c r="V337" i="6"/>
  <c r="V350" i="6"/>
  <c r="V363" i="6"/>
  <c r="V371" i="6"/>
  <c r="V383" i="6"/>
  <c r="V384" i="6"/>
  <c r="V398" i="6"/>
  <c r="W25" i="6"/>
  <c r="W36" i="6"/>
  <c r="W38" i="6"/>
  <c r="W39" i="6"/>
  <c r="W88" i="6"/>
  <c r="W98" i="6"/>
  <c r="W99" i="6"/>
  <c r="W143" i="6"/>
  <c r="W160" i="6"/>
  <c r="W182" i="6"/>
  <c r="W216" i="6"/>
  <c r="W278" i="6"/>
  <c r="W319" i="6"/>
  <c r="W320" i="6"/>
  <c r="W337" i="6"/>
  <c r="W350" i="6"/>
  <c r="W363" i="6"/>
  <c r="W371" i="6"/>
  <c r="W383" i="6"/>
  <c r="W384" i="6"/>
  <c r="W398" i="6"/>
  <c r="X25" i="6"/>
  <c r="X39" i="6"/>
  <c r="X36" i="6"/>
  <c r="X38" i="6"/>
  <c r="X88" i="6"/>
  <c r="X99" i="6"/>
  <c r="X98" i="6"/>
  <c r="X160" i="6"/>
  <c r="X216" i="6"/>
  <c r="X278" i="6"/>
  <c r="X319" i="6"/>
  <c r="X320" i="6"/>
  <c r="X329" i="6"/>
  <c r="X337" i="6"/>
  <c r="X350" i="6"/>
  <c r="X371" i="6"/>
  <c r="X383" i="6"/>
  <c r="X384" i="6"/>
  <c r="Y25" i="6"/>
  <c r="Y36" i="6"/>
  <c r="Y38" i="6"/>
  <c r="Y88" i="6"/>
  <c r="Y98" i="6"/>
  <c r="Y160" i="6"/>
  <c r="Y182" i="6"/>
  <c r="Y216" i="6"/>
  <c r="Y278" i="6"/>
  <c r="Y319" i="6"/>
  <c r="Y320" i="6"/>
  <c r="Y329" i="6"/>
  <c r="Y337" i="6"/>
  <c r="Y350" i="6"/>
  <c r="Y371" i="6"/>
  <c r="Y383" i="6"/>
  <c r="Y384" i="6"/>
  <c r="Y399" i="6"/>
  <c r="Y401" i="6"/>
  <c r="Y398" i="6"/>
  <c r="Z25" i="6"/>
  <c r="Z36" i="6"/>
  <c r="Z38" i="6"/>
  <c r="Z39" i="6"/>
  <c r="Z88" i="6"/>
  <c r="Z99" i="6"/>
  <c r="Z304" i="6"/>
  <c r="Z98" i="6"/>
  <c r="Z160" i="6"/>
  <c r="Z216" i="6"/>
  <c r="Z278" i="6"/>
  <c r="Z319" i="6"/>
  <c r="Z320" i="6"/>
  <c r="Z337" i="6"/>
  <c r="Z350" i="6"/>
  <c r="Z371" i="6"/>
  <c r="Z383" i="6"/>
  <c r="Z384" i="6"/>
  <c r="Z398" i="6"/>
  <c r="AA25" i="6"/>
  <c r="AA36" i="6"/>
  <c r="AA38" i="6"/>
  <c r="AA88" i="6"/>
  <c r="AA98" i="6"/>
  <c r="AA160" i="6"/>
  <c r="AA216" i="6"/>
  <c r="AA278" i="6"/>
  <c r="AA319" i="6"/>
  <c r="AA320" i="6"/>
  <c r="AA337" i="6"/>
  <c r="AA350" i="6"/>
  <c r="AA371" i="6"/>
  <c r="AA383" i="6"/>
  <c r="AA384" i="6"/>
  <c r="AB25" i="6"/>
  <c r="AB36" i="6"/>
  <c r="AB38" i="6"/>
  <c r="AB88" i="6"/>
  <c r="AB98" i="6"/>
  <c r="AB99" i="6"/>
  <c r="AB160" i="6"/>
  <c r="AB182" i="6"/>
  <c r="AB216" i="6"/>
  <c r="AB278" i="6"/>
  <c r="AB319" i="6"/>
  <c r="AB320" i="6"/>
  <c r="AB337" i="6"/>
  <c r="AB350" i="6"/>
  <c r="AB371" i="6"/>
  <c r="AB383" i="6"/>
  <c r="AB384" i="6"/>
  <c r="AC25" i="6"/>
  <c r="AC39" i="6"/>
  <c r="AC38" i="6"/>
  <c r="AC88" i="6"/>
  <c r="AC99" i="6"/>
  <c r="AC98" i="6"/>
  <c r="AC160" i="6"/>
  <c r="AC278" i="6"/>
  <c r="K319" i="6"/>
  <c r="K320" i="6"/>
  <c r="AC337" i="6"/>
  <c r="AC350" i="6"/>
  <c r="AC363" i="6"/>
  <c r="AC384" i="6"/>
  <c r="K25" i="6"/>
  <c r="K39" i="6"/>
  <c r="K38" i="6"/>
  <c r="K88" i="6"/>
  <c r="K98" i="6"/>
  <c r="K160" i="6"/>
  <c r="K216" i="6"/>
  <c r="K248" i="6"/>
  <c r="K278" i="6"/>
  <c r="K337" i="6"/>
  <c r="K350" i="6"/>
  <c r="K363" i="6"/>
  <c r="K371" i="6"/>
  <c r="K383" i="6"/>
  <c r="K384" i="6"/>
  <c r="K398" i="6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X36" i="8"/>
  <c r="AB35" i="8"/>
  <c r="AB34" i="8"/>
  <c r="AM7" i="8"/>
  <c r="AM8" i="8"/>
  <c r="AM9" i="8"/>
  <c r="AM10" i="8"/>
  <c r="AM11" i="8"/>
  <c r="AM12" i="8"/>
  <c r="AM13" i="8"/>
  <c r="J26" i="8"/>
  <c r="J25" i="8"/>
  <c r="K26" i="8"/>
  <c r="L26" i="8"/>
  <c r="L27" i="8"/>
  <c r="L25" i="8"/>
  <c r="M26" i="8"/>
  <c r="N26" i="8"/>
  <c r="O26" i="8"/>
  <c r="P26" i="8"/>
  <c r="P25" i="8"/>
  <c r="Q26" i="8"/>
  <c r="R26" i="8"/>
  <c r="R27" i="8"/>
  <c r="R25" i="8"/>
  <c r="S26" i="8"/>
  <c r="T26" i="8"/>
  <c r="T25" i="8"/>
  <c r="T27" i="8"/>
  <c r="U26" i="8"/>
  <c r="U27" i="8"/>
  <c r="V26" i="8"/>
  <c r="X26" i="8"/>
  <c r="I26" i="8"/>
  <c r="I27" i="8"/>
  <c r="K25" i="8"/>
  <c r="M25" i="8"/>
  <c r="M27" i="8"/>
  <c r="N25" i="8"/>
  <c r="N27" i="8"/>
  <c r="O25" i="8"/>
  <c r="Q25" i="8"/>
  <c r="Q27" i="8"/>
  <c r="S25" i="8"/>
  <c r="S27" i="8"/>
  <c r="U25" i="8"/>
  <c r="V25" i="8"/>
  <c r="V27" i="8"/>
  <c r="X25" i="8"/>
  <c r="X27" i="8"/>
  <c r="I25" i="8"/>
  <c r="J46" i="8"/>
  <c r="J47" i="8"/>
  <c r="K46" i="8"/>
  <c r="K47" i="8"/>
  <c r="K48" i="8"/>
  <c r="L46" i="8"/>
  <c r="L47" i="8"/>
  <c r="M46" i="8"/>
  <c r="M47" i="8"/>
  <c r="M48" i="8"/>
  <c r="N46" i="8"/>
  <c r="N47" i="8"/>
  <c r="O46" i="8"/>
  <c r="O47" i="8"/>
  <c r="O48" i="8"/>
  <c r="P46" i="8"/>
  <c r="P47" i="8"/>
  <c r="Q46" i="8"/>
  <c r="Q47" i="8"/>
  <c r="Q48" i="8"/>
  <c r="R46" i="8"/>
  <c r="R47" i="8"/>
  <c r="S46" i="8"/>
  <c r="S47" i="8"/>
  <c r="T46" i="8"/>
  <c r="T47" i="8"/>
  <c r="U46" i="8"/>
  <c r="U47" i="8"/>
  <c r="U48" i="8"/>
  <c r="V46" i="8"/>
  <c r="V47" i="8"/>
  <c r="X46" i="8"/>
  <c r="X47" i="8"/>
  <c r="AB37" i="8"/>
  <c r="AB40" i="8"/>
  <c r="AB38" i="8"/>
  <c r="AB41" i="8"/>
  <c r="I46" i="8"/>
  <c r="I47" i="8"/>
  <c r="X45" i="8"/>
  <c r="V45" i="8"/>
  <c r="U45" i="8"/>
  <c r="T45" i="8"/>
  <c r="S45" i="8"/>
  <c r="R45" i="8"/>
  <c r="Q45" i="8"/>
  <c r="P45" i="8"/>
  <c r="O45" i="8"/>
  <c r="N45" i="8"/>
  <c r="L45" i="8"/>
  <c r="K45" i="8"/>
  <c r="J45" i="8"/>
  <c r="I45" i="8"/>
  <c r="I39" i="8"/>
  <c r="J39" i="8"/>
  <c r="L39" i="8"/>
  <c r="M39" i="8"/>
  <c r="AB39" i="8"/>
  <c r="O39" i="8"/>
  <c r="S39" i="8"/>
  <c r="K39" i="8"/>
  <c r="N39" i="8"/>
  <c r="P39" i="8"/>
  <c r="Q39" i="8"/>
  <c r="R39" i="8"/>
  <c r="T39" i="8"/>
  <c r="U39" i="8"/>
  <c r="V39" i="8"/>
  <c r="X39" i="8"/>
  <c r="I42" i="8"/>
  <c r="J42" i="8"/>
  <c r="O42" i="8"/>
  <c r="S42" i="8"/>
  <c r="Q42" i="8"/>
  <c r="K42" i="8"/>
  <c r="L42" i="8"/>
  <c r="M42" i="8"/>
  <c r="N42" i="8"/>
  <c r="P42" i="8"/>
  <c r="R42" i="8"/>
  <c r="T42" i="8"/>
  <c r="U42" i="8"/>
  <c r="V42" i="8"/>
  <c r="X42" i="8"/>
  <c r="J31" i="8"/>
  <c r="J32" i="8"/>
  <c r="J33" i="8"/>
  <c r="K31" i="8"/>
  <c r="K32" i="8"/>
  <c r="L31" i="8"/>
  <c r="L32" i="8"/>
  <c r="L33" i="8"/>
  <c r="M31" i="8"/>
  <c r="M32" i="8"/>
  <c r="N31" i="8"/>
  <c r="N33" i="8"/>
  <c r="N32" i="8"/>
  <c r="O31" i="8"/>
  <c r="O32" i="8"/>
  <c r="P31" i="8"/>
  <c r="P33" i="8"/>
  <c r="P32" i="8"/>
  <c r="Q31" i="8"/>
  <c r="Q32" i="8"/>
  <c r="R31" i="8"/>
  <c r="R32" i="8"/>
  <c r="S31" i="8"/>
  <c r="S32" i="8"/>
  <c r="T31" i="8"/>
  <c r="T33" i="8"/>
  <c r="T32" i="8"/>
  <c r="U31" i="8"/>
  <c r="U32" i="8"/>
  <c r="V31" i="8"/>
  <c r="V33" i="8"/>
  <c r="V32" i="8"/>
  <c r="X31" i="8"/>
  <c r="X32" i="8"/>
  <c r="AB28" i="8"/>
  <c r="AB31" i="8"/>
  <c r="AB33" i="8"/>
  <c r="AB29" i="8"/>
  <c r="AB32" i="8"/>
  <c r="I31" i="8"/>
  <c r="I32" i="8"/>
  <c r="I30" i="8"/>
  <c r="AB30" i="8"/>
  <c r="J30" i="8"/>
  <c r="L30" i="8"/>
  <c r="M30" i="8"/>
  <c r="O30" i="8"/>
  <c r="R30" i="8"/>
  <c r="S30" i="8"/>
  <c r="K30" i="8"/>
  <c r="N30" i="8"/>
  <c r="P30" i="8"/>
  <c r="Q30" i="8"/>
  <c r="T30" i="8"/>
  <c r="U30" i="8"/>
  <c r="V30" i="8"/>
  <c r="X30" i="8"/>
  <c r="M15" i="8"/>
  <c r="AB15" i="8"/>
  <c r="I15" i="8"/>
  <c r="J15" i="8"/>
  <c r="L15" i="8"/>
  <c r="N15" i="8"/>
  <c r="O15" i="8"/>
  <c r="R15" i="8"/>
  <c r="S15" i="8"/>
  <c r="U15" i="8"/>
  <c r="K15" i="8"/>
  <c r="P15" i="8"/>
  <c r="Q15" i="8"/>
  <c r="T15" i="8"/>
  <c r="V15" i="8"/>
  <c r="X15" i="8"/>
  <c r="AB16" i="8"/>
  <c r="AB19" i="8"/>
  <c r="AB25" i="8"/>
  <c r="AB27" i="8"/>
  <c r="AB20" i="8"/>
  <c r="I21" i="8"/>
  <c r="J21" i="8"/>
  <c r="L21" i="8"/>
  <c r="AB21" i="8"/>
  <c r="M21" i="8"/>
  <c r="N21" i="8"/>
  <c r="O21" i="8"/>
  <c r="S21" i="8"/>
  <c r="U21" i="8"/>
  <c r="K21" i="8"/>
  <c r="P21" i="8"/>
  <c r="Q21" i="8"/>
  <c r="R21" i="8"/>
  <c r="T21" i="8"/>
  <c r="V21" i="8"/>
  <c r="X21" i="8"/>
  <c r="AB23" i="8"/>
  <c r="AB13" i="8"/>
  <c r="J11" i="8"/>
  <c r="K11" i="8"/>
  <c r="L11" i="8"/>
  <c r="M11" i="8"/>
  <c r="N11" i="8"/>
  <c r="O11" i="8"/>
  <c r="P11" i="8"/>
  <c r="Q11" i="8"/>
  <c r="R11" i="8"/>
  <c r="S11" i="8"/>
  <c r="S12" i="8"/>
  <c r="T11" i="8"/>
  <c r="T12" i="8"/>
  <c r="U11" i="8"/>
  <c r="V11" i="8"/>
  <c r="X11" i="8"/>
  <c r="X12" i="8"/>
  <c r="AB8" i="8"/>
  <c r="AB11" i="8"/>
  <c r="I11" i="8"/>
  <c r="J10" i="8"/>
  <c r="K10" i="8"/>
  <c r="K12" i="8"/>
  <c r="L10" i="8"/>
  <c r="M10" i="8"/>
  <c r="M12" i="8"/>
  <c r="N10" i="8"/>
  <c r="N12" i="8"/>
  <c r="O10" i="8"/>
  <c r="P10" i="8"/>
  <c r="Q10" i="8"/>
  <c r="R10" i="8"/>
  <c r="R12" i="8"/>
  <c r="S10" i="8"/>
  <c r="T10" i="8"/>
  <c r="U10" i="8"/>
  <c r="U12" i="8"/>
  <c r="V10" i="8"/>
  <c r="V12" i="8"/>
  <c r="X10" i="8"/>
  <c r="AB7" i="8"/>
  <c r="AB10" i="8"/>
  <c r="I10" i="8"/>
  <c r="I9" i="8"/>
  <c r="J9" i="8"/>
  <c r="L9" i="8"/>
  <c r="AB9" i="8"/>
  <c r="M9" i="8"/>
  <c r="N9" i="8"/>
  <c r="O9" i="8"/>
  <c r="R9" i="8"/>
  <c r="S9" i="8"/>
  <c r="K9" i="8"/>
  <c r="P9" i="8"/>
  <c r="Q9" i="8"/>
  <c r="T9" i="8"/>
  <c r="U9" i="8"/>
  <c r="V9" i="8"/>
  <c r="X9" i="8"/>
  <c r="R182" i="6"/>
  <c r="U63" i="6"/>
  <c r="V63" i="6"/>
  <c r="W63" i="6"/>
  <c r="X63" i="6"/>
  <c r="Z63" i="6"/>
  <c r="AB63" i="6"/>
  <c r="AC246" i="6"/>
  <c r="AC182" i="6"/>
  <c r="P301" i="6"/>
  <c r="O248" i="6"/>
  <c r="P182" i="6"/>
  <c r="Q248" i="6"/>
  <c r="T248" i="6"/>
  <c r="O63" i="6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X24" i="8"/>
  <c r="W377" i="6"/>
  <c r="Y377" i="6"/>
  <c r="AA377" i="6"/>
  <c r="O377" i="6"/>
  <c r="S398" i="6"/>
  <c r="AA398" i="6"/>
  <c r="G11" i="9"/>
  <c r="F11" i="9"/>
  <c r="D11" i="9"/>
  <c r="C11" i="9"/>
  <c r="E4" i="9"/>
  <c r="E5" i="9"/>
  <c r="E6" i="9"/>
  <c r="E7" i="9"/>
  <c r="E8" i="9"/>
  <c r="E9" i="9"/>
  <c r="E10" i="9"/>
  <c r="E3" i="9"/>
  <c r="E11" i="9"/>
  <c r="AC248" i="6"/>
  <c r="Q399" i="6"/>
  <c r="Q401" i="6"/>
  <c r="T63" i="6"/>
  <c r="AB24" i="8"/>
  <c r="K62" i="6"/>
  <c r="AB143" i="6"/>
  <c r="U248" i="6"/>
  <c r="V248" i="6"/>
  <c r="N377" i="6"/>
  <c r="O329" i="6"/>
  <c r="X248" i="6"/>
  <c r="X305" i="6"/>
  <c r="O305" i="6"/>
  <c r="V399" i="6"/>
  <c r="R363" i="6"/>
  <c r="V377" i="6"/>
  <c r="N248" i="6"/>
  <c r="K400" i="6"/>
  <c r="U377" i="6"/>
  <c r="Q377" i="6"/>
  <c r="Z248" i="6"/>
  <c r="Y248" i="6"/>
  <c r="M304" i="6"/>
  <c r="Y301" i="6"/>
  <c r="AB363" i="6"/>
  <c r="O363" i="6"/>
  <c r="X399" i="6"/>
  <c r="Z329" i="6"/>
  <c r="AA400" i="6"/>
  <c r="W248" i="6"/>
  <c r="R400" i="6"/>
  <c r="N301" i="6"/>
  <c r="V400" i="6"/>
  <c r="V401" i="6"/>
  <c r="M400" i="6"/>
  <c r="P363" i="6"/>
  <c r="Z400" i="6"/>
  <c r="R62" i="6"/>
  <c r="R305" i="6"/>
  <c r="AC62" i="6"/>
  <c r="X182" i="6"/>
  <c r="P305" i="6"/>
  <c r="N182" i="6"/>
  <c r="L304" i="6"/>
  <c r="L248" i="6"/>
  <c r="R377" i="6"/>
  <c r="N399" i="6"/>
  <c r="N363" i="6"/>
  <c r="L399" i="6"/>
  <c r="T377" i="6"/>
  <c r="T182" i="6"/>
  <c r="S248" i="6"/>
  <c r="P62" i="6"/>
  <c r="P304" i="6"/>
  <c r="P306" i="6"/>
  <c r="Z301" i="6"/>
  <c r="T301" i="6"/>
  <c r="S301" i="6"/>
  <c r="R301" i="6"/>
  <c r="Q301" i="6"/>
  <c r="N305" i="6"/>
  <c r="M248" i="6"/>
  <c r="AB399" i="6"/>
  <c r="X363" i="6"/>
  <c r="K182" i="6"/>
  <c r="R398" i="6"/>
  <c r="Z182" i="6"/>
  <c r="Z60" i="6"/>
  <c r="S377" i="6"/>
  <c r="S400" i="6"/>
  <c r="X60" i="6"/>
  <c r="R63" i="6"/>
  <c r="P63" i="6"/>
  <c r="AB304" i="6"/>
  <c r="U400" i="6"/>
  <c r="U363" i="6"/>
  <c r="O400" i="6"/>
  <c r="W329" i="6"/>
  <c r="S329" i="6"/>
  <c r="P329" i="6"/>
  <c r="AB301" i="6"/>
  <c r="X301" i="6"/>
  <c r="V301" i="6"/>
  <c r="W400" i="6"/>
  <c r="AC398" i="6"/>
  <c r="X398" i="6"/>
  <c r="U182" i="6"/>
  <c r="R60" i="6"/>
  <c r="X143" i="6"/>
  <c r="P143" i="6"/>
  <c r="L60" i="6"/>
  <c r="T143" i="6"/>
  <c r="S143" i="6"/>
  <c r="X304" i="6"/>
  <c r="X306" i="6"/>
  <c r="L143" i="6"/>
  <c r="N62" i="6"/>
  <c r="N64" i="6"/>
  <c r="L305" i="6"/>
  <c r="L306" i="6"/>
  <c r="P64" i="6"/>
  <c r="AC304" i="6"/>
  <c r="N304" i="6"/>
  <c r="N306" i="6"/>
  <c r="U62" i="6"/>
  <c r="U60" i="6"/>
  <c r="L398" i="6"/>
  <c r="R64" i="6"/>
  <c r="U64" i="6"/>
  <c r="Q33" i="8"/>
  <c r="V48" i="8"/>
  <c r="L48" i="8"/>
  <c r="X33" i="8"/>
  <c r="S33" i="8"/>
  <c r="R33" i="8"/>
  <c r="J12" i="8"/>
  <c r="I48" i="8"/>
  <c r="T48" i="8"/>
  <c r="S48" i="8"/>
  <c r="R48" i="8"/>
  <c r="P48" i="8"/>
  <c r="N48" i="8"/>
  <c r="J48" i="8"/>
  <c r="AB18" i="8"/>
  <c r="I12" i="8"/>
  <c r="AB26" i="8"/>
  <c r="O33" i="8"/>
  <c r="K33" i="8"/>
  <c r="AB47" i="8"/>
  <c r="AB48" i="8"/>
  <c r="AB46" i="8"/>
  <c r="P27" i="8"/>
  <c r="O27" i="8"/>
  <c r="J27" i="8"/>
  <c r="AH22" i="8"/>
  <c r="Q12" i="8"/>
  <c r="O12" i="8"/>
  <c r="I33" i="8"/>
  <c r="U33" i="8"/>
  <c r="M33" i="8"/>
  <c r="X48" i="8"/>
  <c r="AB42" i="8"/>
  <c r="AM14" i="8"/>
  <c r="K399" i="6"/>
  <c r="K401" i="6"/>
  <c r="AA399" i="6"/>
  <c r="AA401" i="6"/>
  <c r="U399" i="6"/>
  <c r="U401" i="6"/>
  <c r="T407" i="6"/>
  <c r="P407" i="6"/>
  <c r="M399" i="6"/>
  <c r="M401" i="6"/>
  <c r="M363" i="6"/>
  <c r="AC57" i="6"/>
  <c r="AC59" i="6"/>
  <c r="K59" i="6"/>
  <c r="W408" i="6"/>
  <c r="W305" i="6"/>
  <c r="S305" i="6"/>
  <c r="Q305" i="6"/>
  <c r="O408" i="6"/>
  <c r="P60" i="6"/>
  <c r="T60" i="6"/>
  <c r="O60" i="6"/>
  <c r="N60" i="6"/>
  <c r="U304" i="6"/>
  <c r="R143" i="6"/>
  <c r="M305" i="6"/>
  <c r="M306" i="6"/>
  <c r="AC400" i="6"/>
  <c r="AC401" i="6"/>
  <c r="W304" i="6"/>
  <c r="W306" i="6"/>
  <c r="Z143" i="6"/>
  <c r="AA182" i="6"/>
  <c r="Y363" i="6"/>
  <c r="P399" i="6"/>
  <c r="T62" i="6"/>
  <c r="T64" i="6"/>
  <c r="Y305" i="6"/>
  <c r="Q182" i="6"/>
  <c r="W399" i="6"/>
  <c r="W401" i="6"/>
  <c r="AA363" i="6"/>
  <c r="AB36" i="8"/>
  <c r="AC319" i="6"/>
  <c r="AC320" i="6"/>
  <c r="AC329" i="6"/>
  <c r="Z363" i="6"/>
  <c r="Z399" i="6"/>
  <c r="Z401" i="6"/>
  <c r="T304" i="6"/>
  <c r="S363" i="6"/>
  <c r="S399" i="6"/>
  <c r="S401" i="6"/>
  <c r="S182" i="6"/>
  <c r="R399" i="6"/>
  <c r="R401" i="6"/>
  <c r="O398" i="6"/>
  <c r="O399" i="6"/>
  <c r="O401" i="6"/>
  <c r="K377" i="6"/>
  <c r="K305" i="6"/>
  <c r="AB329" i="6"/>
  <c r="AB305" i="6"/>
  <c r="AB306" i="6"/>
  <c r="Z408" i="6"/>
  <c r="Z305" i="6"/>
  <c r="Z306" i="6"/>
  <c r="V408" i="6"/>
  <c r="V305" i="6"/>
  <c r="T305" i="6"/>
  <c r="R408" i="6"/>
  <c r="P400" i="6"/>
  <c r="P401" i="6"/>
  <c r="P408" i="6"/>
  <c r="T306" i="6"/>
  <c r="K408" i="6"/>
  <c r="K63" i="6"/>
  <c r="K64" i="6"/>
  <c r="K60" i="6"/>
  <c r="AC407" i="6"/>
  <c r="P12" i="8"/>
  <c r="L12" i="8"/>
  <c r="AB12" i="8"/>
  <c r="AC408" i="6"/>
  <c r="AC60" i="6"/>
  <c r="AC63" i="6"/>
  <c r="AC64" i="6"/>
  <c r="Q143" i="6"/>
  <c r="Q304" i="6"/>
  <c r="Q306" i="6"/>
  <c r="AC143" i="6"/>
  <c r="AC305" i="6"/>
  <c r="AC306" i="6"/>
  <c r="N329" i="6"/>
  <c r="N407" i="6"/>
  <c r="M62" i="6"/>
  <c r="M64" i="6"/>
  <c r="M407" i="6"/>
  <c r="M60" i="6"/>
  <c r="AA301" i="6"/>
  <c r="AA305" i="6"/>
  <c r="X400" i="6"/>
  <c r="X401" i="6"/>
  <c r="X377" i="6"/>
  <c r="X408" i="6"/>
  <c r="S408" i="6"/>
  <c r="S63" i="6"/>
  <c r="Q408" i="6"/>
  <c r="Q63" i="6"/>
  <c r="AB408" i="6"/>
  <c r="T400" i="6"/>
  <c r="T363" i="6"/>
  <c r="T408" i="6"/>
  <c r="W62" i="6"/>
  <c r="W64" i="6"/>
  <c r="W60" i="6"/>
  <c r="W407" i="6"/>
  <c r="V304" i="6"/>
  <c r="V306" i="6"/>
  <c r="V143" i="6"/>
  <c r="AB400" i="6"/>
  <c r="AB401" i="6"/>
  <c r="AB398" i="6"/>
  <c r="AA63" i="6"/>
  <c r="AA408" i="6"/>
  <c r="Y63" i="6"/>
  <c r="Y408" i="6"/>
  <c r="L363" i="6"/>
  <c r="L400" i="6"/>
  <c r="L401" i="6"/>
  <c r="K99" i="6"/>
  <c r="AB39" i="6"/>
  <c r="Z62" i="6"/>
  <c r="Z64" i="6"/>
  <c r="Z407" i="6"/>
  <c r="Y99" i="6"/>
  <c r="U407" i="6"/>
  <c r="S39" i="6"/>
  <c r="W301" i="6"/>
  <c r="T329" i="6"/>
  <c r="R329" i="6"/>
  <c r="O301" i="6"/>
  <c r="L329" i="6"/>
  <c r="K27" i="8"/>
  <c r="AA99" i="6"/>
  <c r="V39" i="6"/>
  <c r="K301" i="6"/>
  <c r="AB377" i="6"/>
  <c r="U301" i="6"/>
  <c r="U142" i="6"/>
  <c r="N400" i="6"/>
  <c r="N401" i="6"/>
  <c r="N408" i="6"/>
  <c r="L408" i="6"/>
  <c r="Y39" i="6"/>
  <c r="X62" i="6"/>
  <c r="X64" i="6"/>
  <c r="X407" i="6"/>
  <c r="T399" i="6"/>
  <c r="T401" i="6"/>
  <c r="S304" i="6"/>
  <c r="S306" i="6"/>
  <c r="Q39" i="6"/>
  <c r="O99" i="6"/>
  <c r="O407" i="6"/>
  <c r="L62" i="6"/>
  <c r="L64" i="6"/>
  <c r="AA329" i="6"/>
  <c r="M408" i="6"/>
  <c r="AA39" i="6"/>
  <c r="AA60" i="6"/>
  <c r="T398" i="6"/>
  <c r="R306" i="6"/>
  <c r="O64" i="6"/>
  <c r="R248" i="6"/>
  <c r="Y62" i="6"/>
  <c r="Y64" i="6"/>
  <c r="Y407" i="6"/>
  <c r="U408" i="6"/>
  <c r="U305" i="6"/>
  <c r="U306" i="6"/>
  <c r="U143" i="6"/>
  <c r="V407" i="6"/>
  <c r="V62" i="6"/>
  <c r="V64" i="6"/>
  <c r="V60" i="6"/>
  <c r="S407" i="6"/>
  <c r="S62" i="6"/>
  <c r="S64" i="6"/>
  <c r="S60" i="6"/>
  <c r="Y60" i="6"/>
  <c r="Y304" i="6"/>
  <c r="Y306" i="6"/>
  <c r="Y143" i="6"/>
  <c r="K143" i="6"/>
  <c r="K304" i="6"/>
  <c r="K306" i="6"/>
  <c r="K407" i="6"/>
  <c r="AA407" i="6"/>
  <c r="AA62" i="6"/>
  <c r="AA64" i="6"/>
  <c r="O304" i="6"/>
  <c r="O306" i="6"/>
  <c r="O143" i="6"/>
  <c r="AA304" i="6"/>
  <c r="AA306" i="6"/>
  <c r="AA143" i="6"/>
  <c r="AB60" i="6"/>
  <c r="AB62" i="6"/>
  <c r="AB64" i="6"/>
  <c r="AB407" i="6"/>
  <c r="Q407" i="6"/>
  <c r="Q62" i="6"/>
  <c r="Q64" i="6"/>
  <c r="Q60" i="6"/>
</calcChain>
</file>

<file path=xl/sharedStrings.xml><?xml version="1.0" encoding="utf-8"?>
<sst xmlns="http://schemas.openxmlformats.org/spreadsheetml/2006/main" count="1258" uniqueCount="280">
  <si>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</si>
  <si>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</si>
  <si>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</si>
  <si>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</si>
  <si>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</si>
  <si>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</si>
  <si>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</si>
  <si>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</si>
  <si>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</si>
  <si>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</si>
  <si>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</si>
  <si>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</si>
  <si>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</si>
  <si>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</si>
  <si>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</si>
  <si>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</si>
  <si>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</si>
  <si>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</si>
  <si>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</si>
  <si>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</si>
  <si>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</si>
  <si>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</si>
  <si>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</si>
  <si>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</si>
  <si>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</si>
  <si>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</si>
  <si>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</si>
  <si>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</si>
  <si>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</si>
  <si>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</si>
  <si>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</si>
  <si>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</si>
  <si>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</si>
  <si>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(денна форма)</t>
  </si>
  <si>
    <t>Усього за рік</t>
  </si>
  <si>
    <t>Виконавець ______________________________ П.І.Б.</t>
  </si>
  <si>
    <t>Факультет</t>
  </si>
  <si>
    <t>Рік</t>
  </si>
  <si>
    <t>Всього за доцентами</t>
  </si>
  <si>
    <t>Разом за кафедрою</t>
  </si>
  <si>
    <t>Екзамени</t>
  </si>
  <si>
    <t>Консульт. екзамен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</si>
  <si>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</si>
  <si>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</si>
  <si>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</si>
  <si>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</si>
  <si>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</si>
  <si>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</si>
  <si>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І</t>
  </si>
  <si>
    <t xml:space="preserve">І </t>
  </si>
  <si>
    <t xml:space="preserve">ІІ </t>
  </si>
  <si>
    <t>Золотько Олена Василівна</t>
  </si>
  <si>
    <t>Левицька Олена Григоріївна</t>
  </si>
  <si>
    <t xml:space="preserve">Долженкова Олена Вікторівна </t>
  </si>
  <si>
    <t>усього за рік</t>
  </si>
  <si>
    <t>доцент к.т.н.</t>
  </si>
  <si>
    <t>Долженкова Олена Вікторівна</t>
  </si>
  <si>
    <t>І  семестр</t>
  </si>
  <si>
    <t>1 семестр</t>
  </si>
  <si>
    <t>Усього  за ІІ семестр</t>
  </si>
  <si>
    <t>Усього  за І семестр</t>
  </si>
  <si>
    <t>Усього  за рік</t>
  </si>
  <si>
    <t>ІІ  семестр</t>
  </si>
  <si>
    <t>Доценти</t>
  </si>
  <si>
    <t>ДНІПРОВСЬКИЙ НАЦІОНАЛЬНИЙ УНІВЕРСИТЕТ ІМЕНІ ОЛЕСЯ ГОНЧАРА</t>
  </si>
  <si>
    <t>доцент, к.т.н.</t>
  </si>
  <si>
    <t>Русакова Тетяна Іванівна</t>
  </si>
  <si>
    <t>атестаційні екзамени</t>
  </si>
  <si>
    <t>Охорона праці в галузі</t>
  </si>
  <si>
    <t>Безпека життєдіяльності та охорона праці</t>
  </si>
  <si>
    <t>Кваліфікаційна робота (керівництво з охорони праці та безпеки в надзвичайних ситуаціях)</t>
  </si>
  <si>
    <t>Д</t>
  </si>
  <si>
    <t>ТА</t>
  </si>
  <si>
    <t>ТБ</t>
  </si>
  <si>
    <t>ТД</t>
  </si>
  <si>
    <t>ТМ</t>
  </si>
  <si>
    <t>ТО</t>
  </si>
  <si>
    <t>ЮП</t>
  </si>
  <si>
    <t>ХВ</t>
  </si>
  <si>
    <t>ХТ</t>
  </si>
  <si>
    <t>ХФ</t>
  </si>
  <si>
    <t>ТН</t>
  </si>
  <si>
    <t>ТР</t>
  </si>
  <si>
    <t>ТЗ</t>
  </si>
  <si>
    <t>ТК</t>
  </si>
  <si>
    <t>ТП</t>
  </si>
  <si>
    <t>ТРу</t>
  </si>
  <si>
    <t>ДС</t>
  </si>
  <si>
    <t>ТС</t>
  </si>
  <si>
    <t>Кваліфікаційна робота (керівництво з охорони праці)</t>
  </si>
  <si>
    <t>МТ</t>
  </si>
  <si>
    <t>ПЗ</t>
  </si>
  <si>
    <t>ПА</t>
  </si>
  <si>
    <t>ДК</t>
  </si>
  <si>
    <t>РС</t>
  </si>
  <si>
    <t>Безпека життєдіяльності та цивільний захист</t>
  </si>
  <si>
    <t>Вступ до спеціальності</t>
  </si>
  <si>
    <t>КС</t>
  </si>
  <si>
    <t>З</t>
  </si>
  <si>
    <t>ІІ</t>
  </si>
  <si>
    <t>ІП</t>
  </si>
  <si>
    <t>БП</t>
  </si>
  <si>
    <t>ЕП</t>
  </si>
  <si>
    <t>МП</t>
  </si>
  <si>
    <t>СП</t>
  </si>
  <si>
    <t>УА</t>
  </si>
  <si>
    <t>УЛ</t>
  </si>
  <si>
    <t>УП</t>
  </si>
  <si>
    <t>Безпека життєдіяльності та охорона праці в галузі</t>
  </si>
  <si>
    <t>СЦ</t>
  </si>
  <si>
    <t>КМ</t>
  </si>
  <si>
    <t>КІ</t>
  </si>
  <si>
    <t>ЕД</t>
  </si>
  <si>
    <t>СФ</t>
  </si>
  <si>
    <t>ЕФ</t>
  </si>
  <si>
    <t>Урбоекологія</t>
  </si>
  <si>
    <t>ЕА</t>
  </si>
  <si>
    <t>ЕК</t>
  </si>
  <si>
    <t>ЕМ</t>
  </si>
  <si>
    <t>ЗЖ</t>
  </si>
  <si>
    <t>Промислова екологія</t>
  </si>
  <si>
    <t>УК</t>
  </si>
  <si>
    <t>УН</t>
  </si>
  <si>
    <t>УФ</t>
  </si>
  <si>
    <t>УЯ</t>
  </si>
  <si>
    <t>КЕ</t>
  </si>
  <si>
    <t>ТБу</t>
  </si>
  <si>
    <t>ТАу</t>
  </si>
  <si>
    <t>БЕ</t>
  </si>
  <si>
    <t>БН</t>
  </si>
  <si>
    <t>СМ</t>
  </si>
  <si>
    <t>УД</t>
  </si>
  <si>
    <t>УО</t>
  </si>
  <si>
    <t>УУ</t>
  </si>
  <si>
    <t>Січевой</t>
  </si>
  <si>
    <t>Русакова</t>
  </si>
  <si>
    <t>Левицкая</t>
  </si>
  <si>
    <t>Долженкова</t>
  </si>
  <si>
    <t>Золотько</t>
  </si>
  <si>
    <t>Войтенко</t>
  </si>
  <si>
    <t>Атестаційні екзамени</t>
  </si>
  <si>
    <t>Кваліфікаційні роботи (проекти)</t>
  </si>
  <si>
    <t>Екологічна статистика</t>
  </si>
  <si>
    <t>ММ</t>
  </si>
  <si>
    <t>Комп'ютерне проектування в технологіях захисту довкілля</t>
  </si>
  <si>
    <t>ПТ</t>
  </si>
  <si>
    <t>Екоаудит</t>
  </si>
  <si>
    <t>ІС</t>
  </si>
  <si>
    <t>ІТ</t>
  </si>
  <si>
    <t>УТ</t>
  </si>
  <si>
    <t>ТПу</t>
  </si>
  <si>
    <t>Моніторинг навколишнього середовища</t>
  </si>
  <si>
    <t>ЕЕ</t>
  </si>
  <si>
    <t>ЕН</t>
  </si>
  <si>
    <t>Разом ІІ семестр</t>
  </si>
  <si>
    <t>Техніка захисту навколишнього середовища</t>
  </si>
  <si>
    <t>БГ</t>
  </si>
  <si>
    <t>БМ</t>
  </si>
  <si>
    <t>БХ</t>
  </si>
  <si>
    <t>Вікторівна</t>
  </si>
  <si>
    <t xml:space="preserve"> Зав.каф. професор д.т.н.</t>
  </si>
  <si>
    <t>Всього за зав.каф.</t>
  </si>
  <si>
    <t>Технології екологічного прогнозування</t>
  </si>
  <si>
    <t>МС</t>
  </si>
  <si>
    <t>КМу</t>
  </si>
  <si>
    <t>МА</t>
  </si>
  <si>
    <t>ПС</t>
  </si>
  <si>
    <t>ТВ</t>
  </si>
  <si>
    <t>Екоаналітика</t>
  </si>
  <si>
    <t>ЗР</t>
  </si>
  <si>
    <t>РФ</t>
  </si>
  <si>
    <t>РМ</t>
  </si>
  <si>
    <t>ДП</t>
  </si>
  <si>
    <t>Ресайклінг</t>
  </si>
  <si>
    <t>ЕГ</t>
  </si>
  <si>
    <t>Технології поводження із відходами</t>
  </si>
  <si>
    <t>Охорона праці у галузі</t>
  </si>
  <si>
    <t>Техногенна безпека</t>
  </si>
  <si>
    <t>БЛ</t>
  </si>
  <si>
    <t>ХН</t>
  </si>
  <si>
    <t xml:space="preserve">Зав.каф. проф., д.т.н. </t>
  </si>
  <si>
    <t>Зав. кафедри БЖД, проф.___________Тетяна РУСАКОВА</t>
  </si>
  <si>
    <t>Всього за зав. кафедри</t>
  </si>
  <si>
    <t>Усього рік</t>
  </si>
  <si>
    <t>Усього  за ІI семестр</t>
  </si>
  <si>
    <t>доцент, д.т.н.</t>
  </si>
  <si>
    <t>Всього за доцентами-сумісниками</t>
  </si>
  <si>
    <t>доцент</t>
  </si>
  <si>
    <t>д.т.н.</t>
  </si>
  <si>
    <t>к.т.н</t>
  </si>
  <si>
    <t>КІ +БЕ ОП ОПГ</t>
  </si>
  <si>
    <t>ОПГ БЕ</t>
  </si>
  <si>
    <t>заочн. на Долженкову</t>
  </si>
  <si>
    <t>(у Русаковой)</t>
  </si>
  <si>
    <t>(об'єднали з ЕП)</t>
  </si>
  <si>
    <t>(денне відділення)</t>
  </si>
  <si>
    <t>(+34)</t>
  </si>
  <si>
    <t xml:space="preserve">(заочне відділення, </t>
  </si>
  <si>
    <t>( всього заочн 26 год)</t>
  </si>
  <si>
    <t>що у ІІ семестрі стоять у Русакової</t>
  </si>
  <si>
    <t>1</t>
  </si>
  <si>
    <t>3</t>
  </si>
  <si>
    <t>2</t>
  </si>
  <si>
    <t>4</t>
  </si>
  <si>
    <t>Кваліфікаційна робота (керівництво)</t>
  </si>
  <si>
    <t>1 ст</t>
  </si>
  <si>
    <t>Екобезпека рекреаційних зон</t>
  </si>
  <si>
    <t>Технології екологічного контролю</t>
  </si>
  <si>
    <t>Технології очистки газів</t>
  </si>
  <si>
    <t>1 ст.</t>
  </si>
  <si>
    <t>ТДу</t>
  </si>
  <si>
    <t>Еколого-експертна оцінка впливу на довкілля</t>
  </si>
  <si>
    <t>Екотектура екстер'єрів</t>
  </si>
  <si>
    <t>Ремедіація територій</t>
  </si>
  <si>
    <t>Кваліфікаційна робота (ЕК)</t>
  </si>
  <si>
    <t>ІУ</t>
  </si>
  <si>
    <t>Професори -сумісники</t>
  </si>
  <si>
    <t>професор</t>
  </si>
  <si>
    <t>Чисельні методи в задачах екоаналітики</t>
  </si>
  <si>
    <t>Основи ресурсозбереження</t>
  </si>
  <si>
    <t>Екологічні дозволи для промислових підприємств</t>
  </si>
  <si>
    <t>Кваліфікаційна робота (керівництво з охрони праці)</t>
  </si>
  <si>
    <t>Міські та промислові системи очищення води</t>
  </si>
  <si>
    <t>доценти-сумісники</t>
  </si>
  <si>
    <t>Всього за професорами-сумісниками</t>
  </si>
  <si>
    <t>Розподіл навчального навантаження між викладачами кафедри безпеки життєдіяльності  (ТБЖ) на 2024-2025 навчальний рік</t>
  </si>
  <si>
    <t xml:space="preserve">Безпека життєдіяльності та охорона праці у галузі </t>
  </si>
  <si>
    <t>Всього денне відділення</t>
  </si>
  <si>
    <t>Всього денне    відділення</t>
  </si>
  <si>
    <t>Всього заочне    відділення</t>
  </si>
  <si>
    <t>Всього 1 семестр</t>
  </si>
  <si>
    <t>2 семестр</t>
  </si>
  <si>
    <t>навчальна : ознайомча</t>
  </si>
  <si>
    <t>2м</t>
  </si>
  <si>
    <t>навчальна : навчальна</t>
  </si>
  <si>
    <t>Войтенко Юлія Володимирівна</t>
  </si>
  <si>
    <t>СК</t>
  </si>
  <si>
    <t>СУ</t>
  </si>
  <si>
    <t>Всього денне  відділення</t>
  </si>
  <si>
    <t>Всього заочне  відділення</t>
  </si>
  <si>
    <t xml:space="preserve">Безпека життєдіяльності та цивільний захист </t>
  </si>
  <si>
    <t xml:space="preserve"> Курсова робота з дисципліни "Техніка захисту навколишнього середовища"</t>
  </si>
  <si>
    <t>БТ</t>
  </si>
  <si>
    <t>ЕМу</t>
  </si>
  <si>
    <t>Всього заочне відділення</t>
  </si>
  <si>
    <t xml:space="preserve">Охорона праці в галузі </t>
  </si>
  <si>
    <t>1м</t>
  </si>
  <si>
    <t>ТНу</t>
  </si>
  <si>
    <t>Кухні народів світу</t>
  </si>
  <si>
    <t>РСу</t>
  </si>
  <si>
    <t xml:space="preserve">Екотехнології в оздобленні інтер'єрів </t>
  </si>
  <si>
    <t>КІу</t>
  </si>
  <si>
    <t>Технологія основних виробництв</t>
  </si>
  <si>
    <t>к.т.н.</t>
  </si>
  <si>
    <t>виробнича: виробнича</t>
  </si>
  <si>
    <t>Безпека товарів споживання</t>
  </si>
  <si>
    <t>в</t>
  </si>
  <si>
    <t>Затверджено на засіданні кафедри БЖД (протокол № 2   від " 05.09.2024 р.)                                                                                   Зав. кафедри БЖД_____________Тетяна РУСАКОВА</t>
  </si>
  <si>
    <t xml:space="preserve">Розподіл навчального навантаження між викладачами кафедри Безпеки життєдіяльності (ТБЖ) на 2024-2025 навчальний рік </t>
  </si>
  <si>
    <t>(вакансія)</t>
  </si>
  <si>
    <t xml:space="preserve">Затверджено на засіданні кафедри БЖД (протокол № 2   від " 05.09.2024 р.)                                                                                  </t>
  </si>
  <si>
    <t>проф., д.т.н.</t>
  </si>
  <si>
    <t xml:space="preserve">з 4.11.2024 на 1 семестр </t>
  </si>
  <si>
    <t>ТА, ТБ, ТВ, ТК</t>
  </si>
  <si>
    <t>Проведення аспірантських екзаменів</t>
  </si>
  <si>
    <t>Інше</t>
  </si>
  <si>
    <t>Розподіл ставок
по датам</t>
  </si>
  <si>
    <t>(З 6 дистопада, 1 семестр)</t>
  </si>
  <si>
    <t>0,45 суміс.</t>
  </si>
  <si>
    <t>0,15 суміс.</t>
  </si>
  <si>
    <t>0,075 суміс.</t>
  </si>
  <si>
    <t>0,25 суміс.</t>
  </si>
  <si>
    <t>0,2 суміс.</t>
  </si>
  <si>
    <t>0,5суміс.</t>
  </si>
  <si>
    <t>0,96 суміс.</t>
  </si>
  <si>
    <t>0,9 суміс.</t>
  </si>
  <si>
    <t>0,93 суміс.</t>
  </si>
  <si>
    <t>0,25суміс.</t>
  </si>
  <si>
    <t>Керівництво аспірантами</t>
  </si>
  <si>
    <t xml:space="preserve"> з 4 листопада 1 семестр  0,25 2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</si>
</sst>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6" formatCode="0.0"/>
  </numFmts>
  <fonts count="57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Times New Roman Cyr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Arial"/>
      <family val="2"/>
      <charset val="204"/>
    </font>
    <font>
      <i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0"/>
      <color indexed="8"/>
      <name val="Arial Cyr"/>
    </font>
    <font>
      <sz val="11"/>
      <color indexed="8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family val="2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4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5" fillId="4" borderId="1" applyNumberFormat="0" applyAlignment="0" applyProtection="0"/>
    <xf numFmtId="0" fontId="16" fillId="11" borderId="2" applyNumberFormat="0" applyAlignment="0" applyProtection="0"/>
    <xf numFmtId="0" fontId="17" fillId="11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12" borderId="7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8" fillId="0" borderId="0"/>
    <xf numFmtId="0" fontId="10" fillId="0" borderId="0"/>
    <xf numFmtId="0" fontId="2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18" fillId="14" borderId="8" applyNumberFormat="0" applyFont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3" borderId="0" applyNumberFormat="0" applyBorder="0" applyAlignment="0" applyProtection="0"/>
  </cellStyleXfs>
  <cellXfs count="682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11" xfId="0" applyFont="1" applyFill="1" applyBorder="1" applyAlignment="1">
      <alignment horizontal="center" vertical="center" textRotation="90" wrapText="1"/>
    </xf>
    <xf numFmtId="0" fontId="9" fillId="0" borderId="0" xfId="0" applyFont="1" applyFill="1"/>
    <xf numFmtId="0" fontId="12" fillId="0" borderId="0" xfId="0" applyFont="1" applyFill="1" applyAlignment="1">
      <alignment vertical="center"/>
    </xf>
    <xf numFmtId="49" fontId="11" fillId="0" borderId="12" xfId="19" applyNumberFormat="1" applyFont="1" applyFill="1" applyBorder="1" applyAlignment="1">
      <alignment vertical="center" wrapText="1"/>
    </xf>
    <xf numFmtId="49" fontId="11" fillId="0" borderId="12" xfId="19" applyNumberFormat="1" applyFont="1" applyFill="1" applyBorder="1" applyAlignment="1">
      <alignment horizontal="center" vertical="center" wrapText="1"/>
    </xf>
    <xf numFmtId="0" fontId="11" fillId="0" borderId="0" xfId="19" applyFont="1" applyFill="1" applyAlignment="1">
      <alignment vertical="center"/>
    </xf>
    <xf numFmtId="49" fontId="11" fillId="0" borderId="13" xfId="19" applyNumberFormat="1" applyFont="1" applyFill="1" applyBorder="1" applyAlignment="1">
      <alignment vertical="center" wrapText="1"/>
    </xf>
    <xf numFmtId="49" fontId="11" fillId="0" borderId="13" xfId="19" applyNumberFormat="1" applyFont="1" applyFill="1" applyBorder="1" applyAlignment="1">
      <alignment horizontal="center" vertical="center" wrapText="1"/>
    </xf>
    <xf numFmtId="49" fontId="11" fillId="0" borderId="10" xfId="19" applyNumberFormat="1" applyFont="1" applyFill="1" applyBorder="1" applyAlignment="1">
      <alignment horizontal="left" vertical="center" wrapText="1"/>
    </xf>
    <xf numFmtId="49" fontId="11" fillId="0" borderId="10" xfId="19" applyNumberFormat="1" applyFont="1" applyFill="1" applyBorder="1" applyAlignment="1">
      <alignment horizontal="center" vertical="center" wrapText="1"/>
    </xf>
    <xf numFmtId="0" fontId="11" fillId="0" borderId="0" xfId="19" applyFont="1" applyFill="1"/>
    <xf numFmtId="0" fontId="12" fillId="0" borderId="0" xfId="19" applyFont="1" applyFill="1" applyAlignment="1">
      <alignment horizontal="left"/>
    </xf>
    <xf numFmtId="0" fontId="12" fillId="0" borderId="0" xfId="19" applyFont="1" applyFill="1"/>
    <xf numFmtId="0" fontId="11" fillId="0" borderId="0" xfId="19" applyFont="1" applyFill="1" applyAlignment="1">
      <alignment horizontal="left"/>
    </xf>
    <xf numFmtId="0" fontId="11" fillId="0" borderId="0" xfId="19" applyFont="1" applyFill="1" applyAlignment="1">
      <alignment horizontal="right"/>
    </xf>
    <xf numFmtId="0" fontId="5" fillId="0" borderId="0" xfId="19" applyFont="1" applyAlignment="1">
      <alignment horizontal="center"/>
    </xf>
    <xf numFmtId="0" fontId="12" fillId="0" borderId="0" xfId="19" applyFont="1" applyFill="1" applyAlignment="1">
      <alignment horizontal="center"/>
    </xf>
    <xf numFmtId="0" fontId="12" fillId="0" borderId="13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49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3" fillId="0" borderId="13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0" borderId="13" xfId="0" applyFont="1" applyBorder="1"/>
    <xf numFmtId="0" fontId="4" fillId="0" borderId="18" xfId="0" applyFont="1" applyBorder="1"/>
    <xf numFmtId="0" fontId="2" fillId="0" borderId="19" xfId="0" applyFont="1" applyBorder="1"/>
    <xf numFmtId="49" fontId="11" fillId="0" borderId="19" xfId="19" applyNumberFormat="1" applyFont="1" applyFill="1" applyBorder="1" applyAlignment="1">
      <alignment horizontal="left" vertical="center" wrapText="1"/>
    </xf>
    <xf numFmtId="49" fontId="11" fillId="0" borderId="19" xfId="19" applyNumberFormat="1" applyFont="1" applyFill="1" applyBorder="1" applyAlignment="1">
      <alignment vertical="center" wrapText="1"/>
    </xf>
    <xf numFmtId="0" fontId="4" fillId="0" borderId="19" xfId="0" applyFont="1" applyBorder="1"/>
    <xf numFmtId="0" fontId="2" fillId="0" borderId="0" xfId="19" applyFont="1" applyAlignment="1">
      <alignment horizontal="center"/>
    </xf>
    <xf numFmtId="0" fontId="36" fillId="0" borderId="0" xfId="0" applyFont="1"/>
    <xf numFmtId="0" fontId="2" fillId="0" borderId="13" xfId="0" applyFont="1" applyBorder="1" applyAlignment="1">
      <alignment horizontal="center" vertical="center" textRotation="90" wrapText="1"/>
    </xf>
    <xf numFmtId="1" fontId="11" fillId="0" borderId="20" xfId="19" applyNumberFormat="1" applyFont="1" applyFill="1" applyBorder="1" applyAlignment="1">
      <alignment horizontal="center" vertical="center"/>
    </xf>
    <xf numFmtId="1" fontId="11" fillId="0" borderId="18" xfId="19" applyNumberFormat="1" applyFont="1" applyFill="1" applyBorder="1" applyAlignment="1">
      <alignment horizontal="center" vertical="center"/>
    </xf>
    <xf numFmtId="1" fontId="11" fillId="0" borderId="11" xfId="19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49" fontId="11" fillId="0" borderId="21" xfId="0" applyNumberFormat="1" applyFont="1" applyFill="1" applyBorder="1" applyAlignment="1">
      <alignment horizontal="left" vertical="center" shrinkToFit="1"/>
    </xf>
    <xf numFmtId="0" fontId="4" fillId="0" borderId="19" xfId="0" applyFont="1" applyBorder="1" applyAlignment="1">
      <alignment horizontal="center"/>
    </xf>
    <xf numFmtId="0" fontId="4" fillId="0" borderId="10" xfId="0" applyFont="1" applyBorder="1"/>
    <xf numFmtId="0" fontId="4" fillId="0" borderId="18" xfId="0" applyFont="1" applyFill="1" applyBorder="1" applyAlignment="1">
      <alignment horizontal="left" wrapText="1"/>
    </xf>
    <xf numFmtId="0" fontId="4" fillId="0" borderId="20" xfId="0" applyFont="1" applyBorder="1"/>
    <xf numFmtId="0" fontId="4" fillId="0" borderId="0" xfId="0" applyFont="1"/>
    <xf numFmtId="0" fontId="2" fillId="0" borderId="19" xfId="0" applyFont="1" applyBorder="1" applyAlignment="1">
      <alignment horizontal="center"/>
    </xf>
    <xf numFmtId="0" fontId="4" fillId="0" borderId="0" xfId="0" applyFont="1" applyBorder="1"/>
    <xf numFmtId="49" fontId="11" fillId="0" borderId="0" xfId="19" applyNumberFormat="1" applyFont="1" applyFill="1" applyBorder="1" applyAlignment="1">
      <alignment horizontal="left" vertical="center" wrapText="1"/>
    </xf>
    <xf numFmtId="49" fontId="11" fillId="0" borderId="19" xfId="19" applyNumberFormat="1" applyFont="1" applyFill="1" applyBorder="1" applyAlignment="1">
      <alignment vertical="center"/>
    </xf>
    <xf numFmtId="0" fontId="4" fillId="0" borderId="22" xfId="0" applyFont="1" applyBorder="1"/>
    <xf numFmtId="49" fontId="11" fillId="0" borderId="0" xfId="0" applyNumberFormat="1" applyFont="1" applyFill="1" applyBorder="1" applyAlignment="1">
      <alignment vertical="center" shrinkToFit="1"/>
    </xf>
    <xf numFmtId="1" fontId="11" fillId="0" borderId="0" xfId="19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wrapText="1"/>
    </xf>
    <xf numFmtId="0" fontId="4" fillId="0" borderId="13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1" fillId="0" borderId="0" xfId="19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0" fontId="2" fillId="0" borderId="18" xfId="0" applyNumberFormat="1" applyFont="1" applyFill="1" applyBorder="1" applyAlignment="1">
      <alignment horizontal="center"/>
    </xf>
    <xf numFmtId="1" fontId="11" fillId="0" borderId="24" xfId="19" applyNumberFormat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0" xfId="0" applyNumberFormat="1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3" xfId="0" applyNumberFormat="1" applyFont="1" applyFill="1" applyBorder="1" applyAlignment="1">
      <alignment horizontal="center"/>
    </xf>
    <xf numFmtId="0" fontId="4" fillId="0" borderId="18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" fontId="11" fillId="0" borderId="13" xfId="0" applyNumberFormat="1" applyFont="1" applyFill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37" fillId="0" borderId="0" xfId="0" applyFont="1"/>
    <xf numFmtId="1" fontId="4" fillId="0" borderId="2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0" fontId="4" fillId="0" borderId="31" xfId="0" applyFont="1" applyBorder="1"/>
    <xf numFmtId="0" fontId="4" fillId="0" borderId="12" xfId="0" applyFont="1" applyBorder="1"/>
    <xf numFmtId="1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3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0" fillId="0" borderId="0" xfId="0" applyBorder="1"/>
    <xf numFmtId="0" fontId="36" fillId="0" borderId="0" xfId="0" applyFont="1" applyBorder="1"/>
    <xf numFmtId="0" fontId="11" fillId="0" borderId="0" xfId="19" applyFont="1" applyFill="1" applyBorder="1"/>
    <xf numFmtId="0" fontId="12" fillId="0" borderId="0" xfId="19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2" fontId="12" fillId="0" borderId="17" xfId="0" applyNumberFormat="1" applyFont="1" applyFill="1" applyBorder="1" applyAlignment="1">
      <alignment horizontal="center" vertical="center" textRotation="90" wrapText="1"/>
    </xf>
    <xf numFmtId="0" fontId="4" fillId="0" borderId="13" xfId="0" applyFont="1" applyFill="1" applyBorder="1" applyAlignment="1">
      <alignment horizontal="center" vertical="center" textRotation="90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1" fontId="13" fillId="0" borderId="32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15" xfId="0" applyFont="1" applyFill="1" applyBorder="1" applyAlignment="1">
      <alignment vertical="top" wrapText="1"/>
    </xf>
    <xf numFmtId="49" fontId="13" fillId="0" borderId="34" xfId="0" applyNumberFormat="1" applyFont="1" applyFill="1" applyBorder="1" applyAlignment="1">
      <alignment horizontal="center" vertical="center" shrinkToFit="1"/>
    </xf>
    <xf numFmtId="0" fontId="4" fillId="0" borderId="35" xfId="0" applyFont="1" applyBorder="1" applyAlignment="1">
      <alignment horizontal="center" textRotation="90"/>
    </xf>
    <xf numFmtId="0" fontId="4" fillId="0" borderId="23" xfId="0" applyFont="1" applyFill="1" applyBorder="1" applyAlignment="1">
      <alignment horizontal="center"/>
    </xf>
    <xf numFmtId="0" fontId="4" fillId="0" borderId="23" xfId="0" applyNumberFormat="1" applyFont="1" applyFill="1" applyBorder="1" applyAlignment="1">
      <alignment horizontal="center"/>
    </xf>
    <xf numFmtId="0" fontId="4" fillId="0" borderId="30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wrapText="1"/>
    </xf>
    <xf numFmtId="1" fontId="13" fillId="0" borderId="36" xfId="0" applyNumberFormat="1" applyFont="1" applyFill="1" applyBorder="1" applyAlignment="1">
      <alignment horizontal="right" vertical="center"/>
    </xf>
    <xf numFmtId="0" fontId="4" fillId="0" borderId="18" xfId="0" applyFont="1" applyBorder="1" applyAlignment="1"/>
    <xf numFmtId="0" fontId="2" fillId="0" borderId="30" xfId="0" applyFont="1" applyFill="1" applyBorder="1" applyAlignment="1">
      <alignment horizontal="left" wrapText="1"/>
    </xf>
    <xf numFmtId="0" fontId="4" fillId="0" borderId="21" xfId="0" applyFont="1" applyBorder="1"/>
    <xf numFmtId="0" fontId="2" fillId="0" borderId="35" xfId="0" applyFont="1" applyBorder="1" applyAlignment="1">
      <alignment horizontal="center" textRotation="90"/>
    </xf>
    <xf numFmtId="0" fontId="4" fillId="0" borderId="37" xfId="0" applyFont="1" applyBorder="1"/>
    <xf numFmtId="0" fontId="2" fillId="0" borderId="37" xfId="0" applyFont="1" applyBorder="1"/>
    <xf numFmtId="0" fontId="2" fillId="0" borderId="37" xfId="0" applyFont="1" applyBorder="1" applyAlignment="1">
      <alignment horizontal="center" textRotation="90"/>
    </xf>
    <xf numFmtId="1" fontId="11" fillId="0" borderId="15" xfId="0" applyNumberFormat="1" applyFont="1" applyFill="1" applyBorder="1" applyAlignment="1">
      <alignment horizontal="center"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3" xfId="0" applyFont="1" applyFill="1" applyBorder="1"/>
    <xf numFmtId="0" fontId="36" fillId="0" borderId="0" xfId="0" applyFont="1" applyFill="1" applyBorder="1"/>
    <xf numFmtId="0" fontId="36" fillId="0" borderId="0" xfId="0" applyFont="1" applyFill="1"/>
    <xf numFmtId="0" fontId="4" fillId="0" borderId="18" xfId="0" applyFont="1" applyFill="1" applyBorder="1"/>
    <xf numFmtId="0" fontId="4" fillId="0" borderId="18" xfId="0" applyFont="1" applyFill="1" applyBorder="1" applyAlignment="1">
      <alignment horizontal="center"/>
    </xf>
    <xf numFmtId="0" fontId="4" fillId="0" borderId="38" xfId="0" applyFont="1" applyBorder="1"/>
    <xf numFmtId="49" fontId="11" fillId="0" borderId="31" xfId="19" applyNumberFormat="1" applyFont="1" applyFill="1" applyBorder="1" applyAlignment="1">
      <alignment vertical="center" wrapText="1"/>
    </xf>
    <xf numFmtId="0" fontId="2" fillId="0" borderId="31" xfId="0" applyFont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40" xfId="0" applyFont="1" applyBorder="1" applyAlignment="1">
      <alignment horizontal="center"/>
    </xf>
    <xf numFmtId="1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20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0" xfId="0" applyFont="1" applyFill="1"/>
    <xf numFmtId="0" fontId="2" fillId="0" borderId="0" xfId="0" applyFont="1" applyFill="1"/>
    <xf numFmtId="0" fontId="4" fillId="0" borderId="2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49" fontId="11" fillId="0" borderId="13" xfId="0" applyNumberFormat="1" applyFont="1" applyFill="1" applyBorder="1" applyAlignment="1">
      <alignment horizontal="left" vertical="center" shrinkToFit="1"/>
    </xf>
    <xf numFmtId="0" fontId="4" fillId="0" borderId="25" xfId="0" applyFont="1" applyFill="1" applyBorder="1" applyAlignment="1">
      <alignment horizontal="center"/>
    </xf>
    <xf numFmtId="0" fontId="42" fillId="0" borderId="23" xfId="0" applyFont="1" applyFill="1" applyBorder="1" applyAlignment="1">
      <alignment horizontal="center"/>
    </xf>
    <xf numFmtId="0" fontId="42" fillId="0" borderId="43" xfId="0" applyFont="1" applyFill="1" applyBorder="1" applyAlignment="1">
      <alignment horizontal="center"/>
    </xf>
    <xf numFmtId="0" fontId="42" fillId="0" borderId="30" xfId="0" applyNumberFormat="1" applyFont="1" applyFill="1" applyBorder="1" applyAlignment="1">
      <alignment horizontal="center"/>
    </xf>
    <xf numFmtId="0" fontId="42" fillId="0" borderId="23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25" xfId="0" applyNumberFormat="1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0" xfId="0" applyFont="1" applyFill="1" applyBorder="1"/>
    <xf numFmtId="0" fontId="2" fillId="0" borderId="25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4" fillId="0" borderId="43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33" xfId="0" applyNumberFormat="1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4" fillId="0" borderId="4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vertical="top" wrapText="1"/>
    </xf>
    <xf numFmtId="0" fontId="4" fillId="0" borderId="15" xfId="0" applyFont="1" applyFill="1" applyBorder="1"/>
    <xf numFmtId="0" fontId="4" fillId="0" borderId="15" xfId="0" applyFont="1" applyFill="1" applyBorder="1" applyAlignment="1">
      <alignment wrapText="1"/>
    </xf>
    <xf numFmtId="0" fontId="2" fillId="0" borderId="25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4" xfId="0" applyFont="1" applyFill="1" applyBorder="1" applyAlignment="1">
      <alignment vertical="top" wrapText="1"/>
    </xf>
    <xf numFmtId="1" fontId="4" fillId="0" borderId="18" xfId="0" applyNumberFormat="1" applyFont="1" applyFill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2" fillId="0" borderId="40" xfId="0" applyFont="1" applyBorder="1"/>
    <xf numFmtId="0" fontId="2" fillId="0" borderId="23" xfId="0" applyFont="1" applyFill="1" applyBorder="1" applyAlignment="1">
      <alignment wrapText="1"/>
    </xf>
    <xf numFmtId="0" fontId="11" fillId="0" borderId="13" xfId="0" applyFont="1" applyFill="1" applyBorder="1" applyAlignment="1">
      <alignment horizontal="center" vertical="center"/>
    </xf>
    <xf numFmtId="1" fontId="13" fillId="0" borderId="39" xfId="0" applyNumberFormat="1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/>
    </xf>
    <xf numFmtId="0" fontId="4" fillId="0" borderId="15" xfId="0" applyFont="1" applyBorder="1"/>
    <xf numFmtId="49" fontId="11" fillId="0" borderId="15" xfId="19" applyNumberFormat="1" applyFont="1" applyFill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/>
    </xf>
    <xf numFmtId="49" fontId="11" fillId="0" borderId="13" xfId="19" applyNumberFormat="1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vertical="center" shrinkToFit="1"/>
    </xf>
    <xf numFmtId="1" fontId="4" fillId="0" borderId="32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45" xfId="0" applyFont="1" applyBorder="1"/>
    <xf numFmtId="1" fontId="4" fillId="0" borderId="46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0" fontId="4" fillId="0" borderId="27" xfId="0" applyFont="1" applyBorder="1"/>
    <xf numFmtId="0" fontId="4" fillId="0" borderId="25" xfId="0" applyFont="1" applyBorder="1" applyAlignment="1">
      <alignment horizontal="center"/>
    </xf>
    <xf numFmtId="0" fontId="4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4" fillId="0" borderId="52" xfId="0" applyNumberFormat="1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NumberFormat="1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4" fillId="0" borderId="48" xfId="0" applyNumberFormat="1" applyFont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3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5" xfId="0" applyNumberFormat="1" applyFont="1" applyBorder="1" applyAlignment="1">
      <alignment horizontal="center"/>
    </xf>
    <xf numFmtId="1" fontId="4" fillId="0" borderId="56" xfId="0" applyNumberFormat="1" applyFont="1" applyBorder="1" applyAlignment="1">
      <alignment horizontal="center"/>
    </xf>
    <xf numFmtId="0" fontId="4" fillId="0" borderId="57" xfId="0" applyNumberFormat="1" applyFont="1" applyBorder="1" applyAlignment="1">
      <alignment horizontal="center"/>
    </xf>
    <xf numFmtId="1" fontId="11" fillId="0" borderId="50" xfId="19" applyNumberFormat="1" applyFont="1" applyFill="1" applyBorder="1" applyAlignment="1">
      <alignment horizontal="center" vertical="center"/>
    </xf>
    <xf numFmtId="0" fontId="4" fillId="0" borderId="56" xfId="0" applyNumberFormat="1" applyFont="1" applyFill="1" applyBorder="1" applyAlignment="1">
      <alignment horizontal="center"/>
    </xf>
    <xf numFmtId="0" fontId="4" fillId="0" borderId="25" xfId="0" applyFont="1" applyFill="1" applyBorder="1" applyAlignment="1">
      <alignment horizontal="right"/>
    </xf>
    <xf numFmtId="0" fontId="4" fillId="0" borderId="52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4" fillId="0" borderId="5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1" fontId="4" fillId="0" borderId="56" xfId="0" applyNumberFormat="1" applyFont="1" applyFill="1" applyBorder="1" applyAlignment="1">
      <alignment horizontal="center"/>
    </xf>
    <xf numFmtId="1" fontId="4" fillId="0" borderId="58" xfId="0" applyNumberFormat="1" applyFont="1" applyFill="1" applyBorder="1" applyAlignment="1">
      <alignment horizontal="center"/>
    </xf>
    <xf numFmtId="1" fontId="2" fillId="0" borderId="54" xfId="0" applyNumberFormat="1" applyFont="1" applyBorder="1" applyAlignment="1">
      <alignment horizontal="right"/>
    </xf>
    <xf numFmtId="1" fontId="4" fillId="0" borderId="43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1" fontId="4" fillId="0" borderId="52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0" fontId="2" fillId="0" borderId="59" xfId="0" applyFont="1" applyBorder="1"/>
    <xf numFmtId="49" fontId="11" fillId="0" borderId="59" xfId="19" applyNumberFormat="1" applyFont="1" applyFill="1" applyBorder="1" applyAlignment="1">
      <alignment horizontal="left" vertical="center" wrapText="1"/>
    </xf>
    <xf numFmtId="0" fontId="11" fillId="0" borderId="59" xfId="19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6" xfId="0" applyFont="1" applyBorder="1" applyAlignment="1">
      <alignment horizontal="right"/>
    </xf>
    <xf numFmtId="0" fontId="4" fillId="15" borderId="30" xfId="0" applyNumberFormat="1" applyFont="1" applyFill="1" applyBorder="1" applyAlignment="1">
      <alignment horizontal="center"/>
    </xf>
    <xf numFmtId="0" fontId="4" fillId="15" borderId="18" xfId="0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center" textRotation="90"/>
    </xf>
    <xf numFmtId="1" fontId="4" fillId="0" borderId="60" xfId="0" applyNumberFormat="1" applyFont="1" applyFill="1" applyBorder="1" applyAlignment="1">
      <alignment horizontal="right"/>
    </xf>
    <xf numFmtId="1" fontId="4" fillId="0" borderId="61" xfId="0" applyNumberFormat="1" applyFont="1" applyFill="1" applyBorder="1" applyAlignment="1">
      <alignment horizontal="right"/>
    </xf>
    <xf numFmtId="196" fontId="4" fillId="0" borderId="18" xfId="0" applyNumberFormat="1" applyFont="1" applyBorder="1" applyAlignment="1">
      <alignment horizontal="center"/>
    </xf>
    <xf numFmtId="49" fontId="11" fillId="0" borderId="62" xfId="19" applyNumberFormat="1" applyFont="1" applyFill="1" applyBorder="1" applyAlignment="1">
      <alignment horizontal="center" vertical="center"/>
    </xf>
    <xf numFmtId="49" fontId="11" fillId="0" borderId="28" xfId="19" applyNumberFormat="1" applyFont="1" applyFill="1" applyBorder="1" applyAlignment="1">
      <alignment horizontal="center" vertical="center"/>
    </xf>
    <xf numFmtId="49" fontId="11" fillId="0" borderId="63" xfId="19" applyNumberFormat="1" applyFont="1" applyFill="1" applyBorder="1" applyAlignment="1">
      <alignment horizontal="center" vertical="center"/>
    </xf>
    <xf numFmtId="1" fontId="11" fillId="0" borderId="12" xfId="19" applyNumberFormat="1" applyFont="1" applyFill="1" applyBorder="1" applyAlignment="1">
      <alignment horizontal="center" vertical="center"/>
    </xf>
    <xf numFmtId="1" fontId="11" fillId="0" borderId="64" xfId="19" applyNumberFormat="1" applyFont="1" applyFill="1" applyBorder="1" applyAlignment="1">
      <alignment horizontal="center" vertical="center"/>
    </xf>
    <xf numFmtId="1" fontId="11" fillId="0" borderId="13" xfId="19" applyNumberFormat="1" applyFont="1" applyFill="1" applyBorder="1" applyAlignment="1">
      <alignment horizontal="center" vertical="center"/>
    </xf>
    <xf numFmtId="1" fontId="11" fillId="0" borderId="65" xfId="19" applyNumberFormat="1" applyFont="1" applyFill="1" applyBorder="1" applyAlignment="1">
      <alignment horizontal="center" vertical="center"/>
    </xf>
    <xf numFmtId="196" fontId="4" fillId="0" borderId="0" xfId="0" applyNumberFormat="1" applyFont="1" applyBorder="1" applyAlignment="1">
      <alignment horizontal="center"/>
    </xf>
    <xf numFmtId="196" fontId="2" fillId="0" borderId="13" xfId="0" applyNumberFormat="1" applyFont="1" applyBorder="1" applyAlignment="1">
      <alignment horizontal="center"/>
    </xf>
    <xf numFmtId="196" fontId="4" fillId="0" borderId="13" xfId="0" applyNumberFormat="1" applyFont="1" applyBorder="1" applyAlignment="1">
      <alignment horizontal="center"/>
    </xf>
    <xf numFmtId="196" fontId="4" fillId="0" borderId="23" xfId="0" applyNumberFormat="1" applyFont="1" applyFill="1" applyBorder="1" applyAlignment="1">
      <alignment horizontal="center"/>
    </xf>
    <xf numFmtId="196" fontId="4" fillId="0" borderId="61" xfId="0" applyNumberFormat="1" applyFont="1" applyFill="1" applyBorder="1" applyAlignment="1">
      <alignment horizontal="right"/>
    </xf>
    <xf numFmtId="196" fontId="4" fillId="0" borderId="13" xfId="0" applyNumberFormat="1" applyFont="1" applyFill="1" applyBorder="1" applyAlignment="1">
      <alignment horizontal="center"/>
    </xf>
    <xf numFmtId="196" fontId="2" fillId="0" borderId="40" xfId="0" applyNumberFormat="1" applyFont="1" applyBorder="1" applyAlignment="1">
      <alignment horizontal="center"/>
    </xf>
    <xf numFmtId="196" fontId="11" fillId="0" borderId="0" xfId="19" applyNumberFormat="1" applyFont="1" applyFill="1" applyBorder="1" applyAlignment="1">
      <alignment horizontal="center" vertical="center"/>
    </xf>
    <xf numFmtId="196" fontId="2" fillId="0" borderId="0" xfId="0" applyNumberFormat="1" applyFont="1" applyBorder="1" applyAlignment="1">
      <alignment horizontal="center"/>
    </xf>
    <xf numFmtId="196" fontId="4" fillId="0" borderId="12" xfId="0" applyNumberFormat="1" applyFont="1" applyBorder="1" applyAlignment="1">
      <alignment horizontal="center"/>
    </xf>
    <xf numFmtId="196" fontId="4" fillId="0" borderId="23" xfId="0" applyNumberFormat="1" applyFont="1" applyBorder="1" applyAlignment="1">
      <alignment horizontal="center"/>
    </xf>
    <xf numFmtId="196" fontId="4" fillId="0" borderId="18" xfId="0" applyNumberFormat="1" applyFont="1" applyFill="1" applyBorder="1" applyAlignment="1">
      <alignment horizontal="center"/>
    </xf>
    <xf numFmtId="196" fontId="4" fillId="0" borderId="15" xfId="0" applyNumberFormat="1" applyFont="1" applyBorder="1" applyAlignment="1">
      <alignment horizontal="center"/>
    </xf>
    <xf numFmtId="196" fontId="4" fillId="0" borderId="0" xfId="0" applyNumberFormat="1" applyFont="1" applyFill="1" applyBorder="1" applyAlignment="1">
      <alignment horizontal="center"/>
    </xf>
    <xf numFmtId="196" fontId="2" fillId="0" borderId="13" xfId="0" applyNumberFormat="1" applyFont="1" applyFill="1" applyBorder="1" applyAlignment="1">
      <alignment horizontal="center"/>
    </xf>
    <xf numFmtId="196" fontId="4" fillId="0" borderId="21" xfId="0" applyNumberFormat="1" applyFont="1" applyFill="1" applyBorder="1" applyAlignment="1">
      <alignment horizontal="center"/>
    </xf>
    <xf numFmtId="196" fontId="2" fillId="0" borderId="10" xfId="0" applyNumberFormat="1" applyFont="1" applyBorder="1" applyAlignment="1">
      <alignment horizontal="center"/>
    </xf>
    <xf numFmtId="196" fontId="4" fillId="0" borderId="59" xfId="0" applyNumberFormat="1" applyFont="1" applyBorder="1" applyAlignment="1">
      <alignment horizontal="center"/>
    </xf>
    <xf numFmtId="196" fontId="42" fillId="0" borderId="23" xfId="0" applyNumberFormat="1" applyFont="1" applyFill="1" applyBorder="1" applyAlignment="1">
      <alignment horizontal="center"/>
    </xf>
    <xf numFmtId="1" fontId="4" fillId="0" borderId="13" xfId="0" applyNumberFormat="1" applyFont="1" applyBorder="1"/>
    <xf numFmtId="1" fontId="4" fillId="0" borderId="20" xfId="0" applyNumberFormat="1" applyFont="1" applyBorder="1"/>
    <xf numFmtId="1" fontId="4" fillId="0" borderId="52" xfId="0" applyNumberFormat="1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/>
    <xf numFmtId="1" fontId="4" fillId="0" borderId="43" xfId="0" applyNumberFormat="1" applyFont="1" applyFill="1" applyBorder="1" applyAlignment="1">
      <alignment horizontal="center"/>
    </xf>
    <xf numFmtId="1" fontId="4" fillId="0" borderId="23" xfId="0" applyNumberFormat="1" applyFont="1" applyFill="1" applyBorder="1" applyAlignment="1">
      <alignment horizontal="center"/>
    </xf>
    <xf numFmtId="1" fontId="4" fillId="0" borderId="13" xfId="0" applyNumberFormat="1" applyFont="1" applyFill="1" applyBorder="1" applyAlignment="1">
      <alignment horizontal="center"/>
    </xf>
    <xf numFmtId="1" fontId="2" fillId="0" borderId="13" xfId="0" applyNumberFormat="1" applyFont="1" applyBorder="1"/>
    <xf numFmtId="1" fontId="2" fillId="0" borderId="13" xfId="0" applyNumberFormat="1" applyFont="1" applyBorder="1" applyAlignment="1">
      <alignment horizontal="center" vertical="center" textRotation="90" wrapText="1"/>
    </xf>
    <xf numFmtId="1" fontId="2" fillId="0" borderId="23" xfId="0" applyNumberFormat="1" applyFont="1" applyFill="1" applyBorder="1" applyAlignment="1">
      <alignment wrapText="1"/>
    </xf>
    <xf numFmtId="1" fontId="4" fillId="0" borderId="30" xfId="0" applyNumberFormat="1" applyFont="1" applyFill="1" applyBorder="1" applyAlignment="1">
      <alignment horizontal="center"/>
    </xf>
    <xf numFmtId="1" fontId="4" fillId="0" borderId="18" xfId="0" applyNumberFormat="1" applyFont="1" applyFill="1" applyBorder="1"/>
    <xf numFmtId="1" fontId="4" fillId="0" borderId="66" xfId="0" applyNumberFormat="1" applyFont="1" applyFill="1" applyBorder="1" applyAlignment="1">
      <alignment horizontal="center"/>
    </xf>
    <xf numFmtId="1" fontId="4" fillId="0" borderId="18" xfId="0" applyNumberFormat="1" applyFont="1" applyBorder="1"/>
    <xf numFmtId="1" fontId="36" fillId="0" borderId="0" xfId="0" applyNumberFormat="1" applyFont="1" applyBorder="1"/>
    <xf numFmtId="1" fontId="36" fillId="0" borderId="0" xfId="0" applyNumberFormat="1" applyFont="1"/>
    <xf numFmtId="1" fontId="2" fillId="0" borderId="13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right"/>
    </xf>
    <xf numFmtId="1" fontId="2" fillId="0" borderId="13" xfId="0" applyNumberFormat="1" applyFont="1" applyFill="1" applyBorder="1"/>
    <xf numFmtId="1" fontId="4" fillId="0" borderId="67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/>
    <xf numFmtId="1" fontId="4" fillId="0" borderId="32" xfId="0" applyNumberFormat="1" applyFont="1" applyFill="1" applyBorder="1" applyAlignment="1">
      <alignment vertical="top"/>
    </xf>
    <xf numFmtId="1" fontId="0" fillId="0" borderId="68" xfId="0" applyNumberFormat="1" applyFill="1" applyBorder="1" applyAlignment="1">
      <alignment horizontal="center" vertical="center" textRotation="90" wrapText="1"/>
    </xf>
    <xf numFmtId="1" fontId="2" fillId="0" borderId="13" xfId="0" applyNumberFormat="1" applyFont="1" applyFill="1" applyBorder="1" applyAlignment="1">
      <alignment horizontal="center" vertical="center" textRotation="90" wrapText="1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left" vertical="center" wrapText="1"/>
    </xf>
    <xf numFmtId="1" fontId="2" fillId="0" borderId="37" xfId="0" applyNumberFormat="1" applyFont="1" applyBorder="1" applyAlignment="1">
      <alignment horizontal="center" textRotation="90"/>
    </xf>
    <xf numFmtId="1" fontId="4" fillId="0" borderId="13" xfId="0" applyNumberFormat="1" applyFont="1" applyFill="1" applyBorder="1"/>
    <xf numFmtId="1" fontId="4" fillId="0" borderId="25" xfId="0" applyNumberFormat="1" applyFont="1" applyFill="1" applyBorder="1" applyAlignment="1">
      <alignment horizontal="center"/>
    </xf>
    <xf numFmtId="1" fontId="36" fillId="0" borderId="0" xfId="0" applyNumberFormat="1" applyFont="1" applyFill="1" applyBorder="1"/>
    <xf numFmtId="1" fontId="36" fillId="0" borderId="0" xfId="0" applyNumberFormat="1" applyFont="1" applyFill="1"/>
    <xf numFmtId="1" fontId="11" fillId="0" borderId="69" xfId="0" applyNumberFormat="1" applyFont="1" applyFill="1" applyBorder="1" applyAlignment="1">
      <alignment horizontal="center" vertical="center" wrapText="1"/>
    </xf>
    <xf numFmtId="0" fontId="35" fillId="0" borderId="23" xfId="0" applyFont="1" applyBorder="1"/>
    <xf numFmtId="1" fontId="2" fillId="0" borderId="28" xfId="0" applyNumberFormat="1" applyFont="1" applyBorder="1" applyAlignment="1">
      <alignment horizontal="center" textRotation="90"/>
    </xf>
    <xf numFmtId="1" fontId="2" fillId="0" borderId="23" xfId="0" applyNumberFormat="1" applyFont="1" applyFill="1" applyBorder="1" applyAlignment="1">
      <alignment horizontal="center"/>
    </xf>
    <xf numFmtId="1" fontId="4" fillId="15" borderId="23" xfId="0" applyNumberFormat="1" applyFont="1" applyFill="1" applyBorder="1" applyAlignment="1">
      <alignment horizontal="center"/>
    </xf>
    <xf numFmtId="0" fontId="0" fillId="0" borderId="13" xfId="0" applyBorder="1" applyAlignment="1">
      <alignment wrapText="1"/>
    </xf>
    <xf numFmtId="1" fontId="4" fillId="0" borderId="70" xfId="0" applyNumberFormat="1" applyFont="1" applyBorder="1" applyAlignment="1">
      <alignment horizontal="center"/>
    </xf>
    <xf numFmtId="1" fontId="4" fillId="0" borderId="71" xfId="0" applyNumberFormat="1" applyFont="1" applyBorder="1" applyAlignment="1">
      <alignment horizontal="center"/>
    </xf>
    <xf numFmtId="1" fontId="4" fillId="0" borderId="72" xfId="0" applyNumberFormat="1" applyFont="1" applyBorder="1" applyAlignment="1">
      <alignment horizontal="center"/>
    </xf>
    <xf numFmtId="196" fontId="4" fillId="0" borderId="72" xfId="0" applyNumberFormat="1" applyFont="1" applyBorder="1" applyAlignment="1">
      <alignment horizontal="center"/>
    </xf>
    <xf numFmtId="1" fontId="4" fillId="0" borderId="73" xfId="0" applyNumberFormat="1" applyFont="1" applyBorder="1" applyAlignment="1">
      <alignment horizontal="center"/>
    </xf>
    <xf numFmtId="2" fontId="12" fillId="0" borderId="74" xfId="0" applyNumberFormat="1" applyFont="1" applyFill="1" applyBorder="1" applyAlignment="1">
      <alignment horizontal="center" vertical="center" wrapText="1"/>
    </xf>
    <xf numFmtId="1" fontId="11" fillId="0" borderId="10" xfId="19" applyNumberFormat="1" applyFont="1" applyFill="1" applyBorder="1" applyAlignment="1">
      <alignment horizontal="center" vertical="center"/>
    </xf>
    <xf numFmtId="1" fontId="11" fillId="0" borderId="75" xfId="19" applyNumberFormat="1" applyFont="1" applyFill="1" applyBorder="1" applyAlignment="1">
      <alignment horizontal="center" vertical="center"/>
    </xf>
    <xf numFmtId="196" fontId="4" fillId="0" borderId="76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vertical="top" wrapText="1"/>
    </xf>
    <xf numFmtId="1" fontId="41" fillId="0" borderId="77" xfId="0" applyNumberFormat="1" applyFont="1" applyBorder="1" applyAlignment="1">
      <alignment horizontal="center" vertical="center" wrapText="1"/>
    </xf>
    <xf numFmtId="49" fontId="12" fillId="0" borderId="78" xfId="0" applyNumberFormat="1" applyFont="1" applyFill="1" applyBorder="1" applyAlignment="1">
      <alignment horizontal="left" vertical="center" wrapText="1" shrinkToFit="1"/>
    </xf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49" fontId="11" fillId="0" borderId="16" xfId="0" applyNumberFormat="1" applyFont="1" applyFill="1" applyBorder="1" applyAlignment="1">
      <alignment horizontal="left" vertical="center" wrapText="1" shrinkToFit="1"/>
    </xf>
    <xf numFmtId="49" fontId="12" fillId="0" borderId="82" xfId="0" applyNumberFormat="1" applyFont="1" applyFill="1" applyBorder="1" applyAlignment="1">
      <alignment horizontal="left" vertical="center" wrapText="1" shrinkToFit="1"/>
    </xf>
    <xf numFmtId="1" fontId="48" fillId="0" borderId="13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/>
    </xf>
    <xf numFmtId="0" fontId="2" fillId="0" borderId="25" xfId="0" applyNumberFormat="1" applyFont="1" applyBorder="1" applyAlignment="1">
      <alignment horizontal="center"/>
    </xf>
    <xf numFmtId="0" fontId="4" fillId="0" borderId="28" xfId="0" applyNumberFormat="1" applyFont="1" applyBorder="1" applyAlignment="1">
      <alignment horizontal="center"/>
    </xf>
    <xf numFmtId="49" fontId="11" fillId="0" borderId="82" xfId="0" applyNumberFormat="1" applyFont="1" applyFill="1" applyBorder="1" applyAlignment="1">
      <alignment horizontal="left" vertical="center" wrapText="1" shrinkToFit="1"/>
    </xf>
    <xf numFmtId="0" fontId="4" fillId="0" borderId="28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2" fontId="12" fillId="0" borderId="83" xfId="0" applyNumberFormat="1" applyFont="1" applyFill="1" applyBorder="1" applyAlignment="1">
      <alignment horizontal="center" vertical="center" textRotation="90"/>
    </xf>
    <xf numFmtId="0" fontId="4" fillId="0" borderId="3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196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4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" fontId="36" fillId="0" borderId="77" xfId="0" applyNumberFormat="1" applyFont="1" applyBorder="1" applyAlignment="1">
      <alignment horizontal="center" vertical="center" wrapText="1"/>
    </xf>
    <xf numFmtId="0" fontId="49" fillId="0" borderId="0" xfId="0" applyFont="1" applyBorder="1"/>
    <xf numFmtId="0" fontId="49" fillId="0" borderId="0" xfId="0" applyFont="1" applyFill="1" applyBorder="1"/>
    <xf numFmtId="1" fontId="49" fillId="0" borderId="0" xfId="0" applyNumberFormat="1" applyFont="1" applyBorder="1"/>
    <xf numFmtId="1" fontId="49" fillId="0" borderId="0" xfId="0" applyNumberFormat="1" applyFont="1"/>
    <xf numFmtId="1" fontId="4" fillId="0" borderId="32" xfId="0" applyNumberFormat="1" applyFont="1" applyFill="1" applyBorder="1" applyAlignment="1">
      <alignment horizontal="center"/>
    </xf>
    <xf numFmtId="1" fontId="4" fillId="0" borderId="33" xfId="0" applyNumberFormat="1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1" fontId="4" fillId="0" borderId="46" xfId="0" applyNumberFormat="1" applyFont="1" applyFill="1" applyBorder="1" applyAlignment="1">
      <alignment horizontal="center"/>
    </xf>
    <xf numFmtId="1" fontId="4" fillId="0" borderId="85" xfId="0" applyNumberFormat="1" applyFont="1" applyFill="1" applyBorder="1" applyAlignment="1">
      <alignment horizontal="center"/>
    </xf>
    <xf numFmtId="1" fontId="4" fillId="0" borderId="86" xfId="0" applyNumberFormat="1" applyFont="1" applyFill="1" applyBorder="1" applyAlignment="1">
      <alignment horizontal="center"/>
    </xf>
    <xf numFmtId="1" fontId="4" fillId="0" borderId="87" xfId="0" applyNumberFormat="1" applyFont="1" applyFill="1" applyBorder="1" applyAlignment="1">
      <alignment horizontal="center"/>
    </xf>
    <xf numFmtId="1" fontId="4" fillId="0" borderId="82" xfId="0" applyNumberFormat="1" applyFont="1" applyFill="1" applyBorder="1" applyAlignment="1">
      <alignment horizontal="center"/>
    </xf>
    <xf numFmtId="1" fontId="4" fillId="15" borderId="88" xfId="0" applyNumberFormat="1" applyFont="1" applyFill="1" applyBorder="1" applyAlignment="1">
      <alignment horizontal="center"/>
    </xf>
    <xf numFmtId="1" fontId="4" fillId="15" borderId="80" xfId="0" applyNumberFormat="1" applyFont="1" applyFill="1" applyBorder="1" applyAlignment="1">
      <alignment horizontal="center"/>
    </xf>
    <xf numFmtId="1" fontId="4" fillId="15" borderId="0" xfId="0" applyNumberFormat="1" applyFont="1" applyFill="1" applyBorder="1" applyAlignment="1">
      <alignment horizontal="center"/>
    </xf>
    <xf numFmtId="1" fontId="4" fillId="15" borderId="27" xfId="0" applyNumberFormat="1" applyFont="1" applyFill="1" applyBorder="1" applyAlignment="1">
      <alignment horizontal="center"/>
    </xf>
    <xf numFmtId="1" fontId="4" fillId="15" borderId="17" xfId="0" applyNumberFormat="1" applyFont="1" applyFill="1" applyBorder="1" applyAlignment="1">
      <alignment horizontal="center"/>
    </xf>
    <xf numFmtId="49" fontId="11" fillId="0" borderId="28" xfId="19" applyNumberFormat="1" applyFont="1" applyFill="1" applyBorder="1" applyAlignment="1">
      <alignment horizontal="left" vertical="center" wrapText="1"/>
    </xf>
    <xf numFmtId="0" fontId="4" fillId="0" borderId="56" xfId="0" applyFont="1" applyBorder="1" applyAlignment="1">
      <alignment horizontal="center"/>
    </xf>
    <xf numFmtId="1" fontId="4" fillId="0" borderId="59" xfId="0" applyNumberFormat="1" applyFont="1" applyBorder="1" applyAlignment="1">
      <alignment horizontal="center"/>
    </xf>
    <xf numFmtId="1" fontId="4" fillId="0" borderId="48" xfId="0" applyNumberFormat="1" applyFont="1" applyFill="1" applyBorder="1" applyAlignment="1">
      <alignment horizontal="center"/>
    </xf>
    <xf numFmtId="0" fontId="4" fillId="15" borderId="89" xfId="0" applyNumberFormat="1" applyFont="1" applyFill="1" applyBorder="1" applyAlignment="1">
      <alignment horizontal="center"/>
    </xf>
    <xf numFmtId="0" fontId="4" fillId="15" borderId="90" xfId="0" applyNumberFormat="1" applyFont="1" applyFill="1" applyBorder="1" applyAlignment="1">
      <alignment horizontal="center"/>
    </xf>
    <xf numFmtId="0" fontId="4" fillId="15" borderId="72" xfId="0" applyNumberFormat="1" applyFont="1" applyFill="1" applyBorder="1" applyAlignment="1">
      <alignment horizontal="center"/>
    </xf>
    <xf numFmtId="196" fontId="4" fillId="15" borderId="72" xfId="0" applyNumberFormat="1" applyFont="1" applyFill="1" applyBorder="1" applyAlignment="1">
      <alignment horizontal="center"/>
    </xf>
    <xf numFmtId="1" fontId="4" fillId="15" borderId="90" xfId="0" applyNumberFormat="1" applyFont="1" applyFill="1" applyBorder="1" applyAlignment="1">
      <alignment horizontal="center"/>
    </xf>
    <xf numFmtId="1" fontId="2" fillId="0" borderId="91" xfId="0" applyNumberFormat="1" applyFont="1" applyBorder="1" applyAlignment="1">
      <alignment horizontal="center"/>
    </xf>
    <xf numFmtId="1" fontId="2" fillId="0" borderId="92" xfId="0" applyNumberFormat="1" applyFon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NumberFormat="1" applyFont="1" applyFill="1" applyBorder="1" applyAlignment="1">
      <alignment horizontal="center"/>
    </xf>
    <xf numFmtId="196" fontId="2" fillId="0" borderId="23" xfId="0" applyNumberFormat="1" applyFont="1" applyFill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0" fontId="2" fillId="0" borderId="30" xfId="0" applyNumberFormat="1" applyFont="1" applyFill="1" applyBorder="1" applyAlignment="1">
      <alignment horizontal="center"/>
    </xf>
    <xf numFmtId="0" fontId="50" fillId="0" borderId="85" xfId="0" applyNumberFormat="1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1" fontId="2" fillId="0" borderId="92" xfId="0" applyNumberFormat="1" applyFont="1" applyFill="1" applyBorder="1" applyAlignment="1">
      <alignment horizontal="center"/>
    </xf>
    <xf numFmtId="1" fontId="2" fillId="0" borderId="32" xfId="0" applyNumberFormat="1" applyFont="1" applyFill="1" applyBorder="1" applyAlignment="1">
      <alignment horizontal="center"/>
    </xf>
    <xf numFmtId="1" fontId="2" fillId="0" borderId="33" xfId="0" applyNumberFormat="1" applyFont="1" applyFill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196" fontId="2" fillId="0" borderId="81" xfId="0" applyNumberFormat="1" applyFont="1" applyBorder="1" applyAlignment="1">
      <alignment horizontal="center"/>
    </xf>
    <xf numFmtId="196" fontId="4" fillId="0" borderId="0" xfId="0" applyNumberFormat="1" applyFont="1"/>
    <xf numFmtId="196" fontId="4" fillId="0" borderId="32" xfId="0" applyNumberFormat="1" applyFont="1" applyBorder="1" applyAlignment="1">
      <alignment horizontal="center"/>
    </xf>
    <xf numFmtId="196" fontId="4" fillId="0" borderId="21" xfId="0" applyNumberFormat="1" applyFont="1" applyBorder="1" applyAlignment="1">
      <alignment horizontal="center"/>
    </xf>
    <xf numFmtId="196" fontId="4" fillId="0" borderId="39" xfId="0" applyNumberFormat="1" applyFont="1" applyBorder="1" applyAlignment="1">
      <alignment horizontal="center"/>
    </xf>
    <xf numFmtId="196" fontId="11" fillId="0" borderId="24" xfId="19" applyNumberFormat="1" applyFont="1" applyFill="1" applyBorder="1" applyAlignment="1">
      <alignment horizontal="center" vertical="center"/>
    </xf>
    <xf numFmtId="196" fontId="2" fillId="0" borderId="92" xfId="0" applyNumberFormat="1" applyFont="1" applyBorder="1" applyAlignment="1">
      <alignment horizontal="center"/>
    </xf>
    <xf numFmtId="196" fontId="4" fillId="0" borderId="86" xfId="0" applyNumberFormat="1" applyFont="1" applyFill="1" applyBorder="1" applyAlignment="1">
      <alignment horizontal="center"/>
    </xf>
    <xf numFmtId="196" fontId="4" fillId="0" borderId="82" xfId="0" applyNumberFormat="1" applyFont="1" applyFill="1" applyBorder="1" applyAlignment="1">
      <alignment horizontal="center"/>
    </xf>
    <xf numFmtId="196" fontId="2" fillId="0" borderId="23" xfId="0" applyNumberFormat="1" applyFont="1" applyBorder="1" applyAlignment="1">
      <alignment horizontal="center"/>
    </xf>
    <xf numFmtId="196" fontId="4" fillId="0" borderId="24" xfId="0" applyNumberFormat="1" applyFont="1" applyBorder="1" applyAlignment="1">
      <alignment horizontal="center"/>
    </xf>
    <xf numFmtId="196" fontId="4" fillId="0" borderId="19" xfId="0" applyNumberFormat="1" applyFont="1" applyBorder="1" applyAlignment="1">
      <alignment horizontal="center"/>
    </xf>
    <xf numFmtId="196" fontId="4" fillId="15" borderId="23" xfId="0" applyNumberFormat="1" applyFont="1" applyFill="1" applyBorder="1" applyAlignment="1">
      <alignment horizontal="center"/>
    </xf>
    <xf numFmtId="196" fontId="4" fillId="15" borderId="88" xfId="0" applyNumberFormat="1" applyFont="1" applyFill="1" applyBorder="1" applyAlignment="1">
      <alignment horizontal="center"/>
    </xf>
    <xf numFmtId="196" fontId="4" fillId="15" borderId="17" xfId="0" applyNumberFormat="1" applyFont="1" applyFill="1" applyBorder="1" applyAlignment="1">
      <alignment horizontal="center"/>
    </xf>
    <xf numFmtId="196" fontId="4" fillId="0" borderId="30" xfId="0" applyNumberFormat="1" applyFont="1" applyBorder="1" applyAlignment="1">
      <alignment horizontal="center"/>
    </xf>
    <xf numFmtId="196" fontId="4" fillId="0" borderId="30" xfId="0" applyNumberFormat="1" applyFont="1" applyFill="1" applyBorder="1" applyAlignment="1">
      <alignment horizontal="center"/>
    </xf>
    <xf numFmtId="196" fontId="4" fillId="15" borderId="30" xfId="0" applyNumberFormat="1" applyFont="1" applyFill="1" applyBorder="1" applyAlignment="1">
      <alignment horizontal="center"/>
    </xf>
    <xf numFmtId="196" fontId="4" fillId="15" borderId="89" xfId="0" applyNumberFormat="1" applyFont="1" applyFill="1" applyBorder="1" applyAlignment="1">
      <alignment horizontal="center"/>
    </xf>
    <xf numFmtId="196" fontId="2" fillId="0" borderId="45" xfId="0" applyNumberFormat="1" applyFont="1" applyFill="1" applyBorder="1" applyAlignment="1">
      <alignment horizontal="center"/>
    </xf>
    <xf numFmtId="196" fontId="2" fillId="0" borderId="93" xfId="0" applyNumberFormat="1" applyFont="1" applyFill="1" applyBorder="1" applyAlignment="1">
      <alignment horizontal="center"/>
    </xf>
    <xf numFmtId="1" fontId="4" fillId="0" borderId="94" xfId="0" applyNumberFormat="1" applyFont="1" applyFill="1" applyBorder="1" applyAlignment="1">
      <alignment horizontal="center"/>
    </xf>
    <xf numFmtId="1" fontId="4" fillId="15" borderId="30" xfId="0" applyNumberFormat="1" applyFont="1" applyFill="1" applyBorder="1" applyAlignment="1">
      <alignment horizontal="center"/>
    </xf>
    <xf numFmtId="0" fontId="2" fillId="15" borderId="23" xfId="0" applyFont="1" applyFill="1" applyBorder="1" applyAlignment="1">
      <alignment wrapText="1"/>
    </xf>
    <xf numFmtId="0" fontId="50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15" borderId="23" xfId="0" applyNumberFormat="1" applyFont="1" applyFill="1" applyBorder="1" applyAlignment="1">
      <alignment horizontal="center"/>
    </xf>
    <xf numFmtId="0" fontId="2" fillId="15" borderId="43" xfId="0" applyNumberFormat="1" applyFont="1" applyFill="1" applyBorder="1" applyAlignment="1">
      <alignment horizontal="center"/>
    </xf>
    <xf numFmtId="0" fontId="2" fillId="15" borderId="30" xfId="0" applyNumberFormat="1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196" fontId="2" fillId="15" borderId="23" xfId="0" applyNumberFormat="1" applyFont="1" applyFill="1" applyBorder="1" applyAlignment="1">
      <alignment horizontal="center"/>
    </xf>
    <xf numFmtId="0" fontId="4" fillId="15" borderId="23" xfId="0" applyFont="1" applyFill="1" applyBorder="1" applyAlignment="1">
      <alignment wrapText="1"/>
    </xf>
    <xf numFmtId="0" fontId="2" fillId="15" borderId="43" xfId="0" applyFont="1" applyFill="1" applyBorder="1" applyAlignment="1">
      <alignment horizontal="center"/>
    </xf>
    <xf numFmtId="0" fontId="2" fillId="0" borderId="79" xfId="0" applyFont="1" applyBorder="1" applyAlignment="1">
      <alignment horizontal="center"/>
    </xf>
    <xf numFmtId="0" fontId="2" fillId="15" borderId="79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4" fillId="15" borderId="82" xfId="0" applyFont="1" applyFill="1" applyBorder="1" applyAlignment="1">
      <alignment wrapText="1"/>
    </xf>
    <xf numFmtId="0" fontId="4" fillId="15" borderId="13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50" fillId="0" borderId="0" xfId="0" applyFont="1" applyBorder="1"/>
    <xf numFmtId="0" fontId="52" fillId="0" borderId="13" xfId="0" applyFont="1" applyBorder="1" applyAlignment="1">
      <alignment horizontal="center"/>
    </xf>
    <xf numFmtId="0" fontId="2" fillId="15" borderId="84" xfId="0" applyFont="1" applyFill="1" applyBorder="1" applyAlignment="1">
      <alignment horizontal="center"/>
    </xf>
    <xf numFmtId="196" fontId="2" fillId="15" borderId="84" xfId="0" applyNumberFormat="1" applyFont="1" applyFill="1" applyBorder="1" applyAlignment="1">
      <alignment horizontal="center"/>
    </xf>
    <xf numFmtId="0" fontId="2" fillId="15" borderId="84" xfId="0" applyNumberFormat="1" applyFont="1" applyFill="1" applyBorder="1" applyAlignment="1">
      <alignment horizontal="center"/>
    </xf>
    <xf numFmtId="196" fontId="2" fillId="15" borderId="13" xfId="0" applyNumberFormat="1" applyFont="1" applyFill="1" applyBorder="1" applyAlignment="1">
      <alignment horizontal="center"/>
    </xf>
    <xf numFmtId="0" fontId="2" fillId="15" borderId="13" xfId="0" applyNumberFormat="1" applyFont="1" applyFill="1" applyBorder="1" applyAlignment="1">
      <alignment horizontal="center"/>
    </xf>
    <xf numFmtId="0" fontId="50" fillId="0" borderId="23" xfId="0" applyNumberFormat="1" applyFont="1" applyBorder="1" applyAlignment="1">
      <alignment horizontal="center"/>
    </xf>
    <xf numFmtId="0" fontId="50" fillId="0" borderId="23" xfId="0" applyFont="1" applyFill="1" applyBorder="1" applyAlignment="1">
      <alignment horizontal="center"/>
    </xf>
    <xf numFmtId="0" fontId="2" fillId="15" borderId="33" xfId="0" applyNumberFormat="1" applyFont="1" applyFill="1" applyBorder="1" applyAlignment="1">
      <alignment horizontal="center"/>
    </xf>
    <xf numFmtId="0" fontId="42" fillId="0" borderId="0" xfId="0" applyFont="1" applyBorder="1"/>
    <xf numFmtId="1" fontId="2" fillId="15" borderId="23" xfId="0" applyNumberFormat="1" applyFont="1" applyFill="1" applyBorder="1" applyAlignment="1">
      <alignment wrapText="1"/>
    </xf>
    <xf numFmtId="1" fontId="2" fillId="15" borderId="23" xfId="0" applyNumberFormat="1" applyFont="1" applyFill="1" applyBorder="1" applyAlignment="1">
      <alignment horizontal="center"/>
    </xf>
    <xf numFmtId="1" fontId="2" fillId="15" borderId="43" xfId="0" applyNumberFormat="1" applyFont="1" applyFill="1" applyBorder="1" applyAlignment="1">
      <alignment horizontal="center"/>
    </xf>
    <xf numFmtId="1" fontId="2" fillId="15" borderId="30" xfId="0" applyNumberFormat="1" applyFont="1" applyFill="1" applyBorder="1" applyAlignment="1">
      <alignment horizontal="center"/>
    </xf>
    <xf numFmtId="1" fontId="4" fillId="15" borderId="23" xfId="0" applyNumberFormat="1" applyFont="1" applyFill="1" applyBorder="1" applyAlignment="1">
      <alignment wrapText="1"/>
    </xf>
    <xf numFmtId="1" fontId="4" fillId="15" borderId="43" xfId="0" applyNumberFormat="1" applyFont="1" applyFill="1" applyBorder="1" applyAlignment="1">
      <alignment horizontal="center"/>
    </xf>
    <xf numFmtId="0" fontId="50" fillId="0" borderId="0" xfId="0" applyFont="1" applyFill="1" applyBorder="1"/>
    <xf numFmtId="1" fontId="2" fillId="15" borderId="0" xfId="0" applyNumberFormat="1" applyFont="1" applyFill="1" applyBorder="1" applyAlignment="1">
      <alignment horizontal="center"/>
    </xf>
    <xf numFmtId="196" fontId="2" fillId="15" borderId="0" xfId="0" applyNumberFormat="1" applyFont="1" applyFill="1" applyBorder="1" applyAlignment="1">
      <alignment horizontal="center"/>
    </xf>
    <xf numFmtId="196" fontId="2" fillId="15" borderId="30" xfId="0" applyNumberFormat="1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" fontId="2" fillId="15" borderId="33" xfId="0" applyNumberFormat="1" applyFont="1" applyFill="1" applyBorder="1" applyAlignment="1">
      <alignment horizontal="center"/>
    </xf>
    <xf numFmtId="0" fontId="2" fillId="16" borderId="13" xfId="0" applyFont="1" applyFill="1" applyBorder="1" applyAlignment="1">
      <alignment wrapText="1"/>
    </xf>
    <xf numFmtId="1" fontId="2" fillId="15" borderId="84" xfId="0" applyNumberFormat="1" applyFont="1" applyFill="1" applyBorder="1" applyAlignment="1">
      <alignment horizontal="center"/>
    </xf>
    <xf numFmtId="0" fontId="2" fillId="16" borderId="0" xfId="0" applyFont="1" applyFill="1" applyBorder="1" applyAlignment="1">
      <alignment wrapText="1"/>
    </xf>
    <xf numFmtId="0" fontId="2" fillId="15" borderId="42" xfId="0" applyNumberFormat="1" applyFont="1" applyFill="1" applyBorder="1" applyAlignment="1">
      <alignment horizontal="center"/>
    </xf>
    <xf numFmtId="0" fontId="2" fillId="15" borderId="85" xfId="0" applyNumberFormat="1" applyFont="1" applyFill="1" applyBorder="1" applyAlignment="1">
      <alignment horizontal="center"/>
    </xf>
    <xf numFmtId="0" fontId="2" fillId="15" borderId="95" xfId="0" applyNumberFormat="1" applyFont="1" applyFill="1" applyBorder="1" applyAlignment="1">
      <alignment horizontal="center"/>
    </xf>
    <xf numFmtId="0" fontId="2" fillId="15" borderId="27" xfId="0" applyFont="1" applyFill="1" applyBorder="1" applyAlignment="1">
      <alignment horizontal="center"/>
    </xf>
    <xf numFmtId="0" fontId="2" fillId="15" borderId="45" xfId="0" applyFont="1" applyFill="1" applyBorder="1" applyAlignment="1">
      <alignment wrapText="1"/>
    </xf>
    <xf numFmtId="0" fontId="2" fillId="15" borderId="61" xfId="0" applyFont="1" applyFill="1" applyBorder="1" applyAlignment="1">
      <alignment horizontal="center"/>
    </xf>
    <xf numFmtId="0" fontId="2" fillId="15" borderId="61" xfId="0" applyNumberFormat="1" applyFont="1" applyFill="1" applyBorder="1" applyAlignment="1">
      <alignment horizontal="center"/>
    </xf>
    <xf numFmtId="0" fontId="2" fillId="15" borderId="67" xfId="0" applyNumberFormat="1" applyFont="1" applyFill="1" applyBorder="1" applyAlignment="1">
      <alignment horizontal="center"/>
    </xf>
    <xf numFmtId="0" fontId="2" fillId="15" borderId="93" xfId="0" applyFont="1" applyFill="1" applyBorder="1" applyAlignment="1">
      <alignment wrapText="1"/>
    </xf>
    <xf numFmtId="0" fontId="2" fillId="15" borderId="42" xfId="0" applyFont="1" applyFill="1" applyBorder="1" applyAlignment="1">
      <alignment horizontal="center"/>
    </xf>
    <xf numFmtId="0" fontId="2" fillId="15" borderId="48" xfId="0" applyNumberFormat="1" applyFont="1" applyFill="1" applyBorder="1" applyAlignment="1">
      <alignment horizontal="center"/>
    </xf>
    <xf numFmtId="0" fontId="2" fillId="15" borderId="23" xfId="0" applyFont="1" applyFill="1" applyBorder="1" applyAlignment="1"/>
    <xf numFmtId="0" fontId="2" fillId="15" borderId="96" xfId="0" applyFont="1" applyFill="1" applyBorder="1" applyAlignment="1">
      <alignment horizontal="center"/>
    </xf>
    <xf numFmtId="0" fontId="2" fillId="15" borderId="85" xfId="0" applyFont="1" applyFill="1" applyBorder="1" applyAlignment="1">
      <alignment horizontal="center"/>
    </xf>
    <xf numFmtId="0" fontId="2" fillId="15" borderId="97" xfId="0" applyNumberFormat="1" applyFont="1" applyFill="1" applyBorder="1" applyAlignment="1">
      <alignment horizontal="center"/>
    </xf>
    <xf numFmtId="0" fontId="2" fillId="15" borderId="28" xfId="0" applyFont="1" applyFill="1" applyBorder="1" applyAlignment="1">
      <alignment horizontal="center"/>
    </xf>
    <xf numFmtId="0" fontId="2" fillId="15" borderId="72" xfId="0" applyNumberFormat="1" applyFont="1" applyFill="1" applyBorder="1" applyAlignment="1">
      <alignment horizontal="center"/>
    </xf>
    <xf numFmtId="0" fontId="2" fillId="15" borderId="46" xfId="0" applyFont="1" applyFill="1" applyBorder="1" applyAlignment="1">
      <alignment wrapText="1"/>
    </xf>
    <xf numFmtId="0" fontId="2" fillId="15" borderId="46" xfId="0" applyFont="1" applyFill="1" applyBorder="1" applyAlignment="1">
      <alignment horizontal="center"/>
    </xf>
    <xf numFmtId="0" fontId="2" fillId="15" borderId="46" xfId="0" applyNumberFormat="1" applyFont="1" applyFill="1" applyBorder="1" applyAlignment="1">
      <alignment horizontal="center"/>
    </xf>
    <xf numFmtId="0" fontId="2" fillId="15" borderId="98" xfId="0" applyNumberFormat="1" applyFont="1" applyFill="1" applyBorder="1" applyAlignment="1">
      <alignment horizontal="center"/>
    </xf>
    <xf numFmtId="0" fontId="2" fillId="15" borderId="91" xfId="0" applyNumberFormat="1" applyFont="1" applyFill="1" applyBorder="1" applyAlignment="1">
      <alignment horizontal="center"/>
    </xf>
    <xf numFmtId="0" fontId="2" fillId="15" borderId="13" xfId="0" applyFont="1" applyFill="1" applyBorder="1" applyAlignment="1">
      <alignment wrapText="1"/>
    </xf>
    <xf numFmtId="0" fontId="2" fillId="15" borderId="28" xfId="0" applyNumberFormat="1" applyFont="1" applyFill="1" applyBorder="1" applyAlignment="1">
      <alignment horizontal="center"/>
    </xf>
    <xf numFmtId="0" fontId="2" fillId="15" borderId="71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>
      <alignment horizontal="center"/>
    </xf>
    <xf numFmtId="0" fontId="4" fillId="15" borderId="46" xfId="0" applyNumberFormat="1" applyFont="1" applyFill="1" applyBorder="1" applyAlignment="1">
      <alignment horizontal="center"/>
    </xf>
    <xf numFmtId="196" fontId="4" fillId="15" borderId="0" xfId="0" applyNumberFormat="1" applyFont="1" applyFill="1" applyBorder="1" applyAlignment="1">
      <alignment horizontal="center"/>
    </xf>
    <xf numFmtId="0" fontId="4" fillId="15" borderId="70" xfId="0" applyNumberFormat="1" applyFont="1" applyFill="1" applyBorder="1" applyAlignment="1">
      <alignment horizontal="center"/>
    </xf>
    <xf numFmtId="0" fontId="52" fillId="0" borderId="13" xfId="0" applyFont="1" applyBorder="1" applyAlignment="1">
      <alignment horizontal="center" vertical="center"/>
    </xf>
    <xf numFmtId="0" fontId="2" fillId="15" borderId="25" xfId="0" applyFont="1" applyFill="1" applyBorder="1" applyAlignment="1">
      <alignment horizontal="center"/>
    </xf>
    <xf numFmtId="1" fontId="11" fillId="0" borderId="76" xfId="19" applyNumberFormat="1" applyFont="1" applyFill="1" applyBorder="1" applyAlignment="1">
      <alignment horizontal="center" vertical="center"/>
    </xf>
    <xf numFmtId="1" fontId="4" fillId="0" borderId="76" xfId="0" applyNumberFormat="1" applyFont="1" applyBorder="1" applyAlignment="1">
      <alignment horizontal="center"/>
    </xf>
    <xf numFmtId="1" fontId="4" fillId="0" borderId="76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22" xfId="0" applyNumberFormat="1" applyFont="1" applyBorder="1" applyAlignment="1">
      <alignment horizontal="center"/>
    </xf>
    <xf numFmtId="196" fontId="4" fillId="0" borderId="22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right"/>
    </xf>
    <xf numFmtId="1" fontId="11" fillId="0" borderId="27" xfId="19" applyNumberFormat="1" applyFont="1" applyFill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15" borderId="99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 wrapText="1"/>
    </xf>
    <xf numFmtId="2" fontId="1" fillId="0" borderId="0" xfId="0" applyNumberFormat="1" applyFont="1"/>
    <xf numFmtId="49" fontId="43" fillId="0" borderId="13" xfId="19" applyNumberFormat="1" applyFont="1" applyFill="1" applyBorder="1" applyAlignment="1">
      <alignment vertical="center" wrapText="1"/>
    </xf>
    <xf numFmtId="49" fontId="43" fillId="0" borderId="13" xfId="19" applyNumberFormat="1" applyFont="1" applyFill="1" applyBorder="1" applyAlignment="1">
      <alignment horizontal="center" vertical="center" wrapText="1"/>
    </xf>
    <xf numFmtId="1" fontId="43" fillId="0" borderId="13" xfId="19" applyNumberFormat="1" applyFont="1" applyFill="1" applyBorder="1" applyAlignment="1">
      <alignment horizontal="center" vertical="center"/>
    </xf>
    <xf numFmtId="49" fontId="39" fillId="0" borderId="13" xfId="19" applyNumberFormat="1" applyFont="1" applyFill="1" applyBorder="1" applyAlignment="1">
      <alignment vertical="center" wrapText="1"/>
    </xf>
    <xf numFmtId="49" fontId="39" fillId="0" borderId="13" xfId="19" applyNumberFormat="1" applyFont="1" applyFill="1" applyBorder="1" applyAlignment="1">
      <alignment horizontal="center" vertical="center" wrapText="1"/>
    </xf>
    <xf numFmtId="49" fontId="43" fillId="0" borderId="13" xfId="19" applyNumberFormat="1" applyFont="1" applyFill="1" applyBorder="1" applyAlignment="1">
      <alignment horizontal="left" vertical="center" wrapText="1"/>
    </xf>
    <xf numFmtId="0" fontId="9" fillId="0" borderId="13" xfId="19" applyFont="1" applyFill="1" applyBorder="1" applyAlignment="1">
      <alignment horizontal="center" vertical="center" wrapText="1"/>
    </xf>
    <xf numFmtId="49" fontId="39" fillId="0" borderId="13" xfId="19" applyNumberFormat="1" applyFont="1" applyFill="1" applyBorder="1" applyAlignment="1">
      <alignment horizontal="left" vertical="center" wrapText="1"/>
    </xf>
    <xf numFmtId="0" fontId="9" fillId="0" borderId="13" xfId="19" applyFont="1" applyFill="1" applyBorder="1" applyAlignment="1">
      <alignment horizontal="center" vertical="center"/>
    </xf>
    <xf numFmtId="0" fontId="9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 wrapText="1"/>
    </xf>
    <xf numFmtId="0" fontId="43" fillId="0" borderId="13" xfId="19" applyNumberFormat="1" applyFont="1" applyFill="1" applyBorder="1" applyAlignment="1">
      <alignment horizontal="center" vertical="center"/>
    </xf>
    <xf numFmtId="0" fontId="18" fillId="18" borderId="13" xfId="19" applyFill="1" applyBorder="1" applyAlignment="1">
      <alignment horizontal="center"/>
    </xf>
    <xf numFmtId="0" fontId="18" fillId="18" borderId="13" xfId="19" applyFill="1" applyBorder="1" applyAlignment="1">
      <alignment wrapText="1"/>
    </xf>
    <xf numFmtId="0" fontId="18" fillId="18" borderId="13" xfId="19" applyFill="1" applyBorder="1" applyAlignment="1">
      <alignment horizontal="center" wrapText="1"/>
    </xf>
    <xf numFmtId="0" fontId="18" fillId="18" borderId="13" xfId="19" applyFill="1" applyBorder="1"/>
    <xf numFmtId="0" fontId="0" fillId="18" borderId="13" xfId="0" applyFill="1" applyBorder="1"/>
    <xf numFmtId="0" fontId="3" fillId="0" borderId="13" xfId="19" applyFont="1" applyFill="1" applyBorder="1" applyAlignment="1">
      <alignment horizontal="center" vertical="center"/>
    </xf>
    <xf numFmtId="0" fontId="7" fillId="0" borderId="13" xfId="19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34" fillId="0" borderId="13" xfId="19" applyFont="1" applyFill="1" applyBorder="1" applyAlignment="1">
      <alignment horizontal="center" vertical="center"/>
    </xf>
    <xf numFmtId="0" fontId="0" fillId="0" borderId="13" xfId="0" applyFill="1" applyBorder="1"/>
    <xf numFmtId="0" fontId="9" fillId="0" borderId="13" xfId="19" applyFont="1" applyFill="1" applyBorder="1"/>
    <xf numFmtId="0" fontId="6" fillId="0" borderId="13" xfId="0" applyFont="1" applyBorder="1" applyAlignment="1">
      <alignment horizontal="center" wrapText="1"/>
    </xf>
    <xf numFmtId="0" fontId="9" fillId="0" borderId="13" xfId="0" applyFont="1" applyFill="1" applyBorder="1"/>
    <xf numFmtId="0" fontId="32" fillId="0" borderId="13" xfId="19" applyFont="1" applyFill="1" applyBorder="1" applyAlignment="1">
      <alignment horizontal="center" vertical="center"/>
    </xf>
    <xf numFmtId="0" fontId="33" fillId="0" borderId="13" xfId="2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vertical="center"/>
    </xf>
    <xf numFmtId="0" fontId="32" fillId="0" borderId="13" xfId="19" applyFont="1" applyFill="1" applyBorder="1"/>
    <xf numFmtId="49" fontId="43" fillId="0" borderId="13" xfId="19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vertical="center"/>
    </xf>
    <xf numFmtId="2" fontId="12" fillId="0" borderId="13" xfId="0" applyNumberFormat="1" applyFont="1" applyFill="1" applyBorder="1" applyAlignment="1">
      <alignment vertical="center"/>
    </xf>
    <xf numFmtId="0" fontId="12" fillId="0" borderId="13" xfId="19" applyFont="1" applyFill="1" applyBorder="1" applyAlignment="1">
      <alignment vertical="center"/>
    </xf>
    <xf numFmtId="2" fontId="12" fillId="0" borderId="13" xfId="19" applyNumberFormat="1" applyFont="1" applyFill="1" applyBorder="1" applyAlignment="1">
      <alignment vertical="center"/>
    </xf>
    <xf numFmtId="0" fontId="11" fillId="0" borderId="13" xfId="19" applyFont="1" applyFill="1" applyBorder="1" applyAlignment="1">
      <alignment horizontal="center" vertical="center"/>
    </xf>
    <xf numFmtId="0" fontId="39" fillId="0" borderId="13" xfId="19" applyNumberFormat="1" applyFont="1" applyFill="1" applyBorder="1" applyAlignment="1">
      <alignment horizontal="center" vertical="center"/>
    </xf>
    <xf numFmtId="49" fontId="39" fillId="0" borderId="13" xfId="19" applyNumberFormat="1" applyFont="1" applyFill="1" applyBorder="1" applyAlignment="1">
      <alignment horizontal="center" vertical="center"/>
    </xf>
    <xf numFmtId="0" fontId="11" fillId="0" borderId="13" xfId="19" applyFont="1" applyFill="1" applyBorder="1" applyAlignment="1">
      <alignment vertical="center"/>
    </xf>
    <xf numFmtId="1" fontId="39" fillId="0" borderId="13" xfId="19" applyNumberFormat="1" applyFont="1" applyFill="1" applyBorder="1" applyAlignment="1">
      <alignment horizontal="center" vertical="center"/>
    </xf>
    <xf numFmtId="0" fontId="36" fillId="0" borderId="13" xfId="0" applyFont="1" applyBorder="1"/>
    <xf numFmtId="2" fontId="36" fillId="0" borderId="13" xfId="0" applyNumberFormat="1" applyFont="1" applyBorder="1"/>
    <xf numFmtId="0" fontId="0" fillId="0" borderId="13" xfId="0" applyBorder="1"/>
    <xf numFmtId="2" fontId="0" fillId="0" borderId="13" xfId="0" applyNumberFormat="1" applyBorder="1"/>
    <xf numFmtId="0" fontId="43" fillId="0" borderId="13" xfId="19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0" fontId="53" fillId="0" borderId="1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37" fillId="0" borderId="13" xfId="0" applyFont="1" applyFill="1" applyBorder="1" applyAlignment="1">
      <alignment wrapText="1"/>
    </xf>
    <xf numFmtId="2" fontId="39" fillId="0" borderId="13" xfId="19" applyNumberFormat="1" applyFont="1" applyFill="1" applyBorder="1" applyAlignment="1">
      <alignment horizontal="center" vertical="center"/>
    </xf>
    <xf numFmtId="0" fontId="11" fillId="0" borderId="13" xfId="19" applyFont="1" applyFill="1" applyBorder="1"/>
    <xf numFmtId="0" fontId="4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1" fillId="0" borderId="13" xfId="19" applyNumberFormat="1" applyFont="1" applyFill="1" applyBorder="1" applyAlignment="1">
      <alignment horizontal="center" vertical="center"/>
    </xf>
    <xf numFmtId="0" fontId="39" fillId="0" borderId="13" xfId="19" applyFont="1" applyFill="1" applyBorder="1" applyAlignment="1">
      <alignment horizontal="left"/>
    </xf>
    <xf numFmtId="0" fontId="43" fillId="0" borderId="13" xfId="19" applyFont="1" applyFill="1" applyBorder="1"/>
    <xf numFmtId="0" fontId="43" fillId="0" borderId="13" xfId="19" applyFont="1" applyFill="1" applyBorder="1" applyAlignment="1">
      <alignment horizontal="left"/>
    </xf>
    <xf numFmtId="0" fontId="43" fillId="0" borderId="13" xfId="19" applyFont="1" applyFill="1" applyBorder="1" applyAlignment="1">
      <alignment horizontal="right"/>
    </xf>
    <xf numFmtId="0" fontId="44" fillId="0" borderId="13" xfId="0" applyFont="1" applyBorder="1"/>
    <xf numFmtId="0" fontId="40" fillId="0" borderId="13" xfId="19" applyFont="1" applyBorder="1" applyAlignment="1">
      <alignment horizontal="left"/>
    </xf>
    <xf numFmtId="0" fontId="39" fillId="0" borderId="13" xfId="19" applyFont="1" applyFill="1" applyBorder="1" applyAlignment="1">
      <alignment horizontal="right"/>
    </xf>
    <xf numFmtId="0" fontId="45" fillId="0" borderId="13" xfId="19" applyFont="1" applyBorder="1" applyAlignment="1">
      <alignment horizontal="center"/>
    </xf>
    <xf numFmtId="0" fontId="46" fillId="0" borderId="13" xfId="0" applyFont="1" applyBorder="1"/>
    <xf numFmtId="0" fontId="43" fillId="0" borderId="13" xfId="19" applyFont="1" applyFill="1" applyBorder="1" applyAlignment="1">
      <alignment horizontal="center"/>
    </xf>
    <xf numFmtId="0" fontId="47" fillId="0" borderId="13" xfId="19" applyFont="1" applyBorder="1" applyAlignment="1">
      <alignment horizontal="center"/>
    </xf>
    <xf numFmtId="0" fontId="12" fillId="0" borderId="13" xfId="19" applyFont="1" applyFill="1" applyBorder="1"/>
    <xf numFmtId="0" fontId="12" fillId="0" borderId="13" xfId="19" applyFont="1" applyFill="1" applyBorder="1" applyAlignment="1"/>
    <xf numFmtId="0" fontId="12" fillId="0" borderId="13" xfId="19" applyFont="1" applyFill="1" applyBorder="1" applyAlignment="1">
      <alignment horizontal="center"/>
    </xf>
    <xf numFmtId="0" fontId="18" fillId="0" borderId="13" xfId="19" applyFill="1" applyBorder="1" applyAlignment="1">
      <alignment horizontal="center"/>
    </xf>
    <xf numFmtId="0" fontId="2" fillId="0" borderId="13" xfId="19" applyFont="1" applyBorder="1" applyAlignment="1">
      <alignment horizontal="center"/>
    </xf>
    <xf numFmtId="0" fontId="12" fillId="0" borderId="13" xfId="19" applyFont="1" applyFill="1" applyBorder="1" applyAlignment="1">
      <alignment horizontal="right"/>
    </xf>
    <xf numFmtId="0" fontId="12" fillId="0" borderId="13" xfId="19" applyFont="1" applyFill="1" applyBorder="1" applyAlignment="1">
      <alignment wrapText="1"/>
    </xf>
    <xf numFmtId="0" fontId="12" fillId="0" borderId="13" xfId="19" applyFont="1" applyFill="1" applyBorder="1" applyAlignment="1">
      <alignment horizontal="center" wrapText="1"/>
    </xf>
    <xf numFmtId="0" fontId="4" fillId="0" borderId="13" xfId="19" applyFont="1" applyBorder="1" applyAlignment="1">
      <alignment horizontal="left"/>
    </xf>
    <xf numFmtId="0" fontId="18" fillId="0" borderId="13" xfId="19" applyFill="1" applyBorder="1" applyAlignment="1">
      <alignment horizontal="right"/>
    </xf>
    <xf numFmtId="0" fontId="18" fillId="0" borderId="13" xfId="19" applyFill="1" applyBorder="1" applyAlignment="1">
      <alignment wrapText="1"/>
    </xf>
    <xf numFmtId="0" fontId="18" fillId="0" borderId="13" xfId="19" applyFill="1" applyBorder="1" applyAlignment="1">
      <alignment horizontal="center" wrapText="1"/>
    </xf>
    <xf numFmtId="0" fontId="18" fillId="0" borderId="13" xfId="19" applyFill="1" applyBorder="1"/>
    <xf numFmtId="0" fontId="5" fillId="0" borderId="13" xfId="19" applyFont="1" applyBorder="1" applyAlignment="1">
      <alignment horizontal="center"/>
    </xf>
    <xf numFmtId="0" fontId="36" fillId="0" borderId="13" xfId="0" applyFont="1" applyFill="1" applyBorder="1"/>
    <xf numFmtId="0" fontId="18" fillId="17" borderId="13" xfId="19" applyFill="1" applyBorder="1" applyAlignment="1">
      <alignment horizontal="center"/>
    </xf>
    <xf numFmtId="0" fontId="18" fillId="17" borderId="13" xfId="19" applyFill="1" applyBorder="1" applyAlignment="1">
      <alignment wrapText="1"/>
    </xf>
    <xf numFmtId="0" fontId="18" fillId="17" borderId="13" xfId="19" applyFill="1" applyBorder="1" applyAlignment="1">
      <alignment horizontal="center" wrapText="1"/>
    </xf>
    <xf numFmtId="0" fontId="18" fillId="17" borderId="13" xfId="19" applyFill="1" applyBorder="1"/>
    <xf numFmtId="49" fontId="0" fillId="0" borderId="13" xfId="0" applyNumberFormat="1" applyFill="1" applyBorder="1"/>
    <xf numFmtId="0" fontId="56" fillId="0" borderId="13" xfId="0" applyFont="1" applyBorder="1" applyAlignment="1">
      <alignment horizontal="center" vertical="center" wrapText="1"/>
    </xf>
    <xf numFmtId="49" fontId="43" fillId="0" borderId="13" xfId="19" applyNumberFormat="1" applyFont="1" applyFill="1" applyBorder="1" applyAlignment="1">
      <alignment horizontal="left" vertical="center" wrapText="1"/>
    </xf>
    <xf numFmtId="0" fontId="11" fillId="0" borderId="13" xfId="19" applyFont="1" applyFill="1" applyBorder="1" applyAlignment="1">
      <alignment horizontal="center" vertical="center"/>
    </xf>
    <xf numFmtId="49" fontId="39" fillId="0" borderId="13" xfId="19" applyNumberFormat="1" applyFont="1" applyFill="1" applyBorder="1" applyAlignment="1">
      <alignment horizontal="left" vertical="center" wrapText="1"/>
    </xf>
    <xf numFmtId="0" fontId="12" fillId="0" borderId="13" xfId="19" applyFont="1" applyFill="1" applyBorder="1" applyAlignment="1">
      <alignment horizontal="center" vertical="center"/>
    </xf>
    <xf numFmtId="0" fontId="12" fillId="0" borderId="15" xfId="19" applyFont="1" applyFill="1" applyBorder="1" applyAlignment="1">
      <alignment horizontal="center" vertical="center"/>
    </xf>
    <xf numFmtId="0" fontId="12" fillId="0" borderId="14" xfId="19" applyFont="1" applyFill="1" applyBorder="1" applyAlignment="1">
      <alignment horizontal="center" vertical="center"/>
    </xf>
    <xf numFmtId="0" fontId="12" fillId="0" borderId="32" xfId="19" applyFont="1" applyFill="1" applyBorder="1" applyAlignment="1">
      <alignment horizontal="center" vertical="center"/>
    </xf>
    <xf numFmtId="0" fontId="3" fillId="0" borderId="13" xfId="19" applyFont="1" applyFill="1" applyBorder="1" applyAlignment="1">
      <alignment horizontal="center" vertical="center"/>
    </xf>
    <xf numFmtId="0" fontId="6" fillId="0" borderId="13" xfId="20" applyFont="1" applyFill="1" applyBorder="1" applyAlignment="1">
      <alignment horizontal="center" vertical="center" wrapText="1"/>
    </xf>
    <xf numFmtId="0" fontId="9" fillId="0" borderId="13" xfId="19" applyFont="1" applyFill="1" applyBorder="1" applyAlignment="1">
      <alignment horizontal="center" vertical="center"/>
    </xf>
    <xf numFmtId="0" fontId="9" fillId="0" borderId="13" xfId="19" applyFont="1" applyFill="1" applyBorder="1" applyAlignment="1">
      <alignment horizontal="center" vertical="center" wrapText="1"/>
    </xf>
    <xf numFmtId="0" fontId="34" fillId="0" borderId="13" xfId="19" applyFont="1" applyFill="1" applyBorder="1" applyAlignment="1">
      <alignment horizontal="center" vertical="center"/>
    </xf>
    <xf numFmtId="49" fontId="9" fillId="0" borderId="13" xfId="19" applyNumberFormat="1" applyFont="1" applyFill="1" applyBorder="1" applyAlignment="1">
      <alignment horizontal="center" vertical="center"/>
    </xf>
    <xf numFmtId="0" fontId="9" fillId="0" borderId="13" xfId="19" applyFont="1" applyFill="1" applyBorder="1" applyAlignment="1">
      <alignment horizontal="center"/>
    </xf>
    <xf numFmtId="0" fontId="2" fillId="0" borderId="13" xfId="19" applyFont="1" applyBorder="1" applyAlignment="1">
      <alignment horizontal="center"/>
    </xf>
    <xf numFmtId="0" fontId="5" fillId="0" borderId="13" xfId="19" applyFont="1" applyBorder="1" applyAlignment="1">
      <alignment horizontal="center"/>
    </xf>
    <xf numFmtId="0" fontId="47" fillId="0" borderId="13" xfId="19" applyFont="1" applyBorder="1" applyAlignment="1">
      <alignment horizontal="center"/>
    </xf>
    <xf numFmtId="0" fontId="4" fillId="0" borderId="13" xfId="19" applyFont="1" applyBorder="1" applyAlignment="1">
      <alignment horizontal="left"/>
    </xf>
    <xf numFmtId="0" fontId="45" fillId="0" borderId="13" xfId="19" applyFont="1" applyBorder="1" applyAlignment="1">
      <alignment horizontal="center"/>
    </xf>
    <xf numFmtId="0" fontId="40" fillId="0" borderId="13" xfId="19" applyFont="1" applyBorder="1" applyAlignment="1">
      <alignment horizontal="left"/>
    </xf>
    <xf numFmtId="0" fontId="39" fillId="0" borderId="13" xfId="19" applyFont="1" applyFill="1" applyBorder="1" applyAlignment="1">
      <alignment horizontal="left"/>
    </xf>
    <xf numFmtId="0" fontId="4" fillId="0" borderId="15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2" fontId="11" fillId="0" borderId="69" xfId="0" applyNumberFormat="1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77" xfId="0" applyFont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1" fontId="11" fillId="0" borderId="69" xfId="0" applyNumberFormat="1" applyFont="1" applyFill="1" applyBorder="1" applyAlignment="1">
      <alignment horizontal="center" vertical="center" wrapText="1"/>
    </xf>
    <xf numFmtId="1" fontId="41" fillId="0" borderId="17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vertical="top" wrapText="1"/>
    </xf>
    <xf numFmtId="1" fontId="4" fillId="0" borderId="14" xfId="0" applyNumberFormat="1" applyFont="1" applyBorder="1" applyAlignment="1">
      <alignment vertical="top" wrapText="1"/>
    </xf>
    <xf numFmtId="1" fontId="4" fillId="0" borderId="32" xfId="0" applyNumberFormat="1" applyFont="1" applyBorder="1" applyAlignment="1">
      <alignment vertical="top" wrapText="1"/>
    </xf>
    <xf numFmtId="1" fontId="41" fillId="0" borderId="77" xfId="0" applyNumberFormat="1" applyFont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vertical="top" wrapText="1"/>
    </xf>
    <xf numFmtId="1" fontId="4" fillId="0" borderId="15" xfId="0" applyNumberFormat="1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100" xfId="0" applyFont="1" applyFill="1" applyBorder="1" applyAlignment="1">
      <alignment horizontal="center" vertical="center" textRotation="90"/>
    </xf>
    <xf numFmtId="0" fontId="9" fillId="0" borderId="102" xfId="0" applyFont="1" applyFill="1" applyBorder="1" applyAlignment="1">
      <alignment horizontal="center" vertical="center" textRotation="90"/>
    </xf>
    <xf numFmtId="0" fontId="6" fillId="0" borderId="12" xfId="20" applyFont="1" applyFill="1" applyBorder="1" applyAlignment="1">
      <alignment horizontal="center" vertical="center" wrapText="1"/>
    </xf>
    <xf numFmtId="0" fontId="6" fillId="0" borderId="10" xfId="2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wrapText="1"/>
    </xf>
    <xf numFmtId="0" fontId="38" fillId="0" borderId="22" xfId="0" applyFont="1" applyBorder="1" applyAlignment="1"/>
    <xf numFmtId="0" fontId="9" fillId="0" borderId="20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49" fontId="9" fillId="0" borderId="12" xfId="0" applyNumberFormat="1" applyFont="1" applyFill="1" applyBorder="1" applyAlignment="1">
      <alignment horizontal="center" vertical="center" textRotation="90"/>
    </xf>
    <xf numFmtId="49" fontId="9" fillId="0" borderId="10" xfId="0" applyNumberFormat="1" applyFont="1" applyFill="1" applyBorder="1" applyAlignment="1">
      <alignment horizontal="center" vertical="center" textRotation="90"/>
    </xf>
    <xf numFmtId="0" fontId="9" fillId="0" borderId="12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07" xfId="0" applyFont="1" applyFill="1" applyBorder="1" applyAlignment="1">
      <alignment horizontal="center" vertical="center" textRotation="90"/>
    </xf>
    <xf numFmtId="0" fontId="9" fillId="0" borderId="108" xfId="0" applyFont="1" applyFill="1" applyBorder="1" applyAlignment="1">
      <alignment horizontal="center" vertical="center" textRotation="90"/>
    </xf>
    <xf numFmtId="0" fontId="9" fillId="0" borderId="12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104" xfId="0" applyFont="1" applyFill="1" applyBorder="1" applyAlignment="1">
      <alignment horizontal="center" vertical="center" textRotation="90" wrapText="1"/>
    </xf>
    <xf numFmtId="0" fontId="9" fillId="0" borderId="105" xfId="0" applyFont="1" applyFill="1" applyBorder="1" applyAlignment="1">
      <alignment horizontal="center" vertical="center" textRotation="90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9" fillId="0" borderId="74" xfId="0" applyFont="1" applyFill="1" applyBorder="1" applyAlignment="1">
      <alignment horizontal="center" vertical="center" textRotation="90"/>
    </xf>
    <xf numFmtId="0" fontId="9" fillId="0" borderId="103" xfId="0" applyFont="1" applyFill="1" applyBorder="1" applyAlignment="1">
      <alignment horizontal="center" vertical="center" textRotation="90"/>
    </xf>
    <xf numFmtId="49" fontId="9" fillId="0" borderId="74" xfId="0" applyNumberFormat="1" applyFont="1" applyFill="1" applyBorder="1" applyAlignment="1">
      <alignment horizontal="center" vertical="center" textRotation="90"/>
    </xf>
    <xf numFmtId="49" fontId="9" fillId="0" borderId="103" xfId="0" applyNumberFormat="1" applyFont="1" applyFill="1" applyBorder="1" applyAlignment="1">
      <alignment horizontal="center" vertical="center" textRotation="90"/>
    </xf>
    <xf numFmtId="2" fontId="11" fillId="0" borderId="38" xfId="0" applyNumberFormat="1" applyFont="1" applyFill="1" applyBorder="1" applyAlignment="1">
      <alignment horizontal="center" textRotation="90"/>
    </xf>
    <xf numFmtId="0" fontId="4" fillId="0" borderId="35" xfId="0" applyFont="1" applyBorder="1" applyAlignment="1">
      <alignment horizontal="center" textRotation="90"/>
    </xf>
    <xf numFmtId="0" fontId="11" fillId="0" borderId="106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2" fontId="11" fillId="0" borderId="35" xfId="0" applyNumberFormat="1" applyFont="1" applyFill="1" applyBorder="1" applyAlignment="1">
      <alignment horizontal="center" textRotation="90"/>
    </xf>
    <xf numFmtId="49" fontId="11" fillId="0" borderId="19" xfId="19" applyNumberFormat="1" applyFont="1" applyFill="1" applyBorder="1" applyAlignment="1">
      <alignment horizontal="left" vertical="center" wrapText="1"/>
    </xf>
    <xf numFmtId="0" fontId="11" fillId="0" borderId="19" xfId="19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wrapText="1"/>
    </xf>
    <xf numFmtId="0" fontId="0" fillId="0" borderId="32" xfId="0" applyBorder="1" applyAlignment="1"/>
    <xf numFmtId="0" fontId="4" fillId="0" borderId="15" xfId="0" applyFont="1" applyBorder="1" applyAlignment="1">
      <alignment wrapText="1"/>
    </xf>
    <xf numFmtId="0" fontId="0" fillId="0" borderId="14" xfId="0" applyBorder="1" applyAlignment="1">
      <alignment wrapText="1"/>
    </xf>
    <xf numFmtId="0" fontId="2" fillId="0" borderId="0" xfId="19" applyFont="1" applyAlignment="1">
      <alignment horizontal="center"/>
    </xf>
    <xf numFmtId="0" fontId="4" fillId="0" borderId="0" xfId="19" applyFont="1" applyAlignment="1">
      <alignment horizontal="left"/>
    </xf>
    <xf numFmtId="2" fontId="11" fillId="0" borderId="74" xfId="19" applyNumberFormat="1" applyFont="1" applyFill="1" applyBorder="1" applyAlignment="1">
      <alignment horizontal="center" vertical="center"/>
    </xf>
    <xf numFmtId="2" fontId="11" fillId="0" borderId="14" xfId="19" applyNumberFormat="1" applyFont="1" applyFill="1" applyBorder="1" applyAlignment="1">
      <alignment horizontal="center" vertical="center"/>
    </xf>
    <xf numFmtId="2" fontId="11" fillId="0" borderId="103" xfId="19" applyNumberFormat="1" applyFont="1" applyFill="1" applyBorder="1" applyAlignment="1">
      <alignment horizontal="center" vertical="center"/>
    </xf>
    <xf numFmtId="0" fontId="11" fillId="0" borderId="100" xfId="19" applyFont="1" applyFill="1" applyBorder="1" applyAlignment="1">
      <alignment horizontal="center" vertical="center"/>
    </xf>
    <xf numFmtId="0" fontId="11" fillId="0" borderId="101" xfId="19" applyFont="1" applyFill="1" applyBorder="1" applyAlignment="1">
      <alignment horizontal="center" vertical="center"/>
    </xf>
    <xf numFmtId="0" fontId="11" fillId="0" borderId="102" xfId="19" applyFont="1" applyFill="1" applyBorder="1" applyAlignment="1">
      <alignment horizontal="center" vertical="center"/>
    </xf>
    <xf numFmtId="49" fontId="11" fillId="0" borderId="74" xfId="19" applyNumberFormat="1" applyFont="1" applyFill="1" applyBorder="1" applyAlignment="1">
      <alignment horizontal="left" vertical="center" wrapText="1"/>
    </xf>
    <xf numFmtId="49" fontId="11" fillId="0" borderId="14" xfId="19" applyNumberFormat="1" applyFont="1" applyFill="1" applyBorder="1" applyAlignment="1">
      <alignment horizontal="left" vertical="center" wrapText="1"/>
    </xf>
    <xf numFmtId="49" fontId="11" fillId="0" borderId="103" xfId="19" applyNumberFormat="1" applyFont="1" applyFill="1" applyBorder="1" applyAlignment="1">
      <alignment horizontal="left" vertical="center" wrapText="1"/>
    </xf>
    <xf numFmtId="0" fontId="11" fillId="0" borderId="0" xfId="19" applyFont="1" applyFill="1" applyAlignment="1">
      <alignment horizontal="left"/>
    </xf>
  </cellXfs>
  <cellStyles count="27">
    <cellStyle name="TableStyleLight1" xfId="1" xr:uid="{F337B476-0985-4FD0-9605-8B806AD9BBF2}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1" builtinId="16" customBuiltin="1"/>
    <cellStyle name="Заголовок 2" xfId="12" builtinId="17" customBuiltin="1"/>
    <cellStyle name="Заголовок 3" xfId="13" builtinId="18" customBuiltin="1"/>
    <cellStyle name="Заголовок 4" xfId="14" builtinId="19" customBuiltin="1"/>
    <cellStyle name="Итог" xfId="15" builtinId="25" customBuiltin="1"/>
    <cellStyle name="Контрольная ячейка" xfId="16" builtinId="23" customBuiltin="1"/>
    <cellStyle name="Название" xfId="17" builtinId="15" customBuiltin="1"/>
    <cellStyle name="Нейтральный" xfId="18" builtinId="28" customBuiltin="1"/>
    <cellStyle name="Обычный" xfId="0" builtinId="0"/>
    <cellStyle name="Обычный_2015_Зразок-заповнення-Розподілу" xfId="19" xr:uid="{97799EDD-2D7F-405D-BA31-776909C0528D}"/>
    <cellStyle name="Обычный_Бланк Форма №3" xfId="20" xr:uid="{C01D1DBD-17DC-4B89-8E4C-144A7CFE7168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Хороший" xfId="2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83333333333336E-2"/>
          <c:y val="3.7288135593220341E-2"/>
          <c:w val="0.87291666666666667"/>
          <c:h val="0.89152542372881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Загальна!$I$13:$AB$13</c:f>
              <c:numCache>
                <c:formatCode>0</c:formatCode>
                <c:ptCount val="20"/>
                <c:pt idx="0">
                  <c:v>60</c:v>
                </c:pt>
                <c:pt idx="1">
                  <c:v>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0-4A32-9971-C4A38CF91E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Загальна!$I$14:$AB$14</c:f>
              <c:numCache>
                <c:formatCode>0</c:formatCode>
                <c:ptCount val="20"/>
                <c:pt idx="0">
                  <c:v>48</c:v>
                </c:pt>
                <c:pt idx="1">
                  <c:v>144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0-4A32-9971-C4A38CF91E2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Загальна!$I$15:$AB$15</c:f>
              <c:numCache>
                <c:formatCode>0</c:formatCode>
                <c:ptCount val="20"/>
                <c:pt idx="0">
                  <c:v>108</c:v>
                </c:pt>
                <c:pt idx="1">
                  <c:v>325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0-4A32-9971-C4A38CF91E2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Загальна!$I$16:$AB$16</c:f>
              <c:numCache>
                <c:formatCode>0</c:formatCode>
                <c:ptCount val="20"/>
                <c:pt idx="0">
                  <c:v>128</c:v>
                </c:pt>
                <c:pt idx="1">
                  <c:v>154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0-4A32-9971-C4A38CF91E2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Загальна!$I$17:$AB$17</c:f>
              <c:numCache>
                <c:formatCode>0</c:formatCode>
                <c:ptCount val="20"/>
                <c:pt idx="0">
                  <c:v>114</c:v>
                </c:pt>
                <c:pt idx="1">
                  <c:v>86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0-4A32-9971-C4A38CF91E2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Загальна!$I$18:$AB$18</c:f>
              <c:numCache>
                <c:formatCode>0</c:formatCode>
                <c:ptCount val="20"/>
                <c:pt idx="0">
                  <c:v>242</c:v>
                </c:pt>
                <c:pt idx="1">
                  <c:v>240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50-4A32-9971-C4A38CF91E2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Загальна!$I$19:$AB$19</c:f>
              <c:numCache>
                <c:formatCode>0</c:formatCode>
                <c:ptCount val="20"/>
                <c:pt idx="0">
                  <c:v>136</c:v>
                </c:pt>
                <c:pt idx="1">
                  <c:v>124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0-4A32-9971-C4A38CF91E2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Загальна!$I$20:$AB$20</c:f>
              <c:numCache>
                <c:formatCode>0</c:formatCode>
                <c:ptCount val="20"/>
                <c:pt idx="0">
                  <c:v>96</c:v>
                </c:pt>
                <c:pt idx="1">
                  <c:v>130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50-4A32-9971-C4A38CF91E2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Загальна!$I$21:$AB$21</c:f>
              <c:numCache>
                <c:formatCode>0</c:formatCode>
                <c:ptCount val="20"/>
                <c:pt idx="0">
                  <c:v>232</c:v>
                </c:pt>
                <c:pt idx="1">
                  <c:v>254</c:v>
                </c:pt>
                <c:pt idx="2">
                  <c:v>0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50-4A32-9971-C4A38CF91E25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Загальна!$I$22:$AB$22</c:f>
              <c:numCache>
                <c:formatCode>0</c:formatCode>
                <c:ptCount val="20"/>
                <c:pt idx="0">
                  <c:v>132</c:v>
                </c:pt>
                <c:pt idx="1">
                  <c:v>124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0-4A32-9971-C4A38CF91E25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Загальна!$I$23:$AB$23</c:f>
              <c:numCache>
                <c:formatCode>0</c:formatCode>
                <c:ptCount val="20"/>
                <c:pt idx="0">
                  <c:v>74</c:v>
                </c:pt>
                <c:pt idx="1">
                  <c:v>100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50-4A32-9971-C4A38CF91E25}"/>
            </c:ext>
          </c:extLst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Загальна!$I$24:$AB$24</c:f>
              <c:numCache>
                <c:formatCode>0</c:formatCode>
                <c:ptCount val="20"/>
                <c:pt idx="0">
                  <c:v>206</c:v>
                </c:pt>
                <c:pt idx="1">
                  <c:v>224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50-4A32-9971-C4A38CF91E25}"/>
            </c:ext>
          </c:extLst>
        </c:ser>
        <c:ser>
          <c:idx val="12"/>
          <c:order val="12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Загальна!$I$25:$AB$25</c:f>
              <c:numCache>
                <c:formatCode>0</c:formatCode>
                <c:ptCount val="20"/>
                <c:pt idx="0">
                  <c:v>456</c:v>
                </c:pt>
                <c:pt idx="1">
                  <c:v>583</c:v>
                </c:pt>
                <c:pt idx="2">
                  <c:v>0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0-4A32-9971-C4A38CF91E25}"/>
            </c:ext>
          </c:extLst>
        </c:ser>
        <c:ser>
          <c:idx val="13"/>
          <c:order val="1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Загальна!$I$26:$AB$26</c:f>
              <c:numCache>
                <c:formatCode>0</c:formatCode>
                <c:ptCount val="20"/>
                <c:pt idx="0">
                  <c:v>332</c:v>
                </c:pt>
                <c:pt idx="1">
                  <c:v>460</c:v>
                </c:pt>
                <c:pt idx="2">
                  <c:v>0</c:v>
                </c:pt>
                <c:pt idx="3">
                  <c:v>12</c:v>
                </c:pt>
                <c:pt idx="4">
                  <c:v>5</c:v>
                </c:pt>
                <c:pt idx="5">
                  <c:v>16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93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50-4A32-9971-C4A38CF91E25}"/>
            </c:ext>
          </c:extLst>
        </c:ser>
        <c:ser>
          <c:idx val="14"/>
          <c:order val="14"/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Загальна!$I$27:$AB$27</c:f>
              <c:numCache>
                <c:formatCode>0</c:formatCode>
                <c:ptCount val="20"/>
                <c:pt idx="0">
                  <c:v>788</c:v>
                </c:pt>
                <c:pt idx="1">
                  <c:v>1043</c:v>
                </c:pt>
                <c:pt idx="2">
                  <c:v>0</c:v>
                </c:pt>
                <c:pt idx="3">
                  <c:v>26</c:v>
                </c:pt>
                <c:pt idx="4">
                  <c:v>11</c:v>
                </c:pt>
                <c:pt idx="5">
                  <c:v>16</c:v>
                </c:pt>
                <c:pt idx="6">
                  <c:v>122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227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50-4A32-9971-C4A38CF9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295984"/>
        <c:axId val="1"/>
      </c:barChart>
      <c:catAx>
        <c:axId val="33729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LID4096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LID4096"/>
          </a:p>
        </c:txPr>
        <c:crossAx val="33729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93691350624967507"/>
          <c:y val="0.21222410865874364"/>
          <c:w val="0.997914603740226"/>
          <c:h val="0.747028862478777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LID4096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1F81E-3F41-440B-BE96-22585A349FE3}">
  <sheetPr/>
  <sheetViews>
    <sheetView zoomScale="123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102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3655E6-EE54-BB59-24EC-FE36397590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0.4995</cdr:x>
      <cdr:y>0.4835</cdr:y>
    </cdr:from>
    <cdr:to>
      <cdr:x>0.51575</cdr:x>
      <cdr:y>0.51475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84613" y="2719959"/>
          <a:ext cx="151977" cy="175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6EB3-6A9E-4F6F-9456-5F81C0D1D275}">
  <sheetPr>
    <tabColor indexed="35"/>
  </sheetPr>
  <dimension ref="A1:AM441"/>
  <sheetViews>
    <sheetView tabSelected="1" view="pageBreakPreview" topLeftCell="A3" zoomScale="90" zoomScaleNormal="90" zoomScaleSheetLayoutView="90" workbookViewId="0">
      <selection activeCell="G16" sqref="G16"/>
    </sheetView>
  </sheetViews>
  <sheetFormatPr defaultColWidth="9.1328125" defaultRowHeight="14.25" x14ac:dyDescent="0.45"/>
  <cols>
    <col min="1" max="4" width="13.265625" style="586" customWidth="1"/>
    <col min="5" max="5" width="13.265625" style="587" customWidth="1"/>
    <col min="6" max="7" width="13.265625" style="588" customWidth="1"/>
    <col min="8" max="26" width="13.265625" style="586" customWidth="1"/>
    <col min="27" max="27" width="13.265625" style="589" customWidth="1"/>
    <col min="28" max="28" width="19.265625" style="548" customWidth="1"/>
    <col min="29" max="29" width="15.86328125" style="548" customWidth="1"/>
    <col min="30" max="31" width="8.73046875" style="548" customWidth="1"/>
    <col min="32" max="16384" width="9.1328125" style="589"/>
  </cols>
  <sheetData>
    <row r="1" spans="1:39" s="522" customFormat="1" x14ac:dyDescent="0.45">
      <c r="A1" s="519"/>
      <c r="B1" s="519"/>
      <c r="C1" s="519"/>
      <c r="D1" s="519"/>
      <c r="E1" s="520"/>
      <c r="F1" s="521"/>
      <c r="G1" s="521"/>
      <c r="H1" s="519"/>
      <c r="I1" s="519"/>
      <c r="J1" s="519"/>
      <c r="K1" s="519"/>
      <c r="L1" s="519"/>
      <c r="M1" s="519"/>
      <c r="N1" s="519"/>
      <c r="O1" s="519"/>
      <c r="P1" s="519"/>
      <c r="Q1" s="519"/>
      <c r="R1" s="519"/>
      <c r="S1" s="519"/>
      <c r="T1" s="519"/>
      <c r="U1" s="519"/>
      <c r="V1" s="519"/>
      <c r="W1" s="519"/>
      <c r="X1" s="519"/>
      <c r="Y1" s="519"/>
      <c r="Z1" s="519"/>
      <c r="AB1" s="523"/>
      <c r="AC1" s="523"/>
      <c r="AD1" s="523"/>
      <c r="AE1" s="523"/>
    </row>
    <row r="2" spans="1:39" s="525" customFormat="1" ht="18" customHeight="1" x14ac:dyDescent="0.35">
      <c r="A2" s="599" t="s">
        <v>64</v>
      </c>
      <c r="B2" s="599"/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  <c r="N2" s="599"/>
      <c r="O2" s="599"/>
      <c r="P2" s="599"/>
      <c r="Q2" s="599"/>
      <c r="R2" s="599"/>
      <c r="S2" s="599"/>
      <c r="T2" s="599"/>
      <c r="U2" s="599"/>
      <c r="V2" s="599"/>
      <c r="W2" s="599"/>
      <c r="X2" s="524"/>
      <c r="Y2" s="524"/>
      <c r="Z2" s="524"/>
      <c r="AB2" s="526"/>
      <c r="AC2" s="526"/>
      <c r="AD2" s="526"/>
      <c r="AE2" s="526"/>
    </row>
    <row r="3" spans="1:39" s="525" customFormat="1" ht="18" customHeight="1" x14ac:dyDescent="0.35">
      <c r="A3" s="603" t="s">
        <v>258</v>
      </c>
      <c r="B3" s="603"/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603"/>
      <c r="N3" s="603"/>
      <c r="O3" s="603"/>
      <c r="P3" s="603"/>
      <c r="Q3" s="603"/>
      <c r="R3" s="603"/>
      <c r="S3" s="603"/>
      <c r="T3" s="603"/>
      <c r="U3" s="603"/>
      <c r="V3" s="603"/>
      <c r="W3" s="603"/>
      <c r="X3" s="527"/>
      <c r="Y3" s="527"/>
      <c r="Z3" s="527"/>
      <c r="AB3" s="526"/>
      <c r="AC3" s="526"/>
      <c r="AD3" s="526"/>
      <c r="AE3" s="526"/>
    </row>
    <row r="4" spans="1:39" s="529" customFormat="1" ht="14.25" customHeight="1" x14ac:dyDescent="0.35">
      <c r="A4" s="601" t="s">
        <v>7</v>
      </c>
      <c r="B4" s="600" t="s">
        <v>8</v>
      </c>
      <c r="C4" s="600" t="s">
        <v>9</v>
      </c>
      <c r="D4" s="601" t="s">
        <v>10</v>
      </c>
      <c r="E4" s="602"/>
      <c r="F4" s="602" t="s">
        <v>0</v>
      </c>
      <c r="G4" s="604" t="s">
        <v>36</v>
      </c>
      <c r="H4" s="602" t="s">
        <v>1</v>
      </c>
      <c r="I4" s="605" t="s">
        <v>13</v>
      </c>
      <c r="J4" s="605"/>
      <c r="K4" s="605"/>
      <c r="L4" s="605"/>
      <c r="M4" s="605"/>
      <c r="N4" s="605"/>
      <c r="O4" s="605"/>
      <c r="P4" s="605"/>
      <c r="Q4" s="605"/>
      <c r="R4" s="605"/>
      <c r="S4" s="605"/>
      <c r="T4" s="605"/>
      <c r="U4" s="605"/>
      <c r="V4" s="605"/>
      <c r="W4" s="605"/>
      <c r="X4" s="605"/>
      <c r="Y4" s="605"/>
      <c r="Z4" s="605"/>
      <c r="AA4" s="605"/>
      <c r="AB4" s="528"/>
      <c r="AC4" s="528"/>
      <c r="AD4" s="528"/>
      <c r="AE4" s="528"/>
    </row>
    <row r="5" spans="1:39" s="529" customFormat="1" ht="69" customHeight="1" x14ac:dyDescent="0.3">
      <c r="A5" s="601"/>
      <c r="B5" s="600"/>
      <c r="C5" s="600"/>
      <c r="D5" s="601"/>
      <c r="E5" s="602"/>
      <c r="F5" s="602"/>
      <c r="G5" s="604"/>
      <c r="H5" s="602"/>
      <c r="I5" s="512" t="s">
        <v>15</v>
      </c>
      <c r="J5" s="512" t="s">
        <v>16</v>
      </c>
      <c r="K5" s="512" t="s">
        <v>17</v>
      </c>
      <c r="L5" s="530" t="s">
        <v>40</v>
      </c>
      <c r="M5" s="530" t="s">
        <v>41</v>
      </c>
      <c r="N5" s="530" t="s">
        <v>42</v>
      </c>
      <c r="O5" s="530" t="s">
        <v>141</v>
      </c>
      <c r="P5" s="530" t="s">
        <v>140</v>
      </c>
      <c r="Q5" s="530" t="s">
        <v>43</v>
      </c>
      <c r="R5" s="530" t="s">
        <v>44</v>
      </c>
      <c r="S5" s="530" t="s">
        <v>45</v>
      </c>
      <c r="T5" s="530" t="s">
        <v>46</v>
      </c>
      <c r="U5" s="530" t="s">
        <v>47</v>
      </c>
      <c r="V5" s="530" t="s">
        <v>264</v>
      </c>
      <c r="W5" s="591" t="s">
        <v>278</v>
      </c>
      <c r="X5" s="515" t="s">
        <v>28</v>
      </c>
      <c r="Y5" s="515" t="s">
        <v>29</v>
      </c>
      <c r="Z5" s="515" t="s">
        <v>30</v>
      </c>
      <c r="AA5" s="516" t="s">
        <v>265</v>
      </c>
      <c r="AB5" s="514" t="s">
        <v>14</v>
      </c>
      <c r="AC5" s="517" t="s">
        <v>266</v>
      </c>
      <c r="AD5" s="531"/>
      <c r="AE5" s="531"/>
    </row>
    <row r="6" spans="1:39" s="535" customFormat="1" ht="12.75" customHeight="1" x14ac:dyDescent="0.35">
      <c r="A6" s="532">
        <v>1</v>
      </c>
      <c r="B6" s="533">
        <v>2</v>
      </c>
      <c r="C6" s="532">
        <v>3</v>
      </c>
      <c r="D6" s="533">
        <v>4</v>
      </c>
      <c r="E6" s="532">
        <v>5</v>
      </c>
      <c r="F6" s="533">
        <v>6</v>
      </c>
      <c r="G6" s="532">
        <v>7</v>
      </c>
      <c r="H6" s="533">
        <v>8</v>
      </c>
      <c r="I6" s="532">
        <v>9</v>
      </c>
      <c r="J6" s="533">
        <v>10</v>
      </c>
      <c r="K6" s="532">
        <v>11</v>
      </c>
      <c r="L6" s="533">
        <v>12</v>
      </c>
      <c r="M6" s="532">
        <v>13</v>
      </c>
      <c r="N6" s="533">
        <v>14</v>
      </c>
      <c r="O6" s="532">
        <v>15</v>
      </c>
      <c r="P6" s="533">
        <v>16</v>
      </c>
      <c r="Q6" s="532">
        <v>17</v>
      </c>
      <c r="R6" s="533">
        <v>18</v>
      </c>
      <c r="S6" s="532">
        <v>19</v>
      </c>
      <c r="T6" s="533">
        <v>20</v>
      </c>
      <c r="U6" s="532">
        <v>21</v>
      </c>
      <c r="V6" s="533">
        <v>22</v>
      </c>
      <c r="W6" s="532">
        <v>23</v>
      </c>
      <c r="X6" s="533">
        <v>24</v>
      </c>
      <c r="Y6" s="532">
        <v>25</v>
      </c>
      <c r="Z6" s="533">
        <v>26</v>
      </c>
      <c r="AA6" s="532">
        <v>27</v>
      </c>
      <c r="AB6" s="533">
        <v>28</v>
      </c>
      <c r="AC6" s="532">
        <v>29</v>
      </c>
      <c r="AD6" s="534"/>
      <c r="AE6" s="534"/>
    </row>
    <row r="7" spans="1:39" s="539" customFormat="1" ht="13.5" customHeight="1" x14ac:dyDescent="0.35">
      <c r="A7" s="595">
        <v>1</v>
      </c>
      <c r="B7" s="592" t="s">
        <v>66</v>
      </c>
      <c r="C7" s="592" t="s">
        <v>180</v>
      </c>
      <c r="D7" s="518">
        <v>1</v>
      </c>
      <c r="E7" s="506" t="s">
        <v>48</v>
      </c>
      <c r="F7" s="507"/>
      <c r="G7" s="507"/>
      <c r="H7" s="536"/>
      <c r="I7" s="508">
        <v>80</v>
      </c>
      <c r="J7" s="508">
        <v>176</v>
      </c>
      <c r="K7" s="508">
        <v>0</v>
      </c>
      <c r="L7" s="508">
        <v>2</v>
      </c>
      <c r="M7" s="508">
        <v>2</v>
      </c>
      <c r="N7" s="508">
        <v>16</v>
      </c>
      <c r="O7" s="508">
        <v>0</v>
      </c>
      <c r="P7" s="508">
        <v>0</v>
      </c>
      <c r="Q7" s="508">
        <v>0</v>
      </c>
      <c r="R7" s="508">
        <v>0</v>
      </c>
      <c r="S7" s="508">
        <v>40</v>
      </c>
      <c r="T7" s="508">
        <v>0</v>
      </c>
      <c r="U7" s="508">
        <v>0</v>
      </c>
      <c r="V7" s="508">
        <v>0</v>
      </c>
      <c r="X7" s="508">
        <v>0</v>
      </c>
      <c r="Y7" s="508"/>
      <c r="Z7" s="508"/>
      <c r="AA7" s="508"/>
      <c r="AB7" s="508">
        <f>SUM(I7:X7)</f>
        <v>316</v>
      </c>
      <c r="AC7" s="537"/>
      <c r="AD7" s="538"/>
      <c r="AE7" s="534"/>
      <c r="AH7" s="540"/>
      <c r="AI7" s="538"/>
      <c r="AJ7" s="534"/>
      <c r="AM7" s="540">
        <f>AI7+AK7</f>
        <v>0</v>
      </c>
    </row>
    <row r="8" spans="1:39" s="539" customFormat="1" ht="13.5" customHeight="1" x14ac:dyDescent="0.35">
      <c r="A8" s="595"/>
      <c r="B8" s="592"/>
      <c r="C8" s="592"/>
      <c r="D8" s="518">
        <v>1</v>
      </c>
      <c r="E8" s="506" t="s">
        <v>4</v>
      </c>
      <c r="F8" s="507"/>
      <c r="G8" s="507"/>
      <c r="H8" s="536"/>
      <c r="I8" s="508">
        <v>110</v>
      </c>
      <c r="J8" s="508">
        <v>114</v>
      </c>
      <c r="K8" s="508">
        <v>0</v>
      </c>
      <c r="L8" s="508">
        <v>4</v>
      </c>
      <c r="M8" s="508">
        <v>2</v>
      </c>
      <c r="N8" s="508">
        <v>0</v>
      </c>
      <c r="O8" s="508">
        <v>8</v>
      </c>
      <c r="P8" s="508">
        <v>0</v>
      </c>
      <c r="Q8" s="508">
        <v>0</v>
      </c>
      <c r="R8" s="508">
        <v>20</v>
      </c>
      <c r="S8" s="508">
        <v>10</v>
      </c>
      <c r="T8" s="508">
        <v>0</v>
      </c>
      <c r="U8" s="508">
        <v>0</v>
      </c>
      <c r="V8" s="508">
        <v>0</v>
      </c>
      <c r="X8" s="508">
        <v>0</v>
      </c>
      <c r="Y8" s="508"/>
      <c r="Z8" s="508"/>
      <c r="AA8" s="508"/>
      <c r="AB8" s="508">
        <f>SUM(I8:X8)</f>
        <v>268</v>
      </c>
      <c r="AC8" s="534"/>
      <c r="AD8" s="538"/>
      <c r="AE8" s="534"/>
      <c r="AH8" s="540"/>
      <c r="AI8" s="538"/>
      <c r="AJ8" s="534"/>
      <c r="AM8" s="540">
        <f t="shared" ref="AM8:AM13" si="0">AI8+AK8</f>
        <v>0</v>
      </c>
    </row>
    <row r="9" spans="1:39" s="539" customFormat="1" ht="21" customHeight="1" x14ac:dyDescent="0.35">
      <c r="A9" s="595"/>
      <c r="B9" s="592"/>
      <c r="C9" s="592"/>
      <c r="D9" s="518">
        <v>1</v>
      </c>
      <c r="E9" s="511" t="s">
        <v>37</v>
      </c>
      <c r="F9" s="507"/>
      <c r="G9" s="507"/>
      <c r="H9" s="536"/>
      <c r="I9" s="508">
        <f>I7+I8</f>
        <v>190</v>
      </c>
      <c r="J9" s="508">
        <f t="shared" ref="J9:V9" si="1">J7+J8</f>
        <v>290</v>
      </c>
      <c r="K9" s="508">
        <f t="shared" si="1"/>
        <v>0</v>
      </c>
      <c r="L9" s="508">
        <f t="shared" si="1"/>
        <v>6</v>
      </c>
      <c r="M9" s="508">
        <f t="shared" si="1"/>
        <v>4</v>
      </c>
      <c r="N9" s="508">
        <f t="shared" si="1"/>
        <v>16</v>
      </c>
      <c r="O9" s="508">
        <f t="shared" si="1"/>
        <v>8</v>
      </c>
      <c r="P9" s="508">
        <f t="shared" si="1"/>
        <v>0</v>
      </c>
      <c r="Q9" s="508">
        <f t="shared" si="1"/>
        <v>0</v>
      </c>
      <c r="R9" s="508">
        <f t="shared" si="1"/>
        <v>20</v>
      </c>
      <c r="S9" s="508">
        <f t="shared" si="1"/>
        <v>50</v>
      </c>
      <c r="T9" s="508">
        <f t="shared" si="1"/>
        <v>0</v>
      </c>
      <c r="U9" s="508">
        <f t="shared" si="1"/>
        <v>0</v>
      </c>
      <c r="V9" s="508">
        <f t="shared" si="1"/>
        <v>0</v>
      </c>
      <c r="X9" s="508">
        <f>X7+X8</f>
        <v>0</v>
      </c>
      <c r="Y9" s="508"/>
      <c r="Z9" s="508"/>
      <c r="AA9" s="508"/>
      <c r="AB9" s="508">
        <f>SUM(I9:X9)</f>
        <v>584</v>
      </c>
      <c r="AC9" s="534"/>
      <c r="AD9" s="538"/>
      <c r="AE9" s="534"/>
      <c r="AH9" s="540"/>
      <c r="AI9" s="538"/>
      <c r="AJ9" s="534"/>
      <c r="AM9" s="540">
        <f t="shared" si="0"/>
        <v>0</v>
      </c>
    </row>
    <row r="10" spans="1:39" s="544" customFormat="1" ht="13.5" customHeight="1" x14ac:dyDescent="0.35">
      <c r="A10" s="593"/>
      <c r="B10" s="594" t="s">
        <v>182</v>
      </c>
      <c r="C10" s="594"/>
      <c r="D10" s="542">
        <v>1</v>
      </c>
      <c r="E10" s="509" t="s">
        <v>49</v>
      </c>
      <c r="F10" s="510"/>
      <c r="G10" s="510"/>
      <c r="H10" s="543"/>
      <c r="I10" s="508">
        <f>I7</f>
        <v>80</v>
      </c>
      <c r="J10" s="508">
        <f t="shared" ref="J10:V10" si="2">J7</f>
        <v>176</v>
      </c>
      <c r="K10" s="508">
        <f t="shared" si="2"/>
        <v>0</v>
      </c>
      <c r="L10" s="508">
        <f t="shared" si="2"/>
        <v>2</v>
      </c>
      <c r="M10" s="508">
        <f t="shared" si="2"/>
        <v>2</v>
      </c>
      <c r="N10" s="508">
        <f t="shared" si="2"/>
        <v>16</v>
      </c>
      <c r="O10" s="508">
        <f t="shared" si="2"/>
        <v>0</v>
      </c>
      <c r="P10" s="508">
        <f t="shared" si="2"/>
        <v>0</v>
      </c>
      <c r="Q10" s="508">
        <f t="shared" si="2"/>
        <v>0</v>
      </c>
      <c r="R10" s="508">
        <f t="shared" si="2"/>
        <v>0</v>
      </c>
      <c r="S10" s="508">
        <f t="shared" si="2"/>
        <v>40</v>
      </c>
      <c r="T10" s="508">
        <f t="shared" si="2"/>
        <v>0</v>
      </c>
      <c r="U10" s="508">
        <f t="shared" si="2"/>
        <v>0</v>
      </c>
      <c r="V10" s="508">
        <f t="shared" si="2"/>
        <v>0</v>
      </c>
      <c r="X10" s="508">
        <f>X7</f>
        <v>0</v>
      </c>
      <c r="Y10" s="508"/>
      <c r="Z10" s="508"/>
      <c r="AA10" s="508"/>
      <c r="AB10" s="508">
        <f>AB7</f>
        <v>316</v>
      </c>
      <c r="AC10" s="534"/>
      <c r="AD10" s="538"/>
      <c r="AE10" s="534"/>
      <c r="AH10" s="540"/>
      <c r="AI10" s="538"/>
      <c r="AJ10" s="534"/>
      <c r="AM10" s="540">
        <f t="shared" si="0"/>
        <v>0</v>
      </c>
    </row>
    <row r="11" spans="1:39" s="544" customFormat="1" ht="13.5" customHeight="1" x14ac:dyDescent="0.35">
      <c r="A11" s="593"/>
      <c r="B11" s="594"/>
      <c r="C11" s="594"/>
      <c r="D11" s="542">
        <v>1</v>
      </c>
      <c r="E11" s="509" t="s">
        <v>4</v>
      </c>
      <c r="F11" s="510"/>
      <c r="G11" s="510"/>
      <c r="H11" s="543"/>
      <c r="I11" s="508">
        <f>I8</f>
        <v>110</v>
      </c>
      <c r="J11" s="508">
        <f t="shared" ref="J11:V11" si="3">J8</f>
        <v>114</v>
      </c>
      <c r="K11" s="508">
        <f t="shared" si="3"/>
        <v>0</v>
      </c>
      <c r="L11" s="508">
        <f t="shared" si="3"/>
        <v>4</v>
      </c>
      <c r="M11" s="508">
        <f t="shared" si="3"/>
        <v>2</v>
      </c>
      <c r="N11" s="508">
        <f t="shared" si="3"/>
        <v>0</v>
      </c>
      <c r="O11" s="508">
        <f t="shared" si="3"/>
        <v>8</v>
      </c>
      <c r="P11" s="508">
        <f t="shared" si="3"/>
        <v>0</v>
      </c>
      <c r="Q11" s="508">
        <f t="shared" si="3"/>
        <v>0</v>
      </c>
      <c r="R11" s="508">
        <f t="shared" si="3"/>
        <v>20</v>
      </c>
      <c r="S11" s="508">
        <f t="shared" si="3"/>
        <v>10</v>
      </c>
      <c r="T11" s="508">
        <f t="shared" si="3"/>
        <v>0</v>
      </c>
      <c r="U11" s="508">
        <f t="shared" si="3"/>
        <v>0</v>
      </c>
      <c r="V11" s="508">
        <f t="shared" si="3"/>
        <v>0</v>
      </c>
      <c r="X11" s="508">
        <f>X8</f>
        <v>0</v>
      </c>
      <c r="Y11" s="508"/>
      <c r="Z11" s="508"/>
      <c r="AA11" s="508"/>
      <c r="AB11" s="508">
        <f>AB8</f>
        <v>268</v>
      </c>
      <c r="AC11" s="534"/>
      <c r="AD11" s="538"/>
      <c r="AE11" s="534"/>
      <c r="AH11" s="540"/>
      <c r="AI11" s="538"/>
      <c r="AJ11" s="534"/>
      <c r="AM11" s="540">
        <f t="shared" si="0"/>
        <v>0</v>
      </c>
    </row>
    <row r="12" spans="1:39" s="544" customFormat="1" ht="13.5" customHeight="1" x14ac:dyDescent="0.35">
      <c r="A12" s="593"/>
      <c r="B12" s="594"/>
      <c r="C12" s="594"/>
      <c r="D12" s="542">
        <v>1</v>
      </c>
      <c r="E12" s="513" t="s">
        <v>37</v>
      </c>
      <c r="F12" s="510"/>
      <c r="G12" s="510"/>
      <c r="H12" s="543"/>
      <c r="I12" s="508">
        <f t="shared" ref="I12:V12" si="4">I10+I11</f>
        <v>190</v>
      </c>
      <c r="J12" s="508">
        <f t="shared" si="4"/>
        <v>290</v>
      </c>
      <c r="K12" s="508">
        <f t="shared" si="4"/>
        <v>0</v>
      </c>
      <c r="L12" s="508">
        <f t="shared" si="4"/>
        <v>6</v>
      </c>
      <c r="M12" s="508">
        <f t="shared" si="4"/>
        <v>4</v>
      </c>
      <c r="N12" s="508">
        <f t="shared" si="4"/>
        <v>16</v>
      </c>
      <c r="O12" s="508">
        <f t="shared" si="4"/>
        <v>8</v>
      </c>
      <c r="P12" s="508">
        <f t="shared" si="4"/>
        <v>0</v>
      </c>
      <c r="Q12" s="508">
        <f t="shared" si="4"/>
        <v>0</v>
      </c>
      <c r="R12" s="508">
        <f t="shared" si="4"/>
        <v>20</v>
      </c>
      <c r="S12" s="508">
        <f t="shared" si="4"/>
        <v>50</v>
      </c>
      <c r="T12" s="508">
        <f t="shared" si="4"/>
        <v>0</v>
      </c>
      <c r="U12" s="508">
        <f t="shared" si="4"/>
        <v>0</v>
      </c>
      <c r="V12" s="508">
        <f t="shared" si="4"/>
        <v>0</v>
      </c>
      <c r="X12" s="508">
        <f>X10+X11</f>
        <v>0</v>
      </c>
      <c r="Y12" s="508"/>
      <c r="Z12" s="508"/>
      <c r="AA12" s="508"/>
      <c r="AB12" s="508">
        <f>SUM(I12:X12)</f>
        <v>584</v>
      </c>
      <c r="AC12" s="534"/>
      <c r="AD12" s="538"/>
      <c r="AE12" s="534"/>
      <c r="AH12" s="540"/>
      <c r="AI12" s="538"/>
      <c r="AJ12" s="534"/>
      <c r="AM12" s="540">
        <f t="shared" si="0"/>
        <v>0</v>
      </c>
    </row>
    <row r="13" spans="1:39" s="539" customFormat="1" ht="15.4" x14ac:dyDescent="0.35">
      <c r="A13" s="595">
        <v>2</v>
      </c>
      <c r="B13" s="592" t="s">
        <v>235</v>
      </c>
      <c r="C13" s="592" t="s">
        <v>65</v>
      </c>
      <c r="D13" s="518">
        <v>1</v>
      </c>
      <c r="E13" s="506" t="s">
        <v>49</v>
      </c>
      <c r="F13" s="507"/>
      <c r="G13" s="507"/>
      <c r="H13" s="536"/>
      <c r="I13" s="508">
        <v>60</v>
      </c>
      <c r="J13" s="508">
        <v>181</v>
      </c>
      <c r="K13" s="508">
        <v>0</v>
      </c>
      <c r="L13" s="508">
        <v>0</v>
      </c>
      <c r="M13" s="508">
        <v>0</v>
      </c>
      <c r="N13" s="508">
        <v>0</v>
      </c>
      <c r="O13" s="508">
        <v>0</v>
      </c>
      <c r="P13" s="508">
        <v>0</v>
      </c>
      <c r="Q13" s="508">
        <v>0</v>
      </c>
      <c r="R13" s="508">
        <v>0</v>
      </c>
      <c r="S13" s="508">
        <v>52</v>
      </c>
      <c r="T13" s="508">
        <v>0</v>
      </c>
      <c r="U13" s="508">
        <v>0</v>
      </c>
      <c r="V13" s="508">
        <v>0</v>
      </c>
      <c r="X13" s="508">
        <v>0</v>
      </c>
      <c r="Y13" s="508"/>
      <c r="Z13" s="508"/>
      <c r="AA13" s="508"/>
      <c r="AB13" s="508">
        <f>SUM(I13:X13)</f>
        <v>293</v>
      </c>
      <c r="AC13" s="534"/>
      <c r="AD13" s="538"/>
      <c r="AE13" s="534"/>
      <c r="AF13" s="539">
        <v>293</v>
      </c>
      <c r="AG13" s="539">
        <v>292</v>
      </c>
      <c r="AH13" s="540">
        <f t="shared" ref="AH13:AH22" si="5">SUM(AF13:AG13)</f>
        <v>585</v>
      </c>
      <c r="AI13" s="538"/>
      <c r="AJ13" s="534"/>
      <c r="AM13" s="540">
        <f t="shared" si="0"/>
        <v>0</v>
      </c>
    </row>
    <row r="14" spans="1:39" s="539" customFormat="1" ht="13.5" customHeight="1" x14ac:dyDescent="0.35">
      <c r="A14" s="595"/>
      <c r="B14" s="592"/>
      <c r="C14" s="592"/>
      <c r="D14" s="518">
        <v>1</v>
      </c>
      <c r="E14" s="506" t="s">
        <v>4</v>
      </c>
      <c r="F14" s="507"/>
      <c r="G14" s="507"/>
      <c r="H14" s="536"/>
      <c r="I14" s="508">
        <v>48</v>
      </c>
      <c r="J14" s="508">
        <v>144</v>
      </c>
      <c r="K14" s="508">
        <v>0</v>
      </c>
      <c r="L14" s="508">
        <v>1</v>
      </c>
      <c r="M14" s="508">
        <v>1</v>
      </c>
      <c r="N14" s="508">
        <v>16</v>
      </c>
      <c r="O14" s="508">
        <v>11</v>
      </c>
      <c r="P14" s="508">
        <v>0</v>
      </c>
      <c r="Q14" s="508">
        <v>0</v>
      </c>
      <c r="R14" s="508">
        <v>0</v>
      </c>
      <c r="S14" s="508">
        <v>50</v>
      </c>
      <c r="T14" s="508">
        <v>0</v>
      </c>
      <c r="U14" s="508">
        <v>21</v>
      </c>
      <c r="V14" s="508">
        <v>0</v>
      </c>
      <c r="X14" s="508">
        <v>0</v>
      </c>
      <c r="Y14" s="508"/>
      <c r="Z14" s="508"/>
      <c r="AA14" s="508"/>
      <c r="AB14" s="508">
        <v>291</v>
      </c>
      <c r="AC14" s="534"/>
      <c r="AD14" s="538"/>
      <c r="AE14" s="534"/>
      <c r="AF14" s="539">
        <v>327</v>
      </c>
      <c r="AG14" s="539">
        <v>262</v>
      </c>
      <c r="AH14" s="540">
        <f t="shared" si="5"/>
        <v>589</v>
      </c>
      <c r="AI14" s="538"/>
      <c r="AJ14" s="534"/>
      <c r="AM14" s="540">
        <f>SUM(AM7:AM13)</f>
        <v>0</v>
      </c>
    </row>
    <row r="15" spans="1:39" s="539" customFormat="1" ht="13.5" customHeight="1" x14ac:dyDescent="0.35">
      <c r="A15" s="595"/>
      <c r="B15" s="592"/>
      <c r="C15" s="592"/>
      <c r="D15" s="518">
        <v>1</v>
      </c>
      <c r="E15" s="511" t="s">
        <v>37</v>
      </c>
      <c r="F15" s="507"/>
      <c r="G15" s="507"/>
      <c r="H15" s="536"/>
      <c r="I15" s="508">
        <f t="shared" ref="I15:V15" si="6">SUM(I13:I14)</f>
        <v>108</v>
      </c>
      <c r="J15" s="508">
        <f t="shared" si="6"/>
        <v>325</v>
      </c>
      <c r="K15" s="508">
        <f t="shared" si="6"/>
        <v>0</v>
      </c>
      <c r="L15" s="508">
        <f t="shared" si="6"/>
        <v>1</v>
      </c>
      <c r="M15" s="508">
        <f t="shared" si="6"/>
        <v>1</v>
      </c>
      <c r="N15" s="508">
        <f t="shared" si="6"/>
        <v>16</v>
      </c>
      <c r="O15" s="508">
        <f t="shared" si="6"/>
        <v>11</v>
      </c>
      <c r="P15" s="508">
        <f t="shared" si="6"/>
        <v>0</v>
      </c>
      <c r="Q15" s="508">
        <f t="shared" si="6"/>
        <v>0</v>
      </c>
      <c r="R15" s="508">
        <f t="shared" si="6"/>
        <v>0</v>
      </c>
      <c r="S15" s="508">
        <f t="shared" si="6"/>
        <v>102</v>
      </c>
      <c r="T15" s="508">
        <f t="shared" si="6"/>
        <v>0</v>
      </c>
      <c r="U15" s="508">
        <f t="shared" si="6"/>
        <v>21</v>
      </c>
      <c r="V15" s="508">
        <f t="shared" si="6"/>
        <v>0</v>
      </c>
      <c r="X15" s="508">
        <f>SUM(X13:X14)</f>
        <v>0</v>
      </c>
      <c r="Y15" s="508"/>
      <c r="Z15" s="508"/>
      <c r="AA15" s="508"/>
      <c r="AB15" s="508">
        <f>SUM(I15:X15)</f>
        <v>585</v>
      </c>
      <c r="AC15" s="534"/>
      <c r="AD15" s="534"/>
      <c r="AE15" s="534"/>
      <c r="AF15" s="539">
        <v>313</v>
      </c>
      <c r="AG15" s="539">
        <v>276</v>
      </c>
      <c r="AH15" s="540">
        <f t="shared" si="5"/>
        <v>589</v>
      </c>
    </row>
    <row r="16" spans="1:39" s="539" customFormat="1" ht="15.4" x14ac:dyDescent="0.35">
      <c r="A16" s="595">
        <v>3</v>
      </c>
      <c r="B16" s="592" t="s">
        <v>53</v>
      </c>
      <c r="C16" s="592" t="s">
        <v>65</v>
      </c>
      <c r="D16" s="518">
        <v>1</v>
      </c>
      <c r="E16" s="506" t="s">
        <v>49</v>
      </c>
      <c r="F16" s="507"/>
      <c r="G16" s="507"/>
      <c r="H16" s="536"/>
      <c r="I16" s="508">
        <v>128</v>
      </c>
      <c r="J16" s="508">
        <v>154</v>
      </c>
      <c r="K16" s="508">
        <v>0</v>
      </c>
      <c r="L16" s="508">
        <v>4</v>
      </c>
      <c r="M16" s="508">
        <v>2</v>
      </c>
      <c r="N16" s="508">
        <v>0</v>
      </c>
      <c r="O16" s="508">
        <v>20</v>
      </c>
      <c r="P16" s="508">
        <v>0</v>
      </c>
      <c r="Q16" s="508">
        <v>0</v>
      </c>
      <c r="R16" s="508">
        <v>0</v>
      </c>
      <c r="S16" s="508">
        <v>18</v>
      </c>
      <c r="T16" s="508">
        <v>0</v>
      </c>
      <c r="U16" s="508">
        <v>0</v>
      </c>
      <c r="V16" s="508">
        <v>0</v>
      </c>
      <c r="X16" s="508">
        <v>0</v>
      </c>
      <c r="Y16" s="508"/>
      <c r="Z16" s="508"/>
      <c r="AA16" s="508"/>
      <c r="AB16" s="508">
        <f>SUM(I16:X16)</f>
        <v>326</v>
      </c>
      <c r="AC16" s="534"/>
      <c r="AD16" s="534"/>
      <c r="AE16" s="534"/>
      <c r="AF16" s="539">
        <v>296</v>
      </c>
      <c r="AG16" s="539">
        <v>214</v>
      </c>
      <c r="AH16" s="540">
        <f t="shared" si="5"/>
        <v>510</v>
      </c>
    </row>
    <row r="17" spans="1:34" s="539" customFormat="1" ht="13.5" customHeight="1" x14ac:dyDescent="0.35">
      <c r="A17" s="595"/>
      <c r="B17" s="592"/>
      <c r="C17" s="592"/>
      <c r="D17" s="518">
        <v>1</v>
      </c>
      <c r="E17" s="506" t="s">
        <v>4</v>
      </c>
      <c r="F17" s="507"/>
      <c r="G17" s="507"/>
      <c r="H17" s="536"/>
      <c r="I17" s="508">
        <v>114</v>
      </c>
      <c r="J17" s="508">
        <v>86</v>
      </c>
      <c r="K17" s="508">
        <v>0</v>
      </c>
      <c r="L17" s="508">
        <v>3</v>
      </c>
      <c r="M17" s="508">
        <v>1</v>
      </c>
      <c r="N17" s="508">
        <v>0</v>
      </c>
      <c r="O17" s="508">
        <v>16</v>
      </c>
      <c r="P17" s="508">
        <v>0</v>
      </c>
      <c r="Q17" s="508">
        <v>0</v>
      </c>
      <c r="R17" s="508">
        <v>20</v>
      </c>
      <c r="S17" s="508">
        <v>23</v>
      </c>
      <c r="T17" s="508">
        <v>0</v>
      </c>
      <c r="U17" s="508">
        <v>0</v>
      </c>
      <c r="V17" s="508">
        <v>0</v>
      </c>
      <c r="X17" s="508">
        <v>0</v>
      </c>
      <c r="Y17" s="508"/>
      <c r="Z17" s="508"/>
      <c r="AA17" s="508"/>
      <c r="AB17" s="508">
        <v>263</v>
      </c>
      <c r="AC17" s="534"/>
      <c r="AD17" s="534"/>
      <c r="AE17" s="534"/>
      <c r="AF17" s="539">
        <v>157</v>
      </c>
      <c r="AG17" s="539">
        <v>88</v>
      </c>
      <c r="AH17" s="540">
        <f t="shared" si="5"/>
        <v>245</v>
      </c>
    </row>
    <row r="18" spans="1:34" s="539" customFormat="1" ht="13.5" customHeight="1" x14ac:dyDescent="0.35">
      <c r="A18" s="595"/>
      <c r="B18" s="592"/>
      <c r="C18" s="592"/>
      <c r="D18" s="518">
        <v>1</v>
      </c>
      <c r="E18" s="511" t="s">
        <v>37</v>
      </c>
      <c r="F18" s="507"/>
      <c r="G18" s="507"/>
      <c r="H18" s="536"/>
      <c r="I18" s="508">
        <f t="shared" ref="I18:V18" si="7">SUM(I16:I17)</f>
        <v>242</v>
      </c>
      <c r="J18" s="508">
        <f t="shared" si="7"/>
        <v>240</v>
      </c>
      <c r="K18" s="508">
        <f t="shared" si="7"/>
        <v>0</v>
      </c>
      <c r="L18" s="508">
        <f t="shared" si="7"/>
        <v>7</v>
      </c>
      <c r="M18" s="508">
        <v>3</v>
      </c>
      <c r="N18" s="508">
        <f t="shared" si="7"/>
        <v>0</v>
      </c>
      <c r="O18" s="508">
        <f t="shared" si="7"/>
        <v>36</v>
      </c>
      <c r="P18" s="508">
        <f t="shared" si="7"/>
        <v>0</v>
      </c>
      <c r="Q18" s="508">
        <f t="shared" si="7"/>
        <v>0</v>
      </c>
      <c r="R18" s="508">
        <f t="shared" si="7"/>
        <v>20</v>
      </c>
      <c r="S18" s="508">
        <f t="shared" si="7"/>
        <v>41</v>
      </c>
      <c r="T18" s="508">
        <f t="shared" si="7"/>
        <v>0</v>
      </c>
      <c r="U18" s="508">
        <f t="shared" si="7"/>
        <v>0</v>
      </c>
      <c r="V18" s="508">
        <f t="shared" si="7"/>
        <v>0</v>
      </c>
      <c r="X18" s="508">
        <f>SUM(X16:X17)</f>
        <v>0</v>
      </c>
      <c r="Y18" s="508"/>
      <c r="Z18" s="508"/>
      <c r="AA18" s="508"/>
      <c r="AB18" s="508">
        <f>SUM(I18:X18)</f>
        <v>589</v>
      </c>
      <c r="AC18" s="534"/>
      <c r="AD18" s="534"/>
      <c r="AE18" s="534"/>
      <c r="AF18" s="539">
        <v>24</v>
      </c>
      <c r="AG18" s="539">
        <v>0</v>
      </c>
      <c r="AH18" s="540">
        <f t="shared" si="5"/>
        <v>24</v>
      </c>
    </row>
    <row r="19" spans="1:34" s="539" customFormat="1" ht="13.5" customHeight="1" x14ac:dyDescent="0.35">
      <c r="A19" s="595">
        <v>4</v>
      </c>
      <c r="B19" s="592" t="s">
        <v>51</v>
      </c>
      <c r="C19" s="592" t="s">
        <v>65</v>
      </c>
      <c r="D19" s="518">
        <v>1</v>
      </c>
      <c r="E19" s="506" t="s">
        <v>49</v>
      </c>
      <c r="F19" s="507"/>
      <c r="G19" s="507"/>
      <c r="H19" s="536"/>
      <c r="I19" s="508">
        <v>136</v>
      </c>
      <c r="J19" s="508">
        <v>124</v>
      </c>
      <c r="K19" s="508">
        <v>0</v>
      </c>
      <c r="L19" s="508">
        <v>7</v>
      </c>
      <c r="M19" s="508">
        <v>3</v>
      </c>
      <c r="N19" s="508">
        <v>0</v>
      </c>
      <c r="O19" s="508">
        <v>8</v>
      </c>
      <c r="P19" s="508">
        <v>0</v>
      </c>
      <c r="Q19" s="508">
        <v>0</v>
      </c>
      <c r="R19" s="508">
        <v>0</v>
      </c>
      <c r="S19" s="508">
        <v>35</v>
      </c>
      <c r="T19" s="508">
        <v>0</v>
      </c>
      <c r="U19" s="508">
        <v>0</v>
      </c>
      <c r="V19" s="508">
        <v>0</v>
      </c>
      <c r="X19" s="508">
        <v>0</v>
      </c>
      <c r="Y19" s="508"/>
      <c r="Z19" s="508"/>
      <c r="AA19" s="508"/>
      <c r="AB19" s="508">
        <f>SUM(I19:X19)</f>
        <v>313</v>
      </c>
      <c r="AC19" s="534"/>
      <c r="AD19" s="534"/>
      <c r="AE19" s="534"/>
      <c r="AF19" s="539">
        <v>72</v>
      </c>
      <c r="AG19" s="539">
        <v>66</v>
      </c>
      <c r="AH19" s="540">
        <f t="shared" si="5"/>
        <v>138</v>
      </c>
    </row>
    <row r="20" spans="1:34" s="539" customFormat="1" ht="13.5" customHeight="1" x14ac:dyDescent="0.35">
      <c r="A20" s="595"/>
      <c r="B20" s="592"/>
      <c r="C20" s="592"/>
      <c r="D20" s="518">
        <v>1</v>
      </c>
      <c r="E20" s="506" t="s">
        <v>4</v>
      </c>
      <c r="F20" s="507"/>
      <c r="G20" s="507"/>
      <c r="H20" s="536"/>
      <c r="I20" s="508">
        <v>96</v>
      </c>
      <c r="J20" s="508">
        <v>130</v>
      </c>
      <c r="K20" s="508">
        <v>0</v>
      </c>
      <c r="L20" s="508">
        <v>5</v>
      </c>
      <c r="M20" s="508">
        <v>2</v>
      </c>
      <c r="N20" s="508">
        <v>0</v>
      </c>
      <c r="O20" s="508">
        <v>27</v>
      </c>
      <c r="P20" s="508">
        <v>0</v>
      </c>
      <c r="Q20" s="508">
        <v>0</v>
      </c>
      <c r="R20" s="508">
        <v>0</v>
      </c>
      <c r="S20" s="508">
        <v>16</v>
      </c>
      <c r="T20" s="508">
        <v>0</v>
      </c>
      <c r="U20" s="508">
        <v>0</v>
      </c>
      <c r="V20" s="508">
        <v>0</v>
      </c>
      <c r="X20" s="508">
        <v>0</v>
      </c>
      <c r="Y20" s="508"/>
      <c r="Z20" s="508"/>
      <c r="AA20" s="508"/>
      <c r="AB20" s="508">
        <f>SUM(I20:X20)</f>
        <v>276</v>
      </c>
      <c r="AC20" s="534"/>
      <c r="AD20" s="534"/>
      <c r="AE20" s="534"/>
      <c r="AF20" s="539">
        <v>31</v>
      </c>
      <c r="AG20" s="539">
        <v>58</v>
      </c>
      <c r="AH20" s="540">
        <f t="shared" si="5"/>
        <v>89</v>
      </c>
    </row>
    <row r="21" spans="1:34" s="539" customFormat="1" ht="13.5" customHeight="1" x14ac:dyDescent="0.35">
      <c r="A21" s="595"/>
      <c r="B21" s="592"/>
      <c r="C21" s="592"/>
      <c r="D21" s="518">
        <v>1</v>
      </c>
      <c r="E21" s="511" t="s">
        <v>37</v>
      </c>
      <c r="F21" s="507"/>
      <c r="G21" s="507"/>
      <c r="H21" s="536"/>
      <c r="I21" s="508">
        <f t="shared" ref="I21:V21" si="8">SUM(I19:I20)</f>
        <v>232</v>
      </c>
      <c r="J21" s="508">
        <f t="shared" si="8"/>
        <v>254</v>
      </c>
      <c r="K21" s="508">
        <f t="shared" si="8"/>
        <v>0</v>
      </c>
      <c r="L21" s="508">
        <f t="shared" si="8"/>
        <v>12</v>
      </c>
      <c r="M21" s="508">
        <f t="shared" si="8"/>
        <v>5</v>
      </c>
      <c r="N21" s="508">
        <f t="shared" si="8"/>
        <v>0</v>
      </c>
      <c r="O21" s="508">
        <f t="shared" si="8"/>
        <v>35</v>
      </c>
      <c r="P21" s="508">
        <f t="shared" si="8"/>
        <v>0</v>
      </c>
      <c r="Q21" s="508">
        <f t="shared" si="8"/>
        <v>0</v>
      </c>
      <c r="R21" s="508">
        <f t="shared" si="8"/>
        <v>0</v>
      </c>
      <c r="S21" s="508">
        <f t="shared" si="8"/>
        <v>51</v>
      </c>
      <c r="T21" s="508">
        <f t="shared" si="8"/>
        <v>0</v>
      </c>
      <c r="U21" s="508">
        <f t="shared" si="8"/>
        <v>0</v>
      </c>
      <c r="V21" s="508">
        <f t="shared" si="8"/>
        <v>0</v>
      </c>
      <c r="X21" s="508">
        <f>SUM(X19:X20)</f>
        <v>0</v>
      </c>
      <c r="Y21" s="508"/>
      <c r="Z21" s="508"/>
      <c r="AA21" s="508"/>
      <c r="AB21" s="508">
        <f>SUM(I21:X21)</f>
        <v>589</v>
      </c>
      <c r="AC21" s="534"/>
      <c r="AD21" s="534"/>
      <c r="AE21" s="534"/>
      <c r="AF21" s="539">
        <v>177</v>
      </c>
      <c r="AG21" s="539">
        <v>112</v>
      </c>
      <c r="AH21" s="540">
        <f t="shared" si="5"/>
        <v>289</v>
      </c>
    </row>
    <row r="22" spans="1:34" s="539" customFormat="1" ht="13.5" customHeight="1" x14ac:dyDescent="0.35">
      <c r="A22" s="595">
        <v>5</v>
      </c>
      <c r="B22" s="592" t="s">
        <v>52</v>
      </c>
      <c r="C22" s="592" t="s">
        <v>65</v>
      </c>
      <c r="D22" s="518">
        <v>1</v>
      </c>
      <c r="E22" s="506" t="s">
        <v>49</v>
      </c>
      <c r="F22" s="507"/>
      <c r="G22" s="507"/>
      <c r="H22" s="536"/>
      <c r="I22" s="508">
        <v>132</v>
      </c>
      <c r="J22" s="508">
        <v>124</v>
      </c>
      <c r="K22" s="508">
        <v>0</v>
      </c>
      <c r="L22" s="508">
        <v>3</v>
      </c>
      <c r="M22" s="508">
        <v>1</v>
      </c>
      <c r="N22" s="508">
        <v>0</v>
      </c>
      <c r="O22" s="508">
        <v>8</v>
      </c>
      <c r="P22" s="508">
        <v>0</v>
      </c>
      <c r="Q22" s="508">
        <v>0</v>
      </c>
      <c r="R22" s="508">
        <v>0</v>
      </c>
      <c r="S22" s="508">
        <v>29</v>
      </c>
      <c r="T22" s="508">
        <v>0</v>
      </c>
      <c r="U22" s="508">
        <v>0</v>
      </c>
      <c r="V22" s="508">
        <v>0</v>
      </c>
      <c r="X22" s="508">
        <v>0</v>
      </c>
      <c r="Y22" s="508"/>
      <c r="Z22" s="508"/>
      <c r="AA22" s="508"/>
      <c r="AB22" s="508">
        <v>296</v>
      </c>
      <c r="AC22" s="534"/>
      <c r="AD22" s="534"/>
      <c r="AE22" s="534"/>
      <c r="AF22" s="539">
        <f>SUM(AF13:AF21)</f>
        <v>1690</v>
      </c>
      <c r="AG22" s="539">
        <f>SUM(AG13:AG21)</f>
        <v>1368</v>
      </c>
      <c r="AH22" s="540">
        <f t="shared" si="5"/>
        <v>3058</v>
      </c>
    </row>
    <row r="23" spans="1:34" s="539" customFormat="1" ht="13.5" customHeight="1" x14ac:dyDescent="0.35">
      <c r="A23" s="595"/>
      <c r="B23" s="592"/>
      <c r="C23" s="592"/>
      <c r="D23" s="518">
        <v>1</v>
      </c>
      <c r="E23" s="506" t="s">
        <v>4</v>
      </c>
      <c r="F23" s="507"/>
      <c r="G23" s="507"/>
      <c r="H23" s="536"/>
      <c r="I23" s="508">
        <v>74</v>
      </c>
      <c r="J23" s="508">
        <v>100</v>
      </c>
      <c r="K23" s="508">
        <v>0</v>
      </c>
      <c r="L23" s="508">
        <v>3</v>
      </c>
      <c r="M23" s="508">
        <v>1</v>
      </c>
      <c r="N23" s="508">
        <v>0</v>
      </c>
      <c r="O23" s="508">
        <v>32</v>
      </c>
      <c r="P23" s="508">
        <v>0</v>
      </c>
      <c r="Q23" s="508">
        <v>0</v>
      </c>
      <c r="R23" s="508">
        <v>0</v>
      </c>
      <c r="S23" s="508">
        <v>4</v>
      </c>
      <c r="T23" s="508">
        <v>0</v>
      </c>
      <c r="U23" s="508">
        <v>0</v>
      </c>
      <c r="V23" s="508">
        <v>0</v>
      </c>
      <c r="X23" s="508">
        <v>0</v>
      </c>
      <c r="Y23" s="508"/>
      <c r="Z23" s="508"/>
      <c r="AA23" s="508"/>
      <c r="AB23" s="508">
        <f>SUM(I23:X23)</f>
        <v>214</v>
      </c>
      <c r="AC23" s="534"/>
      <c r="AD23" s="538"/>
      <c r="AE23" s="538"/>
      <c r="AF23" s="540"/>
    </row>
    <row r="24" spans="1:34" s="539" customFormat="1" ht="13.5" customHeight="1" x14ac:dyDescent="0.35">
      <c r="A24" s="595"/>
      <c r="B24" s="592"/>
      <c r="C24" s="592"/>
      <c r="D24" s="518">
        <v>1</v>
      </c>
      <c r="E24" s="511" t="s">
        <v>37</v>
      </c>
      <c r="F24" s="507"/>
      <c r="G24" s="507"/>
      <c r="H24" s="536"/>
      <c r="I24" s="508">
        <f t="shared" ref="I24:V24" si="9">SUM(I22:I23)</f>
        <v>206</v>
      </c>
      <c r="J24" s="508">
        <f t="shared" si="9"/>
        <v>224</v>
      </c>
      <c r="K24" s="508">
        <f t="shared" si="9"/>
        <v>0</v>
      </c>
      <c r="L24" s="508">
        <f t="shared" si="9"/>
        <v>6</v>
      </c>
      <c r="M24" s="508">
        <f t="shared" si="9"/>
        <v>2</v>
      </c>
      <c r="N24" s="508">
        <f t="shared" si="9"/>
        <v>0</v>
      </c>
      <c r="O24" s="508">
        <f t="shared" si="9"/>
        <v>40</v>
      </c>
      <c r="P24" s="508">
        <f t="shared" si="9"/>
        <v>0</v>
      </c>
      <c r="Q24" s="508">
        <f t="shared" si="9"/>
        <v>0</v>
      </c>
      <c r="R24" s="508">
        <f t="shared" si="9"/>
        <v>0</v>
      </c>
      <c r="S24" s="508">
        <f t="shared" si="9"/>
        <v>33</v>
      </c>
      <c r="T24" s="508">
        <f t="shared" si="9"/>
        <v>0</v>
      </c>
      <c r="U24" s="508">
        <f t="shared" si="9"/>
        <v>0</v>
      </c>
      <c r="V24" s="508">
        <f t="shared" si="9"/>
        <v>0</v>
      </c>
      <c r="X24" s="508">
        <f>SUM(X22:X23)</f>
        <v>0</v>
      </c>
      <c r="Y24" s="508"/>
      <c r="Z24" s="508"/>
      <c r="AA24" s="508"/>
      <c r="AB24" s="508">
        <f>SUM(AB22:AB23)</f>
        <v>510</v>
      </c>
      <c r="AC24" s="534"/>
      <c r="AD24" s="538"/>
      <c r="AE24" s="538"/>
      <c r="AF24" s="540"/>
    </row>
    <row r="25" spans="1:34" s="544" customFormat="1" ht="13.5" customHeight="1" x14ac:dyDescent="0.4">
      <c r="A25" s="593"/>
      <c r="B25" s="594" t="s">
        <v>38</v>
      </c>
      <c r="C25" s="594"/>
      <c r="D25" s="542">
        <v>4</v>
      </c>
      <c r="E25" s="509" t="s">
        <v>49</v>
      </c>
      <c r="F25" s="510"/>
      <c r="G25" s="510"/>
      <c r="H25" s="543"/>
      <c r="I25" s="545">
        <f>I16+I19+I22+I13</f>
        <v>456</v>
      </c>
      <c r="J25" s="545">
        <f t="shared" ref="J25:V25" si="10">J16+J19+J22+J13</f>
        <v>583</v>
      </c>
      <c r="K25" s="545">
        <f t="shared" si="10"/>
        <v>0</v>
      </c>
      <c r="L25" s="545">
        <f t="shared" si="10"/>
        <v>14</v>
      </c>
      <c r="M25" s="545">
        <f t="shared" si="10"/>
        <v>6</v>
      </c>
      <c r="N25" s="545">
        <f t="shared" si="10"/>
        <v>0</v>
      </c>
      <c r="O25" s="545">
        <f t="shared" si="10"/>
        <v>36</v>
      </c>
      <c r="P25" s="545">
        <f t="shared" si="10"/>
        <v>0</v>
      </c>
      <c r="Q25" s="545">
        <f t="shared" si="10"/>
        <v>0</v>
      </c>
      <c r="R25" s="545">
        <f t="shared" si="10"/>
        <v>0</v>
      </c>
      <c r="S25" s="545">
        <f t="shared" si="10"/>
        <v>134</v>
      </c>
      <c r="T25" s="545">
        <f t="shared" si="10"/>
        <v>0</v>
      </c>
      <c r="U25" s="545">
        <f t="shared" si="10"/>
        <v>0</v>
      </c>
      <c r="V25" s="545">
        <f t="shared" si="10"/>
        <v>0</v>
      </c>
      <c r="X25" s="545">
        <f>X16+X19+X22+X13</f>
        <v>0</v>
      </c>
      <c r="Y25" s="545"/>
      <c r="Z25" s="545"/>
      <c r="AA25" s="545"/>
      <c r="AB25" s="545">
        <f>AB16+AB19+AB22+AB13</f>
        <v>1228</v>
      </c>
      <c r="AC25" s="546"/>
      <c r="AD25" s="547"/>
      <c r="AE25" s="547"/>
      <c r="AF25" s="540"/>
    </row>
    <row r="26" spans="1:34" s="544" customFormat="1" ht="13.5" customHeight="1" x14ac:dyDescent="0.35">
      <c r="A26" s="593"/>
      <c r="B26" s="594"/>
      <c r="C26" s="594"/>
      <c r="D26" s="542">
        <v>4</v>
      </c>
      <c r="E26" s="509" t="s">
        <v>4</v>
      </c>
      <c r="F26" s="510"/>
      <c r="G26" s="510"/>
      <c r="H26" s="543"/>
      <c r="I26" s="545">
        <f>I17+I20+I23+I14</f>
        <v>332</v>
      </c>
      <c r="J26" s="545">
        <f t="shared" ref="J26:V26" si="11">J17+J20+J23+J14</f>
        <v>460</v>
      </c>
      <c r="K26" s="545">
        <f t="shared" si="11"/>
        <v>0</v>
      </c>
      <c r="L26" s="545">
        <f t="shared" si="11"/>
        <v>12</v>
      </c>
      <c r="M26" s="545">
        <f t="shared" si="11"/>
        <v>5</v>
      </c>
      <c r="N26" s="545">
        <f t="shared" si="11"/>
        <v>16</v>
      </c>
      <c r="O26" s="545">
        <f t="shared" si="11"/>
        <v>86</v>
      </c>
      <c r="P26" s="545">
        <f t="shared" si="11"/>
        <v>0</v>
      </c>
      <c r="Q26" s="545">
        <f t="shared" si="11"/>
        <v>0</v>
      </c>
      <c r="R26" s="545">
        <f t="shared" si="11"/>
        <v>20</v>
      </c>
      <c r="S26" s="545">
        <f t="shared" si="11"/>
        <v>93</v>
      </c>
      <c r="T26" s="545">
        <f t="shared" si="11"/>
        <v>0</v>
      </c>
      <c r="U26" s="545">
        <f t="shared" si="11"/>
        <v>21</v>
      </c>
      <c r="V26" s="545">
        <f t="shared" si="11"/>
        <v>0</v>
      </c>
      <c r="X26" s="545">
        <f>X17+X20+X23+X14</f>
        <v>0</v>
      </c>
      <c r="Y26" s="545"/>
      <c r="Z26" s="545"/>
      <c r="AA26" s="545"/>
      <c r="AB26" s="545">
        <f>AB17+AB20+AB23+AB14</f>
        <v>1044</v>
      </c>
      <c r="AC26" s="548"/>
      <c r="AD26" s="538"/>
      <c r="AE26" s="538"/>
      <c r="AF26" s="540"/>
    </row>
    <row r="27" spans="1:34" s="544" customFormat="1" ht="19.5" customHeight="1" x14ac:dyDescent="0.35">
      <c r="A27" s="593"/>
      <c r="B27" s="594"/>
      <c r="C27" s="594"/>
      <c r="D27" s="542">
        <v>4</v>
      </c>
      <c r="E27" s="513" t="s">
        <v>37</v>
      </c>
      <c r="F27" s="510"/>
      <c r="G27" s="510"/>
      <c r="H27" s="543"/>
      <c r="I27" s="545">
        <f>SUM(I25:I26)</f>
        <v>788</v>
      </c>
      <c r="J27" s="545">
        <f t="shared" ref="J27:V27" si="12">SUM(J25:J26)</f>
        <v>1043</v>
      </c>
      <c r="K27" s="545">
        <f t="shared" si="12"/>
        <v>0</v>
      </c>
      <c r="L27" s="545">
        <f t="shared" si="12"/>
        <v>26</v>
      </c>
      <c r="M27" s="545">
        <f t="shared" si="12"/>
        <v>11</v>
      </c>
      <c r="N27" s="545">
        <f t="shared" si="12"/>
        <v>16</v>
      </c>
      <c r="O27" s="545">
        <f t="shared" si="12"/>
        <v>122</v>
      </c>
      <c r="P27" s="545">
        <f t="shared" si="12"/>
        <v>0</v>
      </c>
      <c r="Q27" s="545">
        <f t="shared" si="12"/>
        <v>0</v>
      </c>
      <c r="R27" s="545">
        <f t="shared" si="12"/>
        <v>20</v>
      </c>
      <c r="S27" s="545">
        <f t="shared" si="12"/>
        <v>227</v>
      </c>
      <c r="T27" s="545">
        <f t="shared" si="12"/>
        <v>0</v>
      </c>
      <c r="U27" s="545">
        <f t="shared" si="12"/>
        <v>21</v>
      </c>
      <c r="V27" s="545">
        <f t="shared" si="12"/>
        <v>0</v>
      </c>
      <c r="X27" s="545">
        <f>SUM(X25:X26)</f>
        <v>0</v>
      </c>
      <c r="Y27" s="545"/>
      <c r="Z27" s="545"/>
      <c r="AA27" s="545"/>
      <c r="AB27" s="545">
        <f>SUM(AB25:AB26)</f>
        <v>2272</v>
      </c>
      <c r="AC27" s="548"/>
      <c r="AD27" s="538"/>
      <c r="AE27" s="538"/>
      <c r="AF27" s="540"/>
    </row>
    <row r="28" spans="1:34" s="539" customFormat="1" ht="13.5" customHeight="1" x14ac:dyDescent="0.35">
      <c r="A28" s="595">
        <v>6</v>
      </c>
      <c r="B28" s="592" t="s">
        <v>66</v>
      </c>
      <c r="C28" s="592" t="s">
        <v>261</v>
      </c>
      <c r="D28" s="518" t="s">
        <v>268</v>
      </c>
      <c r="E28" s="506" t="s">
        <v>48</v>
      </c>
      <c r="F28" s="507"/>
      <c r="G28" s="507"/>
      <c r="H28" s="536"/>
      <c r="I28" s="508">
        <v>80</v>
      </c>
      <c r="J28" s="508">
        <v>68</v>
      </c>
      <c r="K28" s="508">
        <v>0</v>
      </c>
      <c r="L28" s="508">
        <v>4</v>
      </c>
      <c r="M28" s="508">
        <v>1.5</v>
      </c>
      <c r="N28" s="508">
        <v>0</v>
      </c>
      <c r="O28" s="508">
        <v>0</v>
      </c>
      <c r="P28" s="508">
        <v>0</v>
      </c>
      <c r="Q28" s="508">
        <v>0</v>
      </c>
      <c r="R28" s="508">
        <v>0</v>
      </c>
      <c r="S28" s="508">
        <v>3</v>
      </c>
      <c r="T28" s="508">
        <v>0</v>
      </c>
      <c r="U28" s="508">
        <v>0</v>
      </c>
      <c r="V28" s="508">
        <v>0</v>
      </c>
      <c r="X28" s="508">
        <v>0</v>
      </c>
      <c r="Y28" s="508"/>
      <c r="Z28" s="508"/>
      <c r="AA28" s="508"/>
      <c r="AB28" s="508">
        <f>SUM(I28:X28)</f>
        <v>156.5</v>
      </c>
      <c r="AC28" s="548"/>
      <c r="AD28" s="538"/>
      <c r="AE28" s="538"/>
      <c r="AF28" s="540"/>
    </row>
    <row r="29" spans="1:34" s="539" customFormat="1" ht="13.5" customHeight="1" x14ac:dyDescent="0.35">
      <c r="A29" s="595"/>
      <c r="B29" s="592"/>
      <c r="C29" s="592"/>
      <c r="D29" s="518" t="s">
        <v>268</v>
      </c>
      <c r="E29" s="506" t="s">
        <v>4</v>
      </c>
      <c r="F29" s="507"/>
      <c r="G29" s="507"/>
      <c r="H29" s="536"/>
      <c r="I29" s="508">
        <v>32</v>
      </c>
      <c r="J29" s="508">
        <v>48</v>
      </c>
      <c r="K29" s="508">
        <v>0</v>
      </c>
      <c r="L29" s="508">
        <v>0</v>
      </c>
      <c r="M29" s="508">
        <v>0</v>
      </c>
      <c r="N29" s="508">
        <v>0</v>
      </c>
      <c r="O29" s="508">
        <v>0</v>
      </c>
      <c r="P29" s="508">
        <v>0</v>
      </c>
      <c r="Q29" s="508">
        <v>0</v>
      </c>
      <c r="R29" s="508">
        <v>0</v>
      </c>
      <c r="S29" s="508">
        <v>8</v>
      </c>
      <c r="T29" s="508">
        <v>0</v>
      </c>
      <c r="U29" s="508">
        <v>0</v>
      </c>
      <c r="V29" s="508">
        <v>0</v>
      </c>
      <c r="X29" s="508">
        <v>0</v>
      </c>
      <c r="Y29" s="508"/>
      <c r="Z29" s="508"/>
      <c r="AA29" s="508"/>
      <c r="AB29" s="508">
        <f>SUM(I29:X29)</f>
        <v>88</v>
      </c>
      <c r="AC29" s="548"/>
      <c r="AD29" s="538"/>
      <c r="AE29" s="538"/>
      <c r="AF29" s="540"/>
    </row>
    <row r="30" spans="1:34" s="539" customFormat="1" ht="13.5" customHeight="1" x14ac:dyDescent="0.35">
      <c r="A30" s="595"/>
      <c r="B30" s="592"/>
      <c r="C30" s="592"/>
      <c r="D30" s="518" t="s">
        <v>268</v>
      </c>
      <c r="E30" s="511" t="s">
        <v>37</v>
      </c>
      <c r="F30" s="507"/>
      <c r="G30" s="507"/>
      <c r="H30" s="536"/>
      <c r="I30" s="508">
        <f t="shared" ref="I30:V30" si="13">I28+I29</f>
        <v>112</v>
      </c>
      <c r="J30" s="508">
        <f t="shared" si="13"/>
        <v>116</v>
      </c>
      <c r="K30" s="508">
        <f t="shared" si="13"/>
        <v>0</v>
      </c>
      <c r="L30" s="508">
        <f t="shared" si="13"/>
        <v>4</v>
      </c>
      <c r="M30" s="508">
        <f t="shared" si="13"/>
        <v>1.5</v>
      </c>
      <c r="N30" s="508">
        <f t="shared" si="13"/>
        <v>0</v>
      </c>
      <c r="O30" s="508">
        <f t="shared" si="13"/>
        <v>0</v>
      </c>
      <c r="P30" s="508">
        <f t="shared" si="13"/>
        <v>0</v>
      </c>
      <c r="Q30" s="508">
        <f t="shared" si="13"/>
        <v>0</v>
      </c>
      <c r="R30" s="508">
        <f t="shared" si="13"/>
        <v>0</v>
      </c>
      <c r="S30" s="508">
        <f t="shared" si="13"/>
        <v>11</v>
      </c>
      <c r="T30" s="508">
        <f t="shared" si="13"/>
        <v>0</v>
      </c>
      <c r="U30" s="508">
        <f t="shared" si="13"/>
        <v>0</v>
      </c>
      <c r="V30" s="508">
        <f t="shared" si="13"/>
        <v>0</v>
      </c>
      <c r="X30" s="508">
        <f>X28+X29</f>
        <v>0</v>
      </c>
      <c r="Y30" s="508"/>
      <c r="Z30" s="508"/>
      <c r="AA30" s="508"/>
      <c r="AB30" s="508">
        <f>SUM(I30:X30)</f>
        <v>244.5</v>
      </c>
      <c r="AC30" s="548"/>
      <c r="AD30" s="549"/>
      <c r="AE30" s="549"/>
      <c r="AF30" s="540"/>
    </row>
    <row r="31" spans="1:34" s="544" customFormat="1" ht="13.5" customHeight="1" x14ac:dyDescent="0.35">
      <c r="A31" s="593"/>
      <c r="B31" s="594" t="s">
        <v>224</v>
      </c>
      <c r="C31" s="594"/>
      <c r="D31" s="542" t="s">
        <v>268</v>
      </c>
      <c r="E31" s="509" t="s">
        <v>49</v>
      </c>
      <c r="F31" s="510"/>
      <c r="G31" s="510"/>
      <c r="H31" s="543"/>
      <c r="I31" s="545">
        <f>I28</f>
        <v>80</v>
      </c>
      <c r="J31" s="545">
        <f t="shared" ref="J31:V31" si="14">J28</f>
        <v>68</v>
      </c>
      <c r="K31" s="545">
        <f t="shared" si="14"/>
        <v>0</v>
      </c>
      <c r="L31" s="545">
        <f t="shared" si="14"/>
        <v>4</v>
      </c>
      <c r="M31" s="545">
        <f t="shared" si="14"/>
        <v>1.5</v>
      </c>
      <c r="N31" s="545">
        <f t="shared" si="14"/>
        <v>0</v>
      </c>
      <c r="O31" s="545">
        <f t="shared" si="14"/>
        <v>0</v>
      </c>
      <c r="P31" s="545">
        <f t="shared" si="14"/>
        <v>0</v>
      </c>
      <c r="Q31" s="545">
        <f t="shared" si="14"/>
        <v>0</v>
      </c>
      <c r="R31" s="545">
        <f t="shared" si="14"/>
        <v>0</v>
      </c>
      <c r="S31" s="545">
        <f t="shared" si="14"/>
        <v>3</v>
      </c>
      <c r="T31" s="545">
        <f t="shared" si="14"/>
        <v>0</v>
      </c>
      <c r="U31" s="545">
        <f t="shared" si="14"/>
        <v>0</v>
      </c>
      <c r="V31" s="545">
        <f t="shared" si="14"/>
        <v>0</v>
      </c>
      <c r="X31" s="545">
        <f>X28</f>
        <v>0</v>
      </c>
      <c r="Y31" s="545"/>
      <c r="Z31" s="545"/>
      <c r="AA31" s="545"/>
      <c r="AB31" s="545">
        <f>AB28</f>
        <v>156.5</v>
      </c>
      <c r="AC31" s="528"/>
      <c r="AD31" s="528"/>
      <c r="AE31" s="528"/>
    </row>
    <row r="32" spans="1:34" s="544" customFormat="1" ht="13.5" customHeight="1" x14ac:dyDescent="0.35">
      <c r="A32" s="593"/>
      <c r="B32" s="594"/>
      <c r="C32" s="594"/>
      <c r="D32" s="542" t="s">
        <v>268</v>
      </c>
      <c r="E32" s="509" t="s">
        <v>4</v>
      </c>
      <c r="F32" s="510"/>
      <c r="G32" s="510"/>
      <c r="H32" s="543"/>
      <c r="I32" s="545">
        <f>I29</f>
        <v>32</v>
      </c>
      <c r="J32" s="545">
        <f t="shared" ref="J32:V32" si="15">J29</f>
        <v>48</v>
      </c>
      <c r="K32" s="545">
        <f t="shared" si="15"/>
        <v>0</v>
      </c>
      <c r="L32" s="545">
        <f t="shared" si="15"/>
        <v>0</v>
      </c>
      <c r="M32" s="545">
        <f t="shared" si="15"/>
        <v>0</v>
      </c>
      <c r="N32" s="545">
        <f t="shared" si="15"/>
        <v>0</v>
      </c>
      <c r="O32" s="545">
        <f t="shared" si="15"/>
        <v>0</v>
      </c>
      <c r="P32" s="545">
        <f t="shared" si="15"/>
        <v>0</v>
      </c>
      <c r="Q32" s="545">
        <f t="shared" si="15"/>
        <v>0</v>
      </c>
      <c r="R32" s="545">
        <f t="shared" si="15"/>
        <v>0</v>
      </c>
      <c r="S32" s="545">
        <f t="shared" si="15"/>
        <v>8</v>
      </c>
      <c r="T32" s="545">
        <f t="shared" si="15"/>
        <v>0</v>
      </c>
      <c r="U32" s="545">
        <f t="shared" si="15"/>
        <v>0</v>
      </c>
      <c r="V32" s="545">
        <f t="shared" si="15"/>
        <v>0</v>
      </c>
      <c r="X32" s="545">
        <f>X29</f>
        <v>0</v>
      </c>
      <c r="Y32" s="545"/>
      <c r="Z32" s="545"/>
      <c r="AA32" s="545"/>
      <c r="AB32" s="545">
        <f>AB29</f>
        <v>88</v>
      </c>
      <c r="AC32" s="528"/>
      <c r="AD32" s="528"/>
      <c r="AE32" s="528"/>
    </row>
    <row r="33" spans="1:31" s="544" customFormat="1" ht="15.75" customHeight="1" x14ac:dyDescent="0.35">
      <c r="A33" s="593"/>
      <c r="B33" s="594"/>
      <c r="C33" s="594"/>
      <c r="D33" s="542" t="s">
        <v>268</v>
      </c>
      <c r="E33" s="513" t="s">
        <v>37</v>
      </c>
      <c r="F33" s="510"/>
      <c r="G33" s="510"/>
      <c r="H33" s="543"/>
      <c r="I33" s="545">
        <f>I31+I32</f>
        <v>112</v>
      </c>
      <c r="J33" s="545">
        <f t="shared" ref="J33:V33" si="16">J31+J32</f>
        <v>116</v>
      </c>
      <c r="K33" s="545">
        <f t="shared" si="16"/>
        <v>0</v>
      </c>
      <c r="L33" s="545">
        <f t="shared" si="16"/>
        <v>4</v>
      </c>
      <c r="M33" s="545">
        <f t="shared" si="16"/>
        <v>1.5</v>
      </c>
      <c r="N33" s="545">
        <f t="shared" si="16"/>
        <v>0</v>
      </c>
      <c r="O33" s="545">
        <f t="shared" si="16"/>
        <v>0</v>
      </c>
      <c r="P33" s="545">
        <f t="shared" si="16"/>
        <v>0</v>
      </c>
      <c r="Q33" s="545">
        <f t="shared" si="16"/>
        <v>0</v>
      </c>
      <c r="R33" s="545">
        <f t="shared" si="16"/>
        <v>0</v>
      </c>
      <c r="S33" s="545">
        <f t="shared" si="16"/>
        <v>11</v>
      </c>
      <c r="T33" s="545">
        <f t="shared" si="16"/>
        <v>0</v>
      </c>
      <c r="U33" s="545">
        <f t="shared" si="16"/>
        <v>0</v>
      </c>
      <c r="V33" s="545">
        <f t="shared" si="16"/>
        <v>0</v>
      </c>
      <c r="X33" s="545">
        <f>X31+X32</f>
        <v>0</v>
      </c>
      <c r="Y33" s="545"/>
      <c r="Z33" s="545"/>
      <c r="AA33" s="545"/>
      <c r="AB33" s="545">
        <f>AB31+AB32</f>
        <v>244.5</v>
      </c>
      <c r="AC33" s="548"/>
      <c r="AD33" s="548"/>
      <c r="AE33" s="548"/>
    </row>
    <row r="34" spans="1:31" s="539" customFormat="1" ht="33" customHeight="1" x14ac:dyDescent="0.35">
      <c r="A34" s="596">
        <v>7</v>
      </c>
      <c r="B34" s="592" t="s">
        <v>235</v>
      </c>
      <c r="C34" s="592" t="s">
        <v>185</v>
      </c>
      <c r="D34" s="550" t="s">
        <v>269</v>
      </c>
      <c r="E34" s="506" t="s">
        <v>48</v>
      </c>
      <c r="F34" s="507"/>
      <c r="G34" s="507"/>
      <c r="H34" s="536"/>
      <c r="I34" s="508">
        <v>12</v>
      </c>
      <c r="J34" s="508">
        <v>12</v>
      </c>
      <c r="K34" s="508">
        <v>0</v>
      </c>
      <c r="L34" s="508">
        <v>0</v>
      </c>
      <c r="M34" s="508">
        <v>0</v>
      </c>
      <c r="N34" s="508">
        <v>0</v>
      </c>
      <c r="O34" s="508">
        <v>0</v>
      </c>
      <c r="P34" s="508">
        <v>0</v>
      </c>
      <c r="Q34" s="508">
        <v>0</v>
      </c>
      <c r="R34" s="508">
        <v>0</v>
      </c>
      <c r="S34" s="508">
        <v>0</v>
      </c>
      <c r="T34" s="508">
        <v>0</v>
      </c>
      <c r="U34" s="508">
        <v>0</v>
      </c>
      <c r="V34" s="508">
        <v>0</v>
      </c>
      <c r="X34" s="508">
        <v>0</v>
      </c>
      <c r="Y34" s="508"/>
      <c r="Z34" s="508"/>
      <c r="AA34" s="508"/>
      <c r="AB34" s="508">
        <f t="shared" ref="AB34:AB42" si="17">SUM(I34:X34)</f>
        <v>24</v>
      </c>
      <c r="AD34" s="528"/>
      <c r="AE34" s="528"/>
    </row>
    <row r="35" spans="1:31" s="539" customFormat="1" ht="13.5" customHeight="1" x14ac:dyDescent="0.35">
      <c r="A35" s="597"/>
      <c r="B35" s="592"/>
      <c r="C35" s="592"/>
      <c r="D35" s="552">
        <v>0</v>
      </c>
      <c r="E35" s="506" t="s">
        <v>99</v>
      </c>
      <c r="F35" s="507"/>
      <c r="G35" s="507"/>
      <c r="H35" s="536"/>
      <c r="I35" s="508">
        <v>0</v>
      </c>
      <c r="J35" s="508">
        <v>0</v>
      </c>
      <c r="K35" s="508">
        <v>0</v>
      </c>
      <c r="L35" s="508">
        <v>0</v>
      </c>
      <c r="M35" s="508">
        <v>0</v>
      </c>
      <c r="N35" s="508">
        <v>0</v>
      </c>
      <c r="O35" s="508">
        <v>0</v>
      </c>
      <c r="P35" s="508">
        <v>0</v>
      </c>
      <c r="Q35" s="508">
        <v>0</v>
      </c>
      <c r="R35" s="508">
        <v>0</v>
      </c>
      <c r="S35" s="508">
        <v>0</v>
      </c>
      <c r="T35" s="508">
        <v>0</v>
      </c>
      <c r="U35" s="508">
        <v>0</v>
      </c>
      <c r="V35" s="508">
        <v>0</v>
      </c>
      <c r="X35" s="508">
        <v>0</v>
      </c>
      <c r="Y35" s="508"/>
      <c r="Z35" s="508"/>
      <c r="AA35" s="508"/>
      <c r="AB35" s="508">
        <f t="shared" si="17"/>
        <v>0</v>
      </c>
      <c r="AC35" s="548"/>
      <c r="AD35" s="548"/>
      <c r="AE35" s="548"/>
    </row>
    <row r="36" spans="1:31" s="539" customFormat="1" ht="18" customHeight="1" x14ac:dyDescent="0.35">
      <c r="A36" s="598"/>
      <c r="B36" s="592"/>
      <c r="C36" s="592"/>
      <c r="D36" s="553" t="s">
        <v>270</v>
      </c>
      <c r="E36" s="511" t="s">
        <v>37</v>
      </c>
      <c r="F36" s="507"/>
      <c r="G36" s="507"/>
      <c r="H36" s="536"/>
      <c r="I36" s="508">
        <f t="shared" ref="I36:V36" si="18">I34+I35</f>
        <v>12</v>
      </c>
      <c r="J36" s="508">
        <f t="shared" si="18"/>
        <v>12</v>
      </c>
      <c r="K36" s="508">
        <f t="shared" si="18"/>
        <v>0</v>
      </c>
      <c r="L36" s="508">
        <f t="shared" si="18"/>
        <v>0</v>
      </c>
      <c r="M36" s="508">
        <f t="shared" si="18"/>
        <v>0</v>
      </c>
      <c r="N36" s="508">
        <f t="shared" si="18"/>
        <v>0</v>
      </c>
      <c r="O36" s="508">
        <f t="shared" si="18"/>
        <v>0</v>
      </c>
      <c r="P36" s="508">
        <f t="shared" si="18"/>
        <v>0</v>
      </c>
      <c r="Q36" s="508">
        <f t="shared" si="18"/>
        <v>0</v>
      </c>
      <c r="R36" s="508">
        <f t="shared" si="18"/>
        <v>0</v>
      </c>
      <c r="S36" s="508">
        <f t="shared" si="18"/>
        <v>0</v>
      </c>
      <c r="T36" s="508">
        <f t="shared" si="18"/>
        <v>0</v>
      </c>
      <c r="U36" s="508">
        <f t="shared" si="18"/>
        <v>0</v>
      </c>
      <c r="V36" s="508">
        <f t="shared" si="18"/>
        <v>0</v>
      </c>
      <c r="X36" s="508">
        <f>X34+X35</f>
        <v>0</v>
      </c>
      <c r="Y36" s="508"/>
      <c r="Z36" s="508"/>
      <c r="AA36" s="508"/>
      <c r="AB36" s="508">
        <f t="shared" si="17"/>
        <v>24</v>
      </c>
      <c r="AC36" s="551" t="s">
        <v>267</v>
      </c>
      <c r="AD36" s="528"/>
      <c r="AE36" s="528"/>
    </row>
    <row r="37" spans="1:31" s="539" customFormat="1" ht="26.25" customHeight="1" x14ac:dyDescent="0.35">
      <c r="A37" s="596">
        <v>8</v>
      </c>
      <c r="B37" s="592" t="s">
        <v>53</v>
      </c>
      <c r="C37" s="592" t="s">
        <v>185</v>
      </c>
      <c r="D37" s="550" t="s">
        <v>277</v>
      </c>
      <c r="E37" s="506" t="s">
        <v>48</v>
      </c>
      <c r="F37" s="507"/>
      <c r="G37" s="507"/>
      <c r="H37" s="536"/>
      <c r="I37" s="508">
        <v>0</v>
      </c>
      <c r="J37" s="508">
        <v>72</v>
      </c>
      <c r="K37" s="508">
        <v>0</v>
      </c>
      <c r="L37" s="508">
        <v>0</v>
      </c>
      <c r="M37" s="508">
        <v>0</v>
      </c>
      <c r="N37" s="508">
        <v>0</v>
      </c>
      <c r="O37" s="508">
        <v>0</v>
      </c>
      <c r="P37" s="508">
        <v>0</v>
      </c>
      <c r="Q37" s="508">
        <v>0</v>
      </c>
      <c r="R37" s="508">
        <v>0</v>
      </c>
      <c r="S37" s="508">
        <v>0</v>
      </c>
      <c r="T37" s="508">
        <v>0</v>
      </c>
      <c r="U37" s="508">
        <v>0</v>
      </c>
      <c r="V37" s="508">
        <v>0</v>
      </c>
      <c r="X37" s="508">
        <v>0</v>
      </c>
      <c r="Y37" s="508"/>
      <c r="Z37" s="508"/>
      <c r="AA37" s="508"/>
      <c r="AB37" s="508">
        <f t="shared" si="17"/>
        <v>72</v>
      </c>
      <c r="AD37" s="528"/>
      <c r="AE37" s="528"/>
    </row>
    <row r="38" spans="1:31" s="539" customFormat="1" ht="20.25" customHeight="1" x14ac:dyDescent="0.35">
      <c r="A38" s="597"/>
      <c r="B38" s="592"/>
      <c r="C38" s="592"/>
      <c r="D38" s="553" t="s">
        <v>271</v>
      </c>
      <c r="E38" s="506" t="s">
        <v>99</v>
      </c>
      <c r="F38" s="507"/>
      <c r="G38" s="507"/>
      <c r="H38" s="536"/>
      <c r="I38" s="508">
        <v>32</v>
      </c>
      <c r="J38" s="508">
        <v>32</v>
      </c>
      <c r="K38" s="508">
        <v>0</v>
      </c>
      <c r="L38" s="508">
        <v>0</v>
      </c>
      <c r="M38" s="508">
        <v>0</v>
      </c>
      <c r="N38" s="508">
        <v>0</v>
      </c>
      <c r="O38" s="508">
        <v>0</v>
      </c>
      <c r="P38" s="508">
        <v>0</v>
      </c>
      <c r="Q38" s="508">
        <v>0</v>
      </c>
      <c r="R38" s="508">
        <v>0</v>
      </c>
      <c r="S38" s="508">
        <v>2</v>
      </c>
      <c r="T38" s="508">
        <v>0</v>
      </c>
      <c r="U38" s="508">
        <v>0</v>
      </c>
      <c r="V38" s="508">
        <v>0</v>
      </c>
      <c r="X38" s="508">
        <v>0</v>
      </c>
      <c r="Y38" s="508"/>
      <c r="Z38" s="508"/>
      <c r="AA38" s="508"/>
      <c r="AB38" s="508">
        <f t="shared" si="17"/>
        <v>66</v>
      </c>
      <c r="AC38" s="548"/>
      <c r="AD38" s="548"/>
      <c r="AE38" s="548"/>
    </row>
    <row r="39" spans="1:31" s="539" customFormat="1" ht="27" customHeight="1" x14ac:dyDescent="0.35">
      <c r="A39" s="598"/>
      <c r="B39" s="592"/>
      <c r="C39" s="592"/>
      <c r="D39" s="553" t="s">
        <v>272</v>
      </c>
      <c r="E39" s="511" t="s">
        <v>37</v>
      </c>
      <c r="F39" s="507"/>
      <c r="G39" s="507"/>
      <c r="H39" s="536"/>
      <c r="I39" s="508">
        <f t="shared" ref="I39:V39" si="19">I37+I38</f>
        <v>32</v>
      </c>
      <c r="J39" s="508">
        <f t="shared" si="19"/>
        <v>104</v>
      </c>
      <c r="K39" s="508">
        <f t="shared" si="19"/>
        <v>0</v>
      </c>
      <c r="L39" s="508">
        <f t="shared" si="19"/>
        <v>0</v>
      </c>
      <c r="M39" s="508">
        <f t="shared" si="19"/>
        <v>0</v>
      </c>
      <c r="N39" s="508">
        <f t="shared" si="19"/>
        <v>0</v>
      </c>
      <c r="O39" s="508">
        <f t="shared" si="19"/>
        <v>0</v>
      </c>
      <c r="P39" s="508">
        <f t="shared" si="19"/>
        <v>0</v>
      </c>
      <c r="Q39" s="508">
        <f t="shared" si="19"/>
        <v>0</v>
      </c>
      <c r="R39" s="508">
        <f t="shared" si="19"/>
        <v>0</v>
      </c>
      <c r="S39" s="508">
        <f t="shared" si="19"/>
        <v>2</v>
      </c>
      <c r="T39" s="508">
        <f t="shared" si="19"/>
        <v>0</v>
      </c>
      <c r="U39" s="508">
        <f t="shared" si="19"/>
        <v>0</v>
      </c>
      <c r="V39" s="508">
        <f t="shared" si="19"/>
        <v>0</v>
      </c>
      <c r="X39" s="508">
        <f>X37+X38</f>
        <v>0</v>
      </c>
      <c r="Y39" s="508"/>
      <c r="Z39" s="508"/>
      <c r="AA39" s="508"/>
      <c r="AB39" s="508">
        <f t="shared" si="17"/>
        <v>138</v>
      </c>
      <c r="AC39" s="554" t="s">
        <v>279</v>
      </c>
      <c r="AD39" s="528"/>
      <c r="AE39" s="528"/>
    </row>
    <row r="40" spans="1:31" s="539" customFormat="1" ht="15" customHeight="1" x14ac:dyDescent="0.4">
      <c r="A40" s="595">
        <v>9</v>
      </c>
      <c r="B40" s="592" t="s">
        <v>51</v>
      </c>
      <c r="C40" s="592" t="s">
        <v>65</v>
      </c>
      <c r="D40" s="550" t="s">
        <v>269</v>
      </c>
      <c r="E40" s="506" t="s">
        <v>49</v>
      </c>
      <c r="F40" s="507"/>
      <c r="G40" s="507"/>
      <c r="H40" s="536"/>
      <c r="I40" s="508">
        <v>8</v>
      </c>
      <c r="J40" s="508">
        <v>23</v>
      </c>
      <c r="K40" s="508">
        <v>0</v>
      </c>
      <c r="L40" s="508">
        <v>0</v>
      </c>
      <c r="M40" s="508">
        <v>0</v>
      </c>
      <c r="N40" s="508">
        <v>0</v>
      </c>
      <c r="O40" s="508">
        <v>0</v>
      </c>
      <c r="P40" s="508">
        <v>0</v>
      </c>
      <c r="Q40" s="508">
        <v>0</v>
      </c>
      <c r="R40" s="508">
        <v>0</v>
      </c>
      <c r="S40" s="508">
        <v>0</v>
      </c>
      <c r="T40" s="508">
        <v>0</v>
      </c>
      <c r="U40" s="508">
        <v>0</v>
      </c>
      <c r="V40" s="508">
        <v>0</v>
      </c>
      <c r="X40" s="508">
        <v>0</v>
      </c>
      <c r="Y40" s="508"/>
      <c r="Z40" s="508"/>
      <c r="AA40" s="508"/>
      <c r="AB40" s="508">
        <f t="shared" si="17"/>
        <v>31</v>
      </c>
      <c r="AC40" s="546"/>
      <c r="AD40" s="546"/>
      <c r="AE40" s="546"/>
    </row>
    <row r="41" spans="1:31" s="539" customFormat="1" ht="13.5" customHeight="1" x14ac:dyDescent="0.4">
      <c r="A41" s="595"/>
      <c r="B41" s="592"/>
      <c r="C41" s="592"/>
      <c r="D41" s="550" t="s">
        <v>269</v>
      </c>
      <c r="E41" s="506" t="s">
        <v>4</v>
      </c>
      <c r="F41" s="507"/>
      <c r="G41" s="507"/>
      <c r="H41" s="536"/>
      <c r="I41" s="508">
        <v>16</v>
      </c>
      <c r="J41" s="508">
        <v>32</v>
      </c>
      <c r="K41" s="508">
        <v>0</v>
      </c>
      <c r="L41" s="508">
        <v>0</v>
      </c>
      <c r="M41" s="508">
        <v>0</v>
      </c>
      <c r="N41" s="508">
        <v>0</v>
      </c>
      <c r="O41" s="508">
        <v>0</v>
      </c>
      <c r="P41" s="508">
        <v>0</v>
      </c>
      <c r="Q41" s="508">
        <v>10</v>
      </c>
      <c r="R41" s="508">
        <v>0</v>
      </c>
      <c r="S41" s="508">
        <v>0</v>
      </c>
      <c r="T41" s="508">
        <v>0</v>
      </c>
      <c r="U41" s="508">
        <v>0</v>
      </c>
      <c r="V41" s="508">
        <v>0</v>
      </c>
      <c r="X41" s="508">
        <v>0</v>
      </c>
      <c r="Y41" s="508"/>
      <c r="Z41" s="508"/>
      <c r="AA41" s="508"/>
      <c r="AB41" s="508">
        <f t="shared" si="17"/>
        <v>58</v>
      </c>
      <c r="AC41" s="546"/>
      <c r="AD41" s="546"/>
      <c r="AE41" s="546"/>
    </row>
    <row r="42" spans="1:31" s="539" customFormat="1" ht="42" customHeight="1" x14ac:dyDescent="0.35">
      <c r="A42" s="595"/>
      <c r="B42" s="592"/>
      <c r="C42" s="592"/>
      <c r="D42" s="550" t="s">
        <v>269</v>
      </c>
      <c r="E42" s="511" t="s">
        <v>37</v>
      </c>
      <c r="F42" s="507"/>
      <c r="G42" s="507"/>
      <c r="H42" s="536"/>
      <c r="I42" s="508">
        <f t="shared" ref="I42:V42" si="20">SUM(I40:I41)</f>
        <v>24</v>
      </c>
      <c r="J42" s="508">
        <f t="shared" si="20"/>
        <v>55</v>
      </c>
      <c r="K42" s="508">
        <f t="shared" si="20"/>
        <v>0</v>
      </c>
      <c r="L42" s="508">
        <f t="shared" si="20"/>
        <v>0</v>
      </c>
      <c r="M42" s="508">
        <f t="shared" si="20"/>
        <v>0</v>
      </c>
      <c r="N42" s="508">
        <f t="shared" si="20"/>
        <v>0</v>
      </c>
      <c r="O42" s="508">
        <f t="shared" si="20"/>
        <v>0</v>
      </c>
      <c r="P42" s="508">
        <f t="shared" si="20"/>
        <v>0</v>
      </c>
      <c r="Q42" s="508">
        <f t="shared" si="20"/>
        <v>10</v>
      </c>
      <c r="R42" s="508">
        <f t="shared" si="20"/>
        <v>0</v>
      </c>
      <c r="S42" s="508">
        <f t="shared" si="20"/>
        <v>0</v>
      </c>
      <c r="T42" s="508">
        <f t="shared" si="20"/>
        <v>0</v>
      </c>
      <c r="U42" s="508">
        <f t="shared" si="20"/>
        <v>0</v>
      </c>
      <c r="V42" s="508">
        <f t="shared" si="20"/>
        <v>0</v>
      </c>
      <c r="X42" s="508">
        <f>SUM(X40:X41)</f>
        <v>0</v>
      </c>
      <c r="Y42" s="508"/>
      <c r="Z42" s="508"/>
      <c r="AA42" s="508"/>
      <c r="AB42" s="508">
        <f t="shared" si="17"/>
        <v>89</v>
      </c>
      <c r="AC42" s="548"/>
      <c r="AD42" s="548"/>
      <c r="AE42" s="548"/>
    </row>
    <row r="43" spans="1:31" s="539" customFormat="1" ht="13.5" customHeight="1" x14ac:dyDescent="0.35">
      <c r="A43" s="595">
        <v>10</v>
      </c>
      <c r="B43" s="592" t="s">
        <v>52</v>
      </c>
      <c r="C43" s="592" t="s">
        <v>65</v>
      </c>
      <c r="D43" s="550" t="s">
        <v>273</v>
      </c>
      <c r="E43" s="506" t="s">
        <v>49</v>
      </c>
      <c r="F43" s="507"/>
      <c r="G43" s="507"/>
      <c r="H43" s="536"/>
      <c r="I43" s="508">
        <v>60</v>
      </c>
      <c r="J43" s="508">
        <v>112</v>
      </c>
      <c r="K43" s="508">
        <v>0</v>
      </c>
      <c r="L43" s="508">
        <v>1</v>
      </c>
      <c r="M43" s="508">
        <v>0.5</v>
      </c>
      <c r="N43" s="508">
        <v>0</v>
      </c>
      <c r="O43" s="508">
        <v>0</v>
      </c>
      <c r="P43" s="508">
        <v>0</v>
      </c>
      <c r="Q43" s="508">
        <v>0</v>
      </c>
      <c r="R43" s="508">
        <v>0</v>
      </c>
      <c r="S43" s="508">
        <v>4</v>
      </c>
      <c r="T43" s="508">
        <v>0</v>
      </c>
      <c r="U43" s="508">
        <v>0</v>
      </c>
      <c r="V43" s="508">
        <v>0</v>
      </c>
      <c r="X43" s="508">
        <v>0</v>
      </c>
      <c r="Y43" s="508"/>
      <c r="Z43" s="508"/>
      <c r="AA43" s="508"/>
      <c r="AB43" s="508">
        <v>177</v>
      </c>
      <c r="AC43" s="534"/>
      <c r="AD43" s="534"/>
      <c r="AE43" s="534"/>
    </row>
    <row r="44" spans="1:31" s="539" customFormat="1" ht="13.5" customHeight="1" x14ac:dyDescent="0.35">
      <c r="A44" s="595"/>
      <c r="B44" s="592"/>
      <c r="C44" s="592"/>
      <c r="D44" s="550" t="s">
        <v>273</v>
      </c>
      <c r="E44" s="506" t="s">
        <v>4</v>
      </c>
      <c r="F44" s="507"/>
      <c r="G44" s="507"/>
      <c r="H44" s="536"/>
      <c r="I44" s="508">
        <v>32</v>
      </c>
      <c r="J44" s="508">
        <v>64</v>
      </c>
      <c r="K44" s="508">
        <v>0</v>
      </c>
      <c r="L44" s="508">
        <v>1</v>
      </c>
      <c r="M44" s="508"/>
      <c r="N44" s="508">
        <v>0</v>
      </c>
      <c r="O44" s="508">
        <v>0</v>
      </c>
      <c r="P44" s="508">
        <v>0</v>
      </c>
      <c r="Q44" s="508">
        <v>0</v>
      </c>
      <c r="R44" s="508">
        <v>0</v>
      </c>
      <c r="S44" s="508">
        <v>15</v>
      </c>
      <c r="T44" s="508">
        <v>0</v>
      </c>
      <c r="U44" s="508">
        <v>0</v>
      </c>
      <c r="V44" s="508">
        <v>0</v>
      </c>
      <c r="X44" s="508">
        <v>0</v>
      </c>
      <c r="Y44" s="508"/>
      <c r="Z44" s="508"/>
      <c r="AA44" s="508"/>
      <c r="AB44" s="508">
        <v>112</v>
      </c>
      <c r="AC44" s="534"/>
      <c r="AD44" s="534"/>
      <c r="AE44" s="534"/>
    </row>
    <row r="45" spans="1:31" s="539" customFormat="1" ht="13.5" customHeight="1" x14ac:dyDescent="0.35">
      <c r="A45" s="595"/>
      <c r="B45" s="592"/>
      <c r="C45" s="592"/>
      <c r="D45" s="550" t="s">
        <v>273</v>
      </c>
      <c r="E45" s="511" t="s">
        <v>37</v>
      </c>
      <c r="F45" s="507"/>
      <c r="G45" s="507"/>
      <c r="H45" s="536"/>
      <c r="I45" s="508">
        <f t="shared" ref="I45:V45" si="21">SUM(I43:I44)</f>
        <v>92</v>
      </c>
      <c r="J45" s="508">
        <f t="shared" si="21"/>
        <v>176</v>
      </c>
      <c r="K45" s="508">
        <f t="shared" si="21"/>
        <v>0</v>
      </c>
      <c r="L45" s="508">
        <f t="shared" si="21"/>
        <v>2</v>
      </c>
      <c r="M45" s="508">
        <v>0.5</v>
      </c>
      <c r="N45" s="508">
        <f t="shared" si="21"/>
        <v>0</v>
      </c>
      <c r="O45" s="508">
        <f t="shared" si="21"/>
        <v>0</v>
      </c>
      <c r="P45" s="508">
        <f t="shared" si="21"/>
        <v>0</v>
      </c>
      <c r="Q45" s="508">
        <f t="shared" si="21"/>
        <v>0</v>
      </c>
      <c r="R45" s="508">
        <f t="shared" si="21"/>
        <v>0</v>
      </c>
      <c r="S45" s="508">
        <f t="shared" si="21"/>
        <v>19</v>
      </c>
      <c r="T45" s="508">
        <f t="shared" si="21"/>
        <v>0</v>
      </c>
      <c r="U45" s="508">
        <f t="shared" si="21"/>
        <v>0</v>
      </c>
      <c r="V45" s="508">
        <f t="shared" si="21"/>
        <v>0</v>
      </c>
      <c r="X45" s="508">
        <f>SUM(X43:X44)</f>
        <v>0</v>
      </c>
      <c r="Y45" s="508"/>
      <c r="Z45" s="508"/>
      <c r="AA45" s="508"/>
      <c r="AB45" s="508">
        <v>289</v>
      </c>
      <c r="AC45" s="534"/>
      <c r="AD45" s="534"/>
      <c r="AE45" s="534"/>
    </row>
    <row r="46" spans="1:31" s="544" customFormat="1" ht="13.5" customHeight="1" x14ac:dyDescent="0.35">
      <c r="A46" s="593"/>
      <c r="B46" s="594" t="s">
        <v>186</v>
      </c>
      <c r="C46" s="594"/>
      <c r="D46" s="555" t="s">
        <v>274</v>
      </c>
      <c r="E46" s="509" t="s">
        <v>49</v>
      </c>
      <c r="F46" s="510"/>
      <c r="G46" s="510"/>
      <c r="H46" s="543"/>
      <c r="I46" s="545">
        <f t="shared" ref="I46:V46" si="22">I37+I40+I43</f>
        <v>68</v>
      </c>
      <c r="J46" s="545">
        <f t="shared" si="22"/>
        <v>207</v>
      </c>
      <c r="K46" s="545">
        <f t="shared" si="22"/>
        <v>0</v>
      </c>
      <c r="L46" s="545">
        <f t="shared" si="22"/>
        <v>1</v>
      </c>
      <c r="M46" s="545">
        <f t="shared" si="22"/>
        <v>0.5</v>
      </c>
      <c r="N46" s="545">
        <f t="shared" si="22"/>
        <v>0</v>
      </c>
      <c r="O46" s="545">
        <f t="shared" si="22"/>
        <v>0</v>
      </c>
      <c r="P46" s="545">
        <f t="shared" si="22"/>
        <v>0</v>
      </c>
      <c r="Q46" s="545">
        <f t="shared" si="22"/>
        <v>0</v>
      </c>
      <c r="R46" s="545">
        <f t="shared" si="22"/>
        <v>0</v>
      </c>
      <c r="S46" s="545">
        <f t="shared" si="22"/>
        <v>4</v>
      </c>
      <c r="T46" s="545">
        <f t="shared" si="22"/>
        <v>0</v>
      </c>
      <c r="U46" s="545">
        <f t="shared" si="22"/>
        <v>0</v>
      </c>
      <c r="V46" s="545">
        <f t="shared" si="22"/>
        <v>0</v>
      </c>
      <c r="X46" s="545">
        <f>X37+X40+X43</f>
        <v>0</v>
      </c>
      <c r="Y46" s="545"/>
      <c r="Z46" s="545"/>
      <c r="AA46" s="545"/>
      <c r="AB46" s="545">
        <f>AB37+AB40+AB43</f>
        <v>280</v>
      </c>
      <c r="AC46" s="528"/>
      <c r="AD46" s="528"/>
      <c r="AE46" s="528"/>
    </row>
    <row r="47" spans="1:31" s="544" customFormat="1" ht="13.5" customHeight="1" x14ac:dyDescent="0.35">
      <c r="A47" s="593"/>
      <c r="B47" s="594"/>
      <c r="C47" s="594"/>
      <c r="D47" s="555" t="s">
        <v>275</v>
      </c>
      <c r="E47" s="509" t="s">
        <v>4</v>
      </c>
      <c r="F47" s="510"/>
      <c r="G47" s="510"/>
      <c r="H47" s="543"/>
      <c r="I47" s="545">
        <f t="shared" ref="I47:V47" si="23">I38+I41+I44</f>
        <v>80</v>
      </c>
      <c r="J47" s="545">
        <f t="shared" si="23"/>
        <v>128</v>
      </c>
      <c r="K47" s="545">
        <f t="shared" si="23"/>
        <v>0</v>
      </c>
      <c r="L47" s="545">
        <f t="shared" si="23"/>
        <v>1</v>
      </c>
      <c r="M47" s="545">
        <f t="shared" si="23"/>
        <v>0</v>
      </c>
      <c r="N47" s="545">
        <f t="shared" si="23"/>
        <v>0</v>
      </c>
      <c r="O47" s="545">
        <f t="shared" si="23"/>
        <v>0</v>
      </c>
      <c r="P47" s="545">
        <f t="shared" si="23"/>
        <v>0</v>
      </c>
      <c r="Q47" s="545">
        <f t="shared" si="23"/>
        <v>10</v>
      </c>
      <c r="R47" s="545">
        <f t="shared" si="23"/>
        <v>0</v>
      </c>
      <c r="S47" s="545">
        <f t="shared" si="23"/>
        <v>17</v>
      </c>
      <c r="T47" s="545">
        <f t="shared" si="23"/>
        <v>0</v>
      </c>
      <c r="U47" s="545">
        <f t="shared" si="23"/>
        <v>0</v>
      </c>
      <c r="V47" s="545">
        <f t="shared" si="23"/>
        <v>0</v>
      </c>
      <c r="X47" s="545">
        <f>X38+X41+X44</f>
        <v>0</v>
      </c>
      <c r="Y47" s="545"/>
      <c r="Z47" s="545"/>
      <c r="AA47" s="545"/>
      <c r="AB47" s="545">
        <f>AB38+AB41+AB44</f>
        <v>236</v>
      </c>
      <c r="AC47" s="528"/>
      <c r="AD47" s="528"/>
      <c r="AE47" s="528"/>
    </row>
    <row r="48" spans="1:31" s="544" customFormat="1" ht="15.75" customHeight="1" x14ac:dyDescent="0.35">
      <c r="A48" s="593"/>
      <c r="B48" s="594"/>
      <c r="C48" s="594"/>
      <c r="D48" s="555" t="s">
        <v>276</v>
      </c>
      <c r="E48" s="513" t="s">
        <v>37</v>
      </c>
      <c r="F48" s="510"/>
      <c r="G48" s="510"/>
      <c r="H48" s="543"/>
      <c r="I48" s="545">
        <f>I46+I47</f>
        <v>148</v>
      </c>
      <c r="J48" s="545">
        <f t="shared" ref="J48:V48" si="24">J46+J47</f>
        <v>335</v>
      </c>
      <c r="K48" s="545">
        <f t="shared" si="24"/>
        <v>0</v>
      </c>
      <c r="L48" s="545">
        <f t="shared" si="24"/>
        <v>2</v>
      </c>
      <c r="M48" s="545">
        <f t="shared" si="24"/>
        <v>0.5</v>
      </c>
      <c r="N48" s="545">
        <f t="shared" si="24"/>
        <v>0</v>
      </c>
      <c r="O48" s="545">
        <f t="shared" si="24"/>
        <v>0</v>
      </c>
      <c r="P48" s="545">
        <f t="shared" si="24"/>
        <v>0</v>
      </c>
      <c r="Q48" s="545">
        <f t="shared" si="24"/>
        <v>10</v>
      </c>
      <c r="R48" s="545">
        <f t="shared" si="24"/>
        <v>0</v>
      </c>
      <c r="S48" s="545">
        <f t="shared" si="24"/>
        <v>21</v>
      </c>
      <c r="T48" s="545">
        <f t="shared" si="24"/>
        <v>0</v>
      </c>
      <c r="U48" s="545">
        <f t="shared" si="24"/>
        <v>0</v>
      </c>
      <c r="V48" s="545">
        <f t="shared" si="24"/>
        <v>0</v>
      </c>
      <c r="X48" s="545">
        <f>X46+X47</f>
        <v>0</v>
      </c>
      <c r="Y48" s="545"/>
      <c r="Z48" s="545"/>
      <c r="AA48" s="545"/>
      <c r="AB48" s="545">
        <f>AB46+AB47</f>
        <v>516</v>
      </c>
      <c r="AC48" s="548"/>
      <c r="AD48" s="548"/>
      <c r="AE48" s="548"/>
    </row>
    <row r="49" spans="1:32" s="544" customFormat="1" ht="15.75" customHeight="1" x14ac:dyDescent="0.35">
      <c r="A49" s="541"/>
      <c r="B49" s="513"/>
      <c r="C49" s="513"/>
      <c r="D49" s="555"/>
      <c r="E49" s="513"/>
      <c r="F49" s="510"/>
      <c r="G49" s="510"/>
      <c r="H49" s="543"/>
      <c r="I49" s="545"/>
      <c r="J49" s="545"/>
      <c r="K49" s="545"/>
      <c r="L49" s="545"/>
      <c r="M49" s="545"/>
      <c r="N49" s="545"/>
      <c r="O49" s="545"/>
      <c r="P49" s="545"/>
      <c r="Q49" s="545"/>
      <c r="R49" s="545"/>
      <c r="S49" s="545"/>
      <c r="T49" s="545"/>
      <c r="U49" s="545"/>
      <c r="V49" s="545"/>
      <c r="X49" s="545"/>
      <c r="Y49" s="545"/>
      <c r="Z49" s="545"/>
      <c r="AA49" s="545"/>
      <c r="AB49" s="545"/>
      <c r="AC49" s="548"/>
      <c r="AD49" s="548"/>
      <c r="AE49" s="548"/>
    </row>
    <row r="50" spans="1:32" s="556" customFormat="1" ht="15" x14ac:dyDescent="0.35">
      <c r="A50" s="593"/>
      <c r="B50" s="594" t="s">
        <v>39</v>
      </c>
      <c r="C50" s="594"/>
      <c r="D50" s="542">
        <v>6.41</v>
      </c>
      <c r="E50" s="509" t="s">
        <v>49</v>
      </c>
      <c r="F50" s="510"/>
      <c r="G50" s="510"/>
      <c r="H50" s="543"/>
      <c r="I50" s="545">
        <v>696</v>
      </c>
      <c r="J50" s="545">
        <v>1046</v>
      </c>
      <c r="K50" s="545">
        <v>0</v>
      </c>
      <c r="L50" s="545">
        <v>21</v>
      </c>
      <c r="M50" s="545">
        <v>10</v>
      </c>
      <c r="N50" s="545">
        <v>16</v>
      </c>
      <c r="O50" s="545">
        <v>36</v>
      </c>
      <c r="P50" s="545">
        <v>0</v>
      </c>
      <c r="Q50" s="545">
        <v>0</v>
      </c>
      <c r="R50" s="545">
        <v>0</v>
      </c>
      <c r="S50" s="545">
        <v>181</v>
      </c>
      <c r="T50" s="545">
        <v>0</v>
      </c>
      <c r="U50" s="545">
        <v>0</v>
      </c>
      <c r="V50" s="545">
        <v>0</v>
      </c>
      <c r="X50" s="545">
        <v>0</v>
      </c>
      <c r="Y50" s="545"/>
      <c r="Z50" s="545"/>
      <c r="AA50" s="545"/>
      <c r="AB50" s="545">
        <v>2005.5</v>
      </c>
      <c r="AC50" s="528"/>
      <c r="AD50" s="528"/>
      <c r="AE50" s="528"/>
    </row>
    <row r="51" spans="1:32" s="556" customFormat="1" ht="15" x14ac:dyDescent="0.35">
      <c r="A51" s="593"/>
      <c r="B51" s="594"/>
      <c r="C51" s="594"/>
      <c r="D51" s="557">
        <v>6.35</v>
      </c>
      <c r="E51" s="509" t="s">
        <v>50</v>
      </c>
      <c r="F51" s="510"/>
      <c r="G51" s="510"/>
      <c r="H51" s="543"/>
      <c r="I51" s="545">
        <v>554</v>
      </c>
      <c r="J51" s="545">
        <v>749</v>
      </c>
      <c r="K51" s="545">
        <v>0</v>
      </c>
      <c r="L51" s="545">
        <v>17</v>
      </c>
      <c r="M51" s="545">
        <v>7</v>
      </c>
      <c r="N51" s="545">
        <v>16</v>
      </c>
      <c r="O51" s="545">
        <v>94</v>
      </c>
      <c r="P51" s="545">
        <v>0</v>
      </c>
      <c r="Q51" s="545">
        <v>10</v>
      </c>
      <c r="R51" s="545">
        <v>40</v>
      </c>
      <c r="S51" s="545">
        <v>128</v>
      </c>
      <c r="T51" s="545">
        <v>0</v>
      </c>
      <c r="U51" s="545">
        <v>21</v>
      </c>
      <c r="V51" s="545">
        <v>0</v>
      </c>
      <c r="X51" s="545">
        <v>0</v>
      </c>
      <c r="Y51" s="545"/>
      <c r="Z51" s="545"/>
      <c r="AA51" s="545"/>
      <c r="AB51" s="545">
        <v>1636</v>
      </c>
      <c r="AC51" s="548"/>
      <c r="AD51" s="548"/>
      <c r="AE51" s="548"/>
    </row>
    <row r="52" spans="1:32" s="556" customFormat="1" ht="15" x14ac:dyDescent="0.35">
      <c r="A52" s="593"/>
      <c r="B52" s="594"/>
      <c r="C52" s="594"/>
      <c r="D52" s="557">
        <v>6.38</v>
      </c>
      <c r="E52" s="513" t="s">
        <v>37</v>
      </c>
      <c r="F52" s="510"/>
      <c r="G52" s="510"/>
      <c r="H52" s="543"/>
      <c r="I52" s="545">
        <v>1250</v>
      </c>
      <c r="J52" s="545">
        <v>1795</v>
      </c>
      <c r="K52" s="545">
        <v>0</v>
      </c>
      <c r="L52" s="545">
        <v>38</v>
      </c>
      <c r="M52" s="545">
        <v>17</v>
      </c>
      <c r="N52" s="545">
        <v>32</v>
      </c>
      <c r="O52" s="545">
        <v>130</v>
      </c>
      <c r="P52" s="545">
        <v>0</v>
      </c>
      <c r="Q52" s="545">
        <v>10</v>
      </c>
      <c r="R52" s="545">
        <v>40</v>
      </c>
      <c r="S52" s="545">
        <v>309</v>
      </c>
      <c r="T52" s="545">
        <v>0</v>
      </c>
      <c r="U52" s="545">
        <v>21</v>
      </c>
      <c r="V52" s="545">
        <v>0</v>
      </c>
      <c r="X52" s="545">
        <v>0</v>
      </c>
      <c r="Y52" s="545"/>
      <c r="Z52" s="545"/>
      <c r="AA52" s="545"/>
      <c r="AB52" s="545">
        <v>3641.5</v>
      </c>
      <c r="AC52" s="548"/>
      <c r="AD52" s="548"/>
      <c r="AE52" s="548"/>
    </row>
    <row r="53" spans="1:32" s="556" customFormat="1" ht="13.5" x14ac:dyDescent="0.35">
      <c r="A53" s="541"/>
      <c r="B53" s="196"/>
      <c r="C53" s="196"/>
      <c r="D53" s="558"/>
      <c r="E53" s="196"/>
      <c r="F53" s="14"/>
      <c r="G53" s="14"/>
      <c r="H53" s="559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X53" s="257"/>
      <c r="Y53" s="257"/>
      <c r="Z53" s="257"/>
      <c r="AA53" s="257"/>
      <c r="AB53" s="257"/>
      <c r="AC53" s="548"/>
      <c r="AD53" s="548"/>
      <c r="AE53" s="548"/>
    </row>
    <row r="54" spans="1:32" s="561" customFormat="1" ht="15.4" x14ac:dyDescent="0.45">
      <c r="A54" s="612" t="s">
        <v>260</v>
      </c>
      <c r="B54" s="612"/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612"/>
      <c r="O54" s="612"/>
      <c r="P54" s="612"/>
      <c r="Q54" s="612"/>
      <c r="R54" s="612"/>
      <c r="S54" s="612"/>
      <c r="T54" s="612"/>
      <c r="U54" s="612"/>
      <c r="V54" s="612"/>
      <c r="W54" s="612"/>
      <c r="X54" s="612"/>
      <c r="Y54" s="612"/>
      <c r="Z54" s="612"/>
      <c r="AA54" s="612"/>
      <c r="AB54" s="612"/>
      <c r="AC54" s="612"/>
      <c r="AD54" s="612"/>
      <c r="AE54" s="612"/>
      <c r="AF54" s="612"/>
    </row>
    <row r="55" spans="1:32" s="561" customFormat="1" ht="15.4" x14ac:dyDescent="0.45">
      <c r="A55" s="560"/>
      <c r="B55" s="560"/>
      <c r="C55" s="560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60"/>
      <c r="S55" s="560"/>
      <c r="T55" s="560"/>
      <c r="U55" s="560"/>
      <c r="V55" s="560"/>
      <c r="W55" s="560"/>
      <c r="X55" s="560"/>
      <c r="Y55" s="560"/>
      <c r="Z55" s="560"/>
      <c r="AA55" s="560"/>
      <c r="AB55" s="560"/>
      <c r="AC55" s="560"/>
      <c r="AD55" s="560"/>
      <c r="AE55" s="560"/>
      <c r="AF55" s="560"/>
    </row>
    <row r="56" spans="1:32" s="561" customFormat="1" ht="15.4" x14ac:dyDescent="0.45">
      <c r="A56" s="562"/>
      <c r="B56" s="562"/>
      <c r="C56" s="562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 t="s">
        <v>181</v>
      </c>
      <c r="Q56" s="562"/>
      <c r="R56" s="560"/>
      <c r="S56" s="560"/>
      <c r="T56" s="560"/>
      <c r="U56" s="560"/>
      <c r="V56" s="560"/>
      <c r="W56" s="560"/>
      <c r="X56" s="560"/>
      <c r="Y56" s="560"/>
      <c r="Z56" s="560"/>
      <c r="AA56" s="563"/>
      <c r="AB56" s="564"/>
      <c r="AC56" s="564"/>
      <c r="AD56" s="564"/>
      <c r="AE56" s="564"/>
    </row>
    <row r="57" spans="1:32" s="561" customFormat="1" ht="12.75" customHeight="1" x14ac:dyDescent="0.45">
      <c r="A57" s="562"/>
      <c r="B57" s="611" t="s">
        <v>35</v>
      </c>
      <c r="C57" s="611"/>
      <c r="D57" s="611"/>
      <c r="E57" s="611"/>
      <c r="F57" s="611"/>
      <c r="G57" s="611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66"/>
      <c r="S57" s="566"/>
      <c r="T57" s="566"/>
      <c r="U57" s="566"/>
      <c r="V57" s="566"/>
      <c r="W57" s="567" t="s">
        <v>2</v>
      </c>
      <c r="X57" s="567"/>
      <c r="Y57" s="567"/>
      <c r="Z57" s="567"/>
      <c r="AA57" s="563"/>
      <c r="AB57" s="568"/>
      <c r="AC57" s="568"/>
      <c r="AD57" s="568"/>
      <c r="AE57" s="568"/>
    </row>
    <row r="58" spans="1:32" s="561" customFormat="1" ht="15.4" x14ac:dyDescent="0.45">
      <c r="A58" s="562"/>
      <c r="B58" s="565"/>
      <c r="C58" s="565"/>
      <c r="D58" s="565"/>
      <c r="E58" s="565"/>
      <c r="F58" s="610" t="s">
        <v>2</v>
      </c>
      <c r="G58" s="610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69"/>
      <c r="S58" s="569"/>
      <c r="T58" s="608" t="s">
        <v>5</v>
      </c>
      <c r="U58" s="608"/>
      <c r="V58" s="608"/>
      <c r="W58" s="608"/>
      <c r="X58" s="570"/>
      <c r="Y58" s="570"/>
      <c r="Z58" s="570"/>
      <c r="AA58" s="563"/>
      <c r="AB58" s="564"/>
      <c r="AC58" s="564"/>
      <c r="AD58" s="564"/>
      <c r="AE58" s="564"/>
    </row>
    <row r="59" spans="1:32" s="571" customFormat="1" x14ac:dyDescent="0.45">
      <c r="B59" s="572"/>
      <c r="C59" s="572"/>
      <c r="D59" s="572"/>
      <c r="E59" s="572"/>
      <c r="F59" s="572"/>
      <c r="G59" s="572"/>
      <c r="H59" s="572"/>
      <c r="I59" s="573"/>
      <c r="J59" s="573"/>
      <c r="K59" s="573"/>
      <c r="L59" s="573"/>
      <c r="M59" s="573"/>
      <c r="N59" s="573"/>
      <c r="O59" s="573"/>
      <c r="P59" s="573"/>
      <c r="Q59" s="573"/>
      <c r="R59" s="574"/>
      <c r="S59" s="574"/>
      <c r="T59" s="574"/>
      <c r="U59" s="574"/>
      <c r="V59" s="606"/>
      <c r="W59" s="606"/>
      <c r="X59" s="575"/>
      <c r="Y59" s="575"/>
      <c r="Z59" s="575"/>
      <c r="AA59" s="576"/>
      <c r="AB59" s="546"/>
      <c r="AC59" s="546"/>
      <c r="AD59" s="546"/>
      <c r="AE59" s="546"/>
    </row>
    <row r="60" spans="1:32" s="571" customFormat="1" ht="13.9" x14ac:dyDescent="0.4">
      <c r="A60" s="573"/>
      <c r="B60" s="573"/>
      <c r="C60" s="573"/>
      <c r="D60" s="573"/>
      <c r="E60" s="577"/>
      <c r="F60" s="578"/>
      <c r="G60" s="578"/>
      <c r="H60" s="578"/>
      <c r="I60" s="573"/>
      <c r="J60" s="573"/>
      <c r="K60" s="573"/>
      <c r="L60" s="573"/>
      <c r="M60" s="573"/>
      <c r="N60" s="573"/>
      <c r="O60" s="573"/>
      <c r="P60" s="573"/>
      <c r="Q60" s="573"/>
      <c r="R60" s="573"/>
      <c r="S60" s="573"/>
      <c r="T60" s="573"/>
      <c r="U60" s="573"/>
      <c r="V60" s="573"/>
      <c r="W60" s="573"/>
      <c r="X60" s="573"/>
      <c r="Y60" s="573"/>
      <c r="Z60" s="573"/>
      <c r="AA60" s="576"/>
      <c r="AB60" s="546"/>
      <c r="AC60" s="546"/>
      <c r="AD60" s="546"/>
      <c r="AE60" s="546"/>
    </row>
    <row r="61" spans="1:32" s="571" customFormat="1" ht="13.9" x14ac:dyDescent="0.4">
      <c r="A61" s="573"/>
      <c r="B61" s="573"/>
      <c r="C61" s="573"/>
      <c r="D61" s="573"/>
      <c r="E61" s="577"/>
      <c r="F61" s="578"/>
      <c r="G61" s="578"/>
      <c r="H61" s="578"/>
      <c r="I61" s="573"/>
      <c r="J61" s="573"/>
      <c r="K61" s="573"/>
      <c r="L61" s="573"/>
      <c r="M61" s="573"/>
      <c r="N61" s="573"/>
      <c r="O61" s="573"/>
      <c r="P61" s="573"/>
      <c r="Q61" s="573"/>
      <c r="R61" s="573"/>
      <c r="S61" s="573"/>
      <c r="T61" s="573"/>
      <c r="U61" s="573"/>
      <c r="V61" s="573"/>
      <c r="W61" s="573"/>
      <c r="X61" s="573"/>
      <c r="Y61" s="573"/>
      <c r="Z61" s="573"/>
      <c r="AA61" s="576"/>
      <c r="AB61" s="548"/>
      <c r="AC61" s="548"/>
      <c r="AD61" s="548"/>
      <c r="AE61" s="546"/>
    </row>
    <row r="62" spans="1:32" s="571" customFormat="1" x14ac:dyDescent="0.45">
      <c r="A62" s="573"/>
      <c r="B62" s="573"/>
      <c r="C62" s="573"/>
      <c r="D62" s="573"/>
      <c r="E62" s="577"/>
      <c r="F62" s="578"/>
      <c r="G62" s="578"/>
      <c r="H62" s="578"/>
      <c r="I62" s="574"/>
      <c r="J62" s="574"/>
      <c r="K62" s="574"/>
      <c r="L62" s="574"/>
      <c r="M62" s="574"/>
      <c r="N62" s="574"/>
      <c r="O62" s="574"/>
      <c r="P62" s="574"/>
      <c r="Q62" s="574"/>
      <c r="R62" s="609"/>
      <c r="S62" s="609"/>
      <c r="T62" s="609"/>
      <c r="U62" s="609"/>
      <c r="V62" s="609"/>
      <c r="W62" s="609"/>
      <c r="X62" s="579"/>
      <c r="Y62" s="579"/>
      <c r="Z62" s="579"/>
      <c r="AA62" s="580"/>
      <c r="AB62" s="548"/>
      <c r="AC62" s="548"/>
      <c r="AD62" s="548"/>
      <c r="AE62" s="548"/>
    </row>
    <row r="63" spans="1:32" s="583" customFormat="1" x14ac:dyDescent="0.45">
      <c r="A63" s="574"/>
      <c r="B63" s="574"/>
      <c r="C63" s="574"/>
      <c r="D63" s="574"/>
      <c r="E63" s="581"/>
      <c r="F63" s="582"/>
      <c r="G63" s="582"/>
      <c r="H63" s="582"/>
      <c r="I63" s="574"/>
      <c r="J63" s="574"/>
      <c r="K63" s="574"/>
      <c r="L63" s="574"/>
      <c r="M63" s="574"/>
      <c r="N63" s="574"/>
      <c r="O63" s="574"/>
      <c r="P63" s="574"/>
      <c r="Q63" s="574"/>
      <c r="R63" s="574"/>
      <c r="U63" s="584"/>
      <c r="V63" s="607"/>
      <c r="W63" s="607"/>
      <c r="X63" s="584"/>
      <c r="Y63" s="584"/>
      <c r="Z63" s="584"/>
      <c r="AA63" s="580"/>
      <c r="AB63" s="548"/>
      <c r="AC63" s="548"/>
      <c r="AD63" s="548"/>
      <c r="AE63" s="548"/>
    </row>
    <row r="64" spans="1:32" s="583" customFormat="1" x14ac:dyDescent="0.45">
      <c r="A64" s="574"/>
      <c r="B64" s="574"/>
      <c r="C64" s="574"/>
      <c r="D64" s="574"/>
      <c r="E64" s="581"/>
      <c r="F64" s="582"/>
      <c r="G64" s="582"/>
      <c r="H64" s="582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4"/>
      <c r="X64" s="574"/>
      <c r="Y64" s="574"/>
      <c r="Z64" s="574"/>
      <c r="AA64" s="580"/>
      <c r="AB64" s="548"/>
      <c r="AC64" s="548"/>
      <c r="AD64" s="548"/>
      <c r="AE64" s="548"/>
    </row>
    <row r="65" spans="1:31" s="583" customFormat="1" x14ac:dyDescent="0.45">
      <c r="A65" s="574"/>
      <c r="B65" s="574"/>
      <c r="C65" s="574"/>
      <c r="D65" s="574"/>
      <c r="E65" s="581"/>
      <c r="F65" s="582"/>
      <c r="G65" s="582"/>
      <c r="H65" s="582"/>
      <c r="I65" s="574"/>
      <c r="J65" s="574"/>
      <c r="K65" s="574"/>
      <c r="L65" s="574"/>
      <c r="M65" s="574"/>
      <c r="N65" s="574"/>
      <c r="O65" s="574"/>
      <c r="P65" s="574"/>
      <c r="Q65" s="574"/>
      <c r="R65" s="574"/>
      <c r="S65" s="574"/>
      <c r="T65" s="574"/>
      <c r="U65" s="574"/>
      <c r="V65" s="606"/>
      <c r="W65" s="606"/>
      <c r="X65" s="575"/>
      <c r="Y65" s="575"/>
      <c r="Z65" s="575"/>
      <c r="AA65" s="580"/>
      <c r="AB65" s="548"/>
      <c r="AC65" s="548"/>
      <c r="AD65" s="548"/>
      <c r="AE65" s="548"/>
    </row>
    <row r="66" spans="1:31" s="583" customFormat="1" x14ac:dyDescent="0.45">
      <c r="A66" s="574"/>
      <c r="B66" s="574"/>
      <c r="C66" s="574"/>
      <c r="D66" s="574"/>
      <c r="E66" s="581"/>
      <c r="F66" s="582"/>
      <c r="G66" s="582"/>
      <c r="H66" s="582"/>
      <c r="I66" s="574"/>
      <c r="J66" s="574"/>
      <c r="K66" s="574"/>
      <c r="L66" s="574"/>
      <c r="M66" s="574"/>
      <c r="N66" s="574"/>
      <c r="O66" s="574"/>
      <c r="P66" s="574"/>
      <c r="Q66" s="574"/>
      <c r="R66" s="574"/>
      <c r="S66" s="574"/>
      <c r="T66" s="574"/>
      <c r="U66" s="574"/>
      <c r="V66" s="574"/>
      <c r="W66" s="574"/>
      <c r="X66" s="574"/>
      <c r="Y66" s="574"/>
      <c r="Z66" s="574"/>
      <c r="AA66" s="580"/>
      <c r="AB66" s="548"/>
      <c r="AC66" s="548"/>
      <c r="AD66" s="548"/>
      <c r="AE66" s="548"/>
    </row>
    <row r="67" spans="1:31" s="583" customFormat="1" x14ac:dyDescent="0.45">
      <c r="A67" s="574"/>
      <c r="B67" s="574"/>
      <c r="C67" s="574"/>
      <c r="D67" s="574"/>
      <c r="E67" s="581"/>
      <c r="F67" s="582"/>
      <c r="G67" s="582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80"/>
      <c r="AB67" s="548"/>
      <c r="AC67" s="548"/>
      <c r="AD67" s="548"/>
      <c r="AE67" s="548"/>
    </row>
    <row r="68" spans="1:31" s="583" customFormat="1" x14ac:dyDescent="0.45">
      <c r="A68" s="574"/>
      <c r="B68" s="574"/>
      <c r="C68" s="574"/>
      <c r="D68" s="574"/>
      <c r="E68" s="581"/>
      <c r="F68" s="582"/>
      <c r="G68" s="582"/>
      <c r="H68" s="574"/>
      <c r="I68" s="574"/>
      <c r="J68" s="574"/>
      <c r="K68" s="574"/>
      <c r="L68" s="574"/>
      <c r="M68" s="574"/>
      <c r="N68" s="574"/>
      <c r="O68" s="574"/>
      <c r="P68" s="574"/>
      <c r="Q68" s="574"/>
      <c r="R68" s="574"/>
      <c r="S68" s="574"/>
      <c r="T68" s="574"/>
      <c r="U68" s="574"/>
      <c r="V68" s="574"/>
      <c r="W68" s="574"/>
      <c r="X68" s="574"/>
      <c r="Y68" s="574"/>
      <c r="Z68" s="574"/>
      <c r="AA68" s="580"/>
      <c r="AB68" s="548"/>
      <c r="AC68" s="548"/>
      <c r="AD68" s="548"/>
      <c r="AE68" s="548"/>
    </row>
    <row r="69" spans="1:31" s="583" customFormat="1" x14ac:dyDescent="0.45">
      <c r="A69" s="574"/>
      <c r="B69" s="574"/>
      <c r="C69" s="574"/>
      <c r="D69" s="574"/>
      <c r="E69" s="581"/>
      <c r="F69" s="582"/>
      <c r="G69" s="582"/>
      <c r="H69" s="574"/>
      <c r="I69" s="574"/>
      <c r="J69" s="574"/>
      <c r="K69" s="574"/>
      <c r="L69" s="574"/>
      <c r="M69" s="574"/>
      <c r="N69" s="574"/>
      <c r="O69" s="574"/>
      <c r="P69" s="574"/>
      <c r="Q69" s="574"/>
      <c r="R69" s="574"/>
      <c r="S69" s="574"/>
      <c r="T69" s="574"/>
      <c r="U69" s="574"/>
      <c r="V69" s="574"/>
      <c r="W69" s="574"/>
      <c r="X69" s="574"/>
      <c r="Y69" s="574"/>
      <c r="Z69" s="574"/>
      <c r="AA69" s="580"/>
      <c r="AB69" s="548"/>
      <c r="AC69" s="548"/>
      <c r="AD69" s="548"/>
      <c r="AE69" s="548"/>
    </row>
    <row r="70" spans="1:31" s="583" customFormat="1" x14ac:dyDescent="0.45">
      <c r="A70" s="574"/>
      <c r="B70" s="574"/>
      <c r="C70" s="574"/>
      <c r="D70" s="574"/>
      <c r="E70" s="581"/>
      <c r="F70" s="582"/>
      <c r="G70" s="582"/>
      <c r="H70" s="574"/>
      <c r="I70" s="574"/>
      <c r="J70" s="574"/>
      <c r="K70" s="574"/>
      <c r="L70" s="574"/>
      <c r="M70" s="574"/>
      <c r="N70" s="574"/>
      <c r="O70" s="574"/>
      <c r="P70" s="574"/>
      <c r="Q70" s="574"/>
      <c r="R70" s="574"/>
      <c r="S70" s="574"/>
      <c r="T70" s="574"/>
      <c r="U70" s="574"/>
      <c r="V70" s="574"/>
      <c r="W70" s="574"/>
      <c r="X70" s="574"/>
      <c r="Y70" s="574"/>
      <c r="Z70" s="574"/>
      <c r="AA70" s="580"/>
      <c r="AB70" s="534"/>
      <c r="AC70" s="534"/>
      <c r="AD70" s="534"/>
      <c r="AE70" s="548"/>
    </row>
    <row r="71" spans="1:31" s="583" customFormat="1" x14ac:dyDescent="0.45">
      <c r="A71" s="574"/>
      <c r="B71" s="574"/>
      <c r="C71" s="574"/>
      <c r="D71" s="574"/>
      <c r="E71" s="581"/>
      <c r="F71" s="582"/>
      <c r="G71" s="582"/>
      <c r="H71" s="574"/>
      <c r="I71" s="574"/>
      <c r="J71" s="574"/>
      <c r="K71" s="574"/>
      <c r="L71" s="574"/>
      <c r="M71" s="574"/>
      <c r="N71" s="574"/>
      <c r="O71" s="574"/>
      <c r="P71" s="574"/>
      <c r="Q71" s="574"/>
      <c r="R71" s="574"/>
      <c r="S71" s="574"/>
      <c r="T71" s="574"/>
      <c r="U71" s="574"/>
      <c r="V71" s="574"/>
      <c r="W71" s="574"/>
      <c r="X71" s="574"/>
      <c r="Y71" s="574"/>
      <c r="Z71" s="574"/>
      <c r="AA71" s="580"/>
      <c r="AB71" s="548"/>
      <c r="AC71" s="548"/>
      <c r="AD71" s="548"/>
      <c r="AE71" s="534"/>
    </row>
    <row r="72" spans="1:31" s="583" customFormat="1" x14ac:dyDescent="0.45">
      <c r="A72" s="574"/>
      <c r="B72" s="574"/>
      <c r="C72" s="574"/>
      <c r="D72" s="574"/>
      <c r="E72" s="581"/>
      <c r="F72" s="582"/>
      <c r="G72" s="582"/>
      <c r="H72" s="574"/>
      <c r="I72" s="574"/>
      <c r="J72" s="574"/>
      <c r="K72" s="574"/>
      <c r="L72" s="574"/>
      <c r="M72" s="574"/>
      <c r="N72" s="574"/>
      <c r="O72" s="574"/>
      <c r="P72" s="574"/>
      <c r="Q72" s="574"/>
      <c r="R72" s="574"/>
      <c r="S72" s="574"/>
      <c r="T72" s="574"/>
      <c r="U72" s="574"/>
      <c r="V72" s="574"/>
      <c r="W72" s="574"/>
      <c r="X72" s="574"/>
      <c r="Y72" s="574"/>
      <c r="Z72" s="574"/>
      <c r="AA72" s="580"/>
      <c r="AB72" s="548"/>
      <c r="AC72" s="548"/>
      <c r="AD72" s="548"/>
      <c r="AE72" s="548"/>
    </row>
    <row r="73" spans="1:31" s="583" customFormat="1" x14ac:dyDescent="0.45">
      <c r="A73" s="574"/>
      <c r="B73" s="574"/>
      <c r="C73" s="574"/>
      <c r="D73" s="574"/>
      <c r="E73" s="581"/>
      <c r="F73" s="582"/>
      <c r="G73" s="582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80"/>
      <c r="AB73" s="548"/>
      <c r="AC73" s="548"/>
      <c r="AD73" s="548"/>
      <c r="AE73" s="548"/>
    </row>
    <row r="74" spans="1:31" s="583" customFormat="1" x14ac:dyDescent="0.45">
      <c r="A74" s="574"/>
      <c r="B74" s="574"/>
      <c r="C74" s="574"/>
      <c r="D74" s="574"/>
      <c r="E74" s="581"/>
      <c r="F74" s="582"/>
      <c r="G74" s="582"/>
      <c r="H74" s="574"/>
      <c r="I74" s="574"/>
      <c r="J74" s="574"/>
      <c r="K74" s="574"/>
      <c r="L74" s="574"/>
      <c r="M74" s="574"/>
      <c r="N74" s="574"/>
      <c r="O74" s="574"/>
      <c r="P74" s="574"/>
      <c r="Q74" s="574"/>
      <c r="R74" s="574"/>
      <c r="S74" s="574"/>
      <c r="T74" s="574"/>
      <c r="U74" s="574"/>
      <c r="V74" s="574"/>
      <c r="W74" s="574"/>
      <c r="X74" s="574"/>
      <c r="Y74" s="574"/>
      <c r="Z74" s="574"/>
      <c r="AA74" s="580"/>
      <c r="AB74" s="548"/>
      <c r="AC74" s="548"/>
      <c r="AD74" s="548"/>
      <c r="AE74" s="548"/>
    </row>
    <row r="75" spans="1:31" s="583" customFormat="1" x14ac:dyDescent="0.45">
      <c r="A75" s="574"/>
      <c r="B75" s="574"/>
      <c r="C75" s="574"/>
      <c r="D75" s="574"/>
      <c r="E75" s="581"/>
      <c r="F75" s="582"/>
      <c r="G75" s="582"/>
      <c r="H75" s="574"/>
      <c r="I75" s="574"/>
      <c r="J75" s="574"/>
      <c r="K75" s="574"/>
      <c r="L75" s="574"/>
      <c r="M75" s="574"/>
      <c r="N75" s="574"/>
      <c r="O75" s="574"/>
      <c r="P75" s="574"/>
      <c r="Q75" s="574"/>
      <c r="R75" s="574"/>
      <c r="S75" s="574"/>
      <c r="T75" s="574"/>
      <c r="U75" s="574"/>
      <c r="V75" s="574"/>
      <c r="W75" s="574"/>
      <c r="X75" s="574"/>
      <c r="Y75" s="574"/>
      <c r="Z75" s="574"/>
      <c r="AA75" s="580"/>
      <c r="AB75" s="548"/>
      <c r="AC75" s="548"/>
      <c r="AD75" s="548"/>
      <c r="AE75" s="548"/>
    </row>
    <row r="76" spans="1:31" s="583" customFormat="1" x14ac:dyDescent="0.45">
      <c r="A76" s="574"/>
      <c r="B76" s="574"/>
      <c r="C76" s="574"/>
      <c r="D76" s="574"/>
      <c r="E76" s="581"/>
      <c r="F76" s="582"/>
      <c r="G76" s="582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  <c r="Y76" s="574"/>
      <c r="Z76" s="574"/>
      <c r="AA76" s="580"/>
      <c r="AB76" s="548"/>
      <c r="AC76" s="548"/>
      <c r="AD76" s="548"/>
      <c r="AE76" s="548"/>
    </row>
    <row r="77" spans="1:31" s="583" customFormat="1" x14ac:dyDescent="0.45">
      <c r="A77" s="574"/>
      <c r="B77" s="574"/>
      <c r="C77" s="574"/>
      <c r="D77" s="574"/>
      <c r="E77" s="581"/>
      <c r="F77" s="582"/>
      <c r="G77" s="582"/>
      <c r="H77" s="574"/>
      <c r="I77" s="574"/>
      <c r="J77" s="574"/>
      <c r="K77" s="574"/>
      <c r="L77" s="574"/>
      <c r="M77" s="574"/>
      <c r="N77" s="574"/>
      <c r="O77" s="574"/>
      <c r="P77" s="574"/>
      <c r="Q77" s="574"/>
      <c r="R77" s="574"/>
      <c r="S77" s="574"/>
      <c r="T77" s="574"/>
      <c r="U77" s="574"/>
      <c r="V77" s="574"/>
      <c r="W77" s="574"/>
      <c r="X77" s="574"/>
      <c r="Y77" s="574"/>
      <c r="Z77" s="574"/>
      <c r="AA77" s="580"/>
      <c r="AB77" s="548"/>
      <c r="AC77" s="548"/>
      <c r="AD77" s="548"/>
      <c r="AE77" s="548"/>
    </row>
    <row r="78" spans="1:31" s="583" customFormat="1" x14ac:dyDescent="0.45">
      <c r="A78" s="574"/>
      <c r="B78" s="574"/>
      <c r="C78" s="574"/>
      <c r="D78" s="574"/>
      <c r="E78" s="581"/>
      <c r="F78" s="582"/>
      <c r="G78" s="582"/>
      <c r="H78" s="574"/>
      <c r="I78" s="574"/>
      <c r="J78" s="574"/>
      <c r="K78" s="574"/>
      <c r="L78" s="574"/>
      <c r="M78" s="574"/>
      <c r="N78" s="574"/>
      <c r="O78" s="574"/>
      <c r="P78" s="574"/>
      <c r="Q78" s="574"/>
      <c r="R78" s="574"/>
      <c r="S78" s="574"/>
      <c r="T78" s="574"/>
      <c r="U78" s="574"/>
      <c r="V78" s="574"/>
      <c r="W78" s="574"/>
      <c r="X78" s="574"/>
      <c r="Y78" s="574"/>
      <c r="Z78" s="574"/>
      <c r="AA78" s="580"/>
      <c r="AB78" s="548"/>
      <c r="AC78" s="548"/>
      <c r="AD78" s="548"/>
      <c r="AE78" s="548"/>
    </row>
    <row r="79" spans="1:31" s="583" customFormat="1" x14ac:dyDescent="0.45">
      <c r="A79" s="574"/>
      <c r="B79" s="574"/>
      <c r="C79" s="574"/>
      <c r="D79" s="574"/>
      <c r="E79" s="581"/>
      <c r="F79" s="582"/>
      <c r="G79" s="582"/>
      <c r="H79" s="574"/>
      <c r="I79" s="574"/>
      <c r="J79" s="574"/>
      <c r="K79" s="574"/>
      <c r="L79" s="574"/>
      <c r="M79" s="574"/>
      <c r="N79" s="574"/>
      <c r="O79" s="574"/>
      <c r="P79" s="574"/>
      <c r="Q79" s="574"/>
      <c r="R79" s="574"/>
      <c r="S79" s="574"/>
      <c r="T79" s="574"/>
      <c r="U79" s="574"/>
      <c r="V79" s="574"/>
      <c r="W79" s="574"/>
      <c r="X79" s="574"/>
      <c r="Y79" s="574"/>
      <c r="Z79" s="574"/>
      <c r="AA79" s="580"/>
      <c r="AB79" s="548"/>
      <c r="AC79" s="548"/>
      <c r="AD79" s="548"/>
      <c r="AE79" s="548"/>
    </row>
    <row r="80" spans="1:31" s="583" customFormat="1" x14ac:dyDescent="0.45">
      <c r="A80" s="574"/>
      <c r="B80" s="574"/>
      <c r="C80" s="574"/>
      <c r="D80" s="574"/>
      <c r="E80" s="581"/>
      <c r="F80" s="582"/>
      <c r="G80" s="582"/>
      <c r="H80" s="574"/>
      <c r="I80" s="574"/>
      <c r="J80" s="574"/>
      <c r="K80" s="574"/>
      <c r="L80" s="574"/>
      <c r="M80" s="574"/>
      <c r="N80" s="574"/>
      <c r="O80" s="574"/>
      <c r="P80" s="574"/>
      <c r="Q80" s="574"/>
      <c r="R80" s="574"/>
      <c r="S80" s="574"/>
      <c r="T80" s="574"/>
      <c r="U80" s="574"/>
      <c r="V80" s="574"/>
      <c r="W80" s="574"/>
      <c r="X80" s="574"/>
      <c r="Y80" s="574"/>
      <c r="Z80" s="574"/>
      <c r="AA80" s="580"/>
      <c r="AB80" s="548"/>
      <c r="AC80" s="548"/>
      <c r="AD80" s="548"/>
      <c r="AE80" s="548"/>
    </row>
    <row r="81" spans="1:31" s="583" customFormat="1" x14ac:dyDescent="0.45">
      <c r="A81" s="574"/>
      <c r="B81" s="574"/>
      <c r="C81" s="574"/>
      <c r="D81" s="574"/>
      <c r="E81" s="581"/>
      <c r="F81" s="582"/>
      <c r="G81" s="582"/>
      <c r="H81" s="574"/>
      <c r="I81" s="574"/>
      <c r="J81" s="574"/>
      <c r="K81" s="574"/>
      <c r="L81" s="574"/>
      <c r="M81" s="574"/>
      <c r="N81" s="574"/>
      <c r="O81" s="574"/>
      <c r="P81" s="574"/>
      <c r="Q81" s="574"/>
      <c r="R81" s="574"/>
      <c r="S81" s="574"/>
      <c r="T81" s="574"/>
      <c r="U81" s="574"/>
      <c r="V81" s="574"/>
      <c r="W81" s="574"/>
      <c r="X81" s="574"/>
      <c r="Y81" s="574"/>
      <c r="Z81" s="574"/>
      <c r="AA81" s="580"/>
      <c r="AB81" s="548"/>
      <c r="AC81" s="548"/>
      <c r="AD81" s="548"/>
      <c r="AE81" s="548"/>
    </row>
    <row r="82" spans="1:31" s="583" customFormat="1" x14ac:dyDescent="0.45">
      <c r="A82" s="574"/>
      <c r="B82" s="574"/>
      <c r="C82" s="574"/>
      <c r="D82" s="574"/>
      <c r="E82" s="581"/>
      <c r="F82" s="582"/>
      <c r="G82" s="582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80"/>
      <c r="AB82" s="548"/>
      <c r="AC82" s="548"/>
      <c r="AD82" s="548"/>
      <c r="AE82" s="548"/>
    </row>
    <row r="83" spans="1:31" s="583" customFormat="1" x14ac:dyDescent="0.45">
      <c r="A83" s="574"/>
      <c r="B83" s="574"/>
      <c r="C83" s="574"/>
      <c r="D83" s="574"/>
      <c r="E83" s="581"/>
      <c r="F83" s="582"/>
      <c r="G83" s="582"/>
      <c r="H83" s="574"/>
      <c r="I83" s="574"/>
      <c r="J83" s="574"/>
      <c r="K83" s="574"/>
      <c r="L83" s="574"/>
      <c r="M83" s="574"/>
      <c r="N83" s="574"/>
      <c r="O83" s="574"/>
      <c r="P83" s="574"/>
      <c r="Q83" s="574"/>
      <c r="R83" s="574"/>
      <c r="S83" s="574"/>
      <c r="T83" s="574"/>
      <c r="U83" s="574"/>
      <c r="V83" s="574"/>
      <c r="W83" s="574"/>
      <c r="X83" s="574"/>
      <c r="Y83" s="574"/>
      <c r="Z83" s="574"/>
      <c r="AA83" s="580"/>
      <c r="AB83" s="528"/>
      <c r="AC83" s="528"/>
      <c r="AD83" s="528"/>
      <c r="AE83" s="548"/>
    </row>
    <row r="84" spans="1:31" s="583" customFormat="1" x14ac:dyDescent="0.45">
      <c r="A84" s="574"/>
      <c r="B84" s="574"/>
      <c r="C84" s="574"/>
      <c r="D84" s="574"/>
      <c r="E84" s="581"/>
      <c r="F84" s="582"/>
      <c r="G84" s="582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  <c r="AA84" s="580"/>
      <c r="AB84" s="528"/>
      <c r="AC84" s="528"/>
      <c r="AD84" s="528"/>
      <c r="AE84" s="528"/>
    </row>
    <row r="85" spans="1:31" s="583" customFormat="1" x14ac:dyDescent="0.45">
      <c r="A85" s="574"/>
      <c r="B85" s="574"/>
      <c r="C85" s="574"/>
      <c r="D85" s="574"/>
      <c r="E85" s="581"/>
      <c r="F85" s="582"/>
      <c r="G85" s="582"/>
      <c r="H85" s="574"/>
      <c r="I85" s="574"/>
      <c r="J85" s="574"/>
      <c r="K85" s="574"/>
      <c r="L85" s="574"/>
      <c r="M85" s="574"/>
      <c r="N85" s="574"/>
      <c r="O85" s="574"/>
      <c r="P85" s="574"/>
      <c r="Q85" s="574"/>
      <c r="R85" s="574"/>
      <c r="S85" s="574"/>
      <c r="T85" s="574"/>
      <c r="U85" s="574"/>
      <c r="V85" s="574"/>
      <c r="W85" s="574"/>
      <c r="X85" s="574"/>
      <c r="Y85" s="574"/>
      <c r="Z85" s="574"/>
      <c r="AA85" s="580"/>
      <c r="AB85" s="528"/>
      <c r="AC85" s="528"/>
      <c r="AD85" s="528"/>
      <c r="AE85" s="528"/>
    </row>
    <row r="86" spans="1:31" s="583" customFormat="1" x14ac:dyDescent="0.45">
      <c r="A86" s="574"/>
      <c r="B86" s="574"/>
      <c r="C86" s="574"/>
      <c r="D86" s="574"/>
      <c r="E86" s="581"/>
      <c r="F86" s="582"/>
      <c r="G86" s="582"/>
      <c r="H86" s="574"/>
      <c r="I86" s="574"/>
      <c r="J86" s="574"/>
      <c r="K86" s="574"/>
      <c r="L86" s="574"/>
      <c r="M86" s="574"/>
      <c r="N86" s="574"/>
      <c r="O86" s="574"/>
      <c r="P86" s="574"/>
      <c r="Q86" s="574"/>
      <c r="R86" s="574"/>
      <c r="S86" s="574"/>
      <c r="T86" s="574"/>
      <c r="U86" s="574"/>
      <c r="V86" s="574"/>
      <c r="W86" s="574"/>
      <c r="X86" s="574"/>
      <c r="Y86" s="574"/>
      <c r="Z86" s="574"/>
      <c r="AA86" s="580"/>
      <c r="AB86" s="528"/>
      <c r="AC86" s="528"/>
      <c r="AD86" s="528"/>
      <c r="AE86" s="528"/>
    </row>
    <row r="87" spans="1:31" s="583" customFormat="1" x14ac:dyDescent="0.45">
      <c r="A87" s="574"/>
      <c r="B87" s="574"/>
      <c r="C87" s="574"/>
      <c r="D87" s="574"/>
      <c r="E87" s="581"/>
      <c r="F87" s="582"/>
      <c r="G87" s="582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80"/>
      <c r="AB87" s="585"/>
      <c r="AC87" s="585"/>
      <c r="AD87" s="585"/>
      <c r="AE87" s="528"/>
    </row>
    <row r="88" spans="1:31" s="583" customFormat="1" x14ac:dyDescent="0.45">
      <c r="A88" s="574"/>
      <c r="B88" s="574"/>
      <c r="C88" s="574"/>
      <c r="D88" s="574"/>
      <c r="E88" s="581"/>
      <c r="F88" s="582"/>
      <c r="G88" s="582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80"/>
      <c r="AB88" s="585"/>
      <c r="AC88" s="585"/>
      <c r="AD88" s="585"/>
      <c r="AE88" s="585"/>
    </row>
    <row r="89" spans="1:31" s="583" customFormat="1" x14ac:dyDescent="0.45">
      <c r="A89" s="574"/>
      <c r="B89" s="574"/>
      <c r="C89" s="574"/>
      <c r="D89" s="574"/>
      <c r="E89" s="581"/>
      <c r="F89" s="582"/>
      <c r="G89" s="582"/>
      <c r="H89" s="574"/>
      <c r="I89" s="574"/>
      <c r="J89" s="574"/>
      <c r="K89" s="574"/>
      <c r="L89" s="574"/>
      <c r="M89" s="574"/>
      <c r="N89" s="574"/>
      <c r="O89" s="574"/>
      <c r="P89" s="574"/>
      <c r="Q89" s="574"/>
      <c r="R89" s="574"/>
      <c r="S89" s="574"/>
      <c r="T89" s="574"/>
      <c r="U89" s="574"/>
      <c r="V89" s="574"/>
      <c r="W89" s="574"/>
      <c r="X89" s="574"/>
      <c r="Y89" s="574"/>
      <c r="Z89" s="574"/>
      <c r="AA89" s="580"/>
      <c r="AB89" s="585"/>
      <c r="AC89" s="585"/>
      <c r="AD89" s="585"/>
      <c r="AE89" s="585"/>
    </row>
    <row r="90" spans="1:31" s="583" customFormat="1" x14ac:dyDescent="0.45">
      <c r="A90" s="574"/>
      <c r="B90" s="574"/>
      <c r="C90" s="574"/>
      <c r="D90" s="574"/>
      <c r="E90" s="581"/>
      <c r="F90" s="582"/>
      <c r="G90" s="582"/>
      <c r="H90" s="574"/>
      <c r="I90" s="574"/>
      <c r="J90" s="574"/>
      <c r="K90" s="574"/>
      <c r="L90" s="574"/>
      <c r="M90" s="574"/>
      <c r="N90" s="574"/>
      <c r="O90" s="574"/>
      <c r="P90" s="574"/>
      <c r="Q90" s="574"/>
      <c r="R90" s="574"/>
      <c r="S90" s="574"/>
      <c r="T90" s="574"/>
      <c r="U90" s="574"/>
      <c r="V90" s="574"/>
      <c r="W90" s="574"/>
      <c r="X90" s="574"/>
      <c r="Y90" s="574"/>
      <c r="Z90" s="574"/>
      <c r="AA90" s="580"/>
      <c r="AB90" s="585"/>
      <c r="AC90" s="585"/>
      <c r="AD90" s="585"/>
      <c r="AE90" s="585"/>
    </row>
    <row r="91" spans="1:31" s="583" customFormat="1" x14ac:dyDescent="0.45">
      <c r="A91" s="574"/>
      <c r="B91" s="574"/>
      <c r="C91" s="574"/>
      <c r="D91" s="574"/>
      <c r="E91" s="581"/>
      <c r="F91" s="582"/>
      <c r="G91" s="582"/>
      <c r="H91" s="574"/>
      <c r="I91" s="574"/>
      <c r="J91" s="574"/>
      <c r="K91" s="574"/>
      <c r="L91" s="574"/>
      <c r="M91" s="574"/>
      <c r="N91" s="574"/>
      <c r="O91" s="574"/>
      <c r="P91" s="574"/>
      <c r="Q91" s="574"/>
      <c r="R91" s="574"/>
      <c r="S91" s="574"/>
      <c r="T91" s="574"/>
      <c r="U91" s="574"/>
      <c r="V91" s="574"/>
      <c r="W91" s="574"/>
      <c r="X91" s="574"/>
      <c r="Y91" s="574"/>
      <c r="Z91" s="574"/>
      <c r="AA91" s="580"/>
      <c r="AB91" s="585"/>
      <c r="AC91" s="585"/>
      <c r="AD91" s="585"/>
      <c r="AE91" s="585"/>
    </row>
    <row r="92" spans="1:31" s="583" customFormat="1" x14ac:dyDescent="0.45">
      <c r="A92" s="574"/>
      <c r="B92" s="574"/>
      <c r="C92" s="574"/>
      <c r="D92" s="574"/>
      <c r="E92" s="581"/>
      <c r="F92" s="582"/>
      <c r="G92" s="582"/>
      <c r="H92" s="574"/>
      <c r="I92" s="574"/>
      <c r="J92" s="574"/>
      <c r="K92" s="574"/>
      <c r="L92" s="574"/>
      <c r="M92" s="574"/>
      <c r="N92" s="574"/>
      <c r="O92" s="574"/>
      <c r="P92" s="574"/>
      <c r="Q92" s="574"/>
      <c r="R92" s="574"/>
      <c r="S92" s="574"/>
      <c r="T92" s="574"/>
      <c r="U92" s="574"/>
      <c r="V92" s="574"/>
      <c r="W92" s="574"/>
      <c r="X92" s="574"/>
      <c r="Y92" s="574"/>
      <c r="Z92" s="574"/>
      <c r="AA92" s="580"/>
      <c r="AB92" s="585"/>
      <c r="AC92" s="585"/>
      <c r="AD92" s="585"/>
      <c r="AE92" s="585"/>
    </row>
    <row r="93" spans="1:31" s="583" customFormat="1" x14ac:dyDescent="0.45">
      <c r="A93" s="574"/>
      <c r="B93" s="574"/>
      <c r="C93" s="574"/>
      <c r="D93" s="574"/>
      <c r="E93" s="581"/>
      <c r="F93" s="582"/>
      <c r="G93" s="582"/>
      <c r="H93" s="574"/>
      <c r="I93" s="574"/>
      <c r="J93" s="574"/>
      <c r="K93" s="574"/>
      <c r="L93" s="574"/>
      <c r="M93" s="574"/>
      <c r="N93" s="574"/>
      <c r="O93" s="574"/>
      <c r="P93" s="574"/>
      <c r="Q93" s="574"/>
      <c r="R93" s="574"/>
      <c r="S93" s="574"/>
      <c r="T93" s="574"/>
      <c r="U93" s="574"/>
      <c r="V93" s="574"/>
      <c r="W93" s="574"/>
      <c r="X93" s="574"/>
      <c r="Y93" s="574"/>
      <c r="Z93" s="574"/>
      <c r="AA93" s="580"/>
      <c r="AB93" s="585"/>
      <c r="AC93" s="585"/>
      <c r="AD93" s="585"/>
      <c r="AE93" s="585"/>
    </row>
    <row r="94" spans="1:31" s="583" customFormat="1" x14ac:dyDescent="0.45">
      <c r="A94" s="574"/>
      <c r="B94" s="574"/>
      <c r="C94" s="574"/>
      <c r="D94" s="574"/>
      <c r="E94" s="581"/>
      <c r="F94" s="582"/>
      <c r="G94" s="582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80"/>
      <c r="AB94" s="585"/>
      <c r="AC94" s="585"/>
      <c r="AD94" s="585"/>
      <c r="AE94" s="585"/>
    </row>
    <row r="95" spans="1:31" s="583" customFormat="1" x14ac:dyDescent="0.45">
      <c r="A95" s="574"/>
      <c r="B95" s="574"/>
      <c r="C95" s="574"/>
      <c r="D95" s="574"/>
      <c r="E95" s="581"/>
      <c r="F95" s="582"/>
      <c r="G95" s="582"/>
      <c r="H95" s="574"/>
      <c r="I95" s="574"/>
      <c r="J95" s="574"/>
      <c r="K95" s="574"/>
      <c r="L95" s="574"/>
      <c r="M95" s="574"/>
      <c r="N95" s="574"/>
      <c r="O95" s="574"/>
      <c r="P95" s="574"/>
      <c r="Q95" s="574"/>
      <c r="R95" s="574"/>
      <c r="S95" s="574"/>
      <c r="T95" s="574"/>
      <c r="U95" s="574"/>
      <c r="V95" s="574"/>
      <c r="W95" s="574"/>
      <c r="X95" s="574"/>
      <c r="Y95" s="574"/>
      <c r="Z95" s="574"/>
      <c r="AA95" s="580"/>
      <c r="AB95" s="585"/>
      <c r="AC95" s="585"/>
      <c r="AD95" s="585"/>
      <c r="AE95" s="585"/>
    </row>
    <row r="96" spans="1:31" s="583" customFormat="1" x14ac:dyDescent="0.45">
      <c r="A96" s="574"/>
      <c r="B96" s="574"/>
      <c r="C96" s="574"/>
      <c r="D96" s="574"/>
      <c r="E96" s="581"/>
      <c r="F96" s="582"/>
      <c r="G96" s="582"/>
      <c r="H96" s="574"/>
      <c r="I96" s="574"/>
      <c r="J96" s="574"/>
      <c r="K96" s="574"/>
      <c r="L96" s="574"/>
      <c r="M96" s="574"/>
      <c r="N96" s="574"/>
      <c r="O96" s="574"/>
      <c r="P96" s="574"/>
      <c r="Q96" s="574"/>
      <c r="R96" s="574"/>
      <c r="S96" s="574"/>
      <c r="T96" s="574"/>
      <c r="U96" s="574"/>
      <c r="V96" s="574"/>
      <c r="W96" s="574"/>
      <c r="X96" s="574"/>
      <c r="Y96" s="574"/>
      <c r="Z96" s="574"/>
      <c r="AA96" s="580"/>
      <c r="AB96" s="548"/>
      <c r="AC96" s="548"/>
      <c r="AD96" s="548"/>
      <c r="AE96" s="585"/>
    </row>
    <row r="97" spans="1:31" s="583" customFormat="1" x14ac:dyDescent="0.45">
      <c r="A97" s="574"/>
      <c r="B97" s="574"/>
      <c r="C97" s="574"/>
      <c r="D97" s="574"/>
      <c r="E97" s="581"/>
      <c r="F97" s="582"/>
      <c r="G97" s="582"/>
      <c r="H97" s="574"/>
      <c r="I97" s="574"/>
      <c r="J97" s="574"/>
      <c r="K97" s="574"/>
      <c r="L97" s="574"/>
      <c r="M97" s="574"/>
      <c r="N97" s="574"/>
      <c r="O97" s="574"/>
      <c r="P97" s="574"/>
      <c r="Q97" s="574"/>
      <c r="R97" s="574"/>
      <c r="S97" s="574"/>
      <c r="T97" s="574"/>
      <c r="U97" s="574"/>
      <c r="V97" s="574"/>
      <c r="W97" s="574"/>
      <c r="X97" s="574"/>
      <c r="Y97" s="574"/>
      <c r="Z97" s="574"/>
      <c r="AA97" s="580"/>
      <c r="AB97" s="585"/>
      <c r="AC97" s="585"/>
      <c r="AD97" s="585"/>
      <c r="AE97" s="548"/>
    </row>
    <row r="98" spans="1:31" s="583" customFormat="1" x14ac:dyDescent="0.45">
      <c r="A98" s="574"/>
      <c r="B98" s="574"/>
      <c r="C98" s="574"/>
      <c r="D98" s="574"/>
      <c r="E98" s="581"/>
      <c r="F98" s="582"/>
      <c r="G98" s="582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580"/>
      <c r="AB98" s="585"/>
      <c r="AC98" s="585"/>
      <c r="AD98" s="585"/>
      <c r="AE98" s="585"/>
    </row>
    <row r="99" spans="1:31" s="583" customFormat="1" x14ac:dyDescent="0.45">
      <c r="A99" s="574"/>
      <c r="B99" s="574"/>
      <c r="C99" s="574"/>
      <c r="D99" s="574"/>
      <c r="E99" s="581"/>
      <c r="F99" s="582"/>
      <c r="G99" s="582"/>
      <c r="H99" s="574"/>
      <c r="I99" s="574"/>
      <c r="J99" s="574"/>
      <c r="K99" s="574"/>
      <c r="L99" s="574"/>
      <c r="M99" s="574"/>
      <c r="N99" s="574"/>
      <c r="O99" s="574"/>
      <c r="P99" s="574"/>
      <c r="Q99" s="574"/>
      <c r="R99" s="574"/>
      <c r="S99" s="574"/>
      <c r="T99" s="574"/>
      <c r="U99" s="574"/>
      <c r="V99" s="574"/>
      <c r="W99" s="574"/>
      <c r="X99" s="574"/>
      <c r="Y99" s="574"/>
      <c r="Z99" s="574"/>
      <c r="AA99" s="580"/>
      <c r="AB99" s="585"/>
      <c r="AC99" s="585"/>
      <c r="AD99" s="585"/>
      <c r="AE99" s="585"/>
    </row>
    <row r="100" spans="1:31" s="583" customFormat="1" x14ac:dyDescent="0.45">
      <c r="A100" s="574"/>
      <c r="B100" s="574"/>
      <c r="C100" s="574"/>
      <c r="D100" s="574"/>
      <c r="E100" s="581"/>
      <c r="F100" s="582"/>
      <c r="G100" s="582"/>
      <c r="H100" s="574"/>
      <c r="I100" s="574"/>
      <c r="J100" s="574"/>
      <c r="K100" s="574"/>
      <c r="L100" s="574"/>
      <c r="M100" s="574"/>
      <c r="N100" s="574"/>
      <c r="O100" s="574"/>
      <c r="P100" s="574"/>
      <c r="Q100" s="574"/>
      <c r="R100" s="574"/>
      <c r="S100" s="574"/>
      <c r="T100" s="574"/>
      <c r="U100" s="574"/>
      <c r="V100" s="574"/>
      <c r="W100" s="574"/>
      <c r="X100" s="574"/>
      <c r="Y100" s="574"/>
      <c r="Z100" s="574"/>
      <c r="AA100" s="580"/>
      <c r="AB100" s="548"/>
      <c r="AC100" s="548"/>
      <c r="AD100" s="548"/>
      <c r="AE100" s="585"/>
    </row>
    <row r="101" spans="1:31" s="583" customFormat="1" x14ac:dyDescent="0.45">
      <c r="A101" s="574"/>
      <c r="B101" s="574"/>
      <c r="C101" s="574"/>
      <c r="D101" s="574"/>
      <c r="E101" s="581"/>
      <c r="F101" s="582"/>
      <c r="G101" s="582"/>
      <c r="H101" s="574"/>
      <c r="I101" s="574"/>
      <c r="J101" s="574"/>
      <c r="K101" s="574"/>
      <c r="L101" s="574"/>
      <c r="M101" s="574"/>
      <c r="N101" s="574"/>
      <c r="O101" s="574"/>
      <c r="P101" s="574"/>
      <c r="Q101" s="574"/>
      <c r="R101" s="574"/>
      <c r="S101" s="574"/>
      <c r="T101" s="574"/>
      <c r="U101" s="574"/>
      <c r="V101" s="574"/>
      <c r="W101" s="574"/>
      <c r="X101" s="574"/>
      <c r="Y101" s="574"/>
      <c r="Z101" s="574"/>
      <c r="AA101" s="580"/>
      <c r="AB101" s="585"/>
      <c r="AC101" s="585"/>
      <c r="AD101" s="585"/>
      <c r="AE101" s="548"/>
    </row>
    <row r="102" spans="1:31" s="583" customFormat="1" x14ac:dyDescent="0.45">
      <c r="A102" s="574"/>
      <c r="B102" s="574"/>
      <c r="C102" s="574"/>
      <c r="D102" s="574"/>
      <c r="E102" s="581"/>
      <c r="F102" s="582"/>
      <c r="G102" s="582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80"/>
      <c r="AB102" s="585"/>
      <c r="AC102" s="585"/>
      <c r="AD102" s="585"/>
      <c r="AE102" s="585"/>
    </row>
    <row r="103" spans="1:31" s="583" customFormat="1" x14ac:dyDescent="0.45">
      <c r="A103" s="574"/>
      <c r="B103" s="574"/>
      <c r="C103" s="574"/>
      <c r="D103" s="574"/>
      <c r="E103" s="581"/>
      <c r="F103" s="582"/>
      <c r="G103" s="582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80"/>
      <c r="AB103" s="585"/>
      <c r="AC103" s="585"/>
      <c r="AD103" s="585"/>
      <c r="AE103" s="585"/>
    </row>
    <row r="104" spans="1:31" s="583" customFormat="1" x14ac:dyDescent="0.45">
      <c r="A104" s="574"/>
      <c r="B104" s="574"/>
      <c r="C104" s="574"/>
      <c r="D104" s="574"/>
      <c r="E104" s="581"/>
      <c r="F104" s="582"/>
      <c r="G104" s="582"/>
      <c r="H104" s="574"/>
      <c r="I104" s="574"/>
      <c r="J104" s="574"/>
      <c r="K104" s="574"/>
      <c r="L104" s="574"/>
      <c r="M104" s="574"/>
      <c r="N104" s="574"/>
      <c r="O104" s="574"/>
      <c r="P104" s="574"/>
      <c r="Q104" s="574"/>
      <c r="R104" s="574"/>
      <c r="S104" s="574"/>
      <c r="T104" s="574"/>
      <c r="U104" s="574"/>
      <c r="V104" s="574"/>
      <c r="W104" s="574"/>
      <c r="X104" s="574"/>
      <c r="Y104" s="574"/>
      <c r="Z104" s="574"/>
      <c r="AA104" s="580"/>
      <c r="AB104" s="585"/>
      <c r="AC104" s="585"/>
      <c r="AD104" s="585"/>
      <c r="AE104" s="585"/>
    </row>
    <row r="105" spans="1:31" s="583" customFormat="1" x14ac:dyDescent="0.45">
      <c r="A105" s="574"/>
      <c r="B105" s="574"/>
      <c r="C105" s="574"/>
      <c r="D105" s="574"/>
      <c r="E105" s="581"/>
      <c r="F105" s="582"/>
      <c r="G105" s="582"/>
      <c r="H105" s="574"/>
      <c r="I105" s="574"/>
      <c r="J105" s="574"/>
      <c r="K105" s="574"/>
      <c r="L105" s="574"/>
      <c r="M105" s="574"/>
      <c r="N105" s="574"/>
      <c r="O105" s="574"/>
      <c r="P105" s="574"/>
      <c r="Q105" s="574"/>
      <c r="R105" s="574"/>
      <c r="S105" s="574"/>
      <c r="T105" s="574"/>
      <c r="U105" s="574"/>
      <c r="V105" s="574"/>
      <c r="W105" s="574"/>
      <c r="X105" s="574"/>
      <c r="Y105" s="574"/>
      <c r="Z105" s="574"/>
      <c r="AA105" s="580"/>
      <c r="AB105" s="585"/>
      <c r="AC105" s="585"/>
      <c r="AD105" s="585"/>
      <c r="AE105" s="585"/>
    </row>
    <row r="106" spans="1:31" s="583" customFormat="1" x14ac:dyDescent="0.45">
      <c r="A106" s="574"/>
      <c r="B106" s="574"/>
      <c r="C106" s="574"/>
      <c r="D106" s="574"/>
      <c r="E106" s="581"/>
      <c r="F106" s="582"/>
      <c r="G106" s="582"/>
      <c r="H106" s="574"/>
      <c r="I106" s="574"/>
      <c r="J106" s="574"/>
      <c r="K106" s="574"/>
      <c r="L106" s="574"/>
      <c r="M106" s="574"/>
      <c r="N106" s="574"/>
      <c r="O106" s="574"/>
      <c r="P106" s="574"/>
      <c r="Q106" s="574"/>
      <c r="R106" s="574"/>
      <c r="S106" s="574"/>
      <c r="T106" s="574"/>
      <c r="U106" s="574"/>
      <c r="V106" s="574"/>
      <c r="W106" s="574"/>
      <c r="X106" s="574"/>
      <c r="Y106" s="574"/>
      <c r="Z106" s="574"/>
      <c r="AA106" s="580"/>
      <c r="AB106" s="585"/>
      <c r="AC106" s="585"/>
      <c r="AD106" s="585"/>
      <c r="AE106" s="585"/>
    </row>
    <row r="107" spans="1:31" s="583" customFormat="1" x14ac:dyDescent="0.45">
      <c r="A107" s="574"/>
      <c r="B107" s="574"/>
      <c r="C107" s="574"/>
      <c r="D107" s="574"/>
      <c r="E107" s="581"/>
      <c r="F107" s="582"/>
      <c r="G107" s="582"/>
      <c r="H107" s="574"/>
      <c r="I107" s="574"/>
      <c r="J107" s="574"/>
      <c r="K107" s="574"/>
      <c r="L107" s="574"/>
      <c r="M107" s="574"/>
      <c r="N107" s="574"/>
      <c r="O107" s="574"/>
      <c r="P107" s="574"/>
      <c r="Q107" s="574"/>
      <c r="R107" s="574"/>
      <c r="S107" s="574"/>
      <c r="T107" s="574"/>
      <c r="U107" s="574"/>
      <c r="V107" s="574"/>
      <c r="W107" s="574"/>
      <c r="X107" s="574"/>
      <c r="Y107" s="574"/>
      <c r="Z107" s="574"/>
      <c r="AA107" s="580"/>
      <c r="AB107" s="585"/>
      <c r="AC107" s="585"/>
      <c r="AD107" s="585"/>
      <c r="AE107" s="585"/>
    </row>
    <row r="108" spans="1:31" s="583" customFormat="1" x14ac:dyDescent="0.45">
      <c r="A108" s="574"/>
      <c r="B108" s="574"/>
      <c r="C108" s="574"/>
      <c r="D108" s="574"/>
      <c r="E108" s="581"/>
      <c r="F108" s="582"/>
      <c r="G108" s="582"/>
      <c r="H108" s="574"/>
      <c r="I108" s="574"/>
      <c r="J108" s="574"/>
      <c r="K108" s="574"/>
      <c r="L108" s="574"/>
      <c r="M108" s="574"/>
      <c r="N108" s="574"/>
      <c r="O108" s="574"/>
      <c r="P108" s="574"/>
      <c r="Q108" s="574"/>
      <c r="R108" s="574"/>
      <c r="S108" s="574"/>
      <c r="T108" s="574"/>
      <c r="U108" s="574"/>
      <c r="V108" s="574"/>
      <c r="W108" s="574"/>
      <c r="X108" s="574"/>
      <c r="Y108" s="574"/>
      <c r="Z108" s="574"/>
      <c r="AA108" s="580"/>
      <c r="AB108" s="585"/>
      <c r="AC108" s="585"/>
      <c r="AD108" s="585"/>
      <c r="AE108" s="585"/>
    </row>
    <row r="109" spans="1:31" s="583" customFormat="1" x14ac:dyDescent="0.45">
      <c r="A109" s="574"/>
      <c r="B109" s="574"/>
      <c r="C109" s="574"/>
      <c r="D109" s="574"/>
      <c r="E109" s="581"/>
      <c r="F109" s="582"/>
      <c r="G109" s="582"/>
      <c r="H109" s="574"/>
      <c r="I109" s="574"/>
      <c r="J109" s="574"/>
      <c r="K109" s="574"/>
      <c r="L109" s="574"/>
      <c r="M109" s="574"/>
      <c r="N109" s="574"/>
      <c r="O109" s="574"/>
      <c r="P109" s="574"/>
      <c r="Q109" s="574"/>
      <c r="R109" s="574"/>
      <c r="S109" s="574"/>
      <c r="T109" s="574"/>
      <c r="U109" s="574"/>
      <c r="V109" s="574"/>
      <c r="W109" s="574"/>
      <c r="X109" s="574"/>
      <c r="Y109" s="574"/>
      <c r="Z109" s="574"/>
      <c r="AA109" s="580"/>
      <c r="AB109" s="585"/>
      <c r="AC109" s="585"/>
      <c r="AD109" s="585"/>
      <c r="AE109" s="585"/>
    </row>
    <row r="110" spans="1:31" s="583" customFormat="1" x14ac:dyDescent="0.45">
      <c r="A110" s="574"/>
      <c r="B110" s="574"/>
      <c r="C110" s="574"/>
      <c r="D110" s="574"/>
      <c r="E110" s="581"/>
      <c r="F110" s="582"/>
      <c r="G110" s="582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80"/>
      <c r="AB110" s="585"/>
      <c r="AC110" s="585"/>
      <c r="AD110" s="585"/>
      <c r="AE110" s="585"/>
    </row>
    <row r="111" spans="1:31" s="583" customFormat="1" x14ac:dyDescent="0.45">
      <c r="A111" s="574"/>
      <c r="B111" s="574"/>
      <c r="C111" s="574"/>
      <c r="D111" s="574"/>
      <c r="E111" s="581"/>
      <c r="F111" s="582"/>
      <c r="G111" s="582"/>
      <c r="H111" s="574"/>
      <c r="I111" s="574"/>
      <c r="J111" s="574"/>
      <c r="K111" s="574"/>
      <c r="L111" s="574"/>
      <c r="M111" s="574"/>
      <c r="N111" s="574"/>
      <c r="O111" s="574"/>
      <c r="P111" s="574"/>
      <c r="Q111" s="574"/>
      <c r="R111" s="574"/>
      <c r="S111" s="574"/>
      <c r="T111" s="574"/>
      <c r="U111" s="574"/>
      <c r="V111" s="574"/>
      <c r="W111" s="574"/>
      <c r="X111" s="574"/>
      <c r="Y111" s="574"/>
      <c r="Z111" s="574"/>
      <c r="AA111" s="580"/>
      <c r="AB111" s="528"/>
      <c r="AC111" s="528"/>
      <c r="AD111" s="528"/>
      <c r="AE111" s="585"/>
    </row>
    <row r="112" spans="1:31" s="583" customFormat="1" x14ac:dyDescent="0.45">
      <c r="A112" s="574"/>
      <c r="B112" s="574"/>
      <c r="C112" s="574"/>
      <c r="D112" s="574"/>
      <c r="E112" s="581"/>
      <c r="F112" s="582"/>
      <c r="G112" s="582"/>
      <c r="H112" s="574"/>
      <c r="I112" s="574"/>
      <c r="J112" s="574"/>
      <c r="K112" s="574"/>
      <c r="L112" s="574"/>
      <c r="M112" s="574"/>
      <c r="N112" s="574"/>
      <c r="O112" s="574"/>
      <c r="P112" s="574"/>
      <c r="Q112" s="574"/>
      <c r="R112" s="574"/>
      <c r="S112" s="574"/>
      <c r="T112" s="574"/>
      <c r="U112" s="574"/>
      <c r="V112" s="574"/>
      <c r="W112" s="574"/>
      <c r="X112" s="574"/>
      <c r="Y112" s="574"/>
      <c r="Z112" s="574"/>
      <c r="AA112" s="580"/>
      <c r="AB112" s="528"/>
      <c r="AC112" s="528"/>
      <c r="AD112" s="528"/>
      <c r="AE112" s="528"/>
    </row>
    <row r="113" spans="1:31" s="583" customFormat="1" x14ac:dyDescent="0.45">
      <c r="A113" s="574"/>
      <c r="B113" s="574"/>
      <c r="C113" s="574"/>
      <c r="D113" s="574"/>
      <c r="E113" s="581"/>
      <c r="F113" s="582"/>
      <c r="G113" s="582"/>
      <c r="H113" s="574"/>
      <c r="I113" s="574"/>
      <c r="J113" s="574"/>
      <c r="K113" s="574"/>
      <c r="L113" s="574"/>
      <c r="M113" s="574"/>
      <c r="N113" s="574"/>
      <c r="O113" s="574"/>
      <c r="P113" s="574"/>
      <c r="Q113" s="574"/>
      <c r="R113" s="574"/>
      <c r="S113" s="574"/>
      <c r="T113" s="574"/>
      <c r="U113" s="574"/>
      <c r="V113" s="574"/>
      <c r="W113" s="574"/>
      <c r="X113" s="574"/>
      <c r="Y113" s="574"/>
      <c r="Z113" s="574"/>
      <c r="AA113" s="580"/>
      <c r="AB113" s="528"/>
      <c r="AC113" s="528"/>
      <c r="AD113" s="528"/>
      <c r="AE113" s="528"/>
    </row>
    <row r="114" spans="1:31" s="583" customFormat="1" x14ac:dyDescent="0.45">
      <c r="A114" s="574"/>
      <c r="B114" s="574"/>
      <c r="C114" s="574"/>
      <c r="D114" s="574"/>
      <c r="E114" s="581"/>
      <c r="F114" s="582"/>
      <c r="G114" s="582"/>
      <c r="H114" s="574"/>
      <c r="I114" s="574"/>
      <c r="J114" s="574"/>
      <c r="K114" s="574"/>
      <c r="L114" s="574"/>
      <c r="M114" s="574"/>
      <c r="N114" s="574"/>
      <c r="O114" s="574"/>
      <c r="P114" s="574"/>
      <c r="Q114" s="574"/>
      <c r="R114" s="574"/>
      <c r="S114" s="574"/>
      <c r="T114" s="574"/>
      <c r="U114" s="574"/>
      <c r="V114" s="574"/>
      <c r="W114" s="574"/>
      <c r="X114" s="574"/>
      <c r="Y114" s="574"/>
      <c r="Z114" s="574"/>
      <c r="AA114" s="580"/>
      <c r="AB114" s="528"/>
      <c r="AC114" s="528"/>
      <c r="AD114" s="528"/>
      <c r="AE114" s="528"/>
    </row>
    <row r="115" spans="1:31" s="583" customFormat="1" x14ac:dyDescent="0.45">
      <c r="A115" s="574"/>
      <c r="B115" s="574"/>
      <c r="C115" s="574"/>
      <c r="D115" s="574"/>
      <c r="E115" s="581"/>
      <c r="F115" s="582"/>
      <c r="G115" s="582"/>
      <c r="H115" s="574"/>
      <c r="I115" s="574"/>
      <c r="J115" s="574"/>
      <c r="K115" s="574"/>
      <c r="L115" s="574"/>
      <c r="M115" s="574"/>
      <c r="N115" s="574"/>
      <c r="O115" s="574"/>
      <c r="P115" s="574"/>
      <c r="Q115" s="574"/>
      <c r="R115" s="574"/>
      <c r="S115" s="574"/>
      <c r="T115" s="574"/>
      <c r="U115" s="574"/>
      <c r="V115" s="574"/>
      <c r="W115" s="574"/>
      <c r="X115" s="574"/>
      <c r="Y115" s="574"/>
      <c r="Z115" s="574"/>
      <c r="AA115" s="580"/>
      <c r="AB115" s="528"/>
      <c r="AC115" s="528"/>
      <c r="AD115" s="528"/>
      <c r="AE115" s="528"/>
    </row>
    <row r="116" spans="1:31" s="583" customFormat="1" x14ac:dyDescent="0.45">
      <c r="A116" s="574"/>
      <c r="B116" s="574"/>
      <c r="C116" s="574"/>
      <c r="D116" s="574"/>
      <c r="E116" s="581"/>
      <c r="F116" s="582"/>
      <c r="G116" s="582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80"/>
      <c r="AB116" s="528"/>
      <c r="AC116" s="528"/>
      <c r="AD116" s="528"/>
      <c r="AE116" s="528"/>
    </row>
    <row r="117" spans="1:31" s="583" customFormat="1" x14ac:dyDescent="0.45">
      <c r="A117" s="574"/>
      <c r="B117" s="574"/>
      <c r="C117" s="574"/>
      <c r="D117" s="574"/>
      <c r="E117" s="581"/>
      <c r="F117" s="582"/>
      <c r="G117" s="582"/>
      <c r="H117" s="574"/>
      <c r="I117" s="574"/>
      <c r="J117" s="574"/>
      <c r="K117" s="574"/>
      <c r="L117" s="574"/>
      <c r="M117" s="574"/>
      <c r="N117" s="574"/>
      <c r="O117" s="574"/>
      <c r="P117" s="574"/>
      <c r="Q117" s="574"/>
      <c r="R117" s="574"/>
      <c r="S117" s="574"/>
      <c r="T117" s="574"/>
      <c r="U117" s="574"/>
      <c r="V117" s="574"/>
      <c r="W117" s="574"/>
      <c r="X117" s="574"/>
      <c r="Y117" s="574"/>
      <c r="Z117" s="574"/>
      <c r="AA117" s="580"/>
      <c r="AB117" s="528"/>
      <c r="AC117" s="528"/>
      <c r="AD117" s="528"/>
      <c r="AE117" s="528"/>
    </row>
    <row r="118" spans="1:31" s="583" customFormat="1" x14ac:dyDescent="0.45">
      <c r="A118" s="574"/>
      <c r="B118" s="574"/>
      <c r="C118" s="574"/>
      <c r="D118" s="574"/>
      <c r="E118" s="581"/>
      <c r="F118" s="582"/>
      <c r="G118" s="582"/>
      <c r="H118" s="574"/>
      <c r="I118" s="574"/>
      <c r="J118" s="574"/>
      <c r="K118" s="574"/>
      <c r="L118" s="574"/>
      <c r="M118" s="574"/>
      <c r="N118" s="574"/>
      <c r="O118" s="574"/>
      <c r="P118" s="574"/>
      <c r="Q118" s="574"/>
      <c r="R118" s="574"/>
      <c r="S118" s="574"/>
      <c r="T118" s="574"/>
      <c r="U118" s="574"/>
      <c r="V118" s="574"/>
      <c r="W118" s="574"/>
      <c r="X118" s="574"/>
      <c r="Y118" s="574"/>
      <c r="Z118" s="574"/>
      <c r="AA118" s="580"/>
      <c r="AB118" s="528"/>
      <c r="AC118" s="528"/>
      <c r="AD118" s="528"/>
      <c r="AE118" s="528"/>
    </row>
    <row r="119" spans="1:31" s="583" customFormat="1" x14ac:dyDescent="0.45">
      <c r="A119" s="574"/>
      <c r="B119" s="574"/>
      <c r="C119" s="574"/>
      <c r="D119" s="574"/>
      <c r="E119" s="581"/>
      <c r="F119" s="582"/>
      <c r="G119" s="582"/>
      <c r="H119" s="574"/>
      <c r="I119" s="574"/>
      <c r="J119" s="574"/>
      <c r="K119" s="574"/>
      <c r="L119" s="574"/>
      <c r="M119" s="574"/>
      <c r="N119" s="574"/>
      <c r="O119" s="574"/>
      <c r="P119" s="574"/>
      <c r="Q119" s="574"/>
      <c r="R119" s="574"/>
      <c r="S119" s="574"/>
      <c r="T119" s="574"/>
      <c r="U119" s="574"/>
      <c r="V119" s="574"/>
      <c r="W119" s="574"/>
      <c r="X119" s="574"/>
      <c r="Y119" s="574"/>
      <c r="Z119" s="574"/>
      <c r="AA119" s="580"/>
      <c r="AB119" s="528"/>
      <c r="AC119" s="528"/>
      <c r="AD119" s="528"/>
      <c r="AE119" s="528"/>
    </row>
    <row r="120" spans="1:31" s="583" customFormat="1" x14ac:dyDescent="0.45">
      <c r="A120" s="574"/>
      <c r="B120" s="574"/>
      <c r="C120" s="574"/>
      <c r="D120" s="574"/>
      <c r="E120" s="581"/>
      <c r="F120" s="582"/>
      <c r="G120" s="582"/>
      <c r="H120" s="574"/>
      <c r="I120" s="574"/>
      <c r="J120" s="574"/>
      <c r="K120" s="574"/>
      <c r="L120" s="574"/>
      <c r="M120" s="574"/>
      <c r="N120" s="574"/>
      <c r="O120" s="574"/>
      <c r="P120" s="574"/>
      <c r="Q120" s="574"/>
      <c r="R120" s="574"/>
      <c r="S120" s="574"/>
      <c r="T120" s="574"/>
      <c r="U120" s="574"/>
      <c r="V120" s="574"/>
      <c r="W120" s="574"/>
      <c r="X120" s="574"/>
      <c r="Y120" s="574"/>
      <c r="Z120" s="574"/>
      <c r="AA120" s="580"/>
      <c r="AB120" s="528"/>
      <c r="AC120" s="528"/>
      <c r="AD120" s="528"/>
      <c r="AE120" s="528"/>
    </row>
    <row r="121" spans="1:31" s="583" customFormat="1" x14ac:dyDescent="0.45">
      <c r="A121" s="574"/>
      <c r="B121" s="574"/>
      <c r="C121" s="574"/>
      <c r="D121" s="574"/>
      <c r="E121" s="581"/>
      <c r="F121" s="582"/>
      <c r="G121" s="582"/>
      <c r="H121" s="574"/>
      <c r="I121" s="574"/>
      <c r="J121" s="574"/>
      <c r="K121" s="574"/>
      <c r="L121" s="574"/>
      <c r="M121" s="574"/>
      <c r="N121" s="574"/>
      <c r="O121" s="574"/>
      <c r="P121" s="574"/>
      <c r="Q121" s="574"/>
      <c r="R121" s="574"/>
      <c r="S121" s="574"/>
      <c r="T121" s="574"/>
      <c r="U121" s="574"/>
      <c r="V121" s="574"/>
      <c r="W121" s="574"/>
      <c r="X121" s="574"/>
      <c r="Y121" s="574"/>
      <c r="Z121" s="574"/>
      <c r="AA121" s="580"/>
      <c r="AB121" s="528"/>
      <c r="AC121" s="528"/>
      <c r="AD121" s="528"/>
      <c r="AE121" s="528"/>
    </row>
    <row r="122" spans="1:31" s="583" customFormat="1" x14ac:dyDescent="0.45">
      <c r="A122" s="574"/>
      <c r="B122" s="574"/>
      <c r="C122" s="574"/>
      <c r="D122" s="574"/>
      <c r="E122" s="581"/>
      <c r="F122" s="582"/>
      <c r="G122" s="582"/>
      <c r="H122" s="574"/>
      <c r="I122" s="574"/>
      <c r="J122" s="574"/>
      <c r="K122" s="574"/>
      <c r="L122" s="574"/>
      <c r="M122" s="574"/>
      <c r="N122" s="574"/>
      <c r="O122" s="574"/>
      <c r="P122" s="574"/>
      <c r="Q122" s="574"/>
      <c r="R122" s="574"/>
      <c r="S122" s="574"/>
      <c r="T122" s="574"/>
      <c r="U122" s="574"/>
      <c r="V122" s="574"/>
      <c r="W122" s="574"/>
      <c r="X122" s="574"/>
      <c r="Y122" s="574"/>
      <c r="Z122" s="574"/>
      <c r="AA122" s="580"/>
      <c r="AB122" s="528"/>
      <c r="AC122" s="528"/>
      <c r="AD122" s="528"/>
      <c r="AE122" s="528"/>
    </row>
    <row r="123" spans="1:31" s="583" customFormat="1" x14ac:dyDescent="0.45">
      <c r="A123" s="574"/>
      <c r="B123" s="574"/>
      <c r="C123" s="574"/>
      <c r="D123" s="574"/>
      <c r="E123" s="581"/>
      <c r="F123" s="582"/>
      <c r="G123" s="582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80"/>
      <c r="AB123" s="546"/>
      <c r="AC123" s="546"/>
      <c r="AD123" s="546"/>
      <c r="AE123" s="528"/>
    </row>
    <row r="124" spans="1:31" s="583" customFormat="1" x14ac:dyDescent="0.45">
      <c r="A124" s="574"/>
      <c r="B124" s="574"/>
      <c r="C124" s="574"/>
      <c r="D124" s="574"/>
      <c r="E124" s="581"/>
      <c r="F124" s="582"/>
      <c r="G124" s="582"/>
      <c r="H124" s="574"/>
      <c r="I124" s="574"/>
      <c r="J124" s="574"/>
      <c r="K124" s="574"/>
      <c r="L124" s="574"/>
      <c r="M124" s="574"/>
      <c r="N124" s="574"/>
      <c r="O124" s="574"/>
      <c r="P124" s="574"/>
      <c r="Q124" s="574"/>
      <c r="R124" s="574"/>
      <c r="S124" s="574"/>
      <c r="T124" s="574"/>
      <c r="U124" s="574"/>
      <c r="V124" s="574"/>
      <c r="W124" s="574"/>
      <c r="X124" s="574"/>
      <c r="Y124" s="574"/>
      <c r="Z124" s="574"/>
      <c r="AA124" s="580"/>
      <c r="AB124" s="546"/>
      <c r="AC124" s="546"/>
      <c r="AD124" s="546"/>
      <c r="AE124" s="546"/>
    </row>
    <row r="125" spans="1:31" s="583" customFormat="1" x14ac:dyDescent="0.45">
      <c r="A125" s="574"/>
      <c r="B125" s="574"/>
      <c r="C125" s="574"/>
      <c r="D125" s="574"/>
      <c r="E125" s="581"/>
      <c r="F125" s="582"/>
      <c r="G125" s="582"/>
      <c r="H125" s="574"/>
      <c r="I125" s="574"/>
      <c r="J125" s="574"/>
      <c r="K125" s="574"/>
      <c r="L125" s="574"/>
      <c r="M125" s="574"/>
      <c r="N125" s="574"/>
      <c r="O125" s="574"/>
      <c r="P125" s="574"/>
      <c r="Q125" s="574"/>
      <c r="R125" s="574"/>
      <c r="S125" s="574"/>
      <c r="T125" s="574"/>
      <c r="U125" s="574"/>
      <c r="V125" s="574"/>
      <c r="W125" s="574"/>
      <c r="X125" s="574"/>
      <c r="Y125" s="574"/>
      <c r="Z125" s="574"/>
      <c r="AA125" s="580"/>
      <c r="AB125" s="546"/>
      <c r="AC125" s="546"/>
      <c r="AD125" s="546"/>
      <c r="AE125" s="546"/>
    </row>
    <row r="126" spans="1:31" s="583" customFormat="1" x14ac:dyDescent="0.45">
      <c r="A126" s="574"/>
      <c r="B126" s="574"/>
      <c r="C126" s="574"/>
      <c r="D126" s="574"/>
      <c r="E126" s="581"/>
      <c r="F126" s="582"/>
      <c r="G126" s="582"/>
      <c r="H126" s="574"/>
      <c r="I126" s="574"/>
      <c r="J126" s="574"/>
      <c r="K126" s="574"/>
      <c r="L126" s="574"/>
      <c r="M126" s="574"/>
      <c r="N126" s="574"/>
      <c r="O126" s="574"/>
      <c r="P126" s="574"/>
      <c r="Q126" s="574"/>
      <c r="R126" s="574"/>
      <c r="S126" s="574"/>
      <c r="T126" s="574"/>
      <c r="U126" s="574"/>
      <c r="V126" s="574"/>
      <c r="W126" s="574"/>
      <c r="X126" s="574"/>
      <c r="Y126" s="574"/>
      <c r="Z126" s="574"/>
      <c r="AA126" s="580"/>
      <c r="AB126" s="546"/>
      <c r="AC126" s="546"/>
      <c r="AD126" s="546"/>
      <c r="AE126" s="546"/>
    </row>
    <row r="127" spans="1:31" s="583" customFormat="1" x14ac:dyDescent="0.45">
      <c r="A127" s="574"/>
      <c r="B127" s="574"/>
      <c r="C127" s="574"/>
      <c r="D127" s="574"/>
      <c r="E127" s="581"/>
      <c r="F127" s="582"/>
      <c r="G127" s="582"/>
      <c r="H127" s="574"/>
      <c r="I127" s="574"/>
      <c r="J127" s="574"/>
      <c r="K127" s="574"/>
      <c r="L127" s="574"/>
      <c r="M127" s="574"/>
      <c r="N127" s="574"/>
      <c r="O127" s="574"/>
      <c r="P127" s="574"/>
      <c r="Q127" s="574"/>
      <c r="R127" s="574"/>
      <c r="S127" s="574"/>
      <c r="T127" s="574"/>
      <c r="U127" s="574"/>
      <c r="V127" s="574"/>
      <c r="W127" s="574"/>
      <c r="X127" s="574"/>
      <c r="Y127" s="574"/>
      <c r="Z127" s="574"/>
      <c r="AA127" s="580"/>
      <c r="AB127" s="546"/>
      <c r="AC127" s="546"/>
      <c r="AD127" s="546"/>
      <c r="AE127" s="546"/>
    </row>
    <row r="128" spans="1:31" s="583" customFormat="1" x14ac:dyDescent="0.45">
      <c r="A128" s="574"/>
      <c r="B128" s="574"/>
      <c r="C128" s="574"/>
      <c r="D128" s="574"/>
      <c r="E128" s="581"/>
      <c r="F128" s="582"/>
      <c r="G128" s="582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80"/>
      <c r="AB128" s="528"/>
      <c r="AC128" s="528"/>
      <c r="AD128" s="528"/>
      <c r="AE128" s="546"/>
    </row>
    <row r="129" spans="1:31" s="583" customFormat="1" x14ac:dyDescent="0.45">
      <c r="A129" s="574"/>
      <c r="B129" s="574"/>
      <c r="C129" s="574"/>
      <c r="D129" s="574"/>
      <c r="E129" s="581"/>
      <c r="F129" s="582"/>
      <c r="G129" s="582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80"/>
      <c r="AB129" s="528"/>
      <c r="AC129" s="528"/>
      <c r="AD129" s="528"/>
      <c r="AE129" s="528"/>
    </row>
    <row r="130" spans="1:31" s="583" customFormat="1" x14ac:dyDescent="0.45">
      <c r="A130" s="574"/>
      <c r="B130" s="574"/>
      <c r="C130" s="574"/>
      <c r="D130" s="574"/>
      <c r="E130" s="581"/>
      <c r="F130" s="582"/>
      <c r="G130" s="582"/>
      <c r="H130" s="574"/>
      <c r="I130" s="574"/>
      <c r="J130" s="574"/>
      <c r="K130" s="574"/>
      <c r="L130" s="574"/>
      <c r="M130" s="574"/>
      <c r="N130" s="574"/>
      <c r="O130" s="574"/>
      <c r="P130" s="574"/>
      <c r="Q130" s="574"/>
      <c r="R130" s="574"/>
      <c r="S130" s="574"/>
      <c r="T130" s="574"/>
      <c r="U130" s="574"/>
      <c r="V130" s="574"/>
      <c r="W130" s="574"/>
      <c r="X130" s="574"/>
      <c r="Y130" s="574"/>
      <c r="Z130" s="574"/>
      <c r="AB130" s="528"/>
      <c r="AC130" s="528"/>
      <c r="AD130" s="528"/>
      <c r="AE130" s="528"/>
    </row>
    <row r="131" spans="1:31" s="583" customFormat="1" x14ac:dyDescent="0.45">
      <c r="A131" s="574"/>
      <c r="B131" s="574"/>
      <c r="C131" s="574"/>
      <c r="D131" s="574"/>
      <c r="E131" s="581"/>
      <c r="F131" s="582"/>
      <c r="G131" s="582"/>
      <c r="H131" s="574"/>
      <c r="I131" s="574"/>
      <c r="J131" s="574"/>
      <c r="K131" s="574"/>
      <c r="L131" s="574"/>
      <c r="M131" s="574"/>
      <c r="N131" s="574"/>
      <c r="O131" s="574"/>
      <c r="P131" s="574"/>
      <c r="Q131" s="574"/>
      <c r="R131" s="574"/>
      <c r="S131" s="574"/>
      <c r="T131" s="574"/>
      <c r="U131" s="574"/>
      <c r="V131" s="574"/>
      <c r="W131" s="574"/>
      <c r="X131" s="574"/>
      <c r="Y131" s="574"/>
      <c r="Z131" s="574"/>
      <c r="AB131" s="528"/>
      <c r="AC131" s="528"/>
      <c r="AD131" s="528"/>
      <c r="AE131" s="528"/>
    </row>
    <row r="132" spans="1:31" s="583" customFormat="1" x14ac:dyDescent="0.45">
      <c r="A132" s="574"/>
      <c r="B132" s="574"/>
      <c r="C132" s="574"/>
      <c r="D132" s="574"/>
      <c r="E132" s="581"/>
      <c r="F132" s="582"/>
      <c r="G132" s="582"/>
      <c r="H132" s="574"/>
      <c r="I132" s="574"/>
      <c r="J132" s="574"/>
      <c r="K132" s="574"/>
      <c r="L132" s="574"/>
      <c r="M132" s="574"/>
      <c r="N132" s="574"/>
      <c r="O132" s="574"/>
      <c r="P132" s="574"/>
      <c r="Q132" s="574"/>
      <c r="R132" s="574"/>
      <c r="S132" s="574"/>
      <c r="T132" s="574"/>
      <c r="U132" s="574"/>
      <c r="V132" s="574"/>
      <c r="W132" s="574"/>
      <c r="X132" s="574"/>
      <c r="Y132" s="574"/>
      <c r="Z132" s="574"/>
      <c r="AB132" s="528"/>
      <c r="AC132" s="528"/>
      <c r="AD132" s="528"/>
      <c r="AE132" s="528"/>
    </row>
    <row r="133" spans="1:31" s="583" customFormat="1" x14ac:dyDescent="0.45">
      <c r="A133" s="574"/>
      <c r="B133" s="574"/>
      <c r="C133" s="574"/>
      <c r="D133" s="574"/>
      <c r="E133" s="581"/>
      <c r="F133" s="582"/>
      <c r="G133" s="582"/>
      <c r="H133" s="574"/>
      <c r="I133" s="574"/>
      <c r="J133" s="574"/>
      <c r="K133" s="574"/>
      <c r="L133" s="574"/>
      <c r="M133" s="574"/>
      <c r="N133" s="574"/>
      <c r="O133" s="574"/>
      <c r="P133" s="574"/>
      <c r="Q133" s="574"/>
      <c r="R133" s="574"/>
      <c r="S133" s="574"/>
      <c r="T133" s="574"/>
      <c r="U133" s="574"/>
      <c r="V133" s="574"/>
      <c r="W133" s="574"/>
      <c r="X133" s="574"/>
      <c r="Y133" s="574"/>
      <c r="Z133" s="574"/>
      <c r="AB133" s="528"/>
      <c r="AC133" s="528"/>
      <c r="AD133" s="528"/>
      <c r="AE133" s="528"/>
    </row>
    <row r="134" spans="1:31" s="583" customFormat="1" x14ac:dyDescent="0.45">
      <c r="A134" s="574"/>
      <c r="B134" s="574"/>
      <c r="C134" s="574"/>
      <c r="D134" s="574"/>
      <c r="E134" s="581"/>
      <c r="F134" s="582"/>
      <c r="G134" s="582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B134" s="548"/>
      <c r="AC134" s="548"/>
      <c r="AD134" s="548"/>
      <c r="AE134" s="528"/>
    </row>
    <row r="135" spans="1:31" s="583" customFormat="1" x14ac:dyDescent="0.45">
      <c r="A135" s="574"/>
      <c r="B135" s="574"/>
      <c r="C135" s="574"/>
      <c r="D135" s="574"/>
      <c r="E135" s="581"/>
      <c r="F135" s="582"/>
      <c r="G135" s="582"/>
      <c r="H135" s="574"/>
      <c r="I135" s="574"/>
      <c r="J135" s="574"/>
      <c r="K135" s="574"/>
      <c r="L135" s="574"/>
      <c r="M135" s="574"/>
      <c r="N135" s="574"/>
      <c r="O135" s="574"/>
      <c r="P135" s="574"/>
      <c r="Q135" s="574"/>
      <c r="R135" s="574"/>
      <c r="S135" s="574"/>
      <c r="T135" s="574"/>
      <c r="U135" s="574"/>
      <c r="V135" s="574"/>
      <c r="W135" s="574"/>
      <c r="X135" s="574"/>
      <c r="Y135" s="574"/>
      <c r="Z135" s="574"/>
      <c r="AB135" s="548"/>
      <c r="AC135" s="548"/>
      <c r="AD135" s="548"/>
      <c r="AE135" s="548"/>
    </row>
    <row r="136" spans="1:31" s="583" customFormat="1" x14ac:dyDescent="0.45">
      <c r="A136" s="574"/>
      <c r="B136" s="574"/>
      <c r="C136" s="574"/>
      <c r="D136" s="574"/>
      <c r="E136" s="581"/>
      <c r="F136" s="582"/>
      <c r="G136" s="582"/>
      <c r="H136" s="574"/>
      <c r="I136" s="574"/>
      <c r="J136" s="574"/>
      <c r="K136" s="574"/>
      <c r="L136" s="574"/>
      <c r="M136" s="574"/>
      <c r="N136" s="574"/>
      <c r="O136" s="574"/>
      <c r="P136" s="574"/>
      <c r="Q136" s="574"/>
      <c r="R136" s="574"/>
      <c r="S136" s="574"/>
      <c r="T136" s="574"/>
      <c r="U136" s="574"/>
      <c r="V136" s="574"/>
      <c r="W136" s="574"/>
      <c r="X136" s="574"/>
      <c r="Y136" s="574"/>
      <c r="Z136" s="574"/>
      <c r="AB136" s="528"/>
      <c r="AC136" s="528"/>
      <c r="AD136" s="528"/>
      <c r="AE136" s="548"/>
    </row>
    <row r="137" spans="1:31" s="583" customFormat="1" x14ac:dyDescent="0.45">
      <c r="A137" s="574"/>
      <c r="B137" s="574"/>
      <c r="C137" s="574"/>
      <c r="D137" s="574"/>
      <c r="E137" s="581"/>
      <c r="F137" s="582"/>
      <c r="G137" s="582"/>
      <c r="H137" s="574"/>
      <c r="I137" s="574"/>
      <c r="J137" s="574"/>
      <c r="K137" s="574"/>
      <c r="L137" s="574"/>
      <c r="M137" s="574"/>
      <c r="N137" s="574"/>
      <c r="O137" s="574"/>
      <c r="P137" s="574"/>
      <c r="Q137" s="574"/>
      <c r="R137" s="574"/>
      <c r="S137" s="574"/>
      <c r="T137" s="574"/>
      <c r="U137" s="574"/>
      <c r="V137" s="574"/>
      <c r="W137" s="574"/>
      <c r="X137" s="574"/>
      <c r="Y137" s="574"/>
      <c r="Z137" s="574"/>
      <c r="AB137" s="528"/>
      <c r="AC137" s="528"/>
      <c r="AD137" s="528"/>
      <c r="AE137" s="528"/>
    </row>
    <row r="138" spans="1:31" s="583" customFormat="1" x14ac:dyDescent="0.45">
      <c r="A138" s="574"/>
      <c r="B138" s="574"/>
      <c r="C138" s="574"/>
      <c r="D138" s="574"/>
      <c r="E138" s="581"/>
      <c r="F138" s="582"/>
      <c r="G138" s="582"/>
      <c r="H138" s="574"/>
      <c r="I138" s="574"/>
      <c r="J138" s="574"/>
      <c r="K138" s="574"/>
      <c r="L138" s="574"/>
      <c r="M138" s="574"/>
      <c r="N138" s="574"/>
      <c r="O138" s="574"/>
      <c r="P138" s="574"/>
      <c r="Q138" s="574"/>
      <c r="R138" s="574"/>
      <c r="S138" s="574"/>
      <c r="T138" s="574"/>
      <c r="U138" s="574"/>
      <c r="V138" s="574"/>
      <c r="W138" s="574"/>
      <c r="X138" s="574"/>
      <c r="Y138" s="574"/>
      <c r="Z138" s="574"/>
      <c r="AB138" s="528"/>
      <c r="AC138" s="528"/>
      <c r="AD138" s="528"/>
      <c r="AE138" s="528"/>
    </row>
    <row r="139" spans="1:31" s="583" customFormat="1" x14ac:dyDescent="0.45">
      <c r="A139" s="574"/>
      <c r="B139" s="574"/>
      <c r="C139" s="574"/>
      <c r="D139" s="574"/>
      <c r="E139" s="581"/>
      <c r="F139" s="582"/>
      <c r="G139" s="582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B139" s="585"/>
      <c r="AC139" s="585"/>
      <c r="AD139" s="585"/>
      <c r="AE139" s="528"/>
    </row>
    <row r="140" spans="1:31" s="583" customFormat="1" x14ac:dyDescent="0.45">
      <c r="A140" s="574"/>
      <c r="B140" s="574"/>
      <c r="C140" s="574"/>
      <c r="D140" s="574"/>
      <c r="E140" s="581"/>
      <c r="F140" s="582"/>
      <c r="G140" s="582"/>
      <c r="H140" s="574"/>
      <c r="I140" s="574"/>
      <c r="J140" s="574"/>
      <c r="K140" s="574"/>
      <c r="L140" s="574"/>
      <c r="M140" s="574"/>
      <c r="N140" s="574"/>
      <c r="O140" s="574"/>
      <c r="P140" s="574"/>
      <c r="Q140" s="574"/>
      <c r="R140" s="574"/>
      <c r="S140" s="574"/>
      <c r="T140" s="574"/>
      <c r="U140" s="574"/>
      <c r="V140" s="574"/>
      <c r="W140" s="574"/>
      <c r="X140" s="574"/>
      <c r="Y140" s="574"/>
      <c r="Z140" s="574"/>
      <c r="AB140" s="548"/>
      <c r="AC140" s="548"/>
      <c r="AD140" s="548"/>
      <c r="AE140" s="585"/>
    </row>
    <row r="141" spans="1:31" s="583" customFormat="1" x14ac:dyDescent="0.45">
      <c r="A141" s="574"/>
      <c r="B141" s="574"/>
      <c r="C141" s="574"/>
      <c r="D141" s="574"/>
      <c r="E141" s="581"/>
      <c r="F141" s="582"/>
      <c r="G141" s="582"/>
      <c r="H141" s="574"/>
      <c r="I141" s="574"/>
      <c r="J141" s="574"/>
      <c r="K141" s="574"/>
      <c r="L141" s="574"/>
      <c r="M141" s="574"/>
      <c r="N141" s="574"/>
      <c r="O141" s="574"/>
      <c r="P141" s="574"/>
      <c r="Q141" s="574"/>
      <c r="R141" s="574"/>
      <c r="S141" s="574"/>
      <c r="T141" s="574"/>
      <c r="U141" s="574"/>
      <c r="V141" s="574"/>
      <c r="W141" s="574"/>
      <c r="X141" s="574"/>
      <c r="Y141" s="574"/>
      <c r="Z141" s="574"/>
      <c r="AB141" s="546"/>
      <c r="AC141" s="546"/>
      <c r="AD141" s="546"/>
      <c r="AE141" s="548"/>
    </row>
    <row r="142" spans="1:31" s="583" customFormat="1" x14ac:dyDescent="0.45">
      <c r="A142" s="574"/>
      <c r="B142" s="574"/>
      <c r="C142" s="574"/>
      <c r="D142" s="574"/>
      <c r="E142" s="581"/>
      <c r="F142" s="582"/>
      <c r="G142" s="582"/>
      <c r="H142" s="574"/>
      <c r="I142" s="574"/>
      <c r="J142" s="574"/>
      <c r="K142" s="574"/>
      <c r="L142" s="574"/>
      <c r="M142" s="574"/>
      <c r="N142" s="574"/>
      <c r="O142" s="574"/>
      <c r="P142" s="574"/>
      <c r="Q142" s="574"/>
      <c r="R142" s="574"/>
      <c r="S142" s="574"/>
      <c r="T142" s="574"/>
      <c r="U142" s="574"/>
      <c r="V142" s="574"/>
      <c r="W142" s="574"/>
      <c r="X142" s="574"/>
      <c r="Y142" s="574"/>
      <c r="Z142" s="574"/>
      <c r="AB142" s="546"/>
      <c r="AC142" s="546"/>
      <c r="AD142" s="546"/>
      <c r="AE142" s="546"/>
    </row>
    <row r="143" spans="1:31" s="583" customFormat="1" x14ac:dyDescent="0.45">
      <c r="A143" s="574"/>
      <c r="B143" s="574"/>
      <c r="C143" s="574"/>
      <c r="D143" s="574"/>
      <c r="E143" s="581"/>
      <c r="F143" s="582"/>
      <c r="G143" s="582"/>
      <c r="H143" s="574"/>
      <c r="I143" s="574"/>
      <c r="J143" s="574"/>
      <c r="K143" s="574"/>
      <c r="L143" s="574"/>
      <c r="M143" s="574"/>
      <c r="N143" s="574"/>
      <c r="O143" s="574"/>
      <c r="P143" s="574"/>
      <c r="Q143" s="574"/>
      <c r="R143" s="574"/>
      <c r="S143" s="574"/>
      <c r="T143" s="574"/>
      <c r="U143" s="574"/>
      <c r="V143" s="574"/>
      <c r="W143" s="574"/>
      <c r="X143" s="574"/>
      <c r="Y143" s="574"/>
      <c r="Z143" s="574"/>
      <c r="AB143" s="546"/>
      <c r="AC143" s="546"/>
      <c r="AD143" s="546"/>
      <c r="AE143" s="546"/>
    </row>
    <row r="144" spans="1:31" s="583" customFormat="1" x14ac:dyDescent="0.45">
      <c r="A144" s="574"/>
      <c r="B144" s="574"/>
      <c r="C144" s="574"/>
      <c r="D144" s="574"/>
      <c r="E144" s="581"/>
      <c r="F144" s="582"/>
      <c r="G144" s="582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B144" s="548"/>
      <c r="AC144" s="548"/>
      <c r="AD144" s="548"/>
      <c r="AE144" s="546"/>
    </row>
    <row r="145" spans="1:31" s="583" customFormat="1" x14ac:dyDescent="0.45">
      <c r="A145" s="574"/>
      <c r="B145" s="574"/>
      <c r="C145" s="574"/>
      <c r="D145" s="574"/>
      <c r="E145" s="581"/>
      <c r="F145" s="582"/>
      <c r="G145" s="582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B145" s="548"/>
      <c r="AC145" s="548"/>
      <c r="AD145" s="548"/>
      <c r="AE145" s="548"/>
    </row>
    <row r="146" spans="1:31" s="583" customFormat="1" x14ac:dyDescent="0.45">
      <c r="A146" s="574"/>
      <c r="B146" s="574"/>
      <c r="C146" s="574"/>
      <c r="D146" s="574"/>
      <c r="E146" s="581"/>
      <c r="F146" s="582"/>
      <c r="G146" s="582"/>
      <c r="H146" s="574"/>
      <c r="I146" s="574"/>
      <c r="J146" s="574"/>
      <c r="K146" s="574"/>
      <c r="L146" s="574"/>
      <c r="M146" s="574"/>
      <c r="N146" s="574"/>
      <c r="O146" s="574"/>
      <c r="P146" s="574"/>
      <c r="Q146" s="574"/>
      <c r="R146" s="574"/>
      <c r="S146" s="574"/>
      <c r="T146" s="574"/>
      <c r="U146" s="574"/>
      <c r="V146" s="574"/>
      <c r="W146" s="574"/>
      <c r="X146" s="574"/>
      <c r="Y146" s="574"/>
      <c r="Z146" s="574"/>
      <c r="AB146" s="548"/>
      <c r="AC146" s="548"/>
      <c r="AD146" s="548"/>
      <c r="AE146" s="548"/>
    </row>
    <row r="147" spans="1:31" s="583" customFormat="1" x14ac:dyDescent="0.45">
      <c r="A147" s="574"/>
      <c r="B147" s="574"/>
      <c r="C147" s="574"/>
      <c r="D147" s="574"/>
      <c r="E147" s="581"/>
      <c r="F147" s="582"/>
      <c r="G147" s="582"/>
      <c r="H147" s="574"/>
      <c r="I147" s="574"/>
      <c r="J147" s="574"/>
      <c r="K147" s="574"/>
      <c r="L147" s="574"/>
      <c r="M147" s="574"/>
      <c r="N147" s="574"/>
      <c r="O147" s="574"/>
      <c r="P147" s="574"/>
      <c r="Q147" s="574"/>
      <c r="R147" s="574"/>
      <c r="S147" s="574"/>
      <c r="T147" s="574"/>
      <c r="U147" s="574"/>
      <c r="V147" s="574"/>
      <c r="W147" s="574"/>
      <c r="X147" s="574"/>
      <c r="Y147" s="574"/>
      <c r="Z147" s="574"/>
      <c r="AB147" s="548"/>
      <c r="AC147" s="548"/>
      <c r="AD147" s="548"/>
      <c r="AE147" s="548"/>
    </row>
    <row r="148" spans="1:31" s="583" customFormat="1" x14ac:dyDescent="0.45">
      <c r="A148" s="574"/>
      <c r="B148" s="574"/>
      <c r="C148" s="574"/>
      <c r="D148" s="574"/>
      <c r="E148" s="581"/>
      <c r="F148" s="582"/>
      <c r="G148" s="582"/>
      <c r="H148" s="574"/>
      <c r="I148" s="574"/>
      <c r="J148" s="574"/>
      <c r="K148" s="574"/>
      <c r="L148" s="574"/>
      <c r="M148" s="574"/>
      <c r="N148" s="574"/>
      <c r="O148" s="574"/>
      <c r="P148" s="574"/>
      <c r="Q148" s="574"/>
      <c r="R148" s="574"/>
      <c r="S148" s="574"/>
      <c r="T148" s="574"/>
      <c r="U148" s="574"/>
      <c r="V148" s="574"/>
      <c r="W148" s="574"/>
      <c r="X148" s="574"/>
      <c r="Y148" s="574"/>
      <c r="Z148" s="574"/>
      <c r="AB148" s="548"/>
      <c r="AC148" s="548"/>
      <c r="AD148" s="548"/>
      <c r="AE148" s="548"/>
    </row>
    <row r="149" spans="1:31" s="583" customFormat="1" x14ac:dyDescent="0.45">
      <c r="A149" s="574"/>
      <c r="B149" s="574"/>
      <c r="C149" s="574"/>
      <c r="D149" s="574"/>
      <c r="E149" s="581"/>
      <c r="F149" s="582"/>
      <c r="G149" s="582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B149" s="548"/>
      <c r="AC149" s="548"/>
      <c r="AD149" s="548"/>
      <c r="AE149" s="548"/>
    </row>
    <row r="150" spans="1:31" s="583" customFormat="1" x14ac:dyDescent="0.45">
      <c r="A150" s="574"/>
      <c r="B150" s="574"/>
      <c r="C150" s="574"/>
      <c r="D150" s="574"/>
      <c r="E150" s="581"/>
      <c r="F150" s="582"/>
      <c r="G150" s="582"/>
      <c r="H150" s="574"/>
      <c r="I150" s="574"/>
      <c r="J150" s="574"/>
      <c r="K150" s="574"/>
      <c r="L150" s="574"/>
      <c r="M150" s="574"/>
      <c r="N150" s="574"/>
      <c r="O150" s="574"/>
      <c r="P150" s="574"/>
      <c r="Q150" s="574"/>
      <c r="R150" s="574"/>
      <c r="S150" s="574"/>
      <c r="T150" s="574"/>
      <c r="U150" s="574"/>
      <c r="V150" s="574"/>
      <c r="W150" s="574"/>
      <c r="X150" s="574"/>
      <c r="Y150" s="574"/>
      <c r="Z150" s="574"/>
      <c r="AB150" s="548"/>
      <c r="AC150" s="548"/>
      <c r="AD150" s="548"/>
      <c r="AE150" s="548"/>
    </row>
    <row r="151" spans="1:31" s="583" customFormat="1" x14ac:dyDescent="0.45">
      <c r="A151" s="574"/>
      <c r="B151" s="574"/>
      <c r="C151" s="574"/>
      <c r="D151" s="574"/>
      <c r="E151" s="581"/>
      <c r="F151" s="582"/>
      <c r="G151" s="582"/>
      <c r="H151" s="574"/>
      <c r="I151" s="574"/>
      <c r="J151" s="574"/>
      <c r="K151" s="574"/>
      <c r="L151" s="574"/>
      <c r="M151" s="574"/>
      <c r="N151" s="574"/>
      <c r="O151" s="574"/>
      <c r="P151" s="574"/>
      <c r="Q151" s="574"/>
      <c r="R151" s="574"/>
      <c r="S151" s="574"/>
      <c r="T151" s="574"/>
      <c r="U151" s="574"/>
      <c r="V151" s="574"/>
      <c r="W151" s="574"/>
      <c r="X151" s="574"/>
      <c r="Y151" s="574"/>
      <c r="Z151" s="574"/>
      <c r="AB151" s="548"/>
      <c r="AC151" s="548"/>
      <c r="AD151" s="548"/>
      <c r="AE151" s="548"/>
    </row>
    <row r="152" spans="1:31" s="583" customFormat="1" x14ac:dyDescent="0.45">
      <c r="A152" s="574"/>
      <c r="B152" s="574"/>
      <c r="C152" s="574"/>
      <c r="D152" s="574"/>
      <c r="E152" s="581"/>
      <c r="F152" s="582"/>
      <c r="G152" s="582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  <c r="AB152" s="548"/>
      <c r="AC152" s="548"/>
      <c r="AD152" s="548"/>
      <c r="AE152" s="548"/>
    </row>
    <row r="153" spans="1:31" s="583" customFormat="1" x14ac:dyDescent="0.45">
      <c r="A153" s="574"/>
      <c r="B153" s="574"/>
      <c r="C153" s="574"/>
      <c r="D153" s="574"/>
      <c r="E153" s="581"/>
      <c r="F153" s="582"/>
      <c r="G153" s="582"/>
      <c r="H153" s="574"/>
      <c r="I153" s="574"/>
      <c r="J153" s="574"/>
      <c r="K153" s="574"/>
      <c r="L153" s="574"/>
      <c r="M153" s="574"/>
      <c r="N153" s="574"/>
      <c r="O153" s="574"/>
      <c r="P153" s="574"/>
      <c r="Q153" s="574"/>
      <c r="R153" s="574"/>
      <c r="S153" s="574"/>
      <c r="T153" s="574"/>
      <c r="U153" s="574"/>
      <c r="V153" s="574"/>
      <c r="W153" s="574"/>
      <c r="X153" s="574"/>
      <c r="Y153" s="574"/>
      <c r="Z153" s="574"/>
      <c r="AB153" s="548"/>
      <c r="AC153" s="548"/>
      <c r="AD153" s="548"/>
      <c r="AE153" s="548"/>
    </row>
    <row r="154" spans="1:31" s="583" customFormat="1" x14ac:dyDescent="0.45">
      <c r="A154" s="574"/>
      <c r="B154" s="574"/>
      <c r="C154" s="574"/>
      <c r="D154" s="574"/>
      <c r="E154" s="581"/>
      <c r="F154" s="582"/>
      <c r="G154" s="582"/>
      <c r="H154" s="574"/>
      <c r="I154" s="574"/>
      <c r="J154" s="574"/>
      <c r="K154" s="574"/>
      <c r="L154" s="574"/>
      <c r="M154" s="574"/>
      <c r="N154" s="574"/>
      <c r="O154" s="574"/>
      <c r="P154" s="574"/>
      <c r="Q154" s="574"/>
      <c r="R154" s="574"/>
      <c r="S154" s="574"/>
      <c r="T154" s="574"/>
      <c r="U154" s="574"/>
      <c r="V154" s="574"/>
      <c r="W154" s="574"/>
      <c r="X154" s="574"/>
      <c r="Y154" s="574"/>
      <c r="Z154" s="574"/>
      <c r="AB154" s="548"/>
      <c r="AC154" s="548"/>
      <c r="AD154" s="548"/>
      <c r="AE154" s="548"/>
    </row>
    <row r="155" spans="1:31" s="583" customFormat="1" x14ac:dyDescent="0.45">
      <c r="A155" s="574"/>
      <c r="B155" s="574"/>
      <c r="C155" s="574"/>
      <c r="D155" s="574"/>
      <c r="E155" s="581"/>
      <c r="F155" s="582"/>
      <c r="G155" s="582"/>
      <c r="H155" s="574"/>
      <c r="I155" s="574"/>
      <c r="J155" s="574"/>
      <c r="K155" s="574"/>
      <c r="L155" s="574"/>
      <c r="M155" s="574"/>
      <c r="N155" s="574"/>
      <c r="O155" s="574"/>
      <c r="P155" s="574"/>
      <c r="Q155" s="574"/>
      <c r="R155" s="574"/>
      <c r="S155" s="574"/>
      <c r="T155" s="574"/>
      <c r="U155" s="574"/>
      <c r="V155" s="574"/>
      <c r="W155" s="574"/>
      <c r="X155" s="574"/>
      <c r="Y155" s="574"/>
      <c r="Z155" s="574"/>
      <c r="AB155" s="548"/>
      <c r="AC155" s="548"/>
      <c r="AD155" s="548"/>
      <c r="AE155" s="548"/>
    </row>
    <row r="156" spans="1:31" s="583" customFormat="1" x14ac:dyDescent="0.45">
      <c r="A156" s="574"/>
      <c r="B156" s="574"/>
      <c r="C156" s="574"/>
      <c r="D156" s="574"/>
      <c r="E156" s="581"/>
      <c r="F156" s="582"/>
      <c r="G156" s="582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B156" s="548"/>
      <c r="AC156" s="548"/>
      <c r="AD156" s="548"/>
      <c r="AE156" s="548"/>
    </row>
    <row r="157" spans="1:31" s="583" customFormat="1" x14ac:dyDescent="0.45">
      <c r="A157" s="574"/>
      <c r="B157" s="574"/>
      <c r="C157" s="574"/>
      <c r="D157" s="574"/>
      <c r="E157" s="581"/>
      <c r="F157" s="582"/>
      <c r="G157" s="582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B157" s="548"/>
      <c r="AC157" s="548"/>
      <c r="AD157" s="548"/>
      <c r="AE157" s="548"/>
    </row>
    <row r="158" spans="1:31" s="583" customFormat="1" x14ac:dyDescent="0.45">
      <c r="A158" s="574"/>
      <c r="B158" s="574"/>
      <c r="C158" s="574"/>
      <c r="D158" s="574"/>
      <c r="E158" s="581"/>
      <c r="F158" s="582"/>
      <c r="G158" s="582"/>
      <c r="H158" s="574"/>
      <c r="I158" s="574"/>
      <c r="J158" s="574"/>
      <c r="K158" s="574"/>
      <c r="L158" s="574"/>
      <c r="M158" s="574"/>
      <c r="N158" s="574"/>
      <c r="O158" s="574"/>
      <c r="P158" s="574"/>
      <c r="Q158" s="574"/>
      <c r="R158" s="574"/>
      <c r="S158" s="574"/>
      <c r="T158" s="574"/>
      <c r="U158" s="574"/>
      <c r="V158" s="574"/>
      <c r="W158" s="574"/>
      <c r="X158" s="574"/>
      <c r="Y158" s="574"/>
      <c r="Z158" s="574"/>
      <c r="AB158" s="548"/>
      <c r="AC158" s="548"/>
      <c r="AD158" s="548"/>
      <c r="AE158" s="548"/>
    </row>
    <row r="159" spans="1:31" s="583" customFormat="1" x14ac:dyDescent="0.45">
      <c r="A159" s="574"/>
      <c r="B159" s="574"/>
      <c r="C159" s="574"/>
      <c r="D159" s="574"/>
      <c r="E159" s="581"/>
      <c r="F159" s="582"/>
      <c r="G159" s="582"/>
      <c r="H159" s="574"/>
      <c r="I159" s="574"/>
      <c r="J159" s="574"/>
      <c r="K159" s="574"/>
      <c r="L159" s="574"/>
      <c r="M159" s="574"/>
      <c r="N159" s="574"/>
      <c r="O159" s="574"/>
      <c r="P159" s="574"/>
      <c r="Q159" s="574"/>
      <c r="R159" s="574"/>
      <c r="S159" s="574"/>
      <c r="T159" s="574"/>
      <c r="U159" s="574"/>
      <c r="V159" s="574"/>
      <c r="W159" s="574"/>
      <c r="X159" s="574"/>
      <c r="Y159" s="574"/>
      <c r="Z159" s="574"/>
      <c r="AB159" s="548"/>
      <c r="AC159" s="548"/>
      <c r="AD159" s="548"/>
      <c r="AE159" s="548"/>
    </row>
    <row r="160" spans="1:31" s="583" customFormat="1" x14ac:dyDescent="0.45">
      <c r="A160" s="574"/>
      <c r="B160" s="574"/>
      <c r="C160" s="574"/>
      <c r="D160" s="574"/>
      <c r="E160" s="581"/>
      <c r="F160" s="582"/>
      <c r="G160" s="582"/>
      <c r="H160" s="574"/>
      <c r="I160" s="574"/>
      <c r="J160" s="574"/>
      <c r="K160" s="574"/>
      <c r="L160" s="574"/>
      <c r="M160" s="574"/>
      <c r="N160" s="574"/>
      <c r="O160" s="574"/>
      <c r="P160" s="574"/>
      <c r="Q160" s="574"/>
      <c r="R160" s="574"/>
      <c r="S160" s="574"/>
      <c r="T160" s="574"/>
      <c r="U160" s="574"/>
      <c r="V160" s="574"/>
      <c r="W160" s="574"/>
      <c r="X160" s="574"/>
      <c r="Y160" s="574"/>
      <c r="Z160" s="574"/>
      <c r="AB160" s="548"/>
      <c r="AC160" s="548"/>
      <c r="AD160" s="548"/>
      <c r="AE160" s="548"/>
    </row>
    <row r="161" spans="1:31" s="583" customFormat="1" x14ac:dyDescent="0.45">
      <c r="A161" s="574"/>
      <c r="B161" s="574"/>
      <c r="C161" s="574"/>
      <c r="D161" s="574"/>
      <c r="E161" s="581"/>
      <c r="F161" s="582"/>
      <c r="G161" s="582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B161" s="548"/>
      <c r="AC161" s="548"/>
      <c r="AD161" s="548"/>
      <c r="AE161" s="548"/>
    </row>
    <row r="162" spans="1:31" s="583" customFormat="1" x14ac:dyDescent="0.45">
      <c r="A162" s="574"/>
      <c r="B162" s="574"/>
      <c r="C162" s="574"/>
      <c r="D162" s="574"/>
      <c r="E162" s="581"/>
      <c r="F162" s="582"/>
      <c r="G162" s="582"/>
      <c r="H162" s="574"/>
      <c r="I162" s="574"/>
      <c r="J162" s="574"/>
      <c r="K162" s="574"/>
      <c r="L162" s="574"/>
      <c r="M162" s="574"/>
      <c r="N162" s="574"/>
      <c r="O162" s="574"/>
      <c r="P162" s="574"/>
      <c r="Q162" s="574"/>
      <c r="R162" s="574"/>
      <c r="S162" s="574"/>
      <c r="T162" s="574"/>
      <c r="U162" s="574"/>
      <c r="V162" s="574"/>
      <c r="W162" s="574"/>
      <c r="X162" s="574"/>
      <c r="Y162" s="574"/>
      <c r="Z162" s="574"/>
      <c r="AB162" s="548"/>
      <c r="AC162" s="548"/>
      <c r="AD162" s="548"/>
      <c r="AE162" s="548"/>
    </row>
    <row r="163" spans="1:31" s="583" customFormat="1" x14ac:dyDescent="0.45">
      <c r="A163" s="574"/>
      <c r="B163" s="574"/>
      <c r="C163" s="574"/>
      <c r="D163" s="574"/>
      <c r="E163" s="581"/>
      <c r="F163" s="582"/>
      <c r="G163" s="582"/>
      <c r="H163" s="574"/>
      <c r="I163" s="574"/>
      <c r="J163" s="574"/>
      <c r="K163" s="574"/>
      <c r="L163" s="574"/>
      <c r="M163" s="574"/>
      <c r="N163" s="574"/>
      <c r="O163" s="574"/>
      <c r="P163" s="574"/>
      <c r="Q163" s="574"/>
      <c r="R163" s="574"/>
      <c r="S163" s="574"/>
      <c r="T163" s="574"/>
      <c r="U163" s="574"/>
      <c r="V163" s="574"/>
      <c r="W163" s="574"/>
      <c r="X163" s="574"/>
      <c r="Y163" s="574"/>
      <c r="Z163" s="574"/>
      <c r="AB163" s="548"/>
      <c r="AC163" s="548"/>
      <c r="AD163" s="548"/>
      <c r="AE163" s="548"/>
    </row>
    <row r="164" spans="1:31" s="583" customFormat="1" x14ac:dyDescent="0.45">
      <c r="A164" s="574"/>
      <c r="B164" s="574"/>
      <c r="C164" s="574"/>
      <c r="D164" s="574"/>
      <c r="E164" s="581"/>
      <c r="F164" s="582"/>
      <c r="G164" s="582"/>
      <c r="H164" s="574"/>
      <c r="I164" s="574"/>
      <c r="J164" s="574"/>
      <c r="K164" s="574"/>
      <c r="L164" s="574"/>
      <c r="M164" s="574"/>
      <c r="N164" s="574"/>
      <c r="O164" s="574"/>
      <c r="P164" s="574"/>
      <c r="Q164" s="574"/>
      <c r="R164" s="574"/>
      <c r="S164" s="574"/>
      <c r="T164" s="574"/>
      <c r="U164" s="574"/>
      <c r="V164" s="574"/>
      <c r="W164" s="574"/>
      <c r="X164" s="574"/>
      <c r="Y164" s="574"/>
      <c r="Z164" s="574"/>
      <c r="AB164" s="548"/>
      <c r="AC164" s="548"/>
      <c r="AD164" s="548"/>
      <c r="AE164" s="548"/>
    </row>
    <row r="165" spans="1:31" s="583" customFormat="1" x14ac:dyDescent="0.45">
      <c r="A165" s="574"/>
      <c r="B165" s="574"/>
      <c r="C165" s="574"/>
      <c r="D165" s="574"/>
      <c r="E165" s="581"/>
      <c r="F165" s="582"/>
      <c r="G165" s="582"/>
      <c r="H165" s="574"/>
      <c r="I165" s="574"/>
      <c r="J165" s="574"/>
      <c r="K165" s="574"/>
      <c r="L165" s="574"/>
      <c r="M165" s="574"/>
      <c r="N165" s="574"/>
      <c r="O165" s="574"/>
      <c r="P165" s="574"/>
      <c r="Q165" s="574"/>
      <c r="R165" s="574"/>
      <c r="S165" s="574"/>
      <c r="T165" s="574"/>
      <c r="U165" s="574"/>
      <c r="V165" s="574"/>
      <c r="W165" s="574"/>
      <c r="X165" s="574"/>
      <c r="Y165" s="574"/>
      <c r="Z165" s="574"/>
      <c r="AB165" s="548"/>
      <c r="AC165" s="548"/>
      <c r="AD165" s="548"/>
      <c r="AE165" s="548"/>
    </row>
    <row r="166" spans="1:31" s="583" customFormat="1" x14ac:dyDescent="0.45">
      <c r="A166" s="574"/>
      <c r="B166" s="574"/>
      <c r="C166" s="574"/>
      <c r="D166" s="574"/>
      <c r="E166" s="581"/>
      <c r="F166" s="582"/>
      <c r="G166" s="582"/>
      <c r="H166" s="574"/>
      <c r="I166" s="574"/>
      <c r="J166" s="574"/>
      <c r="K166" s="574"/>
      <c r="L166" s="574"/>
      <c r="M166" s="574"/>
      <c r="N166" s="574"/>
      <c r="O166" s="574"/>
      <c r="P166" s="574"/>
      <c r="Q166" s="574"/>
      <c r="R166" s="574"/>
      <c r="S166" s="574"/>
      <c r="T166" s="574"/>
      <c r="U166" s="574"/>
      <c r="V166" s="574"/>
      <c r="W166" s="574"/>
      <c r="X166" s="574"/>
      <c r="Y166" s="574"/>
      <c r="Z166" s="574"/>
      <c r="AB166" s="548"/>
      <c r="AC166" s="548"/>
      <c r="AD166" s="548"/>
      <c r="AE166" s="548"/>
    </row>
    <row r="167" spans="1:31" s="583" customFormat="1" x14ac:dyDescent="0.45">
      <c r="A167" s="574"/>
      <c r="B167" s="574"/>
      <c r="C167" s="574"/>
      <c r="D167" s="574"/>
      <c r="E167" s="581"/>
      <c r="F167" s="582"/>
      <c r="G167" s="582"/>
      <c r="H167" s="574"/>
      <c r="I167" s="574"/>
      <c r="J167" s="574"/>
      <c r="K167" s="574"/>
      <c r="L167" s="574"/>
      <c r="M167" s="574"/>
      <c r="N167" s="574"/>
      <c r="O167" s="574"/>
      <c r="P167" s="574"/>
      <c r="Q167" s="574"/>
      <c r="R167" s="574"/>
      <c r="S167" s="574"/>
      <c r="T167" s="574"/>
      <c r="U167" s="574"/>
      <c r="V167" s="574"/>
      <c r="W167" s="574"/>
      <c r="X167" s="574"/>
      <c r="Y167" s="574"/>
      <c r="Z167" s="574"/>
      <c r="AB167" s="548"/>
      <c r="AC167" s="548"/>
      <c r="AD167" s="548"/>
      <c r="AE167" s="548"/>
    </row>
    <row r="168" spans="1:31" s="583" customFormat="1" x14ac:dyDescent="0.45">
      <c r="A168" s="574"/>
      <c r="B168" s="574"/>
      <c r="C168" s="574"/>
      <c r="D168" s="574"/>
      <c r="E168" s="581"/>
      <c r="F168" s="582"/>
      <c r="G168" s="582"/>
      <c r="H168" s="574"/>
      <c r="I168" s="574"/>
      <c r="J168" s="574"/>
      <c r="K168" s="574"/>
      <c r="L168" s="574"/>
      <c r="M168" s="574"/>
      <c r="N168" s="574"/>
      <c r="O168" s="574"/>
      <c r="P168" s="574"/>
      <c r="Q168" s="574"/>
      <c r="R168" s="574"/>
      <c r="S168" s="574"/>
      <c r="T168" s="574"/>
      <c r="U168" s="574"/>
      <c r="V168" s="574"/>
      <c r="W168" s="574"/>
      <c r="X168" s="574"/>
      <c r="Y168" s="574"/>
      <c r="Z168" s="574"/>
      <c r="AB168" s="548"/>
      <c r="AC168" s="548"/>
      <c r="AD168" s="548"/>
      <c r="AE168" s="548"/>
    </row>
    <row r="169" spans="1:31" s="583" customFormat="1" x14ac:dyDescent="0.45">
      <c r="A169" s="574"/>
      <c r="B169" s="574"/>
      <c r="C169" s="574"/>
      <c r="D169" s="574"/>
      <c r="E169" s="581"/>
      <c r="F169" s="582"/>
      <c r="G169" s="582"/>
      <c r="H169" s="574"/>
      <c r="I169" s="574"/>
      <c r="J169" s="574"/>
      <c r="K169" s="574"/>
      <c r="L169" s="574"/>
      <c r="M169" s="574"/>
      <c r="N169" s="574"/>
      <c r="O169" s="574"/>
      <c r="P169" s="574"/>
      <c r="Q169" s="574"/>
      <c r="R169" s="574"/>
      <c r="S169" s="574"/>
      <c r="T169" s="574"/>
      <c r="U169" s="574"/>
      <c r="V169" s="574"/>
      <c r="W169" s="574"/>
      <c r="X169" s="574"/>
      <c r="Y169" s="574"/>
      <c r="Z169" s="574"/>
      <c r="AB169" s="548"/>
      <c r="AC169" s="548"/>
      <c r="AD169" s="548"/>
      <c r="AE169" s="548"/>
    </row>
    <row r="170" spans="1:31" s="583" customFormat="1" x14ac:dyDescent="0.45">
      <c r="A170" s="574"/>
      <c r="B170" s="574"/>
      <c r="C170" s="574"/>
      <c r="D170" s="574"/>
      <c r="E170" s="581"/>
      <c r="F170" s="582"/>
      <c r="G170" s="582"/>
      <c r="H170" s="574"/>
      <c r="I170" s="574"/>
      <c r="J170" s="574"/>
      <c r="K170" s="574"/>
      <c r="L170" s="574"/>
      <c r="M170" s="574"/>
      <c r="N170" s="574"/>
      <c r="O170" s="574"/>
      <c r="P170" s="574"/>
      <c r="Q170" s="574"/>
      <c r="R170" s="574"/>
      <c r="S170" s="574"/>
      <c r="T170" s="574"/>
      <c r="U170" s="574"/>
      <c r="V170" s="574"/>
      <c r="W170" s="574"/>
      <c r="X170" s="574"/>
      <c r="Y170" s="574"/>
      <c r="Z170" s="574"/>
      <c r="AB170" s="548"/>
      <c r="AC170" s="548"/>
      <c r="AD170" s="548"/>
      <c r="AE170" s="548"/>
    </row>
    <row r="171" spans="1:31" s="583" customFormat="1" x14ac:dyDescent="0.45">
      <c r="A171" s="574"/>
      <c r="B171" s="574"/>
      <c r="C171" s="574"/>
      <c r="D171" s="574"/>
      <c r="E171" s="581"/>
      <c r="F171" s="582"/>
      <c r="G171" s="582"/>
      <c r="H171" s="574"/>
      <c r="I171" s="574"/>
      <c r="J171" s="574"/>
      <c r="K171" s="574"/>
      <c r="L171" s="574"/>
      <c r="M171" s="574"/>
      <c r="N171" s="574"/>
      <c r="O171" s="574"/>
      <c r="P171" s="574"/>
      <c r="Q171" s="574"/>
      <c r="R171" s="574"/>
      <c r="S171" s="574"/>
      <c r="T171" s="574"/>
      <c r="U171" s="574"/>
      <c r="V171" s="574"/>
      <c r="W171" s="574"/>
      <c r="X171" s="574"/>
      <c r="Y171" s="574"/>
      <c r="Z171" s="574"/>
      <c r="AB171" s="548"/>
      <c r="AC171" s="548"/>
      <c r="AD171" s="548"/>
      <c r="AE171" s="548"/>
    </row>
    <row r="172" spans="1:31" s="583" customFormat="1" x14ac:dyDescent="0.45">
      <c r="A172" s="574"/>
      <c r="B172" s="574"/>
      <c r="C172" s="574"/>
      <c r="D172" s="574"/>
      <c r="E172" s="581"/>
      <c r="F172" s="582"/>
      <c r="G172" s="582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B172" s="548"/>
      <c r="AC172" s="548"/>
      <c r="AD172" s="548"/>
      <c r="AE172" s="548"/>
    </row>
    <row r="173" spans="1:31" s="583" customFormat="1" x14ac:dyDescent="0.45">
      <c r="A173" s="574"/>
      <c r="B173" s="574"/>
      <c r="C173" s="574"/>
      <c r="D173" s="574"/>
      <c r="E173" s="581"/>
      <c r="F173" s="582"/>
      <c r="G173" s="582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B173" s="548"/>
      <c r="AC173" s="548"/>
      <c r="AD173" s="548"/>
      <c r="AE173" s="548"/>
    </row>
    <row r="174" spans="1:31" s="583" customFormat="1" x14ac:dyDescent="0.45">
      <c r="A174" s="574"/>
      <c r="B174" s="574"/>
      <c r="C174" s="574"/>
      <c r="D174" s="574"/>
      <c r="E174" s="581"/>
      <c r="F174" s="582"/>
      <c r="G174" s="582"/>
      <c r="H174" s="574"/>
      <c r="I174" s="574"/>
      <c r="J174" s="574"/>
      <c r="K174" s="574"/>
      <c r="L174" s="574"/>
      <c r="M174" s="574"/>
      <c r="N174" s="574"/>
      <c r="O174" s="574"/>
      <c r="P174" s="574"/>
      <c r="Q174" s="574"/>
      <c r="R174" s="574"/>
      <c r="S174" s="574"/>
      <c r="T174" s="574"/>
      <c r="U174" s="574"/>
      <c r="V174" s="574"/>
      <c r="W174" s="574"/>
      <c r="X174" s="574"/>
      <c r="Y174" s="574"/>
      <c r="Z174" s="574"/>
      <c r="AB174" s="548"/>
      <c r="AC174" s="548"/>
      <c r="AD174" s="548"/>
      <c r="AE174" s="548"/>
    </row>
    <row r="175" spans="1:31" s="583" customFormat="1" x14ac:dyDescent="0.45">
      <c r="A175" s="574"/>
      <c r="B175" s="574"/>
      <c r="C175" s="574"/>
      <c r="D175" s="574"/>
      <c r="E175" s="581"/>
      <c r="F175" s="582"/>
      <c r="G175" s="582"/>
      <c r="H175" s="574"/>
      <c r="I175" s="574"/>
      <c r="J175" s="574"/>
      <c r="K175" s="574"/>
      <c r="L175" s="574"/>
      <c r="M175" s="574"/>
      <c r="N175" s="574"/>
      <c r="O175" s="574"/>
      <c r="P175" s="574"/>
      <c r="Q175" s="574"/>
      <c r="R175" s="574"/>
      <c r="S175" s="574"/>
      <c r="T175" s="574"/>
      <c r="U175" s="574"/>
      <c r="V175" s="574"/>
      <c r="W175" s="574"/>
      <c r="X175" s="574"/>
      <c r="Y175" s="574"/>
      <c r="Z175" s="574"/>
      <c r="AB175" s="548"/>
      <c r="AC175" s="548"/>
      <c r="AD175" s="548"/>
      <c r="AE175" s="548"/>
    </row>
    <row r="176" spans="1:31" s="583" customFormat="1" x14ac:dyDescent="0.45">
      <c r="A176" s="574"/>
      <c r="B176" s="574"/>
      <c r="C176" s="574"/>
      <c r="D176" s="574"/>
      <c r="E176" s="581"/>
      <c r="F176" s="582"/>
      <c r="G176" s="582"/>
      <c r="H176" s="574"/>
      <c r="I176" s="574"/>
      <c r="J176" s="574"/>
      <c r="K176" s="574"/>
      <c r="L176" s="574"/>
      <c r="M176" s="574"/>
      <c r="N176" s="574"/>
      <c r="O176" s="574"/>
      <c r="P176" s="574"/>
      <c r="Q176" s="574"/>
      <c r="R176" s="574"/>
      <c r="S176" s="574"/>
      <c r="T176" s="574"/>
      <c r="U176" s="574"/>
      <c r="V176" s="574"/>
      <c r="W176" s="574"/>
      <c r="X176" s="574"/>
      <c r="Y176" s="574"/>
      <c r="Z176" s="574"/>
      <c r="AB176" s="534"/>
      <c r="AC176" s="534"/>
      <c r="AD176" s="534"/>
      <c r="AE176" s="548"/>
    </row>
    <row r="177" spans="1:31" s="583" customFormat="1" x14ac:dyDescent="0.45">
      <c r="A177" s="574"/>
      <c r="B177" s="574"/>
      <c r="C177" s="574"/>
      <c r="D177" s="574"/>
      <c r="E177" s="581"/>
      <c r="F177" s="582"/>
      <c r="G177" s="582"/>
      <c r="H177" s="574"/>
      <c r="I177" s="574"/>
      <c r="J177" s="574"/>
      <c r="K177" s="574"/>
      <c r="L177" s="574"/>
      <c r="M177" s="574"/>
      <c r="N177" s="574"/>
      <c r="O177" s="574"/>
      <c r="P177" s="574"/>
      <c r="Q177" s="574"/>
      <c r="R177" s="574"/>
      <c r="S177" s="574"/>
      <c r="T177" s="574"/>
      <c r="U177" s="574"/>
      <c r="V177" s="574"/>
      <c r="W177" s="574"/>
      <c r="X177" s="574"/>
      <c r="Y177" s="574"/>
      <c r="Z177" s="574"/>
      <c r="AB177" s="534"/>
      <c r="AC177" s="534"/>
      <c r="AD177" s="534"/>
      <c r="AE177" s="534"/>
    </row>
    <row r="178" spans="1:31" s="583" customFormat="1" x14ac:dyDescent="0.45">
      <c r="A178" s="574"/>
      <c r="B178" s="574"/>
      <c r="C178" s="574"/>
      <c r="D178" s="574"/>
      <c r="E178" s="581"/>
      <c r="F178" s="582"/>
      <c r="G178" s="582"/>
      <c r="H178" s="574"/>
      <c r="I178" s="574"/>
      <c r="J178" s="574"/>
      <c r="K178" s="574"/>
      <c r="L178" s="574"/>
      <c r="M178" s="574"/>
      <c r="N178" s="574"/>
      <c r="O178" s="574"/>
      <c r="P178" s="574"/>
      <c r="Q178" s="574"/>
      <c r="R178" s="574"/>
      <c r="S178" s="574"/>
      <c r="T178" s="574"/>
      <c r="U178" s="574"/>
      <c r="V178" s="574"/>
      <c r="W178" s="574"/>
      <c r="X178" s="574"/>
      <c r="Y178" s="574"/>
      <c r="Z178" s="574"/>
      <c r="AB178" s="534"/>
      <c r="AC178" s="534"/>
      <c r="AD178" s="534"/>
      <c r="AE178" s="534"/>
    </row>
    <row r="179" spans="1:31" s="583" customFormat="1" x14ac:dyDescent="0.45">
      <c r="A179" s="574"/>
      <c r="B179" s="574"/>
      <c r="C179" s="574"/>
      <c r="D179" s="574"/>
      <c r="E179" s="581"/>
      <c r="F179" s="582"/>
      <c r="G179" s="582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B179" s="548"/>
      <c r="AC179" s="548"/>
      <c r="AD179" s="548"/>
      <c r="AE179" s="534"/>
    </row>
    <row r="180" spans="1:31" s="583" customFormat="1" x14ac:dyDescent="0.45">
      <c r="A180" s="574"/>
      <c r="B180" s="574"/>
      <c r="C180" s="574"/>
      <c r="D180" s="574"/>
      <c r="E180" s="581"/>
      <c r="F180" s="582"/>
      <c r="G180" s="582"/>
      <c r="H180" s="574"/>
      <c r="I180" s="574"/>
      <c r="J180" s="574"/>
      <c r="K180" s="574"/>
      <c r="L180" s="574"/>
      <c r="M180" s="574"/>
      <c r="N180" s="574"/>
      <c r="O180" s="574"/>
      <c r="P180" s="574"/>
      <c r="Q180" s="574"/>
      <c r="R180" s="574"/>
      <c r="S180" s="574"/>
      <c r="T180" s="574"/>
      <c r="U180" s="574"/>
      <c r="V180" s="574"/>
      <c r="W180" s="574"/>
      <c r="X180" s="574"/>
      <c r="Y180" s="574"/>
      <c r="Z180" s="574"/>
      <c r="AB180" s="548"/>
      <c r="AC180" s="548"/>
      <c r="AD180" s="548"/>
      <c r="AE180" s="548"/>
    </row>
    <row r="181" spans="1:31" s="583" customFormat="1" x14ac:dyDescent="0.45">
      <c r="A181" s="574"/>
      <c r="B181" s="574"/>
      <c r="C181" s="574"/>
      <c r="D181" s="574"/>
      <c r="E181" s="581"/>
      <c r="F181" s="582"/>
      <c r="G181" s="582"/>
      <c r="H181" s="574"/>
      <c r="I181" s="574"/>
      <c r="J181" s="574"/>
      <c r="K181" s="574"/>
      <c r="L181" s="574"/>
      <c r="M181" s="574"/>
      <c r="N181" s="574"/>
      <c r="O181" s="574"/>
      <c r="P181" s="574"/>
      <c r="Q181" s="574"/>
      <c r="R181" s="574"/>
      <c r="S181" s="574"/>
      <c r="T181" s="574"/>
      <c r="U181" s="574"/>
      <c r="V181" s="574"/>
      <c r="W181" s="574"/>
      <c r="X181" s="574"/>
      <c r="Y181" s="574"/>
      <c r="Z181" s="574"/>
      <c r="AB181" s="548"/>
      <c r="AC181" s="548"/>
      <c r="AD181" s="548"/>
      <c r="AE181" s="548"/>
    </row>
    <row r="182" spans="1:31" s="583" customFormat="1" x14ac:dyDescent="0.45">
      <c r="A182" s="574"/>
      <c r="B182" s="574"/>
      <c r="C182" s="574"/>
      <c r="D182" s="574"/>
      <c r="E182" s="581"/>
      <c r="F182" s="582"/>
      <c r="G182" s="582"/>
      <c r="H182" s="574"/>
      <c r="I182" s="574"/>
      <c r="J182" s="574"/>
      <c r="K182" s="574"/>
      <c r="L182" s="574"/>
      <c r="M182" s="574"/>
      <c r="N182" s="574"/>
      <c r="O182" s="574"/>
      <c r="P182" s="574"/>
      <c r="Q182" s="574"/>
      <c r="R182" s="574"/>
      <c r="S182" s="574"/>
      <c r="T182" s="574"/>
      <c r="U182" s="574"/>
      <c r="V182" s="574"/>
      <c r="W182" s="574"/>
      <c r="X182" s="574"/>
      <c r="Y182" s="574"/>
      <c r="Z182" s="574"/>
      <c r="AB182" s="546"/>
      <c r="AC182" s="546"/>
      <c r="AD182" s="546"/>
      <c r="AE182" s="548"/>
    </row>
    <row r="183" spans="1:31" s="583" customFormat="1" x14ac:dyDescent="0.45">
      <c r="A183" s="574"/>
      <c r="B183" s="574"/>
      <c r="C183" s="574"/>
      <c r="D183" s="574"/>
      <c r="E183" s="581"/>
      <c r="F183" s="582"/>
      <c r="G183" s="582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B183" s="548"/>
      <c r="AC183" s="548"/>
      <c r="AD183" s="548"/>
      <c r="AE183" s="546"/>
    </row>
    <row r="184" spans="1:31" s="583" customFormat="1" x14ac:dyDescent="0.45">
      <c r="A184" s="574"/>
      <c r="B184" s="574"/>
      <c r="C184" s="574"/>
      <c r="D184" s="574"/>
      <c r="E184" s="581"/>
      <c r="F184" s="582"/>
      <c r="G184" s="582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B184" s="528"/>
      <c r="AC184" s="528"/>
      <c r="AD184" s="528"/>
      <c r="AE184" s="548"/>
    </row>
    <row r="185" spans="1:31" s="583" customFormat="1" x14ac:dyDescent="0.45">
      <c r="A185" s="574"/>
      <c r="B185" s="574"/>
      <c r="C185" s="574"/>
      <c r="D185" s="574"/>
      <c r="E185" s="581"/>
      <c r="F185" s="582"/>
      <c r="G185" s="582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B185" s="528"/>
      <c r="AC185" s="528"/>
      <c r="AD185" s="528"/>
      <c r="AE185" s="528"/>
    </row>
    <row r="186" spans="1:31" s="583" customFormat="1" x14ac:dyDescent="0.45">
      <c r="A186" s="574"/>
      <c r="B186" s="574"/>
      <c r="C186" s="574"/>
      <c r="D186" s="574"/>
      <c r="E186" s="581"/>
      <c r="F186" s="582"/>
      <c r="G186" s="582"/>
      <c r="H186" s="574"/>
      <c r="I186" s="574"/>
      <c r="J186" s="574"/>
      <c r="K186" s="574"/>
      <c r="L186" s="574"/>
      <c r="M186" s="574"/>
      <c r="N186" s="574"/>
      <c r="O186" s="574"/>
      <c r="P186" s="574"/>
      <c r="Q186" s="574"/>
      <c r="R186" s="574"/>
      <c r="S186" s="574"/>
      <c r="T186" s="574"/>
      <c r="U186" s="574"/>
      <c r="V186" s="574"/>
      <c r="W186" s="574"/>
      <c r="X186" s="574"/>
      <c r="Y186" s="574"/>
      <c r="Z186" s="574"/>
      <c r="AB186" s="528"/>
      <c r="AC186" s="528"/>
      <c r="AD186" s="528"/>
      <c r="AE186" s="528"/>
    </row>
    <row r="187" spans="1:31" s="583" customFormat="1" x14ac:dyDescent="0.45">
      <c r="A187" s="574"/>
      <c r="B187" s="574"/>
      <c r="C187" s="574"/>
      <c r="D187" s="574"/>
      <c r="E187" s="581"/>
      <c r="F187" s="582"/>
      <c r="G187" s="582"/>
      <c r="H187" s="574"/>
      <c r="I187" s="574"/>
      <c r="J187" s="574"/>
      <c r="K187" s="574"/>
      <c r="L187" s="574"/>
      <c r="M187" s="574"/>
      <c r="N187" s="574"/>
      <c r="O187" s="574"/>
      <c r="P187" s="574"/>
      <c r="Q187" s="574"/>
      <c r="R187" s="574"/>
      <c r="S187" s="574"/>
      <c r="T187" s="574"/>
      <c r="U187" s="574"/>
      <c r="V187" s="574"/>
      <c r="W187" s="574"/>
      <c r="X187" s="574"/>
      <c r="Y187" s="574"/>
      <c r="Z187" s="574"/>
      <c r="AB187" s="528"/>
      <c r="AC187" s="528"/>
      <c r="AD187" s="528"/>
      <c r="AE187" s="528"/>
    </row>
    <row r="188" spans="1:31" s="583" customFormat="1" x14ac:dyDescent="0.45">
      <c r="A188" s="574"/>
      <c r="B188" s="574"/>
      <c r="C188" s="574"/>
      <c r="D188" s="574"/>
      <c r="E188" s="581"/>
      <c r="F188" s="582"/>
      <c r="G188" s="582"/>
      <c r="H188" s="574"/>
      <c r="I188" s="586"/>
      <c r="J188" s="586"/>
      <c r="K188" s="586"/>
      <c r="L188" s="586"/>
      <c r="M188" s="586"/>
      <c r="N188" s="586"/>
      <c r="O188" s="586"/>
      <c r="P188" s="586"/>
      <c r="Q188" s="586"/>
      <c r="R188" s="586"/>
      <c r="S188" s="586"/>
      <c r="T188" s="586"/>
      <c r="U188" s="586"/>
      <c r="V188" s="586"/>
      <c r="W188" s="586"/>
      <c r="X188" s="586"/>
      <c r="Y188" s="586"/>
      <c r="Z188" s="586"/>
      <c r="AB188" s="528"/>
      <c r="AC188" s="528" t="s">
        <v>190</v>
      </c>
      <c r="AD188" s="528">
        <v>16</v>
      </c>
      <c r="AE188" s="528"/>
    </row>
    <row r="189" spans="1:31" s="583" customFormat="1" x14ac:dyDescent="0.45">
      <c r="A189" s="574"/>
      <c r="B189" s="574"/>
      <c r="C189" s="574"/>
      <c r="D189" s="574"/>
      <c r="E189" s="587"/>
      <c r="F189" s="588"/>
      <c r="G189" s="588"/>
      <c r="H189" s="586"/>
      <c r="I189" s="586"/>
      <c r="J189" s="586"/>
      <c r="K189" s="586"/>
      <c r="L189" s="586"/>
      <c r="M189" s="586"/>
      <c r="N189" s="586"/>
      <c r="O189" s="586"/>
      <c r="P189" s="586"/>
      <c r="Q189" s="586"/>
      <c r="R189" s="586"/>
      <c r="S189" s="586"/>
      <c r="T189" s="586"/>
      <c r="U189" s="586"/>
      <c r="V189" s="586"/>
      <c r="W189" s="586"/>
      <c r="X189" s="586"/>
      <c r="Y189" s="586"/>
      <c r="Z189" s="586"/>
      <c r="AA189" s="589"/>
      <c r="AB189" s="528"/>
      <c r="AC189" s="528"/>
      <c r="AD189" s="528"/>
      <c r="AE189" s="528"/>
    </row>
    <row r="190" spans="1:31" x14ac:dyDescent="0.45">
      <c r="AE190" s="528"/>
    </row>
    <row r="191" spans="1:31" x14ac:dyDescent="0.45">
      <c r="AB191" s="528"/>
      <c r="AC191" s="528"/>
      <c r="AD191" s="528"/>
    </row>
    <row r="192" spans="1:31" x14ac:dyDescent="0.45">
      <c r="AB192" s="528"/>
      <c r="AC192" s="528"/>
      <c r="AD192" s="528"/>
      <c r="AE192" s="528"/>
    </row>
    <row r="193" spans="28:31" x14ac:dyDescent="0.45">
      <c r="AB193" s="528"/>
      <c r="AC193" s="528"/>
      <c r="AD193" s="528"/>
      <c r="AE193" s="528"/>
    </row>
    <row r="194" spans="28:31" x14ac:dyDescent="0.45">
      <c r="AB194" s="528"/>
      <c r="AC194" s="528"/>
      <c r="AD194" s="528"/>
      <c r="AE194" s="528"/>
    </row>
    <row r="195" spans="28:31" x14ac:dyDescent="0.45">
      <c r="AB195" s="528"/>
      <c r="AC195" s="528"/>
      <c r="AD195" s="528"/>
      <c r="AE195" s="528"/>
    </row>
    <row r="196" spans="28:31" x14ac:dyDescent="0.45">
      <c r="AB196" s="528"/>
      <c r="AC196" s="528"/>
      <c r="AD196" s="528"/>
      <c r="AE196" s="528"/>
    </row>
    <row r="197" spans="28:31" x14ac:dyDescent="0.45">
      <c r="AB197" s="528"/>
      <c r="AC197" s="528"/>
      <c r="AD197" s="528"/>
      <c r="AE197" s="528"/>
    </row>
    <row r="198" spans="28:31" x14ac:dyDescent="0.45">
      <c r="AB198" s="528"/>
      <c r="AC198" s="528"/>
      <c r="AD198" s="528"/>
      <c r="AE198" s="528"/>
    </row>
    <row r="199" spans="28:31" x14ac:dyDescent="0.45">
      <c r="AB199" s="528"/>
      <c r="AC199" s="528"/>
      <c r="AD199" s="528"/>
      <c r="AE199" s="528"/>
    </row>
    <row r="200" spans="28:31" x14ac:dyDescent="0.45">
      <c r="AB200" s="528"/>
      <c r="AC200" s="528"/>
      <c r="AD200" s="528"/>
      <c r="AE200" s="528"/>
    </row>
    <row r="201" spans="28:31" x14ac:dyDescent="0.45">
      <c r="AB201" s="528"/>
      <c r="AC201" s="528"/>
      <c r="AD201" s="528"/>
      <c r="AE201" s="528"/>
    </row>
    <row r="202" spans="28:31" x14ac:dyDescent="0.45">
      <c r="AB202" s="528"/>
      <c r="AC202" s="528"/>
      <c r="AD202" s="528"/>
      <c r="AE202" s="528"/>
    </row>
    <row r="203" spans="28:31" x14ac:dyDescent="0.45">
      <c r="AB203" s="546"/>
      <c r="AC203" s="546"/>
      <c r="AD203" s="546"/>
      <c r="AE203" s="528"/>
    </row>
    <row r="204" spans="28:31" x14ac:dyDescent="0.45">
      <c r="AB204" s="546"/>
      <c r="AC204" s="546"/>
      <c r="AD204" s="546"/>
      <c r="AE204" s="546"/>
    </row>
    <row r="205" spans="28:31" x14ac:dyDescent="0.45">
      <c r="AB205" s="546"/>
      <c r="AC205" s="546"/>
      <c r="AD205" s="546"/>
      <c r="AE205" s="546"/>
    </row>
    <row r="206" spans="28:31" x14ac:dyDescent="0.45">
      <c r="AB206" s="546"/>
      <c r="AC206" s="546"/>
      <c r="AD206" s="546"/>
      <c r="AE206" s="546"/>
    </row>
    <row r="207" spans="28:31" x14ac:dyDescent="0.45">
      <c r="AB207" s="546"/>
      <c r="AC207" s="546"/>
      <c r="AD207" s="546"/>
      <c r="AE207" s="546"/>
    </row>
    <row r="208" spans="28:31" x14ac:dyDescent="0.45">
      <c r="AB208" s="546"/>
      <c r="AC208" s="546"/>
      <c r="AD208" s="546"/>
      <c r="AE208" s="546"/>
    </row>
    <row r="209" spans="28:31" x14ac:dyDescent="0.45">
      <c r="AB209" s="546"/>
      <c r="AC209" s="546"/>
      <c r="AD209" s="546"/>
      <c r="AE209" s="546"/>
    </row>
    <row r="210" spans="28:31" x14ac:dyDescent="0.45">
      <c r="AB210" s="546"/>
      <c r="AC210" s="546"/>
      <c r="AD210" s="546"/>
      <c r="AE210" s="546"/>
    </row>
    <row r="211" spans="28:31" x14ac:dyDescent="0.45">
      <c r="AB211" s="585"/>
      <c r="AC211" s="585"/>
      <c r="AD211" s="585"/>
      <c r="AE211" s="546"/>
    </row>
    <row r="212" spans="28:31" x14ac:dyDescent="0.45">
      <c r="AB212" s="585"/>
      <c r="AC212" s="585"/>
      <c r="AD212" s="585"/>
      <c r="AE212" s="585"/>
    </row>
    <row r="213" spans="28:31" x14ac:dyDescent="0.45">
      <c r="AB213" s="528"/>
      <c r="AC213" s="528"/>
      <c r="AD213" s="528"/>
      <c r="AE213" s="585"/>
    </row>
    <row r="214" spans="28:31" x14ac:dyDescent="0.45">
      <c r="AB214" s="528"/>
      <c r="AC214" s="528"/>
      <c r="AD214" s="528"/>
      <c r="AE214" s="528"/>
    </row>
    <row r="215" spans="28:31" x14ac:dyDescent="0.45">
      <c r="AB215" s="137"/>
      <c r="AC215" s="137"/>
      <c r="AD215" s="137"/>
      <c r="AE215" s="528"/>
    </row>
    <row r="216" spans="28:31" x14ac:dyDescent="0.45">
      <c r="AB216" s="137"/>
      <c r="AC216" s="137"/>
      <c r="AD216" s="137"/>
      <c r="AE216" s="137"/>
    </row>
    <row r="217" spans="28:31" x14ac:dyDescent="0.45">
      <c r="AB217" s="137"/>
      <c r="AC217" s="137"/>
      <c r="AD217" s="137"/>
      <c r="AE217" s="137"/>
    </row>
    <row r="218" spans="28:31" x14ac:dyDescent="0.45">
      <c r="AB218" s="137"/>
      <c r="AC218" s="137"/>
      <c r="AD218" s="137"/>
      <c r="AE218" s="137"/>
    </row>
    <row r="219" spans="28:31" x14ac:dyDescent="0.45">
      <c r="AB219" s="137"/>
      <c r="AC219" s="137"/>
      <c r="AD219" s="137"/>
      <c r="AE219" s="137"/>
    </row>
    <row r="220" spans="28:31" x14ac:dyDescent="0.45">
      <c r="AB220" s="546"/>
      <c r="AC220" s="546"/>
      <c r="AD220" s="546"/>
      <c r="AE220" s="137"/>
    </row>
    <row r="221" spans="28:31" x14ac:dyDescent="0.45">
      <c r="AB221" s="137"/>
      <c r="AC221" s="137"/>
      <c r="AD221" s="137"/>
      <c r="AE221" s="546"/>
    </row>
    <row r="222" spans="28:31" x14ac:dyDescent="0.45">
      <c r="AB222" s="137"/>
      <c r="AC222" s="137"/>
      <c r="AD222" s="137"/>
      <c r="AE222" s="137"/>
    </row>
    <row r="223" spans="28:31" x14ac:dyDescent="0.45">
      <c r="AB223" s="137"/>
      <c r="AC223" s="137"/>
      <c r="AD223" s="137"/>
      <c r="AE223" s="137"/>
    </row>
    <row r="224" spans="28:31" x14ac:dyDescent="0.45">
      <c r="AB224" s="137"/>
      <c r="AC224" s="137"/>
      <c r="AD224" s="137"/>
      <c r="AE224" s="137"/>
    </row>
    <row r="225" spans="28:31" x14ac:dyDescent="0.45">
      <c r="AB225" s="137"/>
      <c r="AC225" s="137"/>
      <c r="AD225" s="137"/>
      <c r="AE225" s="137"/>
    </row>
    <row r="226" spans="28:31" x14ac:dyDescent="0.45">
      <c r="AB226" s="137"/>
      <c r="AC226" s="137"/>
      <c r="AD226" s="137"/>
      <c r="AE226" s="137"/>
    </row>
    <row r="227" spans="28:31" x14ac:dyDescent="0.45">
      <c r="AB227" s="137"/>
      <c r="AC227" s="137"/>
      <c r="AD227" s="137"/>
      <c r="AE227" s="137"/>
    </row>
    <row r="228" spans="28:31" x14ac:dyDescent="0.45">
      <c r="AB228" s="137"/>
      <c r="AC228" s="137"/>
      <c r="AD228" s="137"/>
      <c r="AE228" s="137"/>
    </row>
    <row r="229" spans="28:31" x14ac:dyDescent="0.45">
      <c r="AB229" s="137"/>
      <c r="AC229" s="137"/>
      <c r="AD229" s="137"/>
      <c r="AE229" s="137"/>
    </row>
    <row r="230" spans="28:31" x14ac:dyDescent="0.45">
      <c r="AB230" s="137"/>
      <c r="AC230" s="137"/>
      <c r="AD230" s="137"/>
      <c r="AE230" s="137"/>
    </row>
    <row r="231" spans="28:31" x14ac:dyDescent="0.45">
      <c r="AB231" s="137"/>
      <c r="AC231" s="137"/>
      <c r="AD231" s="137"/>
      <c r="AE231" s="137"/>
    </row>
    <row r="232" spans="28:31" x14ac:dyDescent="0.45">
      <c r="AB232" s="137"/>
      <c r="AC232" s="137"/>
      <c r="AD232" s="137"/>
      <c r="AE232" s="137"/>
    </row>
    <row r="233" spans="28:31" x14ac:dyDescent="0.45">
      <c r="AB233" s="137"/>
      <c r="AC233" s="137"/>
      <c r="AD233" s="137"/>
      <c r="AE233" s="137"/>
    </row>
    <row r="234" spans="28:31" x14ac:dyDescent="0.45">
      <c r="AB234" s="141"/>
      <c r="AC234" s="141"/>
      <c r="AD234" s="141"/>
      <c r="AE234" s="137"/>
    </row>
    <row r="235" spans="28:31" x14ac:dyDescent="0.45">
      <c r="AB235" s="141"/>
      <c r="AC235" s="141"/>
      <c r="AD235" s="141"/>
      <c r="AE235" s="141"/>
    </row>
    <row r="236" spans="28:31" x14ac:dyDescent="0.45">
      <c r="AB236" s="141"/>
      <c r="AC236" s="141"/>
      <c r="AD236" s="141"/>
      <c r="AE236" s="141"/>
    </row>
    <row r="237" spans="28:31" x14ac:dyDescent="0.45">
      <c r="AB237" s="141"/>
      <c r="AC237" s="141"/>
      <c r="AD237" s="141"/>
      <c r="AE237" s="141"/>
    </row>
    <row r="238" spans="28:31" x14ac:dyDescent="0.45">
      <c r="AB238" s="141"/>
      <c r="AC238" s="141"/>
      <c r="AD238" s="141"/>
      <c r="AE238" s="141"/>
    </row>
    <row r="239" spans="28:31" x14ac:dyDescent="0.45">
      <c r="AB239" s="141"/>
      <c r="AC239" s="141"/>
      <c r="AD239" s="141"/>
      <c r="AE239" s="141"/>
    </row>
    <row r="240" spans="28:31" x14ac:dyDescent="0.45">
      <c r="AB240" s="141"/>
      <c r="AC240" s="141"/>
      <c r="AD240" s="141"/>
      <c r="AE240" s="141"/>
    </row>
    <row r="241" spans="28:31" x14ac:dyDescent="0.45">
      <c r="AB241" s="141"/>
      <c r="AC241" s="141"/>
      <c r="AD241" s="141"/>
      <c r="AE241" s="141"/>
    </row>
    <row r="242" spans="28:31" x14ac:dyDescent="0.45">
      <c r="AB242" s="141"/>
      <c r="AC242" s="141"/>
      <c r="AD242" s="141"/>
      <c r="AE242" s="141"/>
    </row>
    <row r="243" spans="28:31" x14ac:dyDescent="0.45">
      <c r="AB243" s="141"/>
      <c r="AC243" s="141"/>
      <c r="AD243" s="141"/>
      <c r="AE243" s="141"/>
    </row>
    <row r="244" spans="28:31" x14ac:dyDescent="0.45">
      <c r="AB244" s="141"/>
      <c r="AC244" s="141"/>
      <c r="AD244" s="141"/>
      <c r="AE244" s="141"/>
    </row>
    <row r="245" spans="28:31" x14ac:dyDescent="0.45">
      <c r="AB245" s="141"/>
      <c r="AC245" s="141"/>
      <c r="AD245" s="141"/>
      <c r="AE245" s="141"/>
    </row>
    <row r="246" spans="28:31" x14ac:dyDescent="0.45">
      <c r="AB246" s="528"/>
      <c r="AC246" s="528"/>
      <c r="AD246" s="528"/>
      <c r="AE246" s="141"/>
    </row>
    <row r="247" spans="28:31" x14ac:dyDescent="0.45">
      <c r="AB247" s="528"/>
      <c r="AC247" s="528"/>
      <c r="AD247" s="528"/>
      <c r="AE247" s="528"/>
    </row>
    <row r="248" spans="28:31" x14ac:dyDescent="0.45">
      <c r="AB248" s="528"/>
      <c r="AC248" s="528"/>
      <c r="AD248" s="528"/>
      <c r="AE248" s="528"/>
    </row>
    <row r="249" spans="28:31" x14ac:dyDescent="0.45">
      <c r="AB249" s="528"/>
      <c r="AC249" s="528"/>
      <c r="AD249" s="528"/>
      <c r="AE249" s="528"/>
    </row>
    <row r="250" spans="28:31" x14ac:dyDescent="0.45">
      <c r="AB250" s="528"/>
      <c r="AC250" s="528"/>
      <c r="AD250" s="528"/>
      <c r="AE250" s="528"/>
    </row>
    <row r="251" spans="28:31" x14ac:dyDescent="0.45">
      <c r="AB251" s="528"/>
      <c r="AC251" s="528"/>
      <c r="AD251" s="528"/>
      <c r="AE251" s="528"/>
    </row>
    <row r="252" spans="28:31" x14ac:dyDescent="0.45">
      <c r="AB252" s="528"/>
      <c r="AC252" s="528"/>
      <c r="AD252" s="528"/>
      <c r="AE252" s="528"/>
    </row>
    <row r="253" spans="28:31" x14ac:dyDescent="0.45">
      <c r="AB253" s="528"/>
      <c r="AC253" s="528"/>
      <c r="AD253" s="528"/>
      <c r="AE253" s="528"/>
    </row>
    <row r="254" spans="28:31" x14ac:dyDescent="0.45">
      <c r="AB254" s="528"/>
      <c r="AC254" s="528"/>
      <c r="AD254" s="528"/>
      <c r="AE254" s="528"/>
    </row>
    <row r="255" spans="28:31" x14ac:dyDescent="0.45">
      <c r="AB255" s="528"/>
      <c r="AC255" s="528" t="s">
        <v>191</v>
      </c>
      <c r="AD255" s="528">
        <v>8</v>
      </c>
      <c r="AE255" s="528"/>
    </row>
    <row r="256" spans="28:31" x14ac:dyDescent="0.45">
      <c r="AB256" s="528"/>
      <c r="AC256" s="528"/>
      <c r="AD256" s="528"/>
      <c r="AE256" s="528"/>
    </row>
    <row r="257" spans="28:31" x14ac:dyDescent="0.45">
      <c r="AB257" s="546"/>
      <c r="AC257" s="546"/>
      <c r="AD257" s="546"/>
      <c r="AE257" s="528"/>
    </row>
    <row r="258" spans="28:31" x14ac:dyDescent="0.45">
      <c r="AB258" s="546"/>
      <c r="AC258" s="546"/>
      <c r="AD258" s="546"/>
      <c r="AE258" s="546"/>
    </row>
    <row r="259" spans="28:31" x14ac:dyDescent="0.45">
      <c r="AB259" s="546"/>
      <c r="AC259" s="546"/>
      <c r="AD259" s="546"/>
      <c r="AE259" s="546"/>
    </row>
    <row r="260" spans="28:31" x14ac:dyDescent="0.45">
      <c r="AB260" s="528"/>
      <c r="AC260" s="528"/>
      <c r="AD260" s="528"/>
      <c r="AE260" s="546"/>
    </row>
    <row r="261" spans="28:31" x14ac:dyDescent="0.45">
      <c r="AB261" s="528"/>
      <c r="AC261" s="528"/>
      <c r="AD261" s="528"/>
      <c r="AE261" s="528"/>
    </row>
    <row r="262" spans="28:31" x14ac:dyDescent="0.45">
      <c r="AB262" s="528"/>
      <c r="AC262" s="528"/>
      <c r="AD262" s="528"/>
      <c r="AE262" s="528"/>
    </row>
    <row r="263" spans="28:31" x14ac:dyDescent="0.45">
      <c r="AB263" s="534"/>
      <c r="AC263" s="534"/>
      <c r="AD263" s="534"/>
      <c r="AE263" s="528"/>
    </row>
    <row r="264" spans="28:31" x14ac:dyDescent="0.45">
      <c r="AB264" s="528"/>
      <c r="AC264" s="528"/>
      <c r="AD264" s="528"/>
      <c r="AE264" s="534"/>
    </row>
    <row r="265" spans="28:31" x14ac:dyDescent="0.45">
      <c r="AB265" s="585"/>
      <c r="AC265" s="585"/>
      <c r="AD265" s="585"/>
      <c r="AE265" s="528"/>
    </row>
    <row r="266" spans="28:31" x14ac:dyDescent="0.45">
      <c r="AB266" s="546"/>
      <c r="AC266" s="546"/>
      <c r="AD266" s="546"/>
      <c r="AE266" s="585"/>
    </row>
    <row r="267" spans="28:31" x14ac:dyDescent="0.45">
      <c r="AB267" s="546"/>
      <c r="AC267" s="546"/>
      <c r="AD267" s="546"/>
      <c r="AE267" s="546"/>
    </row>
    <row r="268" spans="28:31" x14ac:dyDescent="0.45">
      <c r="AB268" s="546"/>
      <c r="AC268" s="546"/>
      <c r="AD268" s="546"/>
      <c r="AE268" s="546"/>
    </row>
    <row r="269" spans="28:31" x14ac:dyDescent="0.45">
      <c r="AB269" s="546"/>
      <c r="AC269" s="546"/>
      <c r="AD269" s="546"/>
      <c r="AE269" s="546"/>
    </row>
    <row r="270" spans="28:31" x14ac:dyDescent="0.45">
      <c r="AB270" s="546"/>
      <c r="AC270" s="546"/>
      <c r="AD270" s="546"/>
      <c r="AE270" s="546"/>
    </row>
    <row r="271" spans="28:31" x14ac:dyDescent="0.45">
      <c r="AB271" s="585"/>
      <c r="AC271" s="585"/>
      <c r="AD271" s="585"/>
      <c r="AE271" s="546"/>
    </row>
    <row r="272" spans="28:31" x14ac:dyDescent="0.45">
      <c r="AB272" s="585"/>
      <c r="AC272" s="585"/>
      <c r="AD272" s="585"/>
      <c r="AE272" s="585"/>
    </row>
    <row r="273" spans="28:31" x14ac:dyDescent="0.45">
      <c r="AB273" s="585"/>
      <c r="AC273" s="585"/>
      <c r="AD273" s="585"/>
      <c r="AE273" s="585"/>
    </row>
    <row r="274" spans="28:31" x14ac:dyDescent="0.45">
      <c r="AB274" s="585"/>
      <c r="AC274" s="585"/>
      <c r="AD274" s="585"/>
      <c r="AE274" s="585"/>
    </row>
    <row r="275" spans="28:31" x14ac:dyDescent="0.45">
      <c r="AE275" s="585"/>
    </row>
    <row r="281" spans="28:31" x14ac:dyDescent="0.45">
      <c r="AB281" s="546"/>
      <c r="AC281" s="546"/>
      <c r="AD281" s="546"/>
    </row>
    <row r="282" spans="28:31" x14ac:dyDescent="0.45">
      <c r="AB282" s="546"/>
      <c r="AC282" s="546"/>
      <c r="AD282" s="546"/>
      <c r="AE282" s="546"/>
    </row>
    <row r="283" spans="28:31" x14ac:dyDescent="0.45">
      <c r="AB283" s="546"/>
      <c r="AC283" s="546"/>
      <c r="AD283" s="546"/>
      <c r="AE283" s="546"/>
    </row>
    <row r="284" spans="28:31" x14ac:dyDescent="0.45">
      <c r="AB284" s="546"/>
      <c r="AC284" s="546"/>
      <c r="AD284" s="546"/>
      <c r="AE284" s="546"/>
    </row>
    <row r="285" spans="28:31" x14ac:dyDescent="0.45">
      <c r="AB285" s="546"/>
      <c r="AC285" s="546"/>
      <c r="AD285" s="546"/>
      <c r="AE285" s="546"/>
    </row>
    <row r="286" spans="28:31" x14ac:dyDescent="0.45">
      <c r="AB286" s="546"/>
      <c r="AC286" s="546"/>
      <c r="AD286" s="546"/>
      <c r="AE286" s="546"/>
    </row>
    <row r="287" spans="28:31" x14ac:dyDescent="0.45">
      <c r="AB287" s="546"/>
      <c r="AC287" s="546"/>
      <c r="AD287" s="546"/>
      <c r="AE287" s="546"/>
    </row>
    <row r="288" spans="28:31" x14ac:dyDescent="0.45">
      <c r="AB288" s="546"/>
      <c r="AC288" s="546"/>
      <c r="AD288" s="546"/>
      <c r="AE288" s="546"/>
    </row>
    <row r="289" spans="28:31" x14ac:dyDescent="0.45">
      <c r="AB289" s="546"/>
      <c r="AC289" s="546"/>
      <c r="AD289" s="546"/>
      <c r="AE289" s="546"/>
    </row>
    <row r="290" spans="28:31" x14ac:dyDescent="0.45">
      <c r="AB290" s="546"/>
      <c r="AC290" s="546"/>
      <c r="AD290" s="546"/>
      <c r="AE290" s="546"/>
    </row>
    <row r="291" spans="28:31" x14ac:dyDescent="0.45">
      <c r="AB291" s="528"/>
      <c r="AC291" s="528"/>
      <c r="AD291" s="528"/>
      <c r="AE291" s="546"/>
    </row>
    <row r="292" spans="28:31" x14ac:dyDescent="0.45">
      <c r="AB292" s="528"/>
      <c r="AC292" s="528"/>
      <c r="AD292" s="528"/>
      <c r="AE292" s="528"/>
    </row>
    <row r="293" spans="28:31" x14ac:dyDescent="0.45">
      <c r="AB293" s="546"/>
      <c r="AC293" s="546"/>
      <c r="AD293" s="546"/>
      <c r="AE293" s="528"/>
    </row>
    <row r="294" spans="28:31" x14ac:dyDescent="0.45">
      <c r="AB294" s="546"/>
      <c r="AC294" s="546"/>
      <c r="AD294" s="546"/>
      <c r="AE294" s="546"/>
    </row>
    <row r="295" spans="28:31" x14ac:dyDescent="0.45">
      <c r="AB295" s="546"/>
      <c r="AC295" s="546"/>
      <c r="AD295" s="546"/>
      <c r="AE295" s="546"/>
    </row>
    <row r="296" spans="28:31" x14ac:dyDescent="0.45">
      <c r="AB296" s="546"/>
      <c r="AC296" s="546"/>
      <c r="AD296" s="546"/>
      <c r="AE296" s="546"/>
    </row>
    <row r="297" spans="28:31" x14ac:dyDescent="0.45">
      <c r="AB297" s="546"/>
      <c r="AC297" s="546"/>
      <c r="AD297" s="546"/>
      <c r="AE297" s="546"/>
    </row>
    <row r="298" spans="28:31" x14ac:dyDescent="0.45">
      <c r="AB298" s="546"/>
      <c r="AC298" s="546"/>
      <c r="AD298" s="546"/>
      <c r="AE298" s="546"/>
    </row>
    <row r="299" spans="28:31" x14ac:dyDescent="0.45">
      <c r="AB299" s="546"/>
      <c r="AC299" s="546" t="s">
        <v>192</v>
      </c>
      <c r="AD299" s="546"/>
      <c r="AE299" s="546"/>
    </row>
    <row r="300" spans="28:31" x14ac:dyDescent="0.45">
      <c r="AB300" s="546"/>
      <c r="AC300" s="546"/>
      <c r="AD300" s="546">
        <v>-34</v>
      </c>
      <c r="AE300" s="546"/>
    </row>
    <row r="301" spans="28:31" x14ac:dyDescent="0.45">
      <c r="AB301" s="546"/>
      <c r="AC301" s="546"/>
      <c r="AD301" s="546"/>
      <c r="AE301" s="546"/>
    </row>
    <row r="302" spans="28:31" x14ac:dyDescent="0.45">
      <c r="AB302" s="546"/>
      <c r="AC302" s="546"/>
      <c r="AD302" s="546"/>
      <c r="AE302" s="546"/>
    </row>
    <row r="303" spans="28:31" x14ac:dyDescent="0.45">
      <c r="AB303" s="546"/>
      <c r="AC303" s="546"/>
      <c r="AD303" s="546"/>
      <c r="AE303" s="546"/>
    </row>
    <row r="304" spans="28:31" x14ac:dyDescent="0.45">
      <c r="AB304" s="546"/>
      <c r="AC304" s="546"/>
      <c r="AD304" s="546"/>
      <c r="AE304" s="546"/>
    </row>
    <row r="305" spans="28:31" x14ac:dyDescent="0.45">
      <c r="AB305" s="546"/>
      <c r="AC305" s="546"/>
      <c r="AD305" s="546"/>
      <c r="AE305" s="546"/>
    </row>
    <row r="306" spans="28:31" x14ac:dyDescent="0.45">
      <c r="AB306" s="546"/>
      <c r="AC306" s="546"/>
      <c r="AD306" s="546"/>
      <c r="AE306" s="546"/>
    </row>
    <row r="307" spans="28:31" x14ac:dyDescent="0.45">
      <c r="AB307" s="546"/>
      <c r="AC307" s="546"/>
      <c r="AD307" s="546"/>
      <c r="AE307" s="546"/>
    </row>
    <row r="308" spans="28:31" x14ac:dyDescent="0.45">
      <c r="AB308" s="546"/>
      <c r="AC308" s="546"/>
      <c r="AD308" s="546"/>
      <c r="AE308" s="546"/>
    </row>
    <row r="309" spans="28:31" x14ac:dyDescent="0.45">
      <c r="AB309" s="546"/>
      <c r="AC309" s="546"/>
      <c r="AD309" s="546"/>
      <c r="AE309" s="546"/>
    </row>
    <row r="310" spans="28:31" x14ac:dyDescent="0.45">
      <c r="AB310" s="546"/>
      <c r="AC310" s="546"/>
      <c r="AD310" s="546"/>
      <c r="AE310" s="546"/>
    </row>
    <row r="311" spans="28:31" x14ac:dyDescent="0.45">
      <c r="AB311" s="546"/>
      <c r="AC311" s="546"/>
      <c r="AD311" s="546"/>
      <c r="AE311" s="546"/>
    </row>
    <row r="312" spans="28:31" x14ac:dyDescent="0.45">
      <c r="AB312" s="546"/>
      <c r="AC312" s="546"/>
      <c r="AD312" s="546"/>
      <c r="AE312" s="546"/>
    </row>
    <row r="313" spans="28:31" x14ac:dyDescent="0.45">
      <c r="AB313" s="546"/>
      <c r="AC313" s="546"/>
      <c r="AD313" s="546"/>
      <c r="AE313" s="546"/>
    </row>
    <row r="314" spans="28:31" x14ac:dyDescent="0.45">
      <c r="AB314" s="546"/>
      <c r="AC314" s="546"/>
      <c r="AD314" s="546"/>
      <c r="AE314" s="546"/>
    </row>
    <row r="315" spans="28:31" x14ac:dyDescent="0.45">
      <c r="AB315" s="546"/>
      <c r="AC315" s="546"/>
      <c r="AD315" s="546"/>
      <c r="AE315" s="546"/>
    </row>
    <row r="316" spans="28:31" x14ac:dyDescent="0.45">
      <c r="AB316" s="546"/>
      <c r="AC316" s="546"/>
      <c r="AD316" s="546"/>
      <c r="AE316" s="546"/>
    </row>
    <row r="317" spans="28:31" x14ac:dyDescent="0.45">
      <c r="AB317" s="546"/>
      <c r="AC317" s="546"/>
      <c r="AD317" s="546"/>
      <c r="AE317" s="546"/>
    </row>
    <row r="318" spans="28:31" x14ac:dyDescent="0.45">
      <c r="AB318" s="546"/>
      <c r="AC318" s="546"/>
      <c r="AD318" s="546"/>
      <c r="AE318" s="546"/>
    </row>
    <row r="319" spans="28:31" x14ac:dyDescent="0.45">
      <c r="AB319" s="546"/>
      <c r="AC319" s="546"/>
      <c r="AD319" s="546"/>
      <c r="AE319" s="546"/>
    </row>
    <row r="320" spans="28:31" x14ac:dyDescent="0.45">
      <c r="AB320" s="546"/>
      <c r="AC320" s="546"/>
      <c r="AD320" s="546"/>
      <c r="AE320" s="546"/>
    </row>
    <row r="321" spans="28:31" x14ac:dyDescent="0.45">
      <c r="AB321" s="546"/>
      <c r="AC321" s="546"/>
      <c r="AD321" s="546"/>
      <c r="AE321" s="546"/>
    </row>
    <row r="322" spans="28:31" x14ac:dyDescent="0.45">
      <c r="AB322" s="528"/>
      <c r="AC322" s="528"/>
      <c r="AD322" s="528"/>
      <c r="AE322" s="546"/>
    </row>
    <row r="323" spans="28:31" x14ac:dyDescent="0.45">
      <c r="AB323" s="528"/>
      <c r="AC323" s="528"/>
      <c r="AD323" s="528"/>
      <c r="AE323" s="528"/>
    </row>
    <row r="324" spans="28:31" x14ac:dyDescent="0.45">
      <c r="AE324" s="528"/>
    </row>
    <row r="325" spans="28:31" x14ac:dyDescent="0.45">
      <c r="AB325" s="528"/>
      <c r="AC325" s="528"/>
      <c r="AD325" s="528"/>
    </row>
    <row r="326" spans="28:31" x14ac:dyDescent="0.45">
      <c r="AB326" s="546"/>
      <c r="AC326" s="546"/>
      <c r="AD326" s="546"/>
      <c r="AE326" s="528"/>
    </row>
    <row r="327" spans="28:31" x14ac:dyDescent="0.45">
      <c r="AB327" s="546"/>
      <c r="AC327" s="546"/>
      <c r="AD327" s="546"/>
      <c r="AE327" s="546"/>
    </row>
    <row r="328" spans="28:31" x14ac:dyDescent="0.45">
      <c r="AB328" s="546"/>
      <c r="AC328" s="546"/>
      <c r="AD328" s="546"/>
      <c r="AE328" s="546"/>
    </row>
    <row r="329" spans="28:31" x14ac:dyDescent="0.45">
      <c r="AB329" s="546"/>
      <c r="AC329" s="546"/>
      <c r="AD329" s="546"/>
      <c r="AE329" s="546"/>
    </row>
    <row r="330" spans="28:31" x14ac:dyDescent="0.45">
      <c r="AB330" s="546"/>
      <c r="AC330" s="546"/>
      <c r="AD330" s="546"/>
      <c r="AE330" s="546"/>
    </row>
    <row r="331" spans="28:31" x14ac:dyDescent="0.45">
      <c r="AB331" s="544"/>
      <c r="AC331" s="544"/>
      <c r="AD331" s="544"/>
      <c r="AE331" s="546"/>
    </row>
    <row r="332" spans="28:31" x14ac:dyDescent="0.45">
      <c r="AB332" s="544"/>
      <c r="AC332" s="544"/>
      <c r="AD332" s="544"/>
      <c r="AE332" s="544"/>
    </row>
    <row r="333" spans="28:31" x14ac:dyDescent="0.45">
      <c r="AB333" s="544"/>
      <c r="AC333" s="544"/>
      <c r="AD333" s="544"/>
      <c r="AE333" s="544"/>
    </row>
    <row r="334" spans="28:31" x14ac:dyDescent="0.45">
      <c r="AB334" s="546"/>
      <c r="AC334" s="546"/>
      <c r="AD334" s="546"/>
      <c r="AE334" s="544"/>
    </row>
    <row r="335" spans="28:31" x14ac:dyDescent="0.45">
      <c r="AE335" s="546"/>
    </row>
    <row r="336" spans="28:31" x14ac:dyDescent="0.45">
      <c r="AB336" s="546"/>
      <c r="AC336" s="546"/>
      <c r="AD336" s="546"/>
    </row>
    <row r="337" spans="31:31" x14ac:dyDescent="0.45">
      <c r="AE337" s="546"/>
    </row>
    <row r="362" spans="28:31" x14ac:dyDescent="0.45">
      <c r="AB362" s="546"/>
      <c r="AC362" s="546"/>
      <c r="AD362" s="546"/>
    </row>
    <row r="363" spans="28:31" x14ac:dyDescent="0.45">
      <c r="AB363" s="546"/>
      <c r="AC363" s="546"/>
      <c r="AD363" s="546"/>
      <c r="AE363" s="546"/>
    </row>
    <row r="364" spans="28:31" x14ac:dyDescent="0.45">
      <c r="AB364" s="546"/>
      <c r="AC364" s="546"/>
      <c r="AD364" s="546"/>
      <c r="AE364" s="546"/>
    </row>
    <row r="365" spans="28:31" x14ac:dyDescent="0.45">
      <c r="AE365" s="546"/>
    </row>
    <row r="366" spans="28:31" x14ac:dyDescent="0.45">
      <c r="AB366" s="528"/>
      <c r="AC366" s="528"/>
      <c r="AD366" s="528"/>
    </row>
    <row r="367" spans="28:31" x14ac:dyDescent="0.45">
      <c r="AB367" s="528"/>
      <c r="AC367" s="528"/>
      <c r="AD367" s="528"/>
      <c r="AE367" s="528"/>
    </row>
    <row r="368" spans="28:31" x14ac:dyDescent="0.45">
      <c r="AB368" s="528"/>
      <c r="AC368" s="528"/>
      <c r="AD368" s="528"/>
      <c r="AE368" s="528"/>
    </row>
    <row r="369" spans="28:31" x14ac:dyDescent="0.45">
      <c r="AE369" s="528"/>
    </row>
    <row r="370" spans="28:31" x14ac:dyDescent="0.45">
      <c r="AB370" s="528">
        <v>-16</v>
      </c>
      <c r="AC370" s="528" t="s">
        <v>193</v>
      </c>
      <c r="AD370" s="528"/>
    </row>
    <row r="371" spans="28:31" x14ac:dyDescent="0.45">
      <c r="AB371" s="528"/>
      <c r="AC371" s="528"/>
      <c r="AD371" s="528"/>
      <c r="AE371" s="528"/>
    </row>
    <row r="372" spans="28:31" x14ac:dyDescent="0.45">
      <c r="AB372" s="528">
        <v>-19</v>
      </c>
      <c r="AC372" s="528" t="s">
        <v>194</v>
      </c>
      <c r="AD372" s="528"/>
      <c r="AE372" s="528"/>
    </row>
    <row r="373" spans="28:31" x14ac:dyDescent="0.45">
      <c r="AB373" s="528"/>
      <c r="AC373" s="528"/>
      <c r="AD373" s="528"/>
      <c r="AE373" s="528"/>
    </row>
    <row r="374" spans="28:31" x14ac:dyDescent="0.45">
      <c r="AB374" s="528"/>
      <c r="AC374" s="528"/>
      <c r="AD374" s="528"/>
      <c r="AE374" s="528"/>
    </row>
    <row r="375" spans="28:31" x14ac:dyDescent="0.45">
      <c r="AB375" s="528"/>
      <c r="AC375" s="528"/>
      <c r="AD375" s="528"/>
      <c r="AE375" s="528"/>
    </row>
    <row r="376" spans="28:31" x14ac:dyDescent="0.45">
      <c r="AB376" s="528"/>
      <c r="AC376" s="528"/>
      <c r="AD376" s="528"/>
      <c r="AE376" s="528"/>
    </row>
    <row r="377" spans="28:31" x14ac:dyDescent="0.45">
      <c r="AB377" s="528"/>
      <c r="AC377" s="528"/>
      <c r="AD377" s="528"/>
      <c r="AE377" s="528"/>
    </row>
    <row r="378" spans="28:31" x14ac:dyDescent="0.45">
      <c r="AB378" s="528"/>
      <c r="AC378" s="528"/>
      <c r="AD378" s="528"/>
      <c r="AE378" s="528"/>
    </row>
    <row r="379" spans="28:31" x14ac:dyDescent="0.45">
      <c r="AB379" s="528"/>
      <c r="AC379" s="528"/>
      <c r="AD379" s="528"/>
      <c r="AE379" s="528"/>
    </row>
    <row r="380" spans="28:31" x14ac:dyDescent="0.45">
      <c r="AB380" s="528"/>
      <c r="AC380" s="528"/>
      <c r="AD380" s="528"/>
      <c r="AE380" s="528"/>
    </row>
    <row r="381" spans="28:31" x14ac:dyDescent="0.45">
      <c r="AB381" s="528"/>
      <c r="AC381" s="528"/>
      <c r="AD381" s="528"/>
      <c r="AE381" s="528"/>
    </row>
    <row r="382" spans="28:31" x14ac:dyDescent="0.45">
      <c r="AB382" s="528"/>
      <c r="AC382" s="528"/>
      <c r="AD382" s="528"/>
      <c r="AE382" s="528"/>
    </row>
    <row r="383" spans="28:31" x14ac:dyDescent="0.45">
      <c r="AB383" s="528">
        <v>-32</v>
      </c>
      <c r="AC383" s="528" t="s">
        <v>195</v>
      </c>
      <c r="AD383" s="528"/>
      <c r="AE383" s="528"/>
    </row>
    <row r="384" spans="28:31" x14ac:dyDescent="0.45">
      <c r="AB384" s="585" t="s">
        <v>196</v>
      </c>
      <c r="AC384" s="585" t="s">
        <v>197</v>
      </c>
      <c r="AD384" s="585"/>
      <c r="AE384" s="528"/>
    </row>
    <row r="385" spans="28:31" x14ac:dyDescent="0.45">
      <c r="AB385" s="585"/>
      <c r="AC385" s="585" t="s">
        <v>199</v>
      </c>
      <c r="AD385" s="585"/>
      <c r="AE385" s="585" t="s">
        <v>198</v>
      </c>
    </row>
    <row r="386" spans="28:31" x14ac:dyDescent="0.45">
      <c r="AB386" s="528"/>
      <c r="AC386" s="528"/>
      <c r="AD386" s="528"/>
      <c r="AE386" s="585"/>
    </row>
    <row r="387" spans="28:31" x14ac:dyDescent="0.45">
      <c r="AB387" s="528"/>
      <c r="AC387" s="590"/>
      <c r="AD387" s="528"/>
      <c r="AE387" s="528"/>
    </row>
    <row r="388" spans="28:31" x14ac:dyDescent="0.45">
      <c r="AB388" s="137"/>
      <c r="AC388" s="137"/>
      <c r="AD388" s="137"/>
      <c r="AE388" s="528"/>
    </row>
    <row r="389" spans="28:31" x14ac:dyDescent="0.45">
      <c r="AB389" s="137"/>
      <c r="AC389" s="137"/>
      <c r="AD389" s="137"/>
      <c r="AE389" s="137"/>
    </row>
    <row r="390" spans="28:31" x14ac:dyDescent="0.45">
      <c r="AB390" s="137"/>
      <c r="AC390" s="137"/>
      <c r="AD390" s="137"/>
      <c r="AE390" s="137"/>
    </row>
    <row r="391" spans="28:31" x14ac:dyDescent="0.45">
      <c r="AB391" s="137"/>
      <c r="AC391" s="137"/>
      <c r="AD391" s="137"/>
      <c r="AE391" s="137"/>
    </row>
    <row r="392" spans="28:31" x14ac:dyDescent="0.45">
      <c r="AB392" s="137"/>
      <c r="AC392" s="137"/>
      <c r="AD392" s="137"/>
      <c r="AE392" s="137"/>
    </row>
    <row r="393" spans="28:31" x14ac:dyDescent="0.45">
      <c r="AB393" s="137"/>
      <c r="AC393" s="137"/>
      <c r="AD393" s="137"/>
      <c r="AE393" s="137"/>
    </row>
    <row r="394" spans="28:31" x14ac:dyDescent="0.45">
      <c r="AB394" s="137"/>
      <c r="AC394" s="137"/>
      <c r="AD394" s="137"/>
      <c r="AE394" s="137"/>
    </row>
    <row r="395" spans="28:31" x14ac:dyDescent="0.45">
      <c r="AB395" s="137"/>
      <c r="AC395" s="137"/>
      <c r="AD395" s="137"/>
      <c r="AE395" s="137"/>
    </row>
    <row r="396" spans="28:31" x14ac:dyDescent="0.45">
      <c r="AB396" s="137"/>
      <c r="AC396" s="137"/>
      <c r="AD396" s="137"/>
      <c r="AE396" s="137"/>
    </row>
    <row r="397" spans="28:31" x14ac:dyDescent="0.45">
      <c r="AB397" s="137"/>
      <c r="AC397" s="137"/>
      <c r="AD397" s="137"/>
      <c r="AE397" s="137"/>
    </row>
    <row r="398" spans="28:31" x14ac:dyDescent="0.45">
      <c r="AB398" s="137"/>
      <c r="AC398" s="137"/>
      <c r="AD398" s="137"/>
      <c r="AE398" s="137"/>
    </row>
    <row r="399" spans="28:31" x14ac:dyDescent="0.45">
      <c r="AB399" s="137"/>
      <c r="AC399" s="137"/>
      <c r="AD399" s="137"/>
      <c r="AE399" s="137"/>
    </row>
    <row r="400" spans="28:31" x14ac:dyDescent="0.45">
      <c r="AB400" s="141"/>
      <c r="AC400" s="141"/>
      <c r="AD400" s="141"/>
      <c r="AE400" s="137"/>
    </row>
    <row r="401" spans="28:31" x14ac:dyDescent="0.45">
      <c r="AB401" s="43"/>
      <c r="AC401" s="43"/>
      <c r="AD401" s="43"/>
      <c r="AE401" s="141"/>
    </row>
    <row r="402" spans="28:31" x14ac:dyDescent="0.45">
      <c r="AE402" s="43"/>
    </row>
    <row r="405" spans="28:31" x14ac:dyDescent="0.45">
      <c r="AB405" s="528"/>
      <c r="AC405" s="528"/>
      <c r="AD405" s="528"/>
    </row>
    <row r="406" spans="28:31" x14ac:dyDescent="0.45">
      <c r="AE406" s="528"/>
    </row>
    <row r="407" spans="28:31" x14ac:dyDescent="0.45">
      <c r="AB407" s="528"/>
      <c r="AC407" s="528"/>
      <c r="AD407" s="528"/>
    </row>
    <row r="408" spans="28:31" x14ac:dyDescent="0.45">
      <c r="AB408" s="528"/>
      <c r="AC408" s="528"/>
      <c r="AD408" s="528"/>
      <c r="AE408" s="528"/>
    </row>
    <row r="409" spans="28:31" x14ac:dyDescent="0.45">
      <c r="AB409" s="528"/>
      <c r="AC409" s="528"/>
      <c r="AD409" s="528"/>
      <c r="AE409" s="528"/>
    </row>
    <row r="410" spans="28:31" x14ac:dyDescent="0.45">
      <c r="AB410" s="528"/>
      <c r="AC410" s="528"/>
      <c r="AD410" s="528"/>
      <c r="AE410" s="528"/>
    </row>
    <row r="411" spans="28:31" x14ac:dyDescent="0.45">
      <c r="AB411" s="528"/>
      <c r="AC411" s="528"/>
      <c r="AD411" s="528"/>
      <c r="AE411" s="528"/>
    </row>
    <row r="412" spans="28:31" x14ac:dyDescent="0.45">
      <c r="AB412" s="528"/>
      <c r="AC412" s="528"/>
      <c r="AD412" s="528"/>
      <c r="AE412" s="528"/>
    </row>
    <row r="413" spans="28:31" x14ac:dyDescent="0.45">
      <c r="AB413" s="528"/>
      <c r="AC413" s="528"/>
      <c r="AD413" s="528"/>
      <c r="AE413" s="528"/>
    </row>
    <row r="414" spans="28:31" x14ac:dyDescent="0.45">
      <c r="AE414" s="528"/>
    </row>
    <row r="415" spans="28:31" x14ac:dyDescent="0.45">
      <c r="AB415" s="528"/>
      <c r="AC415" s="528"/>
      <c r="AD415" s="528"/>
    </row>
    <row r="416" spans="28:31" x14ac:dyDescent="0.45">
      <c r="AE416" s="528"/>
    </row>
    <row r="417" spans="28:31" x14ac:dyDescent="0.45">
      <c r="AB417" s="528"/>
      <c r="AC417" s="528"/>
      <c r="AD417" s="528"/>
    </row>
    <row r="418" spans="28:31" x14ac:dyDescent="0.45">
      <c r="AB418" s="528"/>
      <c r="AC418" s="528"/>
      <c r="AD418" s="528"/>
      <c r="AE418" s="528"/>
    </row>
    <row r="419" spans="28:31" x14ac:dyDescent="0.45">
      <c r="AE419" s="528"/>
    </row>
    <row r="420" spans="28:31" x14ac:dyDescent="0.45">
      <c r="AB420" s="528"/>
      <c r="AC420" s="528"/>
      <c r="AD420" s="528"/>
    </row>
    <row r="421" spans="28:31" x14ac:dyDescent="0.45">
      <c r="AB421" s="528"/>
      <c r="AC421" s="528"/>
      <c r="AD421" s="528"/>
      <c r="AE421" s="528"/>
    </row>
    <row r="422" spans="28:31" x14ac:dyDescent="0.45">
      <c r="AE422" s="528"/>
    </row>
    <row r="423" spans="28:31" x14ac:dyDescent="0.45">
      <c r="AB423" s="546"/>
      <c r="AC423" s="546"/>
      <c r="AD423" s="546"/>
    </row>
    <row r="424" spans="28:31" x14ac:dyDescent="0.45">
      <c r="AB424" s="546"/>
      <c r="AC424" s="546"/>
      <c r="AD424" s="546"/>
      <c r="AE424" s="546"/>
    </row>
    <row r="425" spans="28:31" x14ac:dyDescent="0.45">
      <c r="AB425" s="546"/>
      <c r="AC425" s="546"/>
      <c r="AD425" s="546"/>
      <c r="AE425" s="546"/>
    </row>
    <row r="426" spans="28:31" x14ac:dyDescent="0.45">
      <c r="AB426" s="546"/>
      <c r="AC426" s="546"/>
      <c r="AD426" s="546"/>
      <c r="AE426" s="546"/>
    </row>
    <row r="427" spans="28:31" x14ac:dyDescent="0.45">
      <c r="AB427" s="546"/>
      <c r="AC427" s="546"/>
      <c r="AD427" s="546"/>
      <c r="AE427" s="546"/>
    </row>
    <row r="428" spans="28:31" x14ac:dyDescent="0.45">
      <c r="AB428" s="546"/>
      <c r="AC428" s="546"/>
      <c r="AD428" s="546"/>
      <c r="AE428" s="546"/>
    </row>
    <row r="429" spans="28:31" x14ac:dyDescent="0.45">
      <c r="AB429" s="546"/>
      <c r="AC429" s="546"/>
      <c r="AD429" s="546"/>
      <c r="AE429" s="546"/>
    </row>
    <row r="430" spans="28:31" x14ac:dyDescent="0.45">
      <c r="AB430" s="546"/>
      <c r="AC430" s="546"/>
      <c r="AD430" s="546"/>
      <c r="AE430" s="546"/>
    </row>
    <row r="431" spans="28:31" x14ac:dyDescent="0.45">
      <c r="AB431" s="546"/>
      <c r="AC431" s="546"/>
      <c r="AD431" s="546"/>
      <c r="AE431" s="546"/>
    </row>
    <row r="432" spans="28:31" x14ac:dyDescent="0.45">
      <c r="AE432" s="546"/>
    </row>
    <row r="436" spans="28:31" x14ac:dyDescent="0.45">
      <c r="AB436" s="556"/>
      <c r="AC436" s="556"/>
      <c r="AD436" s="556"/>
    </row>
    <row r="437" spans="28:31" x14ac:dyDescent="0.45">
      <c r="AB437" s="571"/>
      <c r="AC437" s="571"/>
      <c r="AD437" s="571"/>
      <c r="AE437" s="556"/>
    </row>
    <row r="438" spans="28:31" x14ac:dyDescent="0.45">
      <c r="AB438" s="571"/>
      <c r="AC438" s="571"/>
      <c r="AD438" s="571"/>
      <c r="AE438" s="571"/>
    </row>
    <row r="439" spans="28:31" x14ac:dyDescent="0.45">
      <c r="AB439" s="571"/>
      <c r="AC439" s="571"/>
      <c r="AD439" s="571"/>
      <c r="AE439" s="571"/>
    </row>
    <row r="440" spans="28:31" x14ac:dyDescent="0.45">
      <c r="AB440" s="571"/>
      <c r="AC440" s="571"/>
      <c r="AD440" s="571"/>
      <c r="AE440" s="571"/>
    </row>
    <row r="441" spans="28:31" x14ac:dyDescent="0.45">
      <c r="AE441" s="571"/>
    </row>
  </sheetData>
  <mergeCells count="64">
    <mergeCell ref="B57:G57"/>
    <mergeCell ref="C40:C42"/>
    <mergeCell ref="B37:B39"/>
    <mergeCell ref="C37:C39"/>
    <mergeCell ref="A54:AF54"/>
    <mergeCell ref="A50:A52"/>
    <mergeCell ref="A46:A48"/>
    <mergeCell ref="A19:A21"/>
    <mergeCell ref="V65:W65"/>
    <mergeCell ref="V63:W63"/>
    <mergeCell ref="T58:W58"/>
    <mergeCell ref="V59:W59"/>
    <mergeCell ref="R62:W62"/>
    <mergeCell ref="F58:G58"/>
    <mergeCell ref="B50:B52"/>
    <mergeCell ref="C50:C52"/>
    <mergeCell ref="B28:B30"/>
    <mergeCell ref="I4:AA4"/>
    <mergeCell ref="C10:C12"/>
    <mergeCell ref="C16:C18"/>
    <mergeCell ref="B16:B18"/>
    <mergeCell ref="A16:A18"/>
    <mergeCell ref="A13:A15"/>
    <mergeCell ref="B13:B15"/>
    <mergeCell ref="A2:W2"/>
    <mergeCell ref="C4:C5"/>
    <mergeCell ref="D4:D5"/>
    <mergeCell ref="H4:H5"/>
    <mergeCell ref="B4:B5"/>
    <mergeCell ref="F4:F5"/>
    <mergeCell ref="A3:W3"/>
    <mergeCell ref="G4:G5"/>
    <mergeCell ref="A4:A5"/>
    <mergeCell ref="E4:E5"/>
    <mergeCell ref="C46:C48"/>
    <mergeCell ref="B46:B48"/>
    <mergeCell ref="A7:A9"/>
    <mergeCell ref="A10:A12"/>
    <mergeCell ref="C19:C21"/>
    <mergeCell ref="B7:B9"/>
    <mergeCell ref="B19:B21"/>
    <mergeCell ref="B10:B12"/>
    <mergeCell ref="C7:C9"/>
    <mergeCell ref="C31:C33"/>
    <mergeCell ref="B25:B27"/>
    <mergeCell ref="C22:C24"/>
    <mergeCell ref="C28:C30"/>
    <mergeCell ref="A28:A30"/>
    <mergeCell ref="A43:A45"/>
    <mergeCell ref="B43:B45"/>
    <mergeCell ref="C43:C45"/>
    <mergeCell ref="A25:A27"/>
    <mergeCell ref="C25:C27"/>
    <mergeCell ref="A22:A24"/>
    <mergeCell ref="C13:C15"/>
    <mergeCell ref="A31:A33"/>
    <mergeCell ref="B31:B33"/>
    <mergeCell ref="B34:B36"/>
    <mergeCell ref="C34:C36"/>
    <mergeCell ref="A40:A42"/>
    <mergeCell ref="B40:B42"/>
    <mergeCell ref="A34:A36"/>
    <mergeCell ref="A37:A39"/>
    <mergeCell ref="B22:B24"/>
  </mergeCells>
  <phoneticPr fontId="31" type="noConversion"/>
  <printOptions horizontalCentered="1"/>
  <pageMargins left="0.55000000000000004" right="0.19685039370078741" top="0.19685039370078741" bottom="7.874015748031496E-2" header="0.31496062992125984" footer="0.15748031496062992"/>
  <pageSetup paperSize="9" scale="70" orientation="landscape" r:id="rId1"/>
  <headerFooter alignWithMargins="0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E9E5-ADDB-49AA-8E3E-81B9F4BE5C73}">
  <dimension ref="A1:CO443"/>
  <sheetViews>
    <sheetView zoomScale="75" zoomScaleNormal="75" zoomScaleSheetLayoutView="75" workbookViewId="0">
      <pane ySplit="6" topLeftCell="A389" activePane="bottomLeft" state="frozen"/>
      <selection pane="bottomLeft" activeCell="AB231" sqref="AB231"/>
    </sheetView>
  </sheetViews>
  <sheetFormatPr defaultRowHeight="12.75" x14ac:dyDescent="0.35"/>
  <cols>
    <col min="1" max="1" width="4.1328125" style="1" customWidth="1"/>
    <col min="2" max="2" width="12.265625" style="1" customWidth="1"/>
    <col min="3" max="3" width="8.1328125" style="1" customWidth="1"/>
    <col min="4" max="4" width="5.86328125" style="1" customWidth="1"/>
    <col min="5" max="5" width="28" style="1" customWidth="1"/>
    <col min="6" max="6" width="4.265625" style="1" bestFit="1" customWidth="1"/>
    <col min="7" max="7" width="6.3984375" style="1" customWidth="1"/>
    <col min="8" max="8" width="4.3984375" style="1" bestFit="1" customWidth="1"/>
    <col min="9" max="9" width="4.265625" style="1" bestFit="1" customWidth="1"/>
    <col min="10" max="10" width="4.59765625" style="1" bestFit="1" customWidth="1"/>
    <col min="11" max="11" width="6.86328125" style="1" customWidth="1"/>
    <col min="12" max="12" width="7.73046875" style="1" customWidth="1"/>
    <col min="13" max="13" width="7.1328125" style="1" customWidth="1"/>
    <col min="14" max="14" width="7.73046875" style="1" customWidth="1"/>
    <col min="15" max="15" width="6.265625" style="1" customWidth="1"/>
    <col min="16" max="16" width="7.86328125" style="1" customWidth="1"/>
    <col min="17" max="17" width="7" style="1" customWidth="1"/>
    <col min="18" max="18" width="6.1328125" style="1" customWidth="1"/>
    <col min="19" max="19" width="7.1328125" style="1" customWidth="1"/>
    <col min="20" max="20" width="6" style="1" customWidth="1"/>
    <col min="21" max="21" width="7.59765625" style="1" customWidth="1"/>
    <col min="22" max="22" width="5.59765625" style="1" customWidth="1"/>
    <col min="23" max="23" width="5.86328125" style="1" customWidth="1"/>
    <col min="24" max="24" width="5.3984375" style="1" customWidth="1"/>
    <col min="25" max="25" width="5" style="1" customWidth="1"/>
    <col min="26" max="26" width="5.1328125" style="1" customWidth="1"/>
    <col min="27" max="27" width="3.73046875" style="1" customWidth="1"/>
    <col min="28" max="28" width="4.59765625" style="1" customWidth="1"/>
    <col min="29" max="29" width="8" style="1" customWidth="1"/>
    <col min="30" max="30" width="12.1328125" style="108" customWidth="1"/>
    <col min="31" max="31" width="8.1328125" style="108" customWidth="1"/>
    <col min="32" max="32" width="6.86328125" style="108" customWidth="1"/>
    <col min="33" max="33" width="6.265625" style="108" customWidth="1"/>
    <col min="34" max="93" width="9.1328125" style="108" customWidth="1"/>
  </cols>
  <sheetData>
    <row r="1" spans="1:93" s="3" customFormat="1" ht="21" customHeight="1" x14ac:dyDescent="0.35">
      <c r="A1" s="632" t="s">
        <v>64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  <c r="R1" s="632"/>
      <c r="S1" s="632"/>
      <c r="T1" s="632"/>
      <c r="U1" s="632"/>
      <c r="V1" s="632"/>
      <c r="W1" s="632"/>
      <c r="X1" s="632"/>
      <c r="Y1" s="632"/>
      <c r="Z1" s="632"/>
      <c r="AA1" s="632"/>
      <c r="AB1" s="632"/>
      <c r="AC1" s="632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</row>
    <row r="2" spans="1:93" s="3" customFormat="1" ht="12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</row>
    <row r="3" spans="1:93" s="3" customFormat="1" ht="21" customHeight="1" x14ac:dyDescent="0.35">
      <c r="A3" s="633" t="s">
        <v>225</v>
      </c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</row>
    <row r="4" spans="1:93" s="5" customFormat="1" ht="18" customHeight="1" thickBot="1" x14ac:dyDescent="0.5">
      <c r="A4" s="4"/>
      <c r="B4" s="4"/>
      <c r="C4" s="4"/>
      <c r="D4" s="4"/>
      <c r="E4" s="638"/>
      <c r="F4" s="639"/>
      <c r="G4" s="639"/>
      <c r="H4" s="639"/>
      <c r="I4" s="639"/>
      <c r="J4" s="639"/>
      <c r="K4" s="63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</row>
    <row r="5" spans="1:93" s="5" customFormat="1" ht="14.25" customHeight="1" x14ac:dyDescent="0.35">
      <c r="A5" s="634" t="s">
        <v>7</v>
      </c>
      <c r="B5" s="636" t="s">
        <v>8</v>
      </c>
      <c r="C5" s="636" t="s">
        <v>9</v>
      </c>
      <c r="D5" s="654" t="s">
        <v>10</v>
      </c>
      <c r="E5" s="644" t="s">
        <v>6</v>
      </c>
      <c r="F5" s="648" t="s">
        <v>0</v>
      </c>
      <c r="G5" s="642" t="s">
        <v>3</v>
      </c>
      <c r="H5" s="656" t="s">
        <v>11</v>
      </c>
      <c r="I5" s="648" t="s">
        <v>1</v>
      </c>
      <c r="J5" s="650" t="s">
        <v>12</v>
      </c>
      <c r="K5" s="640" t="s">
        <v>13</v>
      </c>
      <c r="L5" s="641"/>
      <c r="M5" s="641"/>
      <c r="N5" s="641"/>
      <c r="O5" s="641"/>
      <c r="P5" s="641"/>
      <c r="Q5" s="641"/>
      <c r="R5" s="641"/>
      <c r="S5" s="641"/>
      <c r="T5" s="641"/>
      <c r="U5" s="641"/>
      <c r="V5" s="641"/>
      <c r="W5" s="641"/>
      <c r="X5" s="641"/>
      <c r="Y5" s="641"/>
      <c r="Z5" s="641"/>
      <c r="AA5" s="641"/>
      <c r="AB5" s="641"/>
      <c r="AC5" s="646" t="s">
        <v>14</v>
      </c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</row>
    <row r="6" spans="1:93" s="8" customFormat="1" ht="116.25" customHeight="1" thickBot="1" x14ac:dyDescent="0.35">
      <c r="A6" s="635"/>
      <c r="B6" s="637"/>
      <c r="C6" s="637"/>
      <c r="D6" s="655"/>
      <c r="E6" s="645"/>
      <c r="F6" s="649"/>
      <c r="G6" s="643"/>
      <c r="H6" s="657"/>
      <c r="I6" s="649"/>
      <c r="J6" s="651"/>
      <c r="K6" s="7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20</v>
      </c>
      <c r="Q6" s="6" t="s">
        <v>141</v>
      </c>
      <c r="R6" s="6" t="s">
        <v>67</v>
      </c>
      <c r="S6" s="6" t="s">
        <v>21</v>
      </c>
      <c r="T6" s="6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6" t="s">
        <v>27</v>
      </c>
      <c r="Z6" s="6" t="s">
        <v>28</v>
      </c>
      <c r="AA6" s="6" t="s">
        <v>29</v>
      </c>
      <c r="AB6" s="6" t="s">
        <v>30</v>
      </c>
      <c r="AC6" s="647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</row>
    <row r="7" spans="1:93" s="9" customFormat="1" ht="13.5" customHeight="1" thickBot="1" x14ac:dyDescent="0.4">
      <c r="A7" s="660"/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  <c r="X7" s="661"/>
      <c r="Y7" s="661"/>
      <c r="Z7" s="661"/>
      <c r="AA7" s="661"/>
      <c r="AB7" s="661"/>
      <c r="AC7" s="662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</row>
    <row r="8" spans="1:93" s="9" customFormat="1" ht="13.5" customHeight="1" x14ac:dyDescent="0.35">
      <c r="A8" s="29"/>
      <c r="B8" s="25"/>
      <c r="C8" s="26"/>
      <c r="D8" s="344"/>
      <c r="E8" s="67" t="s">
        <v>58</v>
      </c>
      <c r="F8" s="27"/>
      <c r="G8" s="27"/>
      <c r="H8" s="27"/>
      <c r="I8" s="27"/>
      <c r="J8" s="122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28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</row>
    <row r="9" spans="1:93" s="9" customFormat="1" ht="28.5" customHeight="1" x14ac:dyDescent="0.4">
      <c r="A9" s="32">
        <v>1</v>
      </c>
      <c r="B9" s="652" t="s">
        <v>66</v>
      </c>
      <c r="C9" s="619" t="s">
        <v>160</v>
      </c>
      <c r="D9" s="658">
        <v>1</v>
      </c>
      <c r="E9" s="416" t="s">
        <v>95</v>
      </c>
      <c r="F9" s="417" t="s">
        <v>71</v>
      </c>
      <c r="G9" s="418" t="s">
        <v>125</v>
      </c>
      <c r="H9" s="419">
        <v>1</v>
      </c>
      <c r="I9" s="419" t="s">
        <v>201</v>
      </c>
      <c r="J9" s="420">
        <v>20</v>
      </c>
      <c r="K9" s="421">
        <v>4</v>
      </c>
      <c r="L9" s="419">
        <v>16</v>
      </c>
      <c r="M9" s="30"/>
      <c r="N9" s="422"/>
      <c r="O9" s="423"/>
      <c r="P9" s="419"/>
      <c r="Q9" s="423"/>
      <c r="R9" s="422"/>
      <c r="S9" s="422"/>
      <c r="T9" s="422"/>
      <c r="U9" s="422">
        <v>2</v>
      </c>
      <c r="V9" s="84"/>
      <c r="W9" s="30"/>
      <c r="X9" s="30"/>
      <c r="Y9" s="30"/>
      <c r="Z9" s="30"/>
      <c r="AA9" s="30"/>
      <c r="AB9" s="30"/>
      <c r="AC9" s="219">
        <v>22</v>
      </c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</row>
    <row r="10" spans="1:93" s="9" customFormat="1" ht="27.75" customHeight="1" x14ac:dyDescent="0.4">
      <c r="A10" s="31"/>
      <c r="B10" s="653"/>
      <c r="C10" s="620"/>
      <c r="D10" s="659"/>
      <c r="E10" s="416" t="s">
        <v>95</v>
      </c>
      <c r="F10" s="417" t="s">
        <v>71</v>
      </c>
      <c r="G10" s="418" t="s">
        <v>110</v>
      </c>
      <c r="H10" s="419">
        <v>1</v>
      </c>
      <c r="I10" s="419" t="s">
        <v>201</v>
      </c>
      <c r="J10" s="420">
        <v>13</v>
      </c>
      <c r="K10" s="421">
        <v>4</v>
      </c>
      <c r="L10" s="419">
        <v>8</v>
      </c>
      <c r="M10" s="30"/>
      <c r="N10" s="422"/>
      <c r="O10" s="423"/>
      <c r="P10" s="419"/>
      <c r="Q10" s="423"/>
      <c r="R10" s="422"/>
      <c r="S10" s="422"/>
      <c r="T10" s="422"/>
      <c r="U10" s="419">
        <v>1</v>
      </c>
      <c r="V10" s="84"/>
      <c r="W10" s="30"/>
      <c r="X10" s="30"/>
      <c r="Y10" s="30"/>
      <c r="Z10" s="30"/>
      <c r="AA10" s="30"/>
      <c r="AB10" s="30"/>
      <c r="AC10" s="219">
        <v>13</v>
      </c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</row>
    <row r="11" spans="1:93" s="9" customFormat="1" ht="25.5" customHeight="1" x14ac:dyDescent="0.4">
      <c r="A11" s="31"/>
      <c r="B11" s="653"/>
      <c r="C11" s="620"/>
      <c r="D11" s="659"/>
      <c r="E11" s="416" t="s">
        <v>95</v>
      </c>
      <c r="F11" s="417" t="s">
        <v>71</v>
      </c>
      <c r="G11" s="418" t="s">
        <v>164</v>
      </c>
      <c r="H11" s="419">
        <v>1</v>
      </c>
      <c r="I11" s="419" t="s">
        <v>202</v>
      </c>
      <c r="J11" s="420">
        <v>6</v>
      </c>
      <c r="K11" s="421">
        <v>4</v>
      </c>
      <c r="L11" s="419">
        <v>8</v>
      </c>
      <c r="M11" s="30"/>
      <c r="N11" s="422"/>
      <c r="O11" s="423"/>
      <c r="P11" s="419"/>
      <c r="Q11" s="423"/>
      <c r="R11" s="422"/>
      <c r="S11" s="422"/>
      <c r="T11" s="422"/>
      <c r="U11" s="419">
        <v>1</v>
      </c>
      <c r="V11" s="84"/>
      <c r="W11" s="30"/>
      <c r="X11" s="30"/>
      <c r="Y11" s="30"/>
      <c r="Z11" s="30"/>
      <c r="AA11" s="30"/>
      <c r="AB11" s="30"/>
      <c r="AC11" s="219">
        <v>13</v>
      </c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</row>
    <row r="12" spans="1:93" s="9" customFormat="1" ht="25.5" customHeight="1" x14ac:dyDescent="0.4">
      <c r="A12" s="31"/>
      <c r="B12" s="118"/>
      <c r="C12" s="117"/>
      <c r="D12" s="123"/>
      <c r="E12" s="416" t="s">
        <v>95</v>
      </c>
      <c r="F12" s="417" t="s">
        <v>71</v>
      </c>
      <c r="G12" s="418" t="s">
        <v>97</v>
      </c>
      <c r="H12" s="419">
        <v>2</v>
      </c>
      <c r="I12" s="419" t="s">
        <v>201</v>
      </c>
      <c r="J12" s="420">
        <v>53</v>
      </c>
      <c r="K12" s="421">
        <v>4</v>
      </c>
      <c r="L12" s="419">
        <v>32</v>
      </c>
      <c r="M12" s="119"/>
      <c r="N12" s="422"/>
      <c r="O12" s="423"/>
      <c r="P12" s="419"/>
      <c r="Q12" s="423"/>
      <c r="R12" s="422"/>
      <c r="S12" s="422"/>
      <c r="T12" s="422"/>
      <c r="U12" s="422">
        <v>5</v>
      </c>
      <c r="V12" s="120"/>
      <c r="W12" s="119"/>
      <c r="X12" s="119"/>
      <c r="Y12" s="119"/>
      <c r="Z12" s="119"/>
      <c r="AA12" s="119"/>
      <c r="AB12" s="119"/>
      <c r="AC12" s="219">
        <v>41</v>
      </c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</row>
    <row r="13" spans="1:93" s="9" customFormat="1" ht="25.5" customHeight="1" x14ac:dyDescent="0.4">
      <c r="A13" s="31"/>
      <c r="B13" s="118"/>
      <c r="C13" s="117"/>
      <c r="D13" s="123"/>
      <c r="E13" s="416" t="s">
        <v>95</v>
      </c>
      <c r="F13" s="417" t="s">
        <v>71</v>
      </c>
      <c r="G13" s="418" t="s">
        <v>165</v>
      </c>
      <c r="H13" s="419">
        <v>3</v>
      </c>
      <c r="I13" s="419" t="s">
        <v>201</v>
      </c>
      <c r="J13" s="420">
        <v>6</v>
      </c>
      <c r="K13" s="421">
        <v>4</v>
      </c>
      <c r="L13" s="419">
        <v>4</v>
      </c>
      <c r="M13" s="119"/>
      <c r="N13" s="422"/>
      <c r="O13" s="423"/>
      <c r="P13" s="419"/>
      <c r="Q13" s="423"/>
      <c r="R13" s="422"/>
      <c r="S13" s="422"/>
      <c r="T13" s="422"/>
      <c r="U13" s="422">
        <v>1</v>
      </c>
      <c r="V13" s="120"/>
      <c r="W13" s="119"/>
      <c r="X13" s="119"/>
      <c r="Y13" s="119"/>
      <c r="Z13" s="119"/>
      <c r="AA13" s="119"/>
      <c r="AB13" s="119"/>
      <c r="AC13" s="219">
        <v>9</v>
      </c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</row>
    <row r="14" spans="1:93" s="9" customFormat="1" ht="25.5" customHeight="1" x14ac:dyDescent="0.4">
      <c r="A14" s="31"/>
      <c r="B14" s="118"/>
      <c r="C14" s="117"/>
      <c r="D14" s="123"/>
      <c r="E14" s="416" t="s">
        <v>95</v>
      </c>
      <c r="F14" s="417" t="s">
        <v>71</v>
      </c>
      <c r="G14" s="418" t="s">
        <v>143</v>
      </c>
      <c r="H14" s="419">
        <v>3</v>
      </c>
      <c r="I14" s="419" t="s">
        <v>201</v>
      </c>
      <c r="J14" s="420">
        <v>7</v>
      </c>
      <c r="K14" s="421">
        <v>4</v>
      </c>
      <c r="L14" s="419">
        <v>4</v>
      </c>
      <c r="M14" s="119"/>
      <c r="N14" s="422"/>
      <c r="O14" s="423"/>
      <c r="P14" s="419"/>
      <c r="Q14" s="423"/>
      <c r="R14" s="422"/>
      <c r="S14" s="422"/>
      <c r="T14" s="422"/>
      <c r="U14" s="422">
        <v>1</v>
      </c>
      <c r="V14" s="120"/>
      <c r="W14" s="119"/>
      <c r="X14" s="119"/>
      <c r="Y14" s="119"/>
      <c r="Z14" s="119"/>
      <c r="AA14" s="119"/>
      <c r="AB14" s="119"/>
      <c r="AC14" s="219">
        <v>9</v>
      </c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</row>
    <row r="15" spans="1:93" s="9" customFormat="1" ht="25.5" customHeight="1" x14ac:dyDescent="0.4">
      <c r="A15" s="31"/>
      <c r="B15" s="118"/>
      <c r="C15" s="117"/>
      <c r="D15" s="123"/>
      <c r="E15" s="416" t="s">
        <v>95</v>
      </c>
      <c r="F15" s="417" t="s">
        <v>71</v>
      </c>
      <c r="G15" s="418" t="s">
        <v>103</v>
      </c>
      <c r="H15" s="419">
        <v>3</v>
      </c>
      <c r="I15" s="419" t="s">
        <v>201</v>
      </c>
      <c r="J15" s="420">
        <v>15</v>
      </c>
      <c r="K15" s="421">
        <v>4</v>
      </c>
      <c r="L15" s="419">
        <v>4</v>
      </c>
      <c r="M15" s="119"/>
      <c r="N15" s="422"/>
      <c r="O15" s="423"/>
      <c r="P15" s="419"/>
      <c r="Q15" s="423"/>
      <c r="R15" s="422"/>
      <c r="S15" s="422"/>
      <c r="T15" s="422"/>
      <c r="U15" s="422">
        <v>1</v>
      </c>
      <c r="V15" s="120"/>
      <c r="W15" s="119"/>
      <c r="X15" s="119"/>
      <c r="Y15" s="119"/>
      <c r="Z15" s="119"/>
      <c r="AA15" s="119"/>
      <c r="AB15" s="119"/>
      <c r="AC15" s="219">
        <v>9</v>
      </c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</row>
    <row r="16" spans="1:93" s="9" customFormat="1" ht="25.5" customHeight="1" x14ac:dyDescent="0.4">
      <c r="A16" s="31"/>
      <c r="B16" s="118"/>
      <c r="C16" s="117"/>
      <c r="D16" s="123"/>
      <c r="E16" s="416" t="s">
        <v>95</v>
      </c>
      <c r="F16" s="417" t="s">
        <v>71</v>
      </c>
      <c r="G16" s="418" t="s">
        <v>163</v>
      </c>
      <c r="H16" s="419">
        <v>3</v>
      </c>
      <c r="I16" s="419" t="s">
        <v>201</v>
      </c>
      <c r="J16" s="420">
        <v>6</v>
      </c>
      <c r="K16" s="421">
        <v>4</v>
      </c>
      <c r="L16" s="419">
        <v>4</v>
      </c>
      <c r="M16" s="119"/>
      <c r="N16" s="422"/>
      <c r="O16" s="423"/>
      <c r="P16" s="419"/>
      <c r="Q16" s="423"/>
      <c r="R16" s="422"/>
      <c r="S16" s="422"/>
      <c r="T16" s="422"/>
      <c r="U16" s="422">
        <v>1</v>
      </c>
      <c r="V16" s="120"/>
      <c r="W16" s="119"/>
      <c r="X16" s="119"/>
      <c r="Y16" s="119"/>
      <c r="Z16" s="119"/>
      <c r="AA16" s="119"/>
      <c r="AB16" s="119"/>
      <c r="AC16" s="219">
        <v>9</v>
      </c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</row>
    <row r="17" spans="1:92" s="9" customFormat="1" ht="18.75" customHeight="1" x14ac:dyDescent="0.4">
      <c r="A17" s="31"/>
      <c r="B17" s="118"/>
      <c r="C17" s="117"/>
      <c r="D17" s="123"/>
      <c r="E17" s="416"/>
      <c r="F17" s="417"/>
      <c r="G17" s="418"/>
      <c r="H17" s="419"/>
      <c r="I17" s="419"/>
      <c r="J17" s="420"/>
      <c r="K17" s="421"/>
      <c r="L17" s="419"/>
      <c r="M17" s="119"/>
      <c r="N17" s="422"/>
      <c r="O17" s="423"/>
      <c r="P17" s="419"/>
      <c r="Q17" s="423"/>
      <c r="R17" s="422"/>
      <c r="S17" s="422"/>
      <c r="T17" s="422"/>
      <c r="U17" s="422"/>
      <c r="V17" s="120"/>
      <c r="W17" s="119"/>
      <c r="X17" s="119"/>
      <c r="Y17" s="119"/>
      <c r="Z17" s="119"/>
      <c r="AA17" s="119"/>
      <c r="AB17" s="119"/>
      <c r="AC17" s="219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</row>
    <row r="18" spans="1:92" s="9" customFormat="1" ht="25.5" customHeight="1" x14ac:dyDescent="0.4">
      <c r="A18" s="31"/>
      <c r="B18" s="118"/>
      <c r="C18" s="117"/>
      <c r="D18" s="123"/>
      <c r="E18" s="416" t="s">
        <v>95</v>
      </c>
      <c r="F18" s="417" t="s">
        <v>71</v>
      </c>
      <c r="G18" s="418" t="s">
        <v>77</v>
      </c>
      <c r="H18" s="419">
        <v>3</v>
      </c>
      <c r="I18" s="419" t="s">
        <v>201</v>
      </c>
      <c r="J18" s="420">
        <v>70</v>
      </c>
      <c r="K18" s="421">
        <v>16</v>
      </c>
      <c r="L18" s="419">
        <v>48</v>
      </c>
      <c r="M18" s="119"/>
      <c r="N18" s="422"/>
      <c r="O18" s="423"/>
      <c r="P18" s="419"/>
      <c r="Q18" s="423"/>
      <c r="R18" s="422"/>
      <c r="S18" s="422"/>
      <c r="T18" s="422"/>
      <c r="U18" s="422">
        <v>5</v>
      </c>
      <c r="V18" s="120"/>
      <c r="W18" s="119"/>
      <c r="X18" s="119"/>
      <c r="Y18" s="119"/>
      <c r="Z18" s="119"/>
      <c r="AA18" s="119"/>
      <c r="AB18" s="119"/>
      <c r="AC18" s="219">
        <v>69</v>
      </c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</row>
    <row r="19" spans="1:92" s="9" customFormat="1" ht="15.75" customHeight="1" x14ac:dyDescent="0.4">
      <c r="A19" s="31"/>
      <c r="B19" s="118"/>
      <c r="C19" s="117"/>
      <c r="D19" s="123"/>
      <c r="E19" s="416"/>
      <c r="F19" s="417"/>
      <c r="G19" s="418"/>
      <c r="H19" s="419"/>
      <c r="I19" s="419"/>
      <c r="J19" s="420"/>
      <c r="K19" s="421"/>
      <c r="L19" s="419"/>
      <c r="M19" s="119"/>
      <c r="N19" s="422"/>
      <c r="O19" s="423"/>
      <c r="P19" s="419"/>
      <c r="Q19" s="423"/>
      <c r="R19" s="422"/>
      <c r="S19" s="422"/>
      <c r="T19" s="422"/>
      <c r="U19" s="422"/>
      <c r="V19" s="120"/>
      <c r="W19" s="119"/>
      <c r="X19" s="119"/>
      <c r="Y19" s="119"/>
      <c r="Z19" s="119"/>
      <c r="AA19" s="119"/>
      <c r="AB19" s="119"/>
      <c r="AC19" s="219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</row>
    <row r="20" spans="1:92" s="9" customFormat="1" ht="25.5" customHeight="1" x14ac:dyDescent="0.4">
      <c r="A20" s="31"/>
      <c r="B20" s="118"/>
      <c r="C20" s="117"/>
      <c r="D20" s="123"/>
      <c r="E20" s="416" t="s">
        <v>142</v>
      </c>
      <c r="F20" s="417" t="s">
        <v>71</v>
      </c>
      <c r="G20" s="418" t="s">
        <v>88</v>
      </c>
      <c r="H20" s="419">
        <v>1</v>
      </c>
      <c r="I20" s="419" t="s">
        <v>200</v>
      </c>
      <c r="J20" s="420">
        <v>5</v>
      </c>
      <c r="K20" s="421">
        <v>16</v>
      </c>
      <c r="L20" s="419">
        <v>16</v>
      </c>
      <c r="M20" s="119"/>
      <c r="N20" s="422">
        <v>2</v>
      </c>
      <c r="O20" s="423">
        <v>1</v>
      </c>
      <c r="P20" s="419"/>
      <c r="Q20" s="423"/>
      <c r="R20" s="422"/>
      <c r="S20" s="422"/>
      <c r="T20" s="422"/>
      <c r="U20" s="422">
        <v>1</v>
      </c>
      <c r="V20" s="120"/>
      <c r="W20" s="119"/>
      <c r="X20" s="119"/>
      <c r="Y20" s="119"/>
      <c r="Z20" s="119"/>
      <c r="AA20" s="119"/>
      <c r="AB20" s="119"/>
      <c r="AC20" s="219">
        <v>36</v>
      </c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</row>
    <row r="21" spans="1:92" s="9" customFormat="1" ht="16.5" customHeight="1" x14ac:dyDescent="0.4">
      <c r="A21" s="31"/>
      <c r="B21" s="118"/>
      <c r="C21" s="117"/>
      <c r="D21" s="123"/>
      <c r="E21" s="416"/>
      <c r="F21" s="417"/>
      <c r="G21" s="418"/>
      <c r="H21" s="419"/>
      <c r="I21" s="419"/>
      <c r="J21" s="420"/>
      <c r="K21" s="421"/>
      <c r="L21" s="419"/>
      <c r="M21" s="119"/>
      <c r="N21" s="422"/>
      <c r="O21" s="423"/>
      <c r="P21" s="419"/>
      <c r="Q21" s="423"/>
      <c r="R21" s="422"/>
      <c r="S21" s="422"/>
      <c r="T21" s="422"/>
      <c r="U21" s="422"/>
      <c r="V21" s="120"/>
      <c r="W21" s="119"/>
      <c r="X21" s="119"/>
      <c r="Y21" s="119"/>
      <c r="Z21" s="119"/>
      <c r="AA21" s="119"/>
      <c r="AB21" s="119"/>
      <c r="AC21" s="219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</row>
    <row r="22" spans="1:92" s="9" customFormat="1" ht="25.5" customHeight="1" x14ac:dyDescent="0.4">
      <c r="A22" s="31"/>
      <c r="B22" s="118"/>
      <c r="C22" s="117"/>
      <c r="D22" s="123"/>
      <c r="E22" s="416" t="s">
        <v>95</v>
      </c>
      <c r="F22" s="417" t="s">
        <v>71</v>
      </c>
      <c r="G22" s="418" t="s">
        <v>121</v>
      </c>
      <c r="H22" s="419">
        <v>1</v>
      </c>
      <c r="I22" s="419" t="s">
        <v>201</v>
      </c>
      <c r="J22" s="420">
        <v>19</v>
      </c>
      <c r="K22" s="421"/>
      <c r="L22" s="419">
        <v>16</v>
      </c>
      <c r="M22" s="119"/>
      <c r="N22" s="422"/>
      <c r="O22" s="423"/>
      <c r="P22" s="419"/>
      <c r="Q22" s="423"/>
      <c r="R22" s="422"/>
      <c r="S22" s="422"/>
      <c r="T22" s="422"/>
      <c r="U22" s="422"/>
      <c r="V22" s="120"/>
      <c r="W22" s="119"/>
      <c r="X22" s="119"/>
      <c r="Y22" s="119"/>
      <c r="Z22" s="119"/>
      <c r="AA22" s="119"/>
      <c r="AB22" s="119"/>
      <c r="AC22" s="219">
        <v>16</v>
      </c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</row>
    <row r="23" spans="1:92" s="9" customFormat="1" ht="14.25" customHeight="1" x14ac:dyDescent="0.4">
      <c r="A23" s="31"/>
      <c r="B23" s="118"/>
      <c r="C23" s="117"/>
      <c r="D23" s="123"/>
      <c r="E23" s="416"/>
      <c r="F23" s="417"/>
      <c r="G23" s="418"/>
      <c r="H23" s="419"/>
      <c r="I23" s="419"/>
      <c r="J23" s="420"/>
      <c r="K23" s="421"/>
      <c r="L23" s="419"/>
      <c r="M23" s="119"/>
      <c r="N23" s="422"/>
      <c r="O23" s="423"/>
      <c r="P23" s="419"/>
      <c r="Q23" s="423"/>
      <c r="R23" s="422"/>
      <c r="S23" s="422"/>
      <c r="T23" s="422"/>
      <c r="U23" s="422"/>
      <c r="V23" s="120"/>
      <c r="W23" s="119"/>
      <c r="X23" s="119"/>
      <c r="Y23" s="119"/>
      <c r="Z23" s="119"/>
      <c r="AA23" s="119"/>
      <c r="AB23" s="119"/>
      <c r="AC23" s="219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</row>
    <row r="24" spans="1:92" s="9" customFormat="1" ht="25.5" customHeight="1" x14ac:dyDescent="0.4">
      <c r="A24" s="31"/>
      <c r="B24" s="118"/>
      <c r="C24" s="117"/>
      <c r="D24" s="123"/>
      <c r="E24" s="416" t="s">
        <v>226</v>
      </c>
      <c r="F24" s="417" t="s">
        <v>71</v>
      </c>
      <c r="G24" s="418" t="s">
        <v>90</v>
      </c>
      <c r="H24" s="419">
        <v>1</v>
      </c>
      <c r="I24" s="419">
        <v>4</v>
      </c>
      <c r="J24" s="420">
        <v>1</v>
      </c>
      <c r="K24" s="421">
        <v>16</v>
      </c>
      <c r="L24" s="419">
        <v>16</v>
      </c>
      <c r="M24" s="119"/>
      <c r="N24" s="422"/>
      <c r="O24" s="423">
        <v>1</v>
      </c>
      <c r="P24" s="419"/>
      <c r="Q24" s="423"/>
      <c r="R24" s="422"/>
      <c r="S24" s="422"/>
      <c r="T24" s="422"/>
      <c r="U24" s="422">
        <v>1</v>
      </c>
      <c r="V24" s="120"/>
      <c r="W24" s="119"/>
      <c r="X24" s="119"/>
      <c r="Y24" s="119"/>
      <c r="Z24" s="119"/>
      <c r="AA24" s="119"/>
      <c r="AB24" s="119"/>
      <c r="AC24" s="219">
        <v>34</v>
      </c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</row>
    <row r="25" spans="1:92" s="9" customFormat="1" ht="18.75" customHeight="1" x14ac:dyDescent="0.4">
      <c r="A25" s="31"/>
      <c r="B25" s="118"/>
      <c r="C25" s="117"/>
      <c r="D25" s="123"/>
      <c r="E25" s="424" t="s">
        <v>228</v>
      </c>
      <c r="F25" s="417"/>
      <c r="G25" s="418"/>
      <c r="H25" s="419"/>
      <c r="I25" s="419"/>
      <c r="J25" s="420"/>
      <c r="K25" s="246">
        <f>SUM(K9:K24)</f>
        <v>80</v>
      </c>
      <c r="L25" s="246">
        <f t="shared" ref="L25:AC25" si="0">SUM(L9:L24)</f>
        <v>176</v>
      </c>
      <c r="M25" s="246">
        <f t="shared" si="0"/>
        <v>0</v>
      </c>
      <c r="N25" s="246">
        <f t="shared" si="0"/>
        <v>2</v>
      </c>
      <c r="O25" s="410">
        <f t="shared" si="0"/>
        <v>2</v>
      </c>
      <c r="P25" s="246">
        <f t="shared" si="0"/>
        <v>0</v>
      </c>
      <c r="Q25" s="246">
        <f t="shared" si="0"/>
        <v>0</v>
      </c>
      <c r="R25" s="246">
        <f t="shared" si="0"/>
        <v>0</v>
      </c>
      <c r="S25" s="246">
        <f t="shared" si="0"/>
        <v>0</v>
      </c>
      <c r="T25" s="246">
        <f t="shared" si="0"/>
        <v>0</v>
      </c>
      <c r="U25" s="246">
        <f t="shared" si="0"/>
        <v>20</v>
      </c>
      <c r="V25" s="246">
        <f t="shared" si="0"/>
        <v>0</v>
      </c>
      <c r="W25" s="246">
        <f t="shared" si="0"/>
        <v>0</v>
      </c>
      <c r="X25" s="246">
        <f t="shared" si="0"/>
        <v>0</v>
      </c>
      <c r="Y25" s="246">
        <f t="shared" si="0"/>
        <v>0</v>
      </c>
      <c r="Z25" s="246">
        <f t="shared" si="0"/>
        <v>0</v>
      </c>
      <c r="AA25" s="246">
        <f t="shared" si="0"/>
        <v>0</v>
      </c>
      <c r="AB25" s="246">
        <f t="shared" si="0"/>
        <v>0</v>
      </c>
      <c r="AC25" s="246">
        <f t="shared" si="0"/>
        <v>280</v>
      </c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</row>
    <row r="26" spans="1:92" s="9" customFormat="1" ht="25.5" customHeight="1" x14ac:dyDescent="0.4">
      <c r="A26" s="31"/>
      <c r="B26" s="118"/>
      <c r="C26" s="117"/>
      <c r="D26" s="123"/>
      <c r="E26" s="416" t="s">
        <v>95</v>
      </c>
      <c r="F26" s="417" t="s">
        <v>98</v>
      </c>
      <c r="G26" s="418" t="s">
        <v>77</v>
      </c>
      <c r="H26" s="419">
        <v>1</v>
      </c>
      <c r="I26" s="419" t="s">
        <v>203</v>
      </c>
      <c r="J26" s="420">
        <v>18</v>
      </c>
      <c r="K26" s="421"/>
      <c r="L26" s="419"/>
      <c r="M26" s="119"/>
      <c r="N26" s="422"/>
      <c r="O26" s="423"/>
      <c r="P26" s="419">
        <v>2</v>
      </c>
      <c r="Q26" s="423"/>
      <c r="R26" s="422"/>
      <c r="S26" s="422"/>
      <c r="T26" s="422"/>
      <c r="U26" s="422">
        <v>1</v>
      </c>
      <c r="V26" s="120"/>
      <c r="W26" s="119"/>
      <c r="X26" s="119"/>
      <c r="Y26" s="119"/>
      <c r="Z26" s="119"/>
      <c r="AA26" s="119"/>
      <c r="AB26" s="119"/>
      <c r="AC26" s="219">
        <v>3</v>
      </c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</row>
    <row r="27" spans="1:92" s="9" customFormat="1" ht="25.5" customHeight="1" x14ac:dyDescent="0.4">
      <c r="A27" s="31"/>
      <c r="B27" s="118"/>
      <c r="C27" s="117"/>
      <c r="D27" s="123"/>
      <c r="E27" s="416" t="s">
        <v>95</v>
      </c>
      <c r="F27" s="417" t="s">
        <v>98</v>
      </c>
      <c r="G27" s="418" t="s">
        <v>156</v>
      </c>
      <c r="H27" s="419">
        <v>1</v>
      </c>
      <c r="I27" s="419" t="s">
        <v>203</v>
      </c>
      <c r="J27" s="420">
        <v>6</v>
      </c>
      <c r="K27" s="421"/>
      <c r="L27" s="419"/>
      <c r="M27" s="119"/>
      <c r="N27" s="422"/>
      <c r="O27" s="423"/>
      <c r="P27" s="419">
        <v>0.5</v>
      </c>
      <c r="Q27" s="423"/>
      <c r="R27" s="422"/>
      <c r="S27" s="422"/>
      <c r="T27" s="422"/>
      <c r="U27" s="422">
        <v>1</v>
      </c>
      <c r="V27" s="120"/>
      <c r="W27" s="119"/>
      <c r="X27" s="119"/>
      <c r="Y27" s="119"/>
      <c r="Z27" s="119"/>
      <c r="AA27" s="119"/>
      <c r="AB27" s="119"/>
      <c r="AC27" s="219">
        <v>1.5</v>
      </c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</row>
    <row r="28" spans="1:92" s="9" customFormat="1" ht="25.5" customHeight="1" x14ac:dyDescent="0.4">
      <c r="A28" s="31"/>
      <c r="B28" s="118"/>
      <c r="C28" s="117"/>
      <c r="D28" s="123"/>
      <c r="E28" s="416" t="s">
        <v>95</v>
      </c>
      <c r="F28" s="417" t="s">
        <v>98</v>
      </c>
      <c r="G28" s="418" t="s">
        <v>93</v>
      </c>
      <c r="H28" s="419">
        <v>1</v>
      </c>
      <c r="I28" s="419" t="s">
        <v>203</v>
      </c>
      <c r="J28" s="420">
        <v>17</v>
      </c>
      <c r="K28" s="421"/>
      <c r="L28" s="419"/>
      <c r="M28" s="119"/>
      <c r="N28" s="422"/>
      <c r="O28" s="423"/>
      <c r="P28" s="419">
        <v>2</v>
      </c>
      <c r="Q28" s="423"/>
      <c r="R28" s="422"/>
      <c r="S28" s="422"/>
      <c r="T28" s="422"/>
      <c r="U28" s="422">
        <v>2</v>
      </c>
      <c r="V28" s="120"/>
      <c r="W28" s="119"/>
      <c r="X28" s="119"/>
      <c r="Y28" s="119"/>
      <c r="Z28" s="119"/>
      <c r="AA28" s="119"/>
      <c r="AB28" s="119"/>
      <c r="AC28" s="219">
        <v>4</v>
      </c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</row>
    <row r="29" spans="1:92" s="9" customFormat="1" ht="25.5" customHeight="1" x14ac:dyDescent="0.4">
      <c r="A29" s="31"/>
      <c r="B29" s="118"/>
      <c r="C29" s="117"/>
      <c r="D29" s="123"/>
      <c r="E29" s="416" t="s">
        <v>95</v>
      </c>
      <c r="F29" s="417" t="s">
        <v>98</v>
      </c>
      <c r="G29" s="418" t="s">
        <v>87</v>
      </c>
      <c r="H29" s="419">
        <v>1</v>
      </c>
      <c r="I29" s="419" t="s">
        <v>203</v>
      </c>
      <c r="J29" s="420">
        <v>29</v>
      </c>
      <c r="K29" s="421"/>
      <c r="L29" s="419"/>
      <c r="M29" s="119"/>
      <c r="N29" s="422"/>
      <c r="O29" s="423"/>
      <c r="P29" s="419">
        <v>2</v>
      </c>
      <c r="Q29" s="423"/>
      <c r="R29" s="422"/>
      <c r="S29" s="422"/>
      <c r="T29" s="422"/>
      <c r="U29" s="422">
        <v>3</v>
      </c>
      <c r="V29" s="120"/>
      <c r="W29" s="119"/>
      <c r="X29" s="119"/>
      <c r="Y29" s="119"/>
      <c r="Z29" s="119"/>
      <c r="AA29" s="119"/>
      <c r="AB29" s="119"/>
      <c r="AC29" s="219">
        <v>5</v>
      </c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</row>
    <row r="30" spans="1:92" s="9" customFormat="1" ht="25.5" customHeight="1" x14ac:dyDescent="0.4">
      <c r="A30" s="31"/>
      <c r="B30" s="118"/>
      <c r="C30" s="117"/>
      <c r="D30" s="123"/>
      <c r="E30" s="416" t="s">
        <v>95</v>
      </c>
      <c r="F30" s="417" t="s">
        <v>98</v>
      </c>
      <c r="G30" s="418" t="s">
        <v>112</v>
      </c>
      <c r="H30" s="419">
        <v>1</v>
      </c>
      <c r="I30" s="419" t="s">
        <v>203</v>
      </c>
      <c r="J30" s="420">
        <v>17</v>
      </c>
      <c r="K30" s="421"/>
      <c r="L30" s="419"/>
      <c r="M30" s="119"/>
      <c r="N30" s="422"/>
      <c r="O30" s="423"/>
      <c r="P30" s="419">
        <v>2</v>
      </c>
      <c r="Q30" s="423"/>
      <c r="R30" s="422"/>
      <c r="S30" s="422"/>
      <c r="T30" s="422"/>
      <c r="U30" s="422">
        <v>2</v>
      </c>
      <c r="V30" s="120"/>
      <c r="W30" s="119"/>
      <c r="X30" s="119"/>
      <c r="Y30" s="119"/>
      <c r="Z30" s="119"/>
      <c r="AA30" s="119"/>
      <c r="AB30" s="119"/>
      <c r="AC30" s="219">
        <v>4</v>
      </c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</row>
    <row r="31" spans="1:92" s="9" customFormat="1" ht="25.5" customHeight="1" x14ac:dyDescent="0.4">
      <c r="A31" s="31"/>
      <c r="B31" s="118"/>
      <c r="C31" s="117"/>
      <c r="D31" s="123"/>
      <c r="E31" s="416" t="s">
        <v>95</v>
      </c>
      <c r="F31" s="417" t="s">
        <v>98</v>
      </c>
      <c r="G31" s="418" t="s">
        <v>102</v>
      </c>
      <c r="H31" s="419">
        <v>1</v>
      </c>
      <c r="I31" s="419" t="s">
        <v>203</v>
      </c>
      <c r="J31" s="420">
        <v>12</v>
      </c>
      <c r="K31" s="421"/>
      <c r="L31" s="419"/>
      <c r="M31" s="119"/>
      <c r="N31" s="422"/>
      <c r="O31" s="423"/>
      <c r="P31" s="419">
        <v>1</v>
      </c>
      <c r="Q31" s="423"/>
      <c r="R31" s="422"/>
      <c r="S31" s="422"/>
      <c r="T31" s="422"/>
      <c r="U31" s="422">
        <v>1</v>
      </c>
      <c r="V31" s="120"/>
      <c r="W31" s="119"/>
      <c r="X31" s="119"/>
      <c r="Y31" s="119"/>
      <c r="Z31" s="119"/>
      <c r="AA31" s="119"/>
      <c r="AB31" s="119"/>
      <c r="AC31" s="219">
        <v>2</v>
      </c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</row>
    <row r="32" spans="1:92" s="9" customFormat="1" ht="21.75" customHeight="1" x14ac:dyDescent="0.4">
      <c r="A32" s="31"/>
      <c r="B32" s="118"/>
      <c r="C32" s="117"/>
      <c r="D32" s="123"/>
      <c r="E32" s="416" t="s">
        <v>95</v>
      </c>
      <c r="F32" s="417" t="s">
        <v>98</v>
      </c>
      <c r="G32" s="418" t="s">
        <v>119</v>
      </c>
      <c r="H32" s="419">
        <v>1</v>
      </c>
      <c r="I32" s="419" t="s">
        <v>203</v>
      </c>
      <c r="J32" s="420">
        <v>41</v>
      </c>
      <c r="K32" s="421"/>
      <c r="L32" s="419"/>
      <c r="M32" s="119"/>
      <c r="N32" s="422"/>
      <c r="O32" s="423"/>
      <c r="P32" s="419">
        <v>2</v>
      </c>
      <c r="Q32" s="423"/>
      <c r="R32" s="422"/>
      <c r="S32" s="422"/>
      <c r="T32" s="422"/>
      <c r="U32" s="419">
        <v>4</v>
      </c>
      <c r="V32" s="120"/>
      <c r="W32" s="119"/>
      <c r="X32" s="119"/>
      <c r="Y32" s="119"/>
      <c r="Z32" s="119"/>
      <c r="AA32" s="119"/>
      <c r="AB32" s="119"/>
      <c r="AC32" s="219">
        <v>6</v>
      </c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</row>
    <row r="33" spans="1:93" s="9" customFormat="1" ht="13.5" customHeight="1" x14ac:dyDescent="0.4">
      <c r="A33" s="31"/>
      <c r="B33" s="118"/>
      <c r="C33" s="117"/>
      <c r="D33" s="123"/>
      <c r="E33" s="416" t="s">
        <v>95</v>
      </c>
      <c r="F33" s="417" t="s">
        <v>98</v>
      </c>
      <c r="G33" s="418" t="s">
        <v>99</v>
      </c>
      <c r="H33" s="422">
        <v>1</v>
      </c>
      <c r="I33" s="422" t="s">
        <v>203</v>
      </c>
      <c r="J33" s="425">
        <v>3</v>
      </c>
      <c r="K33" s="421"/>
      <c r="L33" s="419"/>
      <c r="M33" s="119"/>
      <c r="N33" s="422"/>
      <c r="O33" s="423"/>
      <c r="P33" s="419">
        <v>0.5</v>
      </c>
      <c r="Q33" s="423"/>
      <c r="R33" s="422"/>
      <c r="S33" s="422"/>
      <c r="T33" s="422"/>
      <c r="U33" s="419">
        <v>1</v>
      </c>
      <c r="V33" s="120"/>
      <c r="W33" s="119"/>
      <c r="X33" s="119"/>
      <c r="Y33" s="119"/>
      <c r="Z33" s="119"/>
      <c r="AA33" s="119"/>
      <c r="AB33" s="119"/>
      <c r="AC33" s="219">
        <v>1.5</v>
      </c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</row>
    <row r="34" spans="1:93" s="9" customFormat="1" ht="21.75" customHeight="1" x14ac:dyDescent="0.4">
      <c r="A34" s="31"/>
      <c r="B34" s="118"/>
      <c r="C34" s="117"/>
      <c r="D34" s="123"/>
      <c r="E34" s="416" t="s">
        <v>95</v>
      </c>
      <c r="F34" s="417" t="s">
        <v>98</v>
      </c>
      <c r="G34" s="418" t="s">
        <v>104</v>
      </c>
      <c r="H34" s="419">
        <v>1</v>
      </c>
      <c r="I34" s="419" t="s">
        <v>203</v>
      </c>
      <c r="J34" s="420">
        <v>4</v>
      </c>
      <c r="K34" s="421"/>
      <c r="L34" s="419"/>
      <c r="M34" s="119"/>
      <c r="N34" s="422"/>
      <c r="O34" s="423"/>
      <c r="P34" s="419">
        <v>0.5</v>
      </c>
      <c r="Q34" s="423"/>
      <c r="R34" s="422"/>
      <c r="S34" s="422"/>
      <c r="T34" s="422"/>
      <c r="U34" s="422">
        <v>1</v>
      </c>
      <c r="V34" s="120"/>
      <c r="W34" s="119"/>
      <c r="X34" s="119"/>
      <c r="Y34" s="119"/>
      <c r="Z34" s="119"/>
      <c r="AA34" s="119"/>
      <c r="AB34" s="119"/>
      <c r="AC34" s="219">
        <v>1.5</v>
      </c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</row>
    <row r="35" spans="1:93" s="9" customFormat="1" ht="14.25" customHeight="1" x14ac:dyDescent="0.4">
      <c r="A35" s="31"/>
      <c r="B35" s="118"/>
      <c r="C35" s="117"/>
      <c r="D35" s="123"/>
      <c r="E35" s="416" t="s">
        <v>95</v>
      </c>
      <c r="F35" s="422" t="s">
        <v>98</v>
      </c>
      <c r="G35" s="422" t="s">
        <v>105</v>
      </c>
      <c r="H35" s="422">
        <v>1</v>
      </c>
      <c r="I35" s="422" t="s">
        <v>203</v>
      </c>
      <c r="J35" s="425">
        <v>17</v>
      </c>
      <c r="K35" s="421"/>
      <c r="L35" s="103"/>
      <c r="M35" s="119"/>
      <c r="N35" s="419"/>
      <c r="O35" s="423"/>
      <c r="P35" s="422">
        <v>2</v>
      </c>
      <c r="Q35" s="423"/>
      <c r="R35" s="422"/>
      <c r="S35" s="422"/>
      <c r="T35" s="422"/>
      <c r="U35" s="422">
        <v>2</v>
      </c>
      <c r="V35" s="120"/>
      <c r="W35" s="119"/>
      <c r="X35" s="119"/>
      <c r="Y35" s="119"/>
      <c r="Z35" s="119"/>
      <c r="AA35" s="119"/>
      <c r="AB35" s="119"/>
      <c r="AC35" s="219">
        <v>4</v>
      </c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</row>
    <row r="36" spans="1:93" s="9" customFormat="1" ht="13.5" customHeight="1" x14ac:dyDescent="0.4">
      <c r="A36" s="31"/>
      <c r="B36" s="118"/>
      <c r="C36" s="117"/>
      <c r="D36" s="123"/>
      <c r="E36" s="330" t="s">
        <v>95</v>
      </c>
      <c r="F36" s="426" t="s">
        <v>98</v>
      </c>
      <c r="G36" s="427" t="s">
        <v>106</v>
      </c>
      <c r="H36" s="331">
        <v>1</v>
      </c>
      <c r="I36" s="331" t="s">
        <v>203</v>
      </c>
      <c r="J36" s="332">
        <v>12</v>
      </c>
      <c r="K36" s="333"/>
      <c r="L36" s="342"/>
      <c r="M36" s="342">
        <f>SUM(M9:M35)</f>
        <v>0</v>
      </c>
      <c r="N36" s="342"/>
      <c r="O36" s="393"/>
      <c r="P36" s="342">
        <v>1</v>
      </c>
      <c r="Q36" s="342"/>
      <c r="R36" s="342"/>
      <c r="S36" s="342"/>
      <c r="T36" s="342"/>
      <c r="U36" s="342">
        <v>1</v>
      </c>
      <c r="V36" s="342">
        <f t="shared" ref="V36:AB36" si="1">SUM(V9:V35)</f>
        <v>0</v>
      </c>
      <c r="W36" s="342">
        <f t="shared" si="1"/>
        <v>0</v>
      </c>
      <c r="X36" s="342">
        <f t="shared" si="1"/>
        <v>0</v>
      </c>
      <c r="Y36" s="342">
        <f t="shared" si="1"/>
        <v>0</v>
      </c>
      <c r="Z36" s="342">
        <f t="shared" si="1"/>
        <v>0</v>
      </c>
      <c r="AA36" s="342">
        <f t="shared" si="1"/>
        <v>0</v>
      </c>
      <c r="AB36" s="342">
        <f t="shared" si="1"/>
        <v>0</v>
      </c>
      <c r="AC36" s="343">
        <v>2</v>
      </c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</row>
    <row r="37" spans="1:93" s="9" customFormat="1" ht="12.75" customHeight="1" x14ac:dyDescent="0.4">
      <c r="A37" s="31"/>
      <c r="B37" s="118"/>
      <c r="C37" s="117"/>
      <c r="D37" s="123"/>
      <c r="E37" s="335" t="s">
        <v>95</v>
      </c>
      <c r="F37" s="36" t="s">
        <v>98</v>
      </c>
      <c r="G37" s="428" t="s">
        <v>133</v>
      </c>
      <c r="H37" s="35">
        <v>1</v>
      </c>
      <c r="I37" s="35" t="s">
        <v>203</v>
      </c>
      <c r="J37" s="35">
        <v>2</v>
      </c>
      <c r="K37" s="35"/>
      <c r="L37" s="36"/>
      <c r="M37" s="336"/>
      <c r="N37" s="36"/>
      <c r="O37" s="260"/>
      <c r="P37" s="337">
        <v>0.5</v>
      </c>
      <c r="Q37" s="260"/>
      <c r="R37" s="36"/>
      <c r="S37" s="36"/>
      <c r="T37" s="337"/>
      <c r="U37" s="36">
        <v>1</v>
      </c>
      <c r="V37" s="36"/>
      <c r="W37" s="336"/>
      <c r="X37" s="336"/>
      <c r="Y37" s="336"/>
      <c r="Z37" s="336"/>
      <c r="AA37" s="336"/>
      <c r="AB37" s="336"/>
      <c r="AC37" s="338">
        <v>1.5</v>
      </c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</row>
    <row r="38" spans="1:93" s="9" customFormat="1" ht="12.75" customHeight="1" x14ac:dyDescent="0.4">
      <c r="A38" s="31"/>
      <c r="B38" s="118"/>
      <c r="C38" s="117"/>
      <c r="D38" s="123"/>
      <c r="E38" s="429" t="s">
        <v>229</v>
      </c>
      <c r="F38" s="43"/>
      <c r="G38" s="428"/>
      <c r="H38" s="43"/>
      <c r="I38" s="43"/>
      <c r="J38" s="43"/>
      <c r="K38" s="70">
        <f t="shared" ref="K38:P38" si="2">SUM(K26:K37)</f>
        <v>0</v>
      </c>
      <c r="L38" s="70">
        <f t="shared" si="2"/>
        <v>0</v>
      </c>
      <c r="M38" s="70">
        <f t="shared" si="2"/>
        <v>0</v>
      </c>
      <c r="N38" s="70">
        <f t="shared" si="2"/>
        <v>0</v>
      </c>
      <c r="O38" s="261">
        <f t="shared" si="2"/>
        <v>0</v>
      </c>
      <c r="P38" s="70">
        <f t="shared" si="2"/>
        <v>16</v>
      </c>
      <c r="Q38" s="70">
        <f t="shared" ref="Q38:AC38" si="3">SUM(Q26:Q37)</f>
        <v>0</v>
      </c>
      <c r="R38" s="70">
        <f t="shared" si="3"/>
        <v>0</v>
      </c>
      <c r="S38" s="70">
        <f t="shared" si="3"/>
        <v>0</v>
      </c>
      <c r="T38" s="70">
        <f t="shared" si="3"/>
        <v>0</v>
      </c>
      <c r="U38" s="70">
        <f t="shared" si="3"/>
        <v>20</v>
      </c>
      <c r="V38" s="70">
        <f t="shared" si="3"/>
        <v>0</v>
      </c>
      <c r="W38" s="70">
        <f t="shared" si="3"/>
        <v>0</v>
      </c>
      <c r="X38" s="70">
        <f t="shared" si="3"/>
        <v>0</v>
      </c>
      <c r="Y38" s="70">
        <f t="shared" si="3"/>
        <v>0</v>
      </c>
      <c r="Z38" s="70">
        <f t="shared" si="3"/>
        <v>0</v>
      </c>
      <c r="AA38" s="70">
        <f t="shared" si="3"/>
        <v>0</v>
      </c>
      <c r="AB38" s="70">
        <f t="shared" si="3"/>
        <v>0</v>
      </c>
      <c r="AC38" s="339">
        <f t="shared" si="3"/>
        <v>36</v>
      </c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</row>
    <row r="39" spans="1:93" s="9" customFormat="1" ht="12.75" customHeight="1" x14ac:dyDescent="0.35">
      <c r="A39" s="31"/>
      <c r="B39" s="118"/>
      <c r="C39" s="117"/>
      <c r="D39" s="123"/>
      <c r="E39" s="340" t="s">
        <v>230</v>
      </c>
      <c r="F39" s="43"/>
      <c r="G39" s="430"/>
      <c r="H39" s="43"/>
      <c r="I39" s="43"/>
      <c r="J39" s="43"/>
      <c r="K39" s="89">
        <f>K25+K38</f>
        <v>80</v>
      </c>
      <c r="L39" s="89">
        <f t="shared" ref="L39:AC39" si="4">L25+L38</f>
        <v>176</v>
      </c>
      <c r="M39" s="89">
        <f t="shared" si="4"/>
        <v>0</v>
      </c>
      <c r="N39" s="89">
        <f t="shared" si="4"/>
        <v>2</v>
      </c>
      <c r="O39" s="261">
        <f t="shared" si="4"/>
        <v>2</v>
      </c>
      <c r="P39" s="89">
        <f t="shared" si="4"/>
        <v>16</v>
      </c>
      <c r="Q39" s="89">
        <f t="shared" si="4"/>
        <v>0</v>
      </c>
      <c r="R39" s="89">
        <f t="shared" si="4"/>
        <v>0</v>
      </c>
      <c r="S39" s="89">
        <f t="shared" si="4"/>
        <v>0</v>
      </c>
      <c r="T39" s="89">
        <f t="shared" si="4"/>
        <v>0</v>
      </c>
      <c r="U39" s="89">
        <f t="shared" si="4"/>
        <v>40</v>
      </c>
      <c r="V39" s="89">
        <f t="shared" si="4"/>
        <v>0</v>
      </c>
      <c r="W39" s="89">
        <f t="shared" si="4"/>
        <v>0</v>
      </c>
      <c r="X39" s="89">
        <f t="shared" si="4"/>
        <v>0</v>
      </c>
      <c r="Y39" s="89">
        <f t="shared" si="4"/>
        <v>0</v>
      </c>
      <c r="Z39" s="89">
        <f t="shared" si="4"/>
        <v>0</v>
      </c>
      <c r="AA39" s="89">
        <f t="shared" si="4"/>
        <v>0</v>
      </c>
      <c r="AB39" s="89">
        <f t="shared" si="4"/>
        <v>0</v>
      </c>
      <c r="AC39" s="341">
        <f t="shared" si="4"/>
        <v>316</v>
      </c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</row>
    <row r="40" spans="1:93" s="9" customFormat="1" ht="12.75" customHeight="1" x14ac:dyDescent="0.35">
      <c r="A40" s="31"/>
      <c r="B40" s="118"/>
      <c r="C40" s="117"/>
      <c r="D40" s="123"/>
      <c r="E40" s="334"/>
      <c r="F40" s="63"/>
      <c r="G40" s="431"/>
      <c r="H40" s="63"/>
      <c r="I40" s="63"/>
      <c r="J40" s="63"/>
      <c r="K40" s="94"/>
      <c r="L40" s="94"/>
      <c r="M40" s="345"/>
      <c r="N40" s="94"/>
      <c r="O40" s="259"/>
      <c r="P40" s="94"/>
      <c r="Q40" s="94"/>
      <c r="R40" s="94"/>
      <c r="S40" s="94"/>
      <c r="T40" s="94"/>
      <c r="U40" s="94"/>
      <c r="V40" s="94"/>
      <c r="W40" s="345"/>
      <c r="X40" s="345"/>
      <c r="Y40" s="345"/>
      <c r="Z40" s="345"/>
      <c r="AA40" s="345"/>
      <c r="AB40" s="345"/>
      <c r="AC40" s="346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</row>
    <row r="41" spans="1:93" s="9" customFormat="1" ht="12.75" customHeight="1" x14ac:dyDescent="0.4">
      <c r="A41" s="31"/>
      <c r="B41" s="118"/>
      <c r="C41" s="117"/>
      <c r="D41" s="123"/>
      <c r="E41" s="334" t="s">
        <v>231</v>
      </c>
      <c r="F41" s="61"/>
      <c r="G41" s="432"/>
      <c r="H41" s="61"/>
      <c r="I41" s="63"/>
      <c r="J41" s="206"/>
      <c r="K41" s="61"/>
      <c r="L41" s="61"/>
      <c r="M41" s="191"/>
      <c r="N41" s="61"/>
      <c r="O41" s="394"/>
      <c r="P41" s="95"/>
      <c r="Q41" s="259"/>
      <c r="R41" s="94"/>
      <c r="S41" s="94"/>
      <c r="T41" s="95"/>
      <c r="U41" s="61"/>
      <c r="V41" s="94"/>
      <c r="W41" s="191"/>
      <c r="X41" s="191"/>
      <c r="Y41" s="191"/>
      <c r="Z41" s="191"/>
      <c r="AA41" s="191"/>
      <c r="AB41" s="191"/>
      <c r="AC41" s="221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</row>
    <row r="42" spans="1:93" ht="15" customHeight="1" x14ac:dyDescent="0.4">
      <c r="A42" s="40"/>
      <c r="B42" s="652" t="s">
        <v>66</v>
      </c>
      <c r="C42" s="619" t="s">
        <v>160</v>
      </c>
      <c r="D42" s="663">
        <v>1</v>
      </c>
      <c r="E42" s="129"/>
      <c r="F42" s="36"/>
      <c r="G42" s="36"/>
      <c r="H42" s="82"/>
      <c r="I42" s="83"/>
      <c r="J42" s="79"/>
      <c r="K42" s="71"/>
      <c r="L42" s="36"/>
      <c r="M42" s="36"/>
      <c r="N42" s="36"/>
      <c r="O42" s="260"/>
      <c r="P42" s="36"/>
      <c r="Q42" s="260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219"/>
      <c r="AD42" s="433"/>
      <c r="CO42"/>
    </row>
    <row r="43" spans="1:93" ht="27.75" x14ac:dyDescent="0.4">
      <c r="A43" s="37"/>
      <c r="B43" s="653"/>
      <c r="C43" s="620"/>
      <c r="D43" s="659"/>
      <c r="E43" s="416" t="s">
        <v>144</v>
      </c>
      <c r="F43" s="422" t="s">
        <v>71</v>
      </c>
      <c r="G43" s="422" t="s">
        <v>88</v>
      </c>
      <c r="H43" s="419">
        <v>1</v>
      </c>
      <c r="I43" s="419" t="s">
        <v>202</v>
      </c>
      <c r="J43" s="420">
        <v>7</v>
      </c>
      <c r="K43" s="421">
        <v>32</v>
      </c>
      <c r="L43" s="434">
        <v>32</v>
      </c>
      <c r="M43" s="89"/>
      <c r="N43" s="422">
        <v>2</v>
      </c>
      <c r="O43" s="423">
        <v>1</v>
      </c>
      <c r="P43" s="419"/>
      <c r="Q43" s="423"/>
      <c r="R43" s="422"/>
      <c r="S43" s="422"/>
      <c r="T43" s="422"/>
      <c r="U43" s="419">
        <v>1</v>
      </c>
      <c r="V43" s="89"/>
      <c r="W43" s="89"/>
      <c r="X43" s="89"/>
      <c r="Y43" s="89"/>
      <c r="Z43" s="89"/>
      <c r="AA43" s="89"/>
      <c r="AB43" s="89"/>
      <c r="AC43" s="219">
        <v>68</v>
      </c>
      <c r="AD43" s="433"/>
      <c r="CO43"/>
    </row>
    <row r="44" spans="1:93" ht="13.9" x14ac:dyDescent="0.4">
      <c r="A44" s="37"/>
      <c r="B44" s="653"/>
      <c r="C44" s="620"/>
      <c r="D44" s="659"/>
      <c r="E44" s="416"/>
      <c r="F44" s="422"/>
      <c r="G44" s="422"/>
      <c r="H44" s="419"/>
      <c r="I44" s="419"/>
      <c r="J44" s="420"/>
      <c r="K44" s="421"/>
      <c r="L44" s="434"/>
      <c r="M44" s="89"/>
      <c r="N44" s="422"/>
      <c r="O44" s="423"/>
      <c r="P44" s="419"/>
      <c r="Q44" s="423"/>
      <c r="R44" s="422"/>
      <c r="S44" s="422"/>
      <c r="T44" s="422"/>
      <c r="U44" s="422"/>
      <c r="V44" s="84"/>
      <c r="W44" s="89"/>
      <c r="X44" s="89"/>
      <c r="Y44" s="89"/>
      <c r="Z44" s="89"/>
      <c r="AA44" s="89"/>
      <c r="AB44" s="89"/>
      <c r="AC44" s="219"/>
      <c r="AD44" s="433"/>
      <c r="CO44"/>
    </row>
    <row r="45" spans="1:93" ht="27.75" x14ac:dyDescent="0.4">
      <c r="A45" s="35"/>
      <c r="B45" s="55"/>
      <c r="C45" s="24"/>
      <c r="D45" s="132"/>
      <c r="E45" s="416" t="s">
        <v>108</v>
      </c>
      <c r="F45" s="422" t="s">
        <v>71</v>
      </c>
      <c r="G45" s="422" t="s">
        <v>111</v>
      </c>
      <c r="H45" s="419">
        <v>2</v>
      </c>
      <c r="I45" s="419" t="s">
        <v>201</v>
      </c>
      <c r="J45" s="420">
        <v>41</v>
      </c>
      <c r="K45" s="421">
        <v>32</v>
      </c>
      <c r="L45" s="434">
        <v>32</v>
      </c>
      <c r="M45" s="89"/>
      <c r="N45" s="422"/>
      <c r="O45" s="423"/>
      <c r="P45" s="419"/>
      <c r="Q45" s="423"/>
      <c r="R45" s="422"/>
      <c r="S45" s="422"/>
      <c r="T45" s="422"/>
      <c r="U45" s="419">
        <v>4</v>
      </c>
      <c r="V45" s="84"/>
      <c r="W45" s="89"/>
      <c r="X45" s="89"/>
      <c r="Y45" s="89"/>
      <c r="Z45" s="89"/>
      <c r="AA45" s="89"/>
      <c r="AB45" s="89"/>
      <c r="AC45" s="219">
        <v>68</v>
      </c>
      <c r="AD45" s="433"/>
      <c r="CO45"/>
    </row>
    <row r="46" spans="1:93" ht="13.9" x14ac:dyDescent="0.4">
      <c r="A46" s="35"/>
      <c r="B46" s="55"/>
      <c r="C46" s="24"/>
      <c r="D46" s="135"/>
      <c r="E46" s="416" t="s">
        <v>219</v>
      </c>
      <c r="F46" s="422" t="s">
        <v>71</v>
      </c>
      <c r="G46" s="422" t="s">
        <v>88</v>
      </c>
      <c r="H46" s="419"/>
      <c r="I46" s="419" t="s">
        <v>200</v>
      </c>
      <c r="J46" s="420">
        <v>5</v>
      </c>
      <c r="K46" s="421">
        <v>14</v>
      </c>
      <c r="L46" s="434">
        <v>18</v>
      </c>
      <c r="M46" s="89"/>
      <c r="N46" s="435">
        <v>2</v>
      </c>
      <c r="O46" s="436">
        <v>0.5</v>
      </c>
      <c r="P46" s="437"/>
      <c r="Q46" s="436"/>
      <c r="R46" s="435"/>
      <c r="S46" s="435"/>
      <c r="T46" s="435"/>
      <c r="U46" s="437">
        <v>1</v>
      </c>
      <c r="V46" s="347"/>
      <c r="W46" s="73"/>
      <c r="X46" s="89"/>
      <c r="Y46" s="89"/>
      <c r="Z46" s="89"/>
      <c r="AA46" s="89"/>
      <c r="AB46" s="89"/>
      <c r="AC46" s="219">
        <v>35.5</v>
      </c>
      <c r="AD46" s="433"/>
      <c r="CO46"/>
    </row>
    <row r="47" spans="1:93" ht="13.9" x14ac:dyDescent="0.4">
      <c r="A47" s="35"/>
      <c r="B47" s="55"/>
      <c r="C47" s="24"/>
      <c r="D47" s="248"/>
      <c r="E47" s="416"/>
      <c r="F47" s="422"/>
      <c r="G47" s="422"/>
      <c r="H47" s="419"/>
      <c r="I47" s="419"/>
      <c r="J47" s="420"/>
      <c r="K47" s="421"/>
      <c r="L47" s="434"/>
      <c r="M47" s="89"/>
      <c r="N47" s="428"/>
      <c r="O47" s="438"/>
      <c r="P47" s="439"/>
      <c r="Q47" s="438"/>
      <c r="R47" s="428"/>
      <c r="S47" s="428"/>
      <c r="T47" s="428"/>
      <c r="U47" s="439"/>
      <c r="V47" s="89"/>
      <c r="W47" s="89"/>
      <c r="X47" s="89"/>
      <c r="Y47" s="89"/>
      <c r="Z47" s="89"/>
      <c r="AA47" s="89"/>
      <c r="AB47" s="89"/>
      <c r="AC47" s="219"/>
      <c r="AD47" s="433"/>
      <c r="CO47"/>
    </row>
    <row r="48" spans="1:93" ht="27.75" x14ac:dyDescent="0.4">
      <c r="A48" s="35"/>
      <c r="B48" s="55"/>
      <c r="C48" s="24"/>
      <c r="D48" s="248"/>
      <c r="E48" s="416" t="s">
        <v>95</v>
      </c>
      <c r="F48" s="422" t="s">
        <v>71</v>
      </c>
      <c r="G48" s="422" t="s">
        <v>174</v>
      </c>
      <c r="H48" s="419">
        <v>2</v>
      </c>
      <c r="I48" s="419">
        <v>1</v>
      </c>
      <c r="J48" s="420">
        <v>38</v>
      </c>
      <c r="K48" s="421">
        <v>32</v>
      </c>
      <c r="L48" s="434"/>
      <c r="M48" s="89"/>
      <c r="N48" s="428"/>
      <c r="O48" s="438"/>
      <c r="P48" s="439"/>
      <c r="Q48" s="438"/>
      <c r="R48" s="428"/>
      <c r="S48" s="428"/>
      <c r="T48" s="428"/>
      <c r="U48" s="439">
        <v>4</v>
      </c>
      <c r="V48" s="89"/>
      <c r="W48" s="89"/>
      <c r="X48" s="89"/>
      <c r="Y48" s="89"/>
      <c r="Z48" s="89"/>
      <c r="AA48" s="89"/>
      <c r="AB48" s="89"/>
      <c r="AC48" s="219">
        <v>36</v>
      </c>
      <c r="AD48" s="433"/>
      <c r="CO48"/>
    </row>
    <row r="49" spans="1:93" ht="13.9" x14ac:dyDescent="0.4">
      <c r="A49" s="35"/>
      <c r="B49" s="55"/>
      <c r="C49" s="24"/>
      <c r="D49" s="248"/>
      <c r="E49" s="416"/>
      <c r="F49" s="422"/>
      <c r="G49" s="422"/>
      <c r="H49" s="419"/>
      <c r="I49" s="419"/>
      <c r="J49" s="420"/>
      <c r="K49" s="421"/>
      <c r="L49" s="434"/>
      <c r="M49" s="89"/>
      <c r="N49" s="428"/>
      <c r="O49" s="438"/>
      <c r="P49" s="439"/>
      <c r="Q49" s="438"/>
      <c r="R49" s="428"/>
      <c r="S49" s="428"/>
      <c r="T49" s="428"/>
      <c r="U49" s="439"/>
      <c r="V49" s="89"/>
      <c r="W49" s="89"/>
      <c r="X49" s="89"/>
      <c r="Y49" s="89"/>
      <c r="Z49" s="89"/>
      <c r="AA49" s="89"/>
      <c r="AB49" s="89"/>
      <c r="AC49" s="219"/>
      <c r="AD49" s="433"/>
      <c r="CO49"/>
    </row>
    <row r="50" spans="1:93" ht="27.75" x14ac:dyDescent="0.4">
      <c r="A50" s="35"/>
      <c r="B50" s="55"/>
      <c r="C50" s="24"/>
      <c r="D50" s="248"/>
      <c r="E50" s="416" t="s">
        <v>69</v>
      </c>
      <c r="F50" s="422" t="s">
        <v>71</v>
      </c>
      <c r="G50" s="422" t="s">
        <v>91</v>
      </c>
      <c r="H50" s="419">
        <v>3</v>
      </c>
      <c r="I50" s="419" t="s">
        <v>201</v>
      </c>
      <c r="J50" s="420">
        <v>86</v>
      </c>
      <c r="K50" s="421"/>
      <c r="L50" s="434">
        <v>32</v>
      </c>
      <c r="M50" s="89"/>
      <c r="N50" s="428"/>
      <c r="O50" s="438"/>
      <c r="P50" s="439"/>
      <c r="Q50" s="438"/>
      <c r="R50" s="428"/>
      <c r="S50" s="428"/>
      <c r="T50" s="428"/>
      <c r="U50" s="439"/>
      <c r="V50" s="89"/>
      <c r="W50" s="89"/>
      <c r="X50" s="89"/>
      <c r="Y50" s="89"/>
      <c r="Z50" s="89"/>
      <c r="AA50" s="89"/>
      <c r="AB50" s="89"/>
      <c r="AC50" s="219">
        <v>32</v>
      </c>
      <c r="AD50" s="433"/>
      <c r="CO50"/>
    </row>
    <row r="51" spans="1:93" ht="13.9" x14ac:dyDescent="0.4">
      <c r="A51" s="35"/>
      <c r="B51" s="55"/>
      <c r="C51" s="24"/>
      <c r="D51" s="248"/>
      <c r="E51" s="416"/>
      <c r="F51" s="422"/>
      <c r="G51" s="422"/>
      <c r="H51" s="419"/>
      <c r="I51" s="419"/>
      <c r="J51" s="420"/>
      <c r="K51" s="421"/>
      <c r="L51" s="440"/>
      <c r="M51" s="89"/>
      <c r="N51" s="428"/>
      <c r="O51" s="438"/>
      <c r="P51" s="439"/>
      <c r="Q51" s="438"/>
      <c r="R51" s="428"/>
      <c r="S51" s="428"/>
      <c r="T51" s="428"/>
      <c r="U51" s="439"/>
      <c r="V51" s="89"/>
      <c r="W51" s="89"/>
      <c r="X51" s="89"/>
      <c r="Y51" s="89"/>
      <c r="Z51" s="89"/>
      <c r="AA51" s="89"/>
      <c r="AB51" s="89"/>
      <c r="AC51" s="219"/>
      <c r="AD51" s="433"/>
      <c r="CO51"/>
    </row>
    <row r="52" spans="1:93" ht="27.75" x14ac:dyDescent="0.4">
      <c r="A52" s="35"/>
      <c r="B52" s="55"/>
      <c r="C52" s="24"/>
      <c r="D52" s="248"/>
      <c r="E52" s="416" t="s">
        <v>89</v>
      </c>
      <c r="F52" s="422" t="s">
        <v>71</v>
      </c>
      <c r="G52" s="422" t="s">
        <v>90</v>
      </c>
      <c r="H52" s="419"/>
      <c r="I52" s="419" t="s">
        <v>203</v>
      </c>
      <c r="J52" s="420">
        <v>1</v>
      </c>
      <c r="K52" s="421"/>
      <c r="L52" s="440"/>
      <c r="M52" s="89"/>
      <c r="N52" s="428"/>
      <c r="O52" s="438"/>
      <c r="P52" s="439"/>
      <c r="Q52" s="438">
        <v>1</v>
      </c>
      <c r="R52" s="428"/>
      <c r="S52" s="428"/>
      <c r="T52" s="428"/>
      <c r="U52" s="439"/>
      <c r="V52" s="89"/>
      <c r="W52" s="89"/>
      <c r="X52" s="89"/>
      <c r="Y52" s="89"/>
      <c r="Z52" s="89"/>
      <c r="AA52" s="89"/>
      <c r="AB52" s="89"/>
      <c r="AC52" s="219">
        <v>1</v>
      </c>
      <c r="AD52" s="433"/>
      <c r="CO52"/>
    </row>
    <row r="53" spans="1:93" ht="13.9" x14ac:dyDescent="0.4">
      <c r="A53" s="35"/>
      <c r="B53" s="55"/>
      <c r="C53" s="24"/>
      <c r="D53" s="248"/>
      <c r="E53" s="416"/>
      <c r="F53" s="422"/>
      <c r="G53" s="422"/>
      <c r="H53" s="419"/>
      <c r="I53" s="419"/>
      <c r="J53" s="420"/>
      <c r="K53" s="421"/>
      <c r="L53" s="440"/>
      <c r="M53" s="89"/>
      <c r="N53" s="428"/>
      <c r="O53" s="438"/>
      <c r="P53" s="439"/>
      <c r="Q53" s="438"/>
      <c r="R53" s="428"/>
      <c r="S53" s="428"/>
      <c r="T53" s="428"/>
      <c r="U53" s="439"/>
      <c r="V53" s="89"/>
      <c r="W53" s="89"/>
      <c r="X53" s="89"/>
      <c r="Y53" s="89"/>
      <c r="Z53" s="89"/>
      <c r="AA53" s="89"/>
      <c r="AB53" s="89"/>
      <c r="AC53" s="219"/>
      <c r="AD53" s="433"/>
      <c r="CO53"/>
    </row>
    <row r="54" spans="1:93" ht="13.9" x14ac:dyDescent="0.4">
      <c r="A54" s="35"/>
      <c r="B54" s="55"/>
      <c r="C54" s="24"/>
      <c r="D54" s="248"/>
      <c r="E54" s="416" t="s">
        <v>232</v>
      </c>
      <c r="F54" s="422" t="s">
        <v>71</v>
      </c>
      <c r="G54" s="422" t="s">
        <v>88</v>
      </c>
      <c r="H54" s="419"/>
      <c r="I54" s="419" t="s">
        <v>200</v>
      </c>
      <c r="J54" s="420">
        <v>5</v>
      </c>
      <c r="K54" s="421"/>
      <c r="L54" s="440"/>
      <c r="M54" s="89"/>
      <c r="N54" s="428"/>
      <c r="O54" s="438"/>
      <c r="P54" s="439"/>
      <c r="Q54" s="438"/>
      <c r="R54" s="428"/>
      <c r="S54" s="428"/>
      <c r="T54" s="428">
        <v>20</v>
      </c>
      <c r="U54" s="439"/>
      <c r="V54" s="89"/>
      <c r="W54" s="89"/>
      <c r="X54" s="89"/>
      <c r="Y54" s="89"/>
      <c r="Z54" s="89"/>
      <c r="AA54" s="89"/>
      <c r="AB54" s="89"/>
      <c r="AC54" s="219">
        <v>20</v>
      </c>
      <c r="AD54" s="433"/>
      <c r="CO54"/>
    </row>
    <row r="55" spans="1:93" ht="13.9" x14ac:dyDescent="0.4">
      <c r="A55" s="35"/>
      <c r="B55" s="55"/>
      <c r="C55" s="24"/>
      <c r="D55" s="248"/>
      <c r="E55" s="416" t="s">
        <v>214</v>
      </c>
      <c r="F55" s="422" t="s">
        <v>71</v>
      </c>
      <c r="G55" s="422" t="s">
        <v>88</v>
      </c>
      <c r="H55" s="419"/>
      <c r="I55" s="419" t="s">
        <v>203</v>
      </c>
      <c r="J55" s="420">
        <v>5</v>
      </c>
      <c r="K55" s="421"/>
      <c r="L55" s="440"/>
      <c r="M55" s="89"/>
      <c r="N55" s="428"/>
      <c r="O55" s="438"/>
      <c r="P55" s="439"/>
      <c r="Q55" s="438">
        <v>4</v>
      </c>
      <c r="R55" s="428"/>
      <c r="S55" s="428"/>
      <c r="T55" s="428"/>
      <c r="U55" s="439"/>
      <c r="V55" s="89"/>
      <c r="W55" s="89"/>
      <c r="X55" s="89"/>
      <c r="Y55" s="89"/>
      <c r="Z55" s="89"/>
      <c r="AA55" s="89"/>
      <c r="AB55" s="89"/>
      <c r="AC55" s="219">
        <v>4</v>
      </c>
      <c r="AD55" s="433"/>
      <c r="CO55"/>
    </row>
    <row r="56" spans="1:93" s="109" customFormat="1" ht="23.25" customHeight="1" x14ac:dyDescent="0.4">
      <c r="A56" s="43"/>
      <c r="B56" s="43"/>
      <c r="C56" s="43"/>
      <c r="D56" s="43"/>
      <c r="E56" s="416" t="s">
        <v>204</v>
      </c>
      <c r="F56" s="422" t="s">
        <v>71</v>
      </c>
      <c r="G56" s="422" t="s">
        <v>88</v>
      </c>
      <c r="H56" s="419"/>
      <c r="I56" s="419" t="s">
        <v>203</v>
      </c>
      <c r="J56" s="420">
        <v>1</v>
      </c>
      <c r="K56" s="421"/>
      <c r="L56" s="441"/>
      <c r="M56" s="98"/>
      <c r="N56" s="198"/>
      <c r="O56" s="395"/>
      <c r="P56" s="198"/>
      <c r="Q56" s="348">
        <v>3</v>
      </c>
      <c r="R56" s="198"/>
      <c r="S56" s="198"/>
      <c r="T56" s="198"/>
      <c r="U56" s="442"/>
      <c r="V56" s="198"/>
      <c r="W56" s="198"/>
      <c r="X56" s="98"/>
      <c r="Y56" s="98"/>
      <c r="Z56" s="98"/>
      <c r="AA56" s="98"/>
      <c r="AB56" s="98"/>
      <c r="AC56" s="219">
        <v>3</v>
      </c>
      <c r="AD56" s="443"/>
    </row>
    <row r="57" spans="1:93" s="50" customFormat="1" ht="17.25" customHeight="1" x14ac:dyDescent="0.4">
      <c r="A57" s="43"/>
      <c r="B57" s="43"/>
      <c r="C57" s="43"/>
      <c r="D57" s="133"/>
      <c r="E57" s="56" t="s">
        <v>33</v>
      </c>
      <c r="F57" s="86"/>
      <c r="G57" s="86"/>
      <c r="H57" s="86"/>
      <c r="I57" s="86"/>
      <c r="J57" s="163"/>
      <c r="K57" s="249">
        <f t="shared" ref="K57:AB57" si="5">SUM(K43:K56)</f>
        <v>110</v>
      </c>
      <c r="L57" s="250">
        <f t="shared" si="5"/>
        <v>114</v>
      </c>
      <c r="M57" s="250">
        <f t="shared" si="5"/>
        <v>0</v>
      </c>
      <c r="N57" s="250">
        <f t="shared" si="5"/>
        <v>4</v>
      </c>
      <c r="O57" s="263">
        <v>1.5</v>
      </c>
      <c r="P57" s="250">
        <f t="shared" si="5"/>
        <v>0</v>
      </c>
      <c r="Q57" s="263">
        <f t="shared" si="5"/>
        <v>8</v>
      </c>
      <c r="R57" s="250">
        <f t="shared" si="5"/>
        <v>0</v>
      </c>
      <c r="S57" s="250">
        <f t="shared" si="5"/>
        <v>0</v>
      </c>
      <c r="T57" s="250">
        <f t="shared" si="5"/>
        <v>20</v>
      </c>
      <c r="U57" s="250">
        <f t="shared" si="5"/>
        <v>10</v>
      </c>
      <c r="V57" s="250">
        <f t="shared" si="5"/>
        <v>0</v>
      </c>
      <c r="W57" s="250">
        <f t="shared" si="5"/>
        <v>0</v>
      </c>
      <c r="X57" s="250">
        <f t="shared" si="5"/>
        <v>0</v>
      </c>
      <c r="Y57" s="250">
        <f t="shared" si="5"/>
        <v>0</v>
      </c>
      <c r="Z57" s="250">
        <f t="shared" si="5"/>
        <v>0</v>
      </c>
      <c r="AA57" s="250">
        <f t="shared" si="5"/>
        <v>0</v>
      </c>
      <c r="AB57" s="250">
        <f t="shared" si="5"/>
        <v>0</v>
      </c>
      <c r="AC57" s="235">
        <f>SUM(K57:AB57)</f>
        <v>267.5</v>
      </c>
      <c r="AD57" s="443"/>
      <c r="AE57" s="109"/>
      <c r="AF57" s="107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</row>
    <row r="58" spans="1:93" ht="20.25" customHeight="1" x14ac:dyDescent="0.4">
      <c r="A58" s="35"/>
      <c r="B58" s="35"/>
      <c r="C58" s="35"/>
      <c r="D58" s="134"/>
      <c r="E58" s="130"/>
      <c r="F58" s="124"/>
      <c r="G58" s="124"/>
      <c r="H58" s="125"/>
      <c r="I58" s="125"/>
      <c r="J58" s="208"/>
      <c r="K58" s="126"/>
      <c r="L58" s="125"/>
      <c r="M58" s="86"/>
      <c r="N58" s="86"/>
      <c r="O58" s="264"/>
      <c r="P58" s="124"/>
      <c r="Q58" s="264"/>
      <c r="R58" s="86"/>
      <c r="S58" s="86"/>
      <c r="T58" s="124"/>
      <c r="U58" s="124"/>
      <c r="V58" s="86"/>
      <c r="W58" s="86"/>
      <c r="X58" s="86"/>
      <c r="Y58" s="86"/>
      <c r="Z58" s="86"/>
      <c r="AA58" s="86"/>
      <c r="AB58" s="86"/>
      <c r="AC58" s="219"/>
      <c r="AD58" s="443"/>
      <c r="AE58" s="109"/>
      <c r="AF58" s="107"/>
      <c r="AG58" s="109"/>
      <c r="AH58" s="109"/>
    </row>
    <row r="59" spans="1:93" s="50" customFormat="1" ht="13.9" x14ac:dyDescent="0.4">
      <c r="A59" s="43"/>
      <c r="B59" s="43"/>
      <c r="C59" s="43"/>
      <c r="D59" s="133"/>
      <c r="E59" s="44" t="s">
        <v>59</v>
      </c>
      <c r="F59" s="89"/>
      <c r="G59" s="89"/>
      <c r="H59" s="89"/>
      <c r="I59" s="89"/>
      <c r="J59" s="207"/>
      <c r="K59" s="93">
        <f>K57</f>
        <v>110</v>
      </c>
      <c r="L59" s="93">
        <f t="shared" ref="L59:AC59" si="6">L57</f>
        <v>114</v>
      </c>
      <c r="M59" s="93">
        <f t="shared" si="6"/>
        <v>0</v>
      </c>
      <c r="N59" s="93">
        <f t="shared" si="6"/>
        <v>4</v>
      </c>
      <c r="O59" s="251">
        <f t="shared" si="6"/>
        <v>1.5</v>
      </c>
      <c r="P59" s="93">
        <f t="shared" si="6"/>
        <v>0</v>
      </c>
      <c r="Q59" s="251">
        <f t="shared" si="6"/>
        <v>8</v>
      </c>
      <c r="R59" s="93">
        <f t="shared" si="6"/>
        <v>0</v>
      </c>
      <c r="S59" s="93">
        <f t="shared" si="6"/>
        <v>0</v>
      </c>
      <c r="T59" s="93">
        <f t="shared" si="6"/>
        <v>20</v>
      </c>
      <c r="U59" s="93">
        <f t="shared" si="6"/>
        <v>10</v>
      </c>
      <c r="V59" s="93">
        <f t="shared" si="6"/>
        <v>0</v>
      </c>
      <c r="W59" s="93">
        <f t="shared" si="6"/>
        <v>0</v>
      </c>
      <c r="X59" s="93">
        <f t="shared" si="6"/>
        <v>0</v>
      </c>
      <c r="Y59" s="93">
        <f t="shared" si="6"/>
        <v>0</v>
      </c>
      <c r="Z59" s="93">
        <f t="shared" si="6"/>
        <v>0</v>
      </c>
      <c r="AA59" s="93">
        <f t="shared" si="6"/>
        <v>0</v>
      </c>
      <c r="AB59" s="93">
        <f t="shared" si="6"/>
        <v>0</v>
      </c>
      <c r="AC59" s="93">
        <f t="shared" si="6"/>
        <v>267.5</v>
      </c>
      <c r="AD59" s="443"/>
      <c r="AE59" s="109"/>
      <c r="AF59" s="107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109"/>
      <c r="BS59" s="109"/>
      <c r="BT59" s="109"/>
      <c r="BU59" s="109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09"/>
      <c r="CJ59" s="109"/>
      <c r="CK59" s="109"/>
      <c r="CL59" s="109"/>
      <c r="CM59" s="109"/>
      <c r="CN59" s="109"/>
      <c r="CO59" s="109"/>
    </row>
    <row r="60" spans="1:93" s="50" customFormat="1" ht="14.25" thickBot="1" x14ac:dyDescent="0.45">
      <c r="A60" s="58"/>
      <c r="B60" s="58"/>
      <c r="C60" s="58"/>
      <c r="D60" s="146"/>
      <c r="E60" s="131" t="s">
        <v>54</v>
      </c>
      <c r="F60" s="73"/>
      <c r="G60" s="73"/>
      <c r="H60" s="73"/>
      <c r="I60" s="73"/>
      <c r="J60" s="209"/>
      <c r="K60" s="97">
        <f t="shared" ref="K60:AC60" si="7">K59+K39</f>
        <v>190</v>
      </c>
      <c r="L60" s="97">
        <f t="shared" si="7"/>
        <v>290</v>
      </c>
      <c r="M60" s="97">
        <f t="shared" si="7"/>
        <v>0</v>
      </c>
      <c r="N60" s="97">
        <f t="shared" si="7"/>
        <v>6</v>
      </c>
      <c r="O60" s="396">
        <f t="shared" si="7"/>
        <v>3.5</v>
      </c>
      <c r="P60" s="97">
        <f t="shared" si="7"/>
        <v>16</v>
      </c>
      <c r="Q60" s="97">
        <f t="shared" si="7"/>
        <v>8</v>
      </c>
      <c r="R60" s="97">
        <f t="shared" si="7"/>
        <v>0</v>
      </c>
      <c r="S60" s="97">
        <f t="shared" si="7"/>
        <v>0</v>
      </c>
      <c r="T60" s="97">
        <f t="shared" si="7"/>
        <v>20</v>
      </c>
      <c r="U60" s="97">
        <f t="shared" si="7"/>
        <v>50</v>
      </c>
      <c r="V60" s="97">
        <f t="shared" si="7"/>
        <v>0</v>
      </c>
      <c r="W60" s="97">
        <f t="shared" si="7"/>
        <v>0</v>
      </c>
      <c r="X60" s="97">
        <f t="shared" si="7"/>
        <v>0</v>
      </c>
      <c r="Y60" s="97">
        <f t="shared" si="7"/>
        <v>0</v>
      </c>
      <c r="Z60" s="97">
        <f t="shared" si="7"/>
        <v>0</v>
      </c>
      <c r="AA60" s="97">
        <f t="shared" si="7"/>
        <v>0</v>
      </c>
      <c r="AB60" s="97">
        <f t="shared" si="7"/>
        <v>0</v>
      </c>
      <c r="AC60" s="97">
        <f t="shared" si="7"/>
        <v>583.5</v>
      </c>
      <c r="AD60" s="433"/>
      <c r="AE60" s="108"/>
      <c r="AF60" s="107"/>
      <c r="AG60" s="108"/>
      <c r="AH60" s="108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09"/>
      <c r="BZ60" s="109"/>
      <c r="CA60" s="109"/>
      <c r="CB60" s="109"/>
      <c r="CC60" s="109"/>
      <c r="CD60" s="109"/>
      <c r="CE60" s="109"/>
      <c r="CF60" s="109"/>
      <c r="CG60" s="109"/>
      <c r="CH60" s="109"/>
      <c r="CI60" s="109"/>
      <c r="CJ60" s="109"/>
      <c r="CK60" s="109"/>
      <c r="CL60" s="109"/>
      <c r="CM60" s="109"/>
      <c r="CN60" s="109"/>
      <c r="CO60" s="109"/>
    </row>
    <row r="61" spans="1:93" s="50" customFormat="1" ht="14.25" thickBot="1" x14ac:dyDescent="0.45">
      <c r="A61" s="66"/>
      <c r="B61" s="66"/>
      <c r="C61" s="66"/>
      <c r="D61" s="150"/>
      <c r="E61" s="188"/>
      <c r="F61" s="151"/>
      <c r="G61" s="151"/>
      <c r="H61" s="151"/>
      <c r="I61" s="151"/>
      <c r="J61" s="210"/>
      <c r="K61" s="152"/>
      <c r="L61" s="152"/>
      <c r="M61" s="153"/>
      <c r="N61" s="152"/>
      <c r="O61" s="265"/>
      <c r="P61" s="152"/>
      <c r="Q61" s="265"/>
      <c r="R61" s="153"/>
      <c r="S61" s="153"/>
      <c r="T61" s="153"/>
      <c r="U61" s="152"/>
      <c r="V61" s="152"/>
      <c r="W61" s="153"/>
      <c r="X61" s="153"/>
      <c r="Y61" s="153"/>
      <c r="Z61" s="153"/>
      <c r="AA61" s="153"/>
      <c r="AB61" s="153"/>
      <c r="AC61" s="223"/>
      <c r="AD61" s="433"/>
      <c r="AE61" s="108"/>
      <c r="AF61" s="107"/>
      <c r="AG61" s="108"/>
      <c r="AH61" s="108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</row>
    <row r="62" spans="1:93" ht="15" customHeight="1" thickBot="1" x14ac:dyDescent="0.45">
      <c r="A62" s="45"/>
      <c r="B62" s="664" t="s">
        <v>161</v>
      </c>
      <c r="C62" s="48"/>
      <c r="D62" s="99">
        <v>1</v>
      </c>
      <c r="E62" s="147" t="s">
        <v>57</v>
      </c>
      <c r="F62" s="148"/>
      <c r="G62" s="148"/>
      <c r="H62" s="148"/>
      <c r="I62" s="148"/>
      <c r="J62" s="211"/>
      <c r="K62" s="149">
        <f>K39</f>
        <v>80</v>
      </c>
      <c r="L62" s="149">
        <f t="shared" ref="L62:AC62" si="8">L39</f>
        <v>176</v>
      </c>
      <c r="M62" s="149">
        <f t="shared" si="8"/>
        <v>0</v>
      </c>
      <c r="N62" s="149">
        <f t="shared" si="8"/>
        <v>2</v>
      </c>
      <c r="O62" s="397">
        <f t="shared" si="8"/>
        <v>2</v>
      </c>
      <c r="P62" s="149">
        <f t="shared" si="8"/>
        <v>16</v>
      </c>
      <c r="Q62" s="149">
        <f t="shared" si="8"/>
        <v>0</v>
      </c>
      <c r="R62" s="149">
        <f t="shared" si="8"/>
        <v>0</v>
      </c>
      <c r="S62" s="149">
        <f t="shared" si="8"/>
        <v>0</v>
      </c>
      <c r="T62" s="149">
        <f t="shared" si="8"/>
        <v>0</v>
      </c>
      <c r="U62" s="149">
        <f t="shared" si="8"/>
        <v>40</v>
      </c>
      <c r="V62" s="149">
        <f t="shared" si="8"/>
        <v>0</v>
      </c>
      <c r="W62" s="149">
        <f t="shared" si="8"/>
        <v>0</v>
      </c>
      <c r="X62" s="149">
        <f t="shared" si="8"/>
        <v>0</v>
      </c>
      <c r="Y62" s="149">
        <f t="shared" si="8"/>
        <v>0</v>
      </c>
      <c r="Z62" s="149">
        <f t="shared" si="8"/>
        <v>0</v>
      </c>
      <c r="AA62" s="149">
        <f t="shared" si="8"/>
        <v>0</v>
      </c>
      <c r="AB62" s="149">
        <f t="shared" si="8"/>
        <v>0</v>
      </c>
      <c r="AC62" s="149">
        <f t="shared" si="8"/>
        <v>316</v>
      </c>
      <c r="AD62" s="433"/>
      <c r="AF62" s="107"/>
    </row>
    <row r="63" spans="1:93" ht="14.25" thickBot="1" x14ac:dyDescent="0.45">
      <c r="A63" s="45"/>
      <c r="B63" s="664"/>
      <c r="C63" s="48"/>
      <c r="D63" s="48">
        <v>1</v>
      </c>
      <c r="E63" s="47" t="s">
        <v>4</v>
      </c>
      <c r="F63" s="62"/>
      <c r="G63" s="62"/>
      <c r="H63" s="62"/>
      <c r="I63" s="62"/>
      <c r="J63" s="80"/>
      <c r="K63" s="77">
        <f>K59</f>
        <v>110</v>
      </c>
      <c r="L63" s="77">
        <f t="shared" ref="L63:AC63" si="9">L59</f>
        <v>114</v>
      </c>
      <c r="M63" s="77">
        <f t="shared" si="9"/>
        <v>0</v>
      </c>
      <c r="N63" s="77">
        <f t="shared" si="9"/>
        <v>4</v>
      </c>
      <c r="O63" s="398">
        <f t="shared" si="9"/>
        <v>1.5</v>
      </c>
      <c r="P63" s="77">
        <f t="shared" si="9"/>
        <v>0</v>
      </c>
      <c r="Q63" s="77">
        <f t="shared" si="9"/>
        <v>8</v>
      </c>
      <c r="R63" s="77">
        <f t="shared" si="9"/>
        <v>0</v>
      </c>
      <c r="S63" s="77">
        <f t="shared" si="9"/>
        <v>0</v>
      </c>
      <c r="T63" s="77">
        <f t="shared" si="9"/>
        <v>20</v>
      </c>
      <c r="U63" s="77">
        <f t="shared" si="9"/>
        <v>10</v>
      </c>
      <c r="V63" s="77">
        <f t="shared" si="9"/>
        <v>0</v>
      </c>
      <c r="W63" s="77">
        <f t="shared" si="9"/>
        <v>0</v>
      </c>
      <c r="X63" s="77">
        <f t="shared" si="9"/>
        <v>0</v>
      </c>
      <c r="Y63" s="77">
        <f t="shared" si="9"/>
        <v>0</v>
      </c>
      <c r="Z63" s="77">
        <f t="shared" si="9"/>
        <v>0</v>
      </c>
      <c r="AA63" s="77">
        <f t="shared" si="9"/>
        <v>0</v>
      </c>
      <c r="AB63" s="77">
        <f t="shared" si="9"/>
        <v>0</v>
      </c>
      <c r="AC63" s="77">
        <f t="shared" si="9"/>
        <v>267.5</v>
      </c>
      <c r="AD63" s="433"/>
      <c r="AF63" s="107"/>
    </row>
    <row r="64" spans="1:93" ht="14.25" thickBot="1" x14ac:dyDescent="0.45">
      <c r="A64" s="45"/>
      <c r="B64" s="664"/>
      <c r="C64" s="48"/>
      <c r="D64" s="48"/>
      <c r="E64" s="46" t="s">
        <v>37</v>
      </c>
      <c r="F64" s="62"/>
      <c r="G64" s="62"/>
      <c r="H64" s="62"/>
      <c r="I64" s="62"/>
      <c r="J64" s="80"/>
      <c r="K64" s="77">
        <f>K62+K63</f>
        <v>190</v>
      </c>
      <c r="L64" s="77">
        <f t="shared" ref="L64:AC64" si="10">L62+L63</f>
        <v>290</v>
      </c>
      <c r="M64" s="77">
        <f t="shared" si="10"/>
        <v>0</v>
      </c>
      <c r="N64" s="77">
        <f t="shared" si="10"/>
        <v>6</v>
      </c>
      <c r="O64" s="398">
        <f t="shared" si="10"/>
        <v>3.5</v>
      </c>
      <c r="P64" s="77">
        <f t="shared" si="10"/>
        <v>16</v>
      </c>
      <c r="Q64" s="77">
        <f t="shared" si="10"/>
        <v>8</v>
      </c>
      <c r="R64" s="77">
        <f t="shared" si="10"/>
        <v>0</v>
      </c>
      <c r="S64" s="77">
        <f t="shared" si="10"/>
        <v>0</v>
      </c>
      <c r="T64" s="77">
        <f t="shared" si="10"/>
        <v>20</v>
      </c>
      <c r="U64" s="77">
        <f t="shared" si="10"/>
        <v>50</v>
      </c>
      <c r="V64" s="77">
        <f t="shared" si="10"/>
        <v>0</v>
      </c>
      <c r="W64" s="77">
        <f t="shared" si="10"/>
        <v>0</v>
      </c>
      <c r="X64" s="77">
        <f t="shared" si="10"/>
        <v>0</v>
      </c>
      <c r="Y64" s="77">
        <f t="shared" si="10"/>
        <v>0</v>
      </c>
      <c r="Z64" s="77">
        <f t="shared" si="10"/>
        <v>0</v>
      </c>
      <c r="AA64" s="77">
        <f t="shared" si="10"/>
        <v>0</v>
      </c>
      <c r="AB64" s="77">
        <f t="shared" si="10"/>
        <v>0</v>
      </c>
      <c r="AC64" s="77">
        <f t="shared" si="10"/>
        <v>583.5</v>
      </c>
      <c r="AD64" s="433"/>
      <c r="AF64" s="107"/>
    </row>
    <row r="65" spans="1:93" ht="13.9" x14ac:dyDescent="0.4">
      <c r="A65" s="33"/>
      <c r="B65" s="64"/>
      <c r="C65" s="63"/>
      <c r="D65" s="63"/>
      <c r="E65" s="64"/>
      <c r="F65" s="34"/>
      <c r="G65" s="34"/>
      <c r="H65" s="34"/>
      <c r="I65" s="34"/>
      <c r="J65" s="81"/>
      <c r="K65" s="68"/>
      <c r="L65" s="68"/>
      <c r="M65" s="68"/>
      <c r="N65" s="68"/>
      <c r="O65" s="266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491"/>
      <c r="AD65" s="433"/>
      <c r="AF65" s="107"/>
    </row>
    <row r="66" spans="1:93" ht="13.9" x14ac:dyDescent="0.4">
      <c r="A66" s="33"/>
      <c r="B66" s="64"/>
      <c r="C66" s="63"/>
      <c r="D66" s="63"/>
      <c r="E66" s="64"/>
      <c r="F66" s="34"/>
      <c r="G66" s="34"/>
      <c r="H66" s="34"/>
      <c r="I66" s="34"/>
      <c r="J66" s="81"/>
      <c r="K66" s="68"/>
      <c r="L66" s="68"/>
      <c r="M66" s="68"/>
      <c r="N66" s="68"/>
      <c r="O66" s="266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433"/>
      <c r="AF66" s="107"/>
    </row>
    <row r="67" spans="1:93" ht="13.9" x14ac:dyDescent="0.4">
      <c r="A67" s="33"/>
      <c r="B67" s="64"/>
      <c r="C67" s="63"/>
      <c r="D67" s="63"/>
      <c r="E67" s="64"/>
      <c r="F67" s="34"/>
      <c r="G67" s="34"/>
      <c r="H67" s="34"/>
      <c r="I67" s="34"/>
      <c r="J67" s="81"/>
      <c r="K67" s="68"/>
      <c r="L67" s="68"/>
      <c r="M67" s="68"/>
      <c r="N67" s="68"/>
      <c r="O67" s="266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433"/>
      <c r="AF67" s="107"/>
    </row>
    <row r="68" spans="1:93" ht="13.9" x14ac:dyDescent="0.4">
      <c r="A68" s="33"/>
      <c r="B68" s="64"/>
      <c r="C68" s="63"/>
      <c r="D68" s="63"/>
      <c r="E68" s="64"/>
      <c r="F68" s="34"/>
      <c r="G68" s="34"/>
      <c r="H68" s="34"/>
      <c r="I68" s="34"/>
      <c r="J68" s="81"/>
      <c r="K68" s="68"/>
      <c r="L68" s="68"/>
      <c r="M68" s="68"/>
      <c r="N68" s="68"/>
      <c r="O68" s="266"/>
      <c r="P68" s="68"/>
      <c r="Q68" s="266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433"/>
      <c r="AF68" s="107"/>
    </row>
    <row r="69" spans="1:93" ht="14.25" thickBot="1" x14ac:dyDescent="0.45">
      <c r="A69" s="33"/>
      <c r="B69" s="63" t="s">
        <v>63</v>
      </c>
      <c r="C69" s="41"/>
      <c r="D69" s="42"/>
      <c r="E69" s="33"/>
      <c r="F69" s="34"/>
      <c r="G69" s="34"/>
      <c r="H69" s="34"/>
      <c r="I69" s="34"/>
      <c r="J69" s="81"/>
      <c r="K69" s="74"/>
      <c r="L69" s="74"/>
      <c r="M69" s="34"/>
      <c r="N69" s="74"/>
      <c r="O69" s="267"/>
      <c r="P69" s="74"/>
      <c r="Q69" s="267"/>
      <c r="R69" s="34"/>
      <c r="S69" s="34"/>
      <c r="T69" s="34"/>
      <c r="U69" s="74"/>
      <c r="V69" s="74"/>
      <c r="W69" s="34"/>
      <c r="X69" s="34"/>
      <c r="Y69" s="34"/>
      <c r="Z69" s="34"/>
      <c r="AA69" s="34"/>
      <c r="AB69" s="34"/>
      <c r="AC69" s="499"/>
      <c r="AD69" s="107"/>
      <c r="AE69" s="107"/>
      <c r="AF69" s="105"/>
      <c r="AG69" s="107"/>
      <c r="AH69" s="107"/>
    </row>
    <row r="70" spans="1:93" s="282" customFormat="1" ht="15" customHeight="1" x14ac:dyDescent="0.35">
      <c r="A70" s="278">
        <v>2</v>
      </c>
      <c r="B70" s="623" t="s">
        <v>235</v>
      </c>
      <c r="C70" s="623" t="s">
        <v>55</v>
      </c>
      <c r="D70" s="621" t="s">
        <v>205</v>
      </c>
      <c r="E70" s="279" t="s">
        <v>31</v>
      </c>
      <c r="F70" s="101"/>
      <c r="G70" s="101"/>
      <c r="H70" s="101"/>
      <c r="I70" s="101"/>
      <c r="J70" s="237"/>
      <c r="K70" s="186"/>
      <c r="L70" s="101"/>
      <c r="M70" s="101"/>
      <c r="N70" s="101"/>
      <c r="O70" s="268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280"/>
      <c r="AD70" s="433"/>
      <c r="AE70" s="108"/>
      <c r="AF70" s="105"/>
      <c r="AG70" s="108"/>
      <c r="AH70" s="108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281"/>
      <c r="AV70" s="281"/>
      <c r="AW70" s="281"/>
      <c r="AX70" s="281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281"/>
      <c r="BK70" s="281"/>
      <c r="BL70" s="281"/>
      <c r="BM70" s="281"/>
      <c r="BN70" s="281"/>
      <c r="BO70" s="281"/>
      <c r="BP70" s="281"/>
      <c r="BQ70" s="281"/>
      <c r="BR70" s="281"/>
      <c r="BS70" s="281"/>
      <c r="BT70" s="281"/>
      <c r="BU70" s="281"/>
      <c r="BV70" s="281"/>
      <c r="BW70" s="281"/>
      <c r="BX70" s="281"/>
      <c r="BY70" s="281"/>
      <c r="BZ70" s="281"/>
      <c r="CA70" s="281"/>
      <c r="CB70" s="281"/>
      <c r="CC70" s="281"/>
      <c r="CD70" s="281"/>
      <c r="CE70" s="281"/>
      <c r="CF70" s="281"/>
      <c r="CG70" s="281"/>
      <c r="CH70" s="281"/>
      <c r="CI70" s="281"/>
      <c r="CJ70" s="281"/>
      <c r="CK70" s="281"/>
      <c r="CL70" s="281"/>
      <c r="CM70" s="281"/>
      <c r="CN70" s="281"/>
      <c r="CO70" s="281"/>
    </row>
    <row r="71" spans="1:93" s="282" customFormat="1" ht="27.75" x14ac:dyDescent="0.4">
      <c r="A71" s="278"/>
      <c r="B71" s="624"/>
      <c r="C71" s="624"/>
      <c r="D71" s="622"/>
      <c r="E71" s="444" t="s">
        <v>95</v>
      </c>
      <c r="F71" s="445" t="s">
        <v>71</v>
      </c>
      <c r="G71" s="445" t="s">
        <v>236</v>
      </c>
      <c r="H71" s="445" t="s">
        <v>201</v>
      </c>
      <c r="I71" s="445" t="s">
        <v>201</v>
      </c>
      <c r="J71" s="446">
        <v>10</v>
      </c>
      <c r="K71" s="447">
        <v>3.5555555555555549</v>
      </c>
      <c r="L71" s="349">
        <v>8</v>
      </c>
      <c r="M71" s="295"/>
      <c r="N71" s="295"/>
      <c r="O71" s="260"/>
      <c r="P71" s="349"/>
      <c r="Q71" s="349"/>
      <c r="R71" s="349"/>
      <c r="S71" s="349"/>
      <c r="T71" s="349"/>
      <c r="U71" s="349">
        <v>1</v>
      </c>
      <c r="V71" s="349"/>
      <c r="W71" s="295"/>
      <c r="X71" s="295"/>
      <c r="Y71" s="295"/>
      <c r="Z71" s="295"/>
      <c r="AA71" s="295"/>
      <c r="AB71" s="295"/>
      <c r="AC71" s="350">
        <v>12.555555555555555</v>
      </c>
      <c r="AD71" s="433"/>
      <c r="AE71" s="108"/>
      <c r="AF71" s="108"/>
      <c r="AG71" s="108"/>
      <c r="AH71" s="108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  <c r="AS71" s="281"/>
      <c r="AT71" s="281"/>
      <c r="AU71" s="281"/>
      <c r="AV71" s="281"/>
      <c r="AW71" s="281"/>
      <c r="AX71" s="281"/>
      <c r="AY71" s="281"/>
      <c r="AZ71" s="281"/>
      <c r="BA71" s="281"/>
      <c r="BB71" s="281"/>
      <c r="BC71" s="281"/>
      <c r="BD71" s="281"/>
      <c r="BE71" s="281"/>
      <c r="BF71" s="281"/>
      <c r="BG71" s="281"/>
      <c r="BH71" s="281"/>
      <c r="BI71" s="281"/>
      <c r="BJ71" s="281"/>
      <c r="BK71" s="281"/>
      <c r="BL71" s="281"/>
      <c r="BM71" s="281"/>
      <c r="BN71" s="281"/>
      <c r="BO71" s="281"/>
      <c r="BP71" s="281"/>
      <c r="BQ71" s="281"/>
      <c r="BR71" s="281"/>
      <c r="BS71" s="281"/>
      <c r="BT71" s="281"/>
      <c r="BU71" s="281"/>
      <c r="BV71" s="281"/>
      <c r="BW71" s="281"/>
      <c r="BX71" s="281"/>
      <c r="BY71" s="281"/>
      <c r="BZ71" s="281"/>
      <c r="CA71" s="281"/>
      <c r="CB71" s="281"/>
      <c r="CC71" s="281"/>
      <c r="CD71" s="281"/>
      <c r="CE71" s="281"/>
      <c r="CF71" s="281"/>
      <c r="CG71" s="281"/>
      <c r="CH71" s="281"/>
      <c r="CI71" s="281"/>
      <c r="CJ71" s="281"/>
      <c r="CK71" s="281"/>
      <c r="CL71" s="281"/>
      <c r="CM71" s="281"/>
      <c r="CN71" s="281"/>
      <c r="CO71" s="281"/>
    </row>
    <row r="72" spans="1:93" s="282" customFormat="1" ht="27.75" x14ac:dyDescent="0.4">
      <c r="A72" s="278"/>
      <c r="B72" s="625"/>
      <c r="C72" s="625"/>
      <c r="D72" s="626"/>
      <c r="E72" s="444" t="s">
        <v>95</v>
      </c>
      <c r="F72" s="445" t="s">
        <v>71</v>
      </c>
      <c r="G72" s="445" t="s">
        <v>104</v>
      </c>
      <c r="H72" s="445" t="s">
        <v>201</v>
      </c>
      <c r="I72" s="445" t="s">
        <v>201</v>
      </c>
      <c r="J72" s="446">
        <v>8</v>
      </c>
      <c r="K72" s="447">
        <v>3.5555555555555549</v>
      </c>
      <c r="L72" s="316">
        <v>8</v>
      </c>
      <c r="M72" s="351"/>
      <c r="N72" s="316"/>
      <c r="O72" s="383"/>
      <c r="P72" s="316"/>
      <c r="Q72" s="316"/>
      <c r="R72" s="316"/>
      <c r="S72" s="316"/>
      <c r="T72" s="316"/>
      <c r="U72" s="316">
        <v>1</v>
      </c>
      <c r="V72" s="316"/>
      <c r="W72" s="351"/>
      <c r="X72" s="351"/>
      <c r="Y72" s="351"/>
      <c r="Z72" s="351"/>
      <c r="AA72" s="351"/>
      <c r="AB72" s="351"/>
      <c r="AC72" s="350">
        <v>12.555555555555555</v>
      </c>
      <c r="AD72" s="433"/>
      <c r="AE72" s="108"/>
      <c r="AF72" s="105"/>
      <c r="AG72" s="108"/>
      <c r="AH72" s="108"/>
      <c r="AI72" s="281"/>
      <c r="AJ72" s="281"/>
      <c r="AK72" s="281"/>
      <c r="AL72" s="281"/>
      <c r="AM72" s="281"/>
      <c r="AN72" s="281"/>
      <c r="AO72" s="281"/>
      <c r="AP72" s="281"/>
      <c r="AQ72" s="281"/>
      <c r="AR72" s="281"/>
      <c r="AS72" s="281"/>
      <c r="AT72" s="281"/>
      <c r="AU72" s="281"/>
      <c r="AV72" s="281"/>
      <c r="AW72" s="281"/>
      <c r="AX72" s="281"/>
      <c r="AY72" s="281"/>
      <c r="AZ72" s="281"/>
      <c r="BA72" s="281"/>
      <c r="BB72" s="281"/>
      <c r="BC72" s="281"/>
      <c r="BD72" s="281"/>
      <c r="BE72" s="281"/>
      <c r="BF72" s="281"/>
      <c r="BG72" s="281"/>
      <c r="BH72" s="281"/>
      <c r="BI72" s="281"/>
      <c r="BJ72" s="281"/>
      <c r="BK72" s="281"/>
      <c r="BL72" s="281"/>
      <c r="BM72" s="281"/>
      <c r="BN72" s="281"/>
      <c r="BO72" s="281"/>
      <c r="BP72" s="281"/>
      <c r="BQ72" s="281"/>
      <c r="BR72" s="281"/>
      <c r="BS72" s="281"/>
      <c r="BT72" s="281"/>
      <c r="BU72" s="281"/>
      <c r="BV72" s="281"/>
      <c r="BW72" s="281"/>
      <c r="BX72" s="281"/>
      <c r="BY72" s="281"/>
      <c r="BZ72" s="281"/>
      <c r="CA72" s="281"/>
      <c r="CB72" s="281"/>
      <c r="CC72" s="281"/>
      <c r="CD72" s="281"/>
      <c r="CE72" s="281"/>
      <c r="CF72" s="281"/>
      <c r="CG72" s="281"/>
      <c r="CH72" s="281"/>
      <c r="CI72" s="281"/>
      <c r="CJ72" s="281"/>
      <c r="CK72" s="281"/>
      <c r="CL72" s="281"/>
      <c r="CM72" s="281"/>
      <c r="CN72" s="281"/>
      <c r="CO72" s="281"/>
    </row>
    <row r="73" spans="1:93" s="282" customFormat="1" ht="27.75" x14ac:dyDescent="0.4">
      <c r="A73" s="278"/>
      <c r="B73" s="328"/>
      <c r="C73" s="328"/>
      <c r="D73" s="329"/>
      <c r="E73" s="444" t="s">
        <v>95</v>
      </c>
      <c r="F73" s="445" t="s">
        <v>71</v>
      </c>
      <c r="G73" s="445" t="s">
        <v>237</v>
      </c>
      <c r="H73" s="445" t="s">
        <v>201</v>
      </c>
      <c r="I73" s="445" t="s">
        <v>201</v>
      </c>
      <c r="J73" s="446">
        <v>10</v>
      </c>
      <c r="K73" s="447">
        <v>3.5555555555555549</v>
      </c>
      <c r="L73" s="316">
        <v>8</v>
      </c>
      <c r="M73" s="351"/>
      <c r="N73" s="316"/>
      <c r="O73" s="383"/>
      <c r="P73" s="316"/>
      <c r="Q73" s="316"/>
      <c r="R73" s="316"/>
      <c r="S73" s="316"/>
      <c r="T73" s="316"/>
      <c r="U73" s="316">
        <v>1</v>
      </c>
      <c r="V73" s="316"/>
      <c r="W73" s="351"/>
      <c r="X73" s="351"/>
      <c r="Y73" s="351"/>
      <c r="Z73" s="351"/>
      <c r="AA73" s="351"/>
      <c r="AB73" s="351"/>
      <c r="AC73" s="350">
        <v>12.555555555555555</v>
      </c>
      <c r="AD73" s="433"/>
      <c r="AE73" s="108"/>
      <c r="AF73" s="105"/>
      <c r="AG73" s="108"/>
      <c r="AH73" s="108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  <c r="AS73" s="281"/>
      <c r="AT73" s="281"/>
      <c r="AU73" s="281"/>
      <c r="AV73" s="281"/>
      <c r="AW73" s="281"/>
      <c r="AX73" s="281"/>
      <c r="AY73" s="281"/>
      <c r="AZ73" s="281"/>
      <c r="BA73" s="281"/>
      <c r="BB73" s="281"/>
      <c r="BC73" s="281"/>
      <c r="BD73" s="281"/>
      <c r="BE73" s="281"/>
      <c r="BF73" s="281"/>
      <c r="BG73" s="281"/>
      <c r="BH73" s="281"/>
      <c r="BI73" s="281"/>
      <c r="BJ73" s="281"/>
      <c r="BK73" s="281"/>
      <c r="BL73" s="281"/>
      <c r="BM73" s="281"/>
      <c r="BN73" s="281"/>
      <c r="BO73" s="281"/>
      <c r="BP73" s="281"/>
      <c r="BQ73" s="281"/>
      <c r="BR73" s="281"/>
      <c r="BS73" s="281"/>
      <c r="BT73" s="281"/>
      <c r="BU73" s="281"/>
      <c r="BV73" s="281"/>
      <c r="BW73" s="281"/>
      <c r="BX73" s="281"/>
      <c r="BY73" s="281"/>
      <c r="BZ73" s="281"/>
      <c r="CA73" s="281"/>
      <c r="CB73" s="281"/>
      <c r="CC73" s="281"/>
      <c r="CD73" s="281"/>
      <c r="CE73" s="281"/>
      <c r="CF73" s="281"/>
      <c r="CG73" s="281"/>
      <c r="CH73" s="281"/>
      <c r="CI73" s="281"/>
      <c r="CJ73" s="281"/>
      <c r="CK73" s="281"/>
      <c r="CL73" s="281"/>
      <c r="CM73" s="281"/>
      <c r="CN73" s="281"/>
      <c r="CO73" s="281"/>
    </row>
    <row r="74" spans="1:93" s="282" customFormat="1" ht="27.75" x14ac:dyDescent="0.4">
      <c r="A74" s="278"/>
      <c r="B74" s="328"/>
      <c r="C74" s="328"/>
      <c r="D74" s="329"/>
      <c r="E74" s="444" t="s">
        <v>95</v>
      </c>
      <c r="F74" s="445" t="s">
        <v>71</v>
      </c>
      <c r="G74" s="445" t="s">
        <v>113</v>
      </c>
      <c r="H74" s="445" t="s">
        <v>201</v>
      </c>
      <c r="I74" s="445" t="s">
        <v>201</v>
      </c>
      <c r="J74" s="446">
        <v>11</v>
      </c>
      <c r="K74" s="447">
        <v>3.5555555555555549</v>
      </c>
      <c r="L74" s="316">
        <v>8</v>
      </c>
      <c r="M74" s="351"/>
      <c r="N74" s="316"/>
      <c r="O74" s="383"/>
      <c r="P74" s="316"/>
      <c r="Q74" s="316"/>
      <c r="R74" s="316"/>
      <c r="S74" s="316"/>
      <c r="T74" s="316"/>
      <c r="U74" s="316">
        <v>1</v>
      </c>
      <c r="V74" s="316"/>
      <c r="W74" s="351"/>
      <c r="X74" s="351"/>
      <c r="Y74" s="351"/>
      <c r="Z74" s="351"/>
      <c r="AA74" s="351"/>
      <c r="AB74" s="351"/>
      <c r="AC74" s="350">
        <v>12.555555555555555</v>
      </c>
      <c r="AD74" s="433"/>
      <c r="AE74" s="108"/>
      <c r="AF74" s="105"/>
      <c r="AG74" s="108"/>
      <c r="AH74" s="108"/>
      <c r="AI74" s="281"/>
      <c r="AJ74" s="281"/>
      <c r="AK74" s="281"/>
      <c r="AL74" s="281"/>
      <c r="AM74" s="281"/>
      <c r="AN74" s="281"/>
      <c r="AO74" s="281"/>
      <c r="AP74" s="281"/>
      <c r="AQ74" s="281"/>
      <c r="AR74" s="281"/>
      <c r="AS74" s="281"/>
      <c r="AT74" s="281"/>
      <c r="AU74" s="281"/>
      <c r="AV74" s="281"/>
      <c r="AW74" s="281"/>
      <c r="AX74" s="281"/>
      <c r="AY74" s="281"/>
      <c r="AZ74" s="281"/>
      <c r="BA74" s="281"/>
      <c r="BB74" s="281"/>
      <c r="BC74" s="281"/>
      <c r="BD74" s="281"/>
      <c r="BE74" s="281"/>
      <c r="BF74" s="281"/>
      <c r="BG74" s="281"/>
      <c r="BH74" s="281"/>
      <c r="BI74" s="281"/>
      <c r="BJ74" s="281"/>
      <c r="BK74" s="281"/>
      <c r="BL74" s="281"/>
      <c r="BM74" s="281"/>
      <c r="BN74" s="281"/>
      <c r="BO74" s="281"/>
      <c r="BP74" s="281"/>
      <c r="BQ74" s="281"/>
      <c r="BR74" s="281"/>
      <c r="BS74" s="281"/>
      <c r="BT74" s="281"/>
      <c r="BU74" s="281"/>
      <c r="BV74" s="281"/>
      <c r="BW74" s="281"/>
      <c r="BX74" s="281"/>
      <c r="BY74" s="281"/>
      <c r="BZ74" s="281"/>
      <c r="CA74" s="281"/>
      <c r="CB74" s="281"/>
      <c r="CC74" s="281"/>
      <c r="CD74" s="281"/>
      <c r="CE74" s="281"/>
      <c r="CF74" s="281"/>
      <c r="CG74" s="281"/>
      <c r="CH74" s="281"/>
      <c r="CI74" s="281"/>
      <c r="CJ74" s="281"/>
      <c r="CK74" s="281"/>
      <c r="CL74" s="281"/>
      <c r="CM74" s="281"/>
      <c r="CN74" s="281"/>
      <c r="CO74" s="281"/>
    </row>
    <row r="75" spans="1:93" s="282" customFormat="1" ht="27.75" x14ac:dyDescent="0.4">
      <c r="A75" s="278"/>
      <c r="B75" s="328"/>
      <c r="C75" s="328"/>
      <c r="D75" s="329"/>
      <c r="E75" s="444" t="s">
        <v>95</v>
      </c>
      <c r="F75" s="445" t="s">
        <v>71</v>
      </c>
      <c r="G75" s="445" t="s">
        <v>109</v>
      </c>
      <c r="H75" s="445" t="s">
        <v>201</v>
      </c>
      <c r="I75" s="445" t="s">
        <v>201</v>
      </c>
      <c r="J75" s="446">
        <v>4</v>
      </c>
      <c r="K75" s="447">
        <v>3.5555555555555549</v>
      </c>
      <c r="L75" s="316"/>
      <c r="M75" s="351"/>
      <c r="N75" s="316"/>
      <c r="O75" s="383"/>
      <c r="P75" s="316"/>
      <c r="Q75" s="316"/>
      <c r="R75" s="316"/>
      <c r="S75" s="316"/>
      <c r="T75" s="316"/>
      <c r="U75" s="316">
        <v>1</v>
      </c>
      <c r="V75" s="316"/>
      <c r="W75" s="351"/>
      <c r="X75" s="351"/>
      <c r="Y75" s="351"/>
      <c r="Z75" s="351"/>
      <c r="AA75" s="351"/>
      <c r="AB75" s="351"/>
      <c r="AC75" s="350">
        <v>4.5555555555555554</v>
      </c>
      <c r="AD75" s="433"/>
      <c r="AE75" s="108"/>
      <c r="AF75" s="105"/>
      <c r="AG75" s="108"/>
      <c r="AH75" s="108"/>
      <c r="AI75" s="281"/>
      <c r="AJ75" s="281"/>
      <c r="AK75" s="281"/>
      <c r="AL75" s="281"/>
      <c r="AM75" s="281"/>
      <c r="AN75" s="281"/>
      <c r="AO75" s="281"/>
      <c r="AP75" s="281"/>
      <c r="AQ75" s="281"/>
      <c r="AR75" s="281"/>
      <c r="AS75" s="281"/>
      <c r="AT75" s="281"/>
      <c r="AU75" s="281"/>
      <c r="AV75" s="281"/>
      <c r="AW75" s="281"/>
      <c r="AX75" s="281"/>
      <c r="AY75" s="281"/>
      <c r="AZ75" s="281"/>
      <c r="BA75" s="281"/>
      <c r="BB75" s="281"/>
      <c r="BC75" s="281"/>
      <c r="BD75" s="281"/>
      <c r="BE75" s="281"/>
      <c r="BF75" s="281"/>
      <c r="BG75" s="281"/>
      <c r="BH75" s="281"/>
      <c r="BI75" s="281"/>
      <c r="BJ75" s="281"/>
      <c r="BK75" s="281"/>
      <c r="BL75" s="281"/>
      <c r="BM75" s="281"/>
      <c r="BN75" s="281"/>
      <c r="BO75" s="281"/>
      <c r="BP75" s="281"/>
      <c r="BQ75" s="281"/>
      <c r="BR75" s="281"/>
      <c r="BS75" s="281"/>
      <c r="BT75" s="281"/>
      <c r="BU75" s="281"/>
      <c r="BV75" s="281"/>
      <c r="BW75" s="281"/>
      <c r="BX75" s="281"/>
      <c r="BY75" s="281"/>
      <c r="BZ75" s="281"/>
      <c r="CA75" s="281"/>
      <c r="CB75" s="281"/>
      <c r="CC75" s="281"/>
      <c r="CD75" s="281"/>
      <c r="CE75" s="281"/>
      <c r="CF75" s="281"/>
      <c r="CG75" s="281"/>
      <c r="CH75" s="281"/>
      <c r="CI75" s="281"/>
      <c r="CJ75" s="281"/>
      <c r="CK75" s="281"/>
      <c r="CL75" s="281"/>
      <c r="CM75" s="281"/>
      <c r="CN75" s="281"/>
      <c r="CO75" s="281"/>
    </row>
    <row r="76" spans="1:93" s="282" customFormat="1" ht="27.75" x14ac:dyDescent="0.4">
      <c r="A76" s="278"/>
      <c r="B76" s="328"/>
      <c r="C76" s="328"/>
      <c r="D76" s="329"/>
      <c r="E76" s="444" t="s">
        <v>95</v>
      </c>
      <c r="F76" s="445" t="s">
        <v>71</v>
      </c>
      <c r="G76" s="445" t="s">
        <v>131</v>
      </c>
      <c r="H76" s="445" t="s">
        <v>201</v>
      </c>
      <c r="I76" s="445" t="s">
        <v>201</v>
      </c>
      <c r="J76" s="446">
        <v>48</v>
      </c>
      <c r="K76" s="447">
        <v>3.5555555555555549</v>
      </c>
      <c r="L76" s="316">
        <v>32</v>
      </c>
      <c r="M76" s="351"/>
      <c r="N76" s="316"/>
      <c r="O76" s="383"/>
      <c r="P76" s="316"/>
      <c r="Q76" s="316"/>
      <c r="R76" s="316"/>
      <c r="S76" s="316"/>
      <c r="T76" s="316"/>
      <c r="U76" s="316">
        <v>5</v>
      </c>
      <c r="V76" s="316"/>
      <c r="W76" s="351"/>
      <c r="X76" s="351"/>
      <c r="Y76" s="351"/>
      <c r="Z76" s="351"/>
      <c r="AA76" s="351"/>
      <c r="AB76" s="351"/>
      <c r="AC76" s="350">
        <v>40.555555555555557</v>
      </c>
      <c r="AD76" s="433"/>
      <c r="AE76" s="108"/>
      <c r="AF76" s="105"/>
      <c r="AG76" s="108"/>
      <c r="AH76" s="108"/>
      <c r="AI76" s="281"/>
      <c r="AJ76" s="281"/>
      <c r="AK76" s="281"/>
      <c r="AL76" s="281"/>
      <c r="AM76" s="281"/>
      <c r="AN76" s="281"/>
      <c r="AO76" s="281"/>
      <c r="AP76" s="281"/>
      <c r="AQ76" s="281"/>
      <c r="AR76" s="281"/>
      <c r="AS76" s="281"/>
      <c r="AT76" s="281"/>
      <c r="AU76" s="281"/>
      <c r="AV76" s="281"/>
      <c r="AW76" s="281"/>
      <c r="AX76" s="281"/>
      <c r="AY76" s="281"/>
      <c r="AZ76" s="281"/>
      <c r="BA76" s="281"/>
      <c r="BB76" s="281"/>
      <c r="BC76" s="281"/>
      <c r="BD76" s="281"/>
      <c r="BE76" s="281"/>
      <c r="BF76" s="281"/>
      <c r="BG76" s="281"/>
      <c r="BH76" s="281"/>
      <c r="BI76" s="281"/>
      <c r="BJ76" s="281"/>
      <c r="BK76" s="281"/>
      <c r="BL76" s="281"/>
      <c r="BM76" s="281"/>
      <c r="BN76" s="281"/>
      <c r="BO76" s="281"/>
      <c r="BP76" s="281"/>
      <c r="BQ76" s="281"/>
      <c r="BR76" s="281"/>
      <c r="BS76" s="281"/>
      <c r="BT76" s="281"/>
      <c r="BU76" s="281"/>
      <c r="BV76" s="281"/>
      <c r="BW76" s="281"/>
      <c r="BX76" s="281"/>
      <c r="BY76" s="281"/>
      <c r="BZ76" s="281"/>
      <c r="CA76" s="281"/>
      <c r="CB76" s="281"/>
      <c r="CC76" s="281"/>
      <c r="CD76" s="281"/>
      <c r="CE76" s="281"/>
      <c r="CF76" s="281"/>
      <c r="CG76" s="281"/>
      <c r="CH76" s="281"/>
      <c r="CI76" s="281"/>
      <c r="CJ76" s="281"/>
      <c r="CK76" s="281"/>
      <c r="CL76" s="281"/>
      <c r="CM76" s="281"/>
      <c r="CN76" s="281"/>
      <c r="CO76" s="281"/>
    </row>
    <row r="77" spans="1:93" s="282" customFormat="1" ht="27.75" x14ac:dyDescent="0.4">
      <c r="A77" s="278"/>
      <c r="B77" s="328"/>
      <c r="C77" s="328"/>
      <c r="D77" s="329"/>
      <c r="E77" s="444" t="s">
        <v>95</v>
      </c>
      <c r="F77" s="445" t="s">
        <v>71</v>
      </c>
      <c r="G77" s="445" t="s">
        <v>132</v>
      </c>
      <c r="H77" s="445" t="s">
        <v>201</v>
      </c>
      <c r="I77" s="445" t="s">
        <v>201</v>
      </c>
      <c r="J77" s="446">
        <v>11</v>
      </c>
      <c r="K77" s="447">
        <v>3.5555555555555549</v>
      </c>
      <c r="L77" s="316"/>
      <c r="M77" s="351"/>
      <c r="N77" s="316"/>
      <c r="O77" s="383"/>
      <c r="P77" s="316"/>
      <c r="Q77" s="316"/>
      <c r="R77" s="316"/>
      <c r="S77" s="316"/>
      <c r="T77" s="316"/>
      <c r="U77" s="316">
        <v>1</v>
      </c>
      <c r="V77" s="316"/>
      <c r="W77" s="351"/>
      <c r="X77" s="351"/>
      <c r="Y77" s="351"/>
      <c r="Z77" s="351"/>
      <c r="AA77" s="351"/>
      <c r="AB77" s="351"/>
      <c r="AC77" s="350">
        <v>4.5555555555555554</v>
      </c>
      <c r="AD77" s="433"/>
      <c r="AE77" s="108"/>
      <c r="AF77" s="105"/>
      <c r="AG77" s="108"/>
      <c r="AH77" s="108"/>
      <c r="AI77" s="281"/>
      <c r="AJ77" s="281"/>
      <c r="AK77" s="281"/>
      <c r="AL77" s="281"/>
      <c r="AM77" s="281"/>
      <c r="AN77" s="281"/>
      <c r="AO77" s="281"/>
      <c r="AP77" s="281"/>
      <c r="AQ77" s="281"/>
      <c r="AR77" s="281"/>
      <c r="AS77" s="281"/>
      <c r="AT77" s="281"/>
      <c r="AU77" s="281"/>
      <c r="AV77" s="281"/>
      <c r="AW77" s="281"/>
      <c r="AX77" s="281"/>
      <c r="AY77" s="281"/>
      <c r="AZ77" s="281"/>
      <c r="BA77" s="281"/>
      <c r="BB77" s="281"/>
      <c r="BC77" s="281"/>
      <c r="BD77" s="281"/>
      <c r="BE77" s="281"/>
      <c r="BF77" s="281"/>
      <c r="BG77" s="281"/>
      <c r="BH77" s="281"/>
      <c r="BI77" s="281"/>
      <c r="BJ77" s="281"/>
      <c r="BK77" s="281"/>
      <c r="BL77" s="281"/>
      <c r="BM77" s="281"/>
      <c r="BN77" s="281"/>
      <c r="BO77" s="281"/>
      <c r="BP77" s="281"/>
      <c r="BQ77" s="281"/>
      <c r="BR77" s="281"/>
      <c r="BS77" s="281"/>
      <c r="BT77" s="281"/>
      <c r="BU77" s="281"/>
      <c r="BV77" s="281"/>
      <c r="BW77" s="281"/>
      <c r="BX77" s="281"/>
      <c r="BY77" s="281"/>
      <c r="BZ77" s="281"/>
      <c r="CA77" s="281"/>
      <c r="CB77" s="281"/>
      <c r="CC77" s="281"/>
      <c r="CD77" s="281"/>
      <c r="CE77" s="281"/>
      <c r="CF77" s="281"/>
      <c r="CG77" s="281"/>
      <c r="CH77" s="281"/>
      <c r="CI77" s="281"/>
      <c r="CJ77" s="281"/>
      <c r="CK77" s="281"/>
      <c r="CL77" s="281"/>
      <c r="CM77" s="281"/>
      <c r="CN77" s="281"/>
      <c r="CO77" s="281"/>
    </row>
    <row r="78" spans="1:93" s="282" customFormat="1" ht="27.75" x14ac:dyDescent="0.4">
      <c r="A78" s="278"/>
      <c r="B78" s="328"/>
      <c r="C78" s="328"/>
      <c r="D78" s="329"/>
      <c r="E78" s="444" t="s">
        <v>95</v>
      </c>
      <c r="F78" s="445" t="s">
        <v>71</v>
      </c>
      <c r="G78" s="445" t="s">
        <v>107</v>
      </c>
      <c r="H78" s="445" t="s">
        <v>201</v>
      </c>
      <c r="I78" s="445" t="s">
        <v>201</v>
      </c>
      <c r="J78" s="446">
        <v>6</v>
      </c>
      <c r="K78" s="447">
        <v>3.2</v>
      </c>
      <c r="L78" s="316"/>
      <c r="M78" s="351"/>
      <c r="N78" s="316"/>
      <c r="O78" s="383"/>
      <c r="P78" s="316"/>
      <c r="Q78" s="316"/>
      <c r="R78" s="316"/>
      <c r="S78" s="316"/>
      <c r="T78" s="316"/>
      <c r="U78" s="316">
        <v>1</v>
      </c>
      <c r="V78" s="316"/>
      <c r="W78" s="351"/>
      <c r="X78" s="351"/>
      <c r="Y78" s="351"/>
      <c r="Z78" s="351"/>
      <c r="AA78" s="351"/>
      <c r="AB78" s="351"/>
      <c r="AC78" s="350">
        <v>4.2</v>
      </c>
      <c r="AD78" s="433"/>
      <c r="AE78" s="108"/>
      <c r="AF78" s="105"/>
      <c r="AG78" s="108"/>
      <c r="AH78" s="108"/>
      <c r="AI78" s="281"/>
      <c r="AJ78" s="281"/>
      <c r="AK78" s="281"/>
      <c r="AL78" s="281"/>
      <c r="AM78" s="281"/>
      <c r="AN78" s="281"/>
      <c r="AO78" s="281"/>
      <c r="AP78" s="281"/>
      <c r="AQ78" s="281"/>
      <c r="AR78" s="281"/>
      <c r="AS78" s="281"/>
      <c r="AT78" s="281"/>
      <c r="AU78" s="281"/>
      <c r="AV78" s="281"/>
      <c r="AW78" s="281"/>
      <c r="AX78" s="281"/>
      <c r="AY78" s="281"/>
      <c r="AZ78" s="281"/>
      <c r="BA78" s="281"/>
      <c r="BB78" s="281"/>
      <c r="BC78" s="281"/>
      <c r="BD78" s="281"/>
      <c r="BE78" s="281"/>
      <c r="BF78" s="281"/>
      <c r="BG78" s="281"/>
      <c r="BH78" s="281"/>
      <c r="BI78" s="281"/>
      <c r="BJ78" s="281"/>
      <c r="BK78" s="281"/>
      <c r="BL78" s="281"/>
      <c r="BM78" s="281"/>
      <c r="BN78" s="281"/>
      <c r="BO78" s="281"/>
      <c r="BP78" s="281"/>
      <c r="BQ78" s="281"/>
      <c r="BR78" s="281"/>
      <c r="BS78" s="281"/>
      <c r="BT78" s="281"/>
      <c r="BU78" s="281"/>
      <c r="BV78" s="281"/>
      <c r="BW78" s="281"/>
      <c r="BX78" s="281"/>
      <c r="BY78" s="281"/>
      <c r="BZ78" s="281"/>
      <c r="CA78" s="281"/>
      <c r="CB78" s="281"/>
      <c r="CC78" s="281"/>
      <c r="CD78" s="281"/>
      <c r="CE78" s="281"/>
      <c r="CF78" s="281"/>
      <c r="CG78" s="281"/>
      <c r="CH78" s="281"/>
      <c r="CI78" s="281"/>
      <c r="CJ78" s="281"/>
      <c r="CK78" s="281"/>
      <c r="CL78" s="281"/>
      <c r="CM78" s="281"/>
      <c r="CN78" s="281"/>
      <c r="CO78" s="281"/>
    </row>
    <row r="79" spans="1:93" s="282" customFormat="1" ht="27.75" x14ac:dyDescent="0.4">
      <c r="A79" s="278"/>
      <c r="B79" s="328"/>
      <c r="C79" s="328"/>
      <c r="D79" s="329"/>
      <c r="E79" s="444" t="s">
        <v>95</v>
      </c>
      <c r="F79" s="445" t="s">
        <v>71</v>
      </c>
      <c r="G79" s="445" t="s">
        <v>149</v>
      </c>
      <c r="H79" s="445" t="s">
        <v>201</v>
      </c>
      <c r="I79" s="445" t="s">
        <v>201</v>
      </c>
      <c r="J79" s="446">
        <v>38</v>
      </c>
      <c r="K79" s="447">
        <v>4</v>
      </c>
      <c r="L79" s="316"/>
      <c r="M79" s="351"/>
      <c r="N79" s="316"/>
      <c r="O79" s="383"/>
      <c r="P79" s="316"/>
      <c r="Q79" s="316"/>
      <c r="R79" s="316"/>
      <c r="S79" s="316"/>
      <c r="T79" s="316"/>
      <c r="U79" s="316">
        <v>4</v>
      </c>
      <c r="V79" s="316"/>
      <c r="W79" s="351"/>
      <c r="X79" s="351"/>
      <c r="Y79" s="351"/>
      <c r="Z79" s="351"/>
      <c r="AA79" s="351"/>
      <c r="AB79" s="351"/>
      <c r="AC79" s="350">
        <v>8</v>
      </c>
      <c r="AD79" s="433"/>
      <c r="AE79" s="108"/>
      <c r="AF79" s="105"/>
      <c r="AG79" s="108"/>
      <c r="AH79" s="108"/>
      <c r="AI79" s="281"/>
      <c r="AJ79" s="281"/>
      <c r="AK79" s="281"/>
      <c r="AL79" s="281"/>
      <c r="AM79" s="281"/>
      <c r="AN79" s="281"/>
      <c r="AO79" s="281"/>
      <c r="AP79" s="281"/>
      <c r="AQ79" s="281"/>
      <c r="AR79" s="281"/>
      <c r="AS79" s="281"/>
      <c r="AT79" s="281"/>
      <c r="AU79" s="281"/>
      <c r="AV79" s="281"/>
      <c r="AW79" s="281"/>
      <c r="AX79" s="281"/>
      <c r="AY79" s="281"/>
      <c r="AZ79" s="281"/>
      <c r="BA79" s="281"/>
      <c r="BB79" s="281"/>
      <c r="BC79" s="281"/>
      <c r="BD79" s="281"/>
      <c r="BE79" s="281"/>
      <c r="BF79" s="281"/>
      <c r="BG79" s="281"/>
      <c r="BH79" s="281"/>
      <c r="BI79" s="281"/>
      <c r="BJ79" s="281"/>
      <c r="BK79" s="281"/>
      <c r="BL79" s="281"/>
      <c r="BM79" s="281"/>
      <c r="BN79" s="281"/>
      <c r="BO79" s="281"/>
      <c r="BP79" s="281"/>
      <c r="BQ79" s="281"/>
      <c r="BR79" s="281"/>
      <c r="BS79" s="281"/>
      <c r="BT79" s="281"/>
      <c r="BU79" s="281"/>
      <c r="BV79" s="281"/>
      <c r="BW79" s="281"/>
      <c r="BX79" s="281"/>
      <c r="BY79" s="281"/>
      <c r="BZ79" s="281"/>
      <c r="CA79" s="281"/>
      <c r="CB79" s="281"/>
      <c r="CC79" s="281"/>
      <c r="CD79" s="281"/>
      <c r="CE79" s="281"/>
      <c r="CF79" s="281"/>
      <c r="CG79" s="281"/>
      <c r="CH79" s="281"/>
      <c r="CI79" s="281"/>
      <c r="CJ79" s="281"/>
      <c r="CK79" s="281"/>
      <c r="CL79" s="281"/>
      <c r="CM79" s="281"/>
      <c r="CN79" s="281"/>
      <c r="CO79" s="281"/>
    </row>
    <row r="80" spans="1:93" s="282" customFormat="1" ht="13.9" x14ac:dyDescent="0.4">
      <c r="A80" s="278"/>
      <c r="B80" s="328"/>
      <c r="C80" s="328"/>
      <c r="D80" s="329"/>
      <c r="E80" s="444"/>
      <c r="F80" s="445"/>
      <c r="G80" s="445"/>
      <c r="H80" s="445"/>
      <c r="I80" s="445"/>
      <c r="J80" s="446"/>
      <c r="K80" s="447"/>
      <c r="L80" s="316"/>
      <c r="M80" s="351"/>
      <c r="N80" s="316"/>
      <c r="O80" s="383"/>
      <c r="P80" s="316"/>
      <c r="Q80" s="316"/>
      <c r="R80" s="316"/>
      <c r="S80" s="316"/>
      <c r="T80" s="316"/>
      <c r="U80" s="316"/>
      <c r="V80" s="316"/>
      <c r="W80" s="351"/>
      <c r="X80" s="351"/>
      <c r="Y80" s="351"/>
      <c r="Z80" s="351"/>
      <c r="AA80" s="351"/>
      <c r="AB80" s="351"/>
      <c r="AC80" s="350"/>
      <c r="AD80" s="433"/>
      <c r="AE80" s="108"/>
      <c r="AF80" s="105"/>
      <c r="AG80" s="108"/>
      <c r="AH80" s="108"/>
      <c r="AI80" s="281"/>
      <c r="AJ80" s="281"/>
      <c r="AK80" s="281"/>
      <c r="AL80" s="281"/>
      <c r="AM80" s="281"/>
      <c r="AN80" s="281"/>
      <c r="AO80" s="281"/>
      <c r="AP80" s="281"/>
      <c r="AQ80" s="281"/>
      <c r="AR80" s="281"/>
      <c r="AS80" s="281"/>
      <c r="AT80" s="281"/>
      <c r="AU80" s="281"/>
      <c r="AV80" s="281"/>
      <c r="AW80" s="281"/>
      <c r="AX80" s="281"/>
      <c r="AY80" s="281"/>
      <c r="AZ80" s="281"/>
      <c r="BA80" s="281"/>
      <c r="BB80" s="281"/>
      <c r="BC80" s="281"/>
      <c r="BD80" s="281"/>
      <c r="BE80" s="281"/>
      <c r="BF80" s="281"/>
      <c r="BG80" s="281"/>
      <c r="BH80" s="281"/>
      <c r="BI80" s="281"/>
      <c r="BJ80" s="281"/>
      <c r="BK80" s="281"/>
      <c r="BL80" s="281"/>
      <c r="BM80" s="281"/>
      <c r="BN80" s="281"/>
      <c r="BO80" s="281"/>
      <c r="BP80" s="281"/>
      <c r="BQ80" s="281"/>
      <c r="BR80" s="281"/>
      <c r="BS80" s="281"/>
      <c r="BT80" s="281"/>
      <c r="BU80" s="281"/>
      <c r="BV80" s="281"/>
      <c r="BW80" s="281"/>
      <c r="BX80" s="281"/>
      <c r="BY80" s="281"/>
      <c r="BZ80" s="281"/>
      <c r="CA80" s="281"/>
      <c r="CB80" s="281"/>
      <c r="CC80" s="281"/>
      <c r="CD80" s="281"/>
      <c r="CE80" s="281"/>
      <c r="CF80" s="281"/>
      <c r="CG80" s="281"/>
      <c r="CH80" s="281"/>
      <c r="CI80" s="281"/>
      <c r="CJ80" s="281"/>
      <c r="CK80" s="281"/>
      <c r="CL80" s="281"/>
      <c r="CM80" s="281"/>
      <c r="CN80" s="281"/>
      <c r="CO80" s="281"/>
    </row>
    <row r="81" spans="1:93" s="282" customFormat="1" ht="27.75" x14ac:dyDescent="0.4">
      <c r="A81" s="278"/>
      <c r="B81" s="328"/>
      <c r="C81" s="328"/>
      <c r="D81" s="329"/>
      <c r="E81" s="444" t="s">
        <v>95</v>
      </c>
      <c r="F81" s="445" t="s">
        <v>71</v>
      </c>
      <c r="G81" s="445" t="s">
        <v>105</v>
      </c>
      <c r="H81" s="445" t="s">
        <v>201</v>
      </c>
      <c r="I81" s="445" t="s">
        <v>201</v>
      </c>
      <c r="J81" s="446">
        <v>62</v>
      </c>
      <c r="K81" s="447"/>
      <c r="L81" s="316">
        <v>32</v>
      </c>
      <c r="M81" s="351"/>
      <c r="N81" s="316"/>
      <c r="O81" s="383"/>
      <c r="P81" s="316"/>
      <c r="Q81" s="316"/>
      <c r="R81" s="316"/>
      <c r="S81" s="316"/>
      <c r="T81" s="316"/>
      <c r="U81" s="316"/>
      <c r="V81" s="316"/>
      <c r="W81" s="351"/>
      <c r="X81" s="351"/>
      <c r="Y81" s="351"/>
      <c r="Z81" s="351"/>
      <c r="AA81" s="351"/>
      <c r="AB81" s="351"/>
      <c r="AC81" s="350">
        <v>32</v>
      </c>
      <c r="AD81" s="433"/>
      <c r="AE81" s="108"/>
      <c r="AF81" s="105"/>
      <c r="AG81" s="108"/>
      <c r="AH81" s="108"/>
      <c r="AI81" s="281"/>
      <c r="AJ81" s="281"/>
      <c r="AK81" s="281"/>
      <c r="AL81" s="281"/>
      <c r="AM81" s="281"/>
      <c r="AN81" s="281"/>
      <c r="AO81" s="281"/>
      <c r="AP81" s="281"/>
      <c r="AQ81" s="281"/>
      <c r="AR81" s="281"/>
      <c r="AS81" s="281"/>
      <c r="AT81" s="281"/>
      <c r="AU81" s="281"/>
      <c r="AV81" s="281"/>
      <c r="AW81" s="281"/>
      <c r="AX81" s="281"/>
      <c r="AY81" s="281"/>
      <c r="AZ81" s="281"/>
      <c r="BA81" s="281"/>
      <c r="BB81" s="281"/>
      <c r="BC81" s="281"/>
      <c r="BD81" s="281"/>
      <c r="BE81" s="281"/>
      <c r="BF81" s="281"/>
      <c r="BG81" s="281"/>
      <c r="BH81" s="281"/>
      <c r="BI81" s="281"/>
      <c r="BJ81" s="281"/>
      <c r="BK81" s="281"/>
      <c r="BL81" s="281"/>
      <c r="BM81" s="281"/>
      <c r="BN81" s="281"/>
      <c r="BO81" s="281"/>
      <c r="BP81" s="281"/>
      <c r="BQ81" s="281"/>
      <c r="BR81" s="281"/>
      <c r="BS81" s="281"/>
      <c r="BT81" s="281"/>
      <c r="BU81" s="281"/>
      <c r="BV81" s="281"/>
      <c r="BW81" s="281"/>
      <c r="BX81" s="281"/>
      <c r="BY81" s="281"/>
      <c r="BZ81" s="281"/>
      <c r="CA81" s="281"/>
      <c r="CB81" s="281"/>
      <c r="CC81" s="281"/>
      <c r="CD81" s="281"/>
      <c r="CE81" s="281"/>
      <c r="CF81" s="281"/>
      <c r="CG81" s="281"/>
      <c r="CH81" s="281"/>
      <c r="CI81" s="281"/>
      <c r="CJ81" s="281"/>
      <c r="CK81" s="281"/>
      <c r="CL81" s="281"/>
      <c r="CM81" s="281"/>
      <c r="CN81" s="281"/>
      <c r="CO81" s="281"/>
    </row>
    <row r="82" spans="1:93" s="282" customFormat="1" ht="27.75" x14ac:dyDescent="0.4">
      <c r="A82" s="278"/>
      <c r="B82" s="328"/>
      <c r="C82" s="328"/>
      <c r="D82" s="329"/>
      <c r="E82" s="444" t="s">
        <v>95</v>
      </c>
      <c r="F82" s="445" t="s">
        <v>71</v>
      </c>
      <c r="G82" s="445" t="s">
        <v>133</v>
      </c>
      <c r="H82" s="445" t="s">
        <v>201</v>
      </c>
      <c r="I82" s="445" t="s">
        <v>201</v>
      </c>
      <c r="J82" s="446">
        <v>25</v>
      </c>
      <c r="K82" s="447"/>
      <c r="L82" s="316">
        <v>16</v>
      </c>
      <c r="M82" s="351"/>
      <c r="N82" s="316"/>
      <c r="O82" s="383"/>
      <c r="P82" s="316"/>
      <c r="Q82" s="316"/>
      <c r="R82" s="316"/>
      <c r="S82" s="316"/>
      <c r="T82" s="316"/>
      <c r="U82" s="316"/>
      <c r="V82" s="316"/>
      <c r="W82" s="351"/>
      <c r="X82" s="351"/>
      <c r="Y82" s="351"/>
      <c r="Z82" s="351"/>
      <c r="AA82" s="351"/>
      <c r="AB82" s="351"/>
      <c r="AC82" s="350">
        <v>16</v>
      </c>
      <c r="AD82" s="433"/>
      <c r="AE82" s="108"/>
      <c r="AF82" s="105"/>
      <c r="AG82" s="108"/>
      <c r="AH82" s="108"/>
      <c r="AI82" s="281"/>
      <c r="AJ82" s="281"/>
      <c r="AK82" s="281"/>
      <c r="AL82" s="281"/>
      <c r="AM82" s="281"/>
      <c r="AN82" s="281"/>
      <c r="AO82" s="281"/>
      <c r="AP82" s="281"/>
      <c r="AQ82" s="281"/>
      <c r="AR82" s="281"/>
      <c r="AS82" s="281"/>
      <c r="AT82" s="281"/>
      <c r="AU82" s="281"/>
      <c r="AV82" s="281"/>
      <c r="AW82" s="281"/>
      <c r="AX82" s="281"/>
      <c r="AY82" s="281"/>
      <c r="AZ82" s="281"/>
      <c r="BA82" s="281"/>
      <c r="BB82" s="281"/>
      <c r="BC82" s="281"/>
      <c r="BD82" s="281"/>
      <c r="BE82" s="281"/>
      <c r="BF82" s="281"/>
      <c r="BG82" s="281"/>
      <c r="BH82" s="281"/>
      <c r="BI82" s="281"/>
      <c r="BJ82" s="281"/>
      <c r="BK82" s="281"/>
      <c r="BL82" s="281"/>
      <c r="BM82" s="281"/>
      <c r="BN82" s="281"/>
      <c r="BO82" s="281"/>
      <c r="BP82" s="281"/>
      <c r="BQ82" s="281"/>
      <c r="BR82" s="281"/>
      <c r="BS82" s="281"/>
      <c r="BT82" s="281"/>
      <c r="BU82" s="281"/>
      <c r="BV82" s="281"/>
      <c r="BW82" s="281"/>
      <c r="BX82" s="281"/>
      <c r="BY82" s="281"/>
      <c r="BZ82" s="281"/>
      <c r="CA82" s="281"/>
      <c r="CB82" s="281"/>
      <c r="CC82" s="281"/>
      <c r="CD82" s="281"/>
      <c r="CE82" s="281"/>
      <c r="CF82" s="281"/>
      <c r="CG82" s="281"/>
      <c r="CH82" s="281"/>
      <c r="CI82" s="281"/>
      <c r="CJ82" s="281"/>
      <c r="CK82" s="281"/>
      <c r="CL82" s="281"/>
      <c r="CM82" s="281"/>
      <c r="CN82" s="281"/>
      <c r="CO82" s="281"/>
    </row>
    <row r="83" spans="1:93" s="282" customFormat="1" ht="13.9" x14ac:dyDescent="0.4">
      <c r="A83" s="278"/>
      <c r="B83" s="328"/>
      <c r="C83" s="328"/>
      <c r="D83" s="329"/>
      <c r="E83" s="444"/>
      <c r="F83" s="445"/>
      <c r="G83" s="445"/>
      <c r="H83" s="445"/>
      <c r="I83" s="445"/>
      <c r="J83" s="446"/>
      <c r="K83" s="447"/>
      <c r="L83" s="316"/>
      <c r="M83" s="351"/>
      <c r="N83" s="316"/>
      <c r="O83" s="383"/>
      <c r="P83" s="316"/>
      <c r="Q83" s="316"/>
      <c r="R83" s="316"/>
      <c r="S83" s="316"/>
      <c r="T83" s="316"/>
      <c r="U83" s="316"/>
      <c r="V83" s="316"/>
      <c r="W83" s="351"/>
      <c r="X83" s="351"/>
      <c r="Y83" s="351"/>
      <c r="Z83" s="351"/>
      <c r="AA83" s="351"/>
      <c r="AB83" s="351"/>
      <c r="AC83" s="350"/>
      <c r="AD83" s="433"/>
      <c r="AE83" s="108"/>
      <c r="AF83" s="105"/>
      <c r="AG83" s="108"/>
      <c r="AH83" s="108"/>
      <c r="AI83" s="281"/>
      <c r="AJ83" s="281"/>
      <c r="AK83" s="281"/>
      <c r="AL83" s="281"/>
      <c r="AM83" s="281"/>
      <c r="AN83" s="281"/>
      <c r="AO83" s="281"/>
      <c r="AP83" s="281"/>
      <c r="AQ83" s="281"/>
      <c r="AR83" s="281"/>
      <c r="AS83" s="281"/>
      <c r="AT83" s="281"/>
      <c r="AU83" s="281"/>
      <c r="AV83" s="281"/>
      <c r="AW83" s="281"/>
      <c r="AX83" s="281"/>
      <c r="AY83" s="281"/>
      <c r="AZ83" s="281"/>
      <c r="BA83" s="281"/>
      <c r="BB83" s="281"/>
      <c r="BC83" s="281"/>
      <c r="BD83" s="281"/>
      <c r="BE83" s="281"/>
      <c r="BF83" s="281"/>
      <c r="BG83" s="281"/>
      <c r="BH83" s="281"/>
      <c r="BI83" s="281"/>
      <c r="BJ83" s="281"/>
      <c r="BK83" s="281"/>
      <c r="BL83" s="281"/>
      <c r="BM83" s="281"/>
      <c r="BN83" s="281"/>
      <c r="BO83" s="281"/>
      <c r="BP83" s="281"/>
      <c r="BQ83" s="281"/>
      <c r="BR83" s="281"/>
      <c r="BS83" s="281"/>
      <c r="BT83" s="281"/>
      <c r="BU83" s="281"/>
      <c r="BV83" s="281"/>
      <c r="BW83" s="281"/>
      <c r="BX83" s="281"/>
      <c r="BY83" s="281"/>
      <c r="BZ83" s="281"/>
      <c r="CA83" s="281"/>
      <c r="CB83" s="281"/>
      <c r="CC83" s="281"/>
      <c r="CD83" s="281"/>
      <c r="CE83" s="281"/>
      <c r="CF83" s="281"/>
      <c r="CG83" s="281"/>
      <c r="CH83" s="281"/>
      <c r="CI83" s="281"/>
      <c r="CJ83" s="281"/>
      <c r="CK83" s="281"/>
      <c r="CL83" s="281"/>
      <c r="CM83" s="281"/>
      <c r="CN83" s="281"/>
      <c r="CO83" s="281"/>
    </row>
    <row r="84" spans="1:93" s="282" customFormat="1" ht="27.75" x14ac:dyDescent="0.4">
      <c r="A84" s="278"/>
      <c r="B84" s="328"/>
      <c r="C84" s="328"/>
      <c r="D84" s="329"/>
      <c r="E84" s="444" t="s">
        <v>95</v>
      </c>
      <c r="F84" s="445" t="s">
        <v>71</v>
      </c>
      <c r="G84" s="445" t="s">
        <v>171</v>
      </c>
      <c r="H84" s="445" t="s">
        <v>201</v>
      </c>
      <c r="I84" s="445" t="s">
        <v>201</v>
      </c>
      <c r="J84" s="446">
        <v>8</v>
      </c>
      <c r="K84" s="447">
        <v>12</v>
      </c>
      <c r="L84" s="316">
        <v>16</v>
      </c>
      <c r="M84" s="351"/>
      <c r="N84" s="316"/>
      <c r="O84" s="383"/>
      <c r="P84" s="316"/>
      <c r="Q84" s="316"/>
      <c r="R84" s="316"/>
      <c r="S84" s="316"/>
      <c r="T84" s="316"/>
      <c r="U84" s="316">
        <v>1</v>
      </c>
      <c r="V84" s="316"/>
      <c r="W84" s="351"/>
      <c r="X84" s="351"/>
      <c r="Y84" s="351"/>
      <c r="Z84" s="351"/>
      <c r="AA84" s="351"/>
      <c r="AB84" s="351"/>
      <c r="AC84" s="350">
        <v>29</v>
      </c>
      <c r="AD84" s="433"/>
      <c r="AE84" s="108"/>
      <c r="AF84" s="105"/>
      <c r="AG84" s="108"/>
      <c r="AH84" s="108"/>
      <c r="AI84" s="281"/>
      <c r="AJ84" s="281"/>
      <c r="AK84" s="281"/>
      <c r="AL84" s="281"/>
      <c r="AM84" s="281"/>
      <c r="AN84" s="281"/>
      <c r="AO84" s="281"/>
      <c r="AP84" s="281"/>
      <c r="AQ84" s="281"/>
      <c r="AR84" s="281"/>
      <c r="AS84" s="281"/>
      <c r="AT84" s="281"/>
      <c r="AU84" s="281"/>
      <c r="AV84" s="281"/>
      <c r="AW84" s="281"/>
      <c r="AX84" s="281"/>
      <c r="AY84" s="281"/>
      <c r="AZ84" s="281"/>
      <c r="BA84" s="281"/>
      <c r="BB84" s="281"/>
      <c r="BC84" s="281"/>
      <c r="BD84" s="281"/>
      <c r="BE84" s="281"/>
      <c r="BF84" s="281"/>
      <c r="BG84" s="281"/>
      <c r="BH84" s="281"/>
      <c r="BI84" s="281"/>
      <c r="BJ84" s="281"/>
      <c r="BK84" s="281"/>
      <c r="BL84" s="281"/>
      <c r="BM84" s="281"/>
      <c r="BN84" s="281"/>
      <c r="BO84" s="281"/>
      <c r="BP84" s="281"/>
      <c r="BQ84" s="281"/>
      <c r="BR84" s="281"/>
      <c r="BS84" s="281"/>
      <c r="BT84" s="281"/>
      <c r="BU84" s="281"/>
      <c r="BV84" s="281"/>
      <c r="BW84" s="281"/>
      <c r="BX84" s="281"/>
      <c r="BY84" s="281"/>
      <c r="BZ84" s="281"/>
      <c r="CA84" s="281"/>
      <c r="CB84" s="281"/>
      <c r="CC84" s="281"/>
      <c r="CD84" s="281"/>
      <c r="CE84" s="281"/>
      <c r="CF84" s="281"/>
      <c r="CG84" s="281"/>
      <c r="CH84" s="281"/>
      <c r="CI84" s="281"/>
      <c r="CJ84" s="281"/>
      <c r="CK84" s="281"/>
      <c r="CL84" s="281"/>
      <c r="CM84" s="281"/>
      <c r="CN84" s="281"/>
      <c r="CO84" s="281"/>
    </row>
    <row r="85" spans="1:93" s="282" customFormat="1" ht="27.75" x14ac:dyDescent="0.4">
      <c r="A85" s="278"/>
      <c r="B85" s="328"/>
      <c r="C85" s="328"/>
      <c r="D85" s="329"/>
      <c r="E85" s="444" t="s">
        <v>95</v>
      </c>
      <c r="F85" s="445" t="s">
        <v>71</v>
      </c>
      <c r="G85" s="445" t="s">
        <v>170</v>
      </c>
      <c r="H85" s="445" t="s">
        <v>201</v>
      </c>
      <c r="I85" s="445" t="s">
        <v>201</v>
      </c>
      <c r="J85" s="446">
        <v>45</v>
      </c>
      <c r="K85" s="447">
        <v>12</v>
      </c>
      <c r="L85" s="316">
        <v>16</v>
      </c>
      <c r="M85" s="351"/>
      <c r="N85" s="316"/>
      <c r="O85" s="383"/>
      <c r="P85" s="316"/>
      <c r="Q85" s="316"/>
      <c r="R85" s="316"/>
      <c r="S85" s="316"/>
      <c r="T85" s="316"/>
      <c r="U85" s="316">
        <v>3</v>
      </c>
      <c r="V85" s="316"/>
      <c r="W85" s="351"/>
      <c r="X85" s="351"/>
      <c r="Y85" s="351"/>
      <c r="Z85" s="351"/>
      <c r="AA85" s="351"/>
      <c r="AB85" s="351"/>
      <c r="AC85" s="350">
        <v>31</v>
      </c>
      <c r="AD85" s="433"/>
      <c r="AE85" s="108"/>
      <c r="AF85" s="105"/>
      <c r="AG85" s="108"/>
      <c r="AH85" s="108"/>
      <c r="AI85" s="281"/>
      <c r="AJ85" s="281"/>
      <c r="AK85" s="281"/>
      <c r="AL85" s="281"/>
      <c r="AM85" s="281"/>
      <c r="AN85" s="281"/>
      <c r="AO85" s="281"/>
      <c r="AP85" s="281"/>
      <c r="AQ85" s="281"/>
      <c r="AR85" s="281"/>
      <c r="AS85" s="281"/>
      <c r="AT85" s="281"/>
      <c r="AU85" s="281"/>
      <c r="AV85" s="281"/>
      <c r="AW85" s="281"/>
      <c r="AX85" s="281"/>
      <c r="AY85" s="281"/>
      <c r="AZ85" s="281"/>
      <c r="BA85" s="281"/>
      <c r="BB85" s="281"/>
      <c r="BC85" s="281"/>
      <c r="BD85" s="281"/>
      <c r="BE85" s="281"/>
      <c r="BF85" s="281"/>
      <c r="BG85" s="281"/>
      <c r="BH85" s="281"/>
      <c r="BI85" s="281"/>
      <c r="BJ85" s="281"/>
      <c r="BK85" s="281"/>
      <c r="BL85" s="281"/>
      <c r="BM85" s="281"/>
      <c r="BN85" s="281"/>
      <c r="BO85" s="281"/>
      <c r="BP85" s="281"/>
      <c r="BQ85" s="281"/>
      <c r="BR85" s="281"/>
      <c r="BS85" s="281"/>
      <c r="BT85" s="281"/>
      <c r="BU85" s="281"/>
      <c r="BV85" s="281"/>
      <c r="BW85" s="281"/>
      <c r="BX85" s="281"/>
      <c r="BY85" s="281"/>
      <c r="BZ85" s="281"/>
      <c r="CA85" s="281"/>
      <c r="CB85" s="281"/>
      <c r="CC85" s="281"/>
      <c r="CD85" s="281"/>
      <c r="CE85" s="281"/>
      <c r="CF85" s="281"/>
      <c r="CG85" s="281"/>
      <c r="CH85" s="281"/>
      <c r="CI85" s="281"/>
      <c r="CJ85" s="281"/>
      <c r="CK85" s="281"/>
      <c r="CL85" s="281"/>
      <c r="CM85" s="281"/>
      <c r="CN85" s="281"/>
      <c r="CO85" s="281"/>
    </row>
    <row r="86" spans="1:93" s="282" customFormat="1" ht="13.9" x14ac:dyDescent="0.4">
      <c r="A86" s="278"/>
      <c r="B86" s="328"/>
      <c r="C86" s="328"/>
      <c r="D86" s="329"/>
      <c r="E86" s="444"/>
      <c r="F86" s="445"/>
      <c r="G86" s="445"/>
      <c r="H86" s="445"/>
      <c r="I86" s="445"/>
      <c r="J86" s="446"/>
      <c r="K86" s="447"/>
      <c r="L86" s="316"/>
      <c r="M86" s="351"/>
      <c r="N86" s="316"/>
      <c r="O86" s="383"/>
      <c r="P86" s="316"/>
      <c r="Q86" s="316"/>
      <c r="R86" s="316"/>
      <c r="S86" s="316"/>
      <c r="T86" s="316"/>
      <c r="U86" s="316"/>
      <c r="V86" s="316"/>
      <c r="W86" s="351"/>
      <c r="X86" s="351"/>
      <c r="Y86" s="351"/>
      <c r="Z86" s="351"/>
      <c r="AA86" s="351"/>
      <c r="AB86" s="351"/>
      <c r="AC86" s="350"/>
      <c r="AD86" s="433"/>
      <c r="AE86" s="108"/>
      <c r="AF86" s="105"/>
      <c r="AG86" s="108"/>
      <c r="AH86" s="108"/>
      <c r="AI86" s="281"/>
      <c r="AJ86" s="281"/>
      <c r="AK86" s="281"/>
      <c r="AL86" s="281"/>
      <c r="AM86" s="281"/>
      <c r="AN86" s="281"/>
      <c r="AO86" s="281"/>
      <c r="AP86" s="281"/>
      <c r="AQ86" s="281"/>
      <c r="AR86" s="281"/>
      <c r="AS86" s="281"/>
      <c r="AT86" s="281"/>
      <c r="AU86" s="281"/>
      <c r="AV86" s="281"/>
      <c r="AW86" s="281"/>
      <c r="AX86" s="281"/>
      <c r="AY86" s="281"/>
      <c r="AZ86" s="281"/>
      <c r="BA86" s="281"/>
      <c r="BB86" s="281"/>
      <c r="BC86" s="281"/>
      <c r="BD86" s="281"/>
      <c r="BE86" s="281"/>
      <c r="BF86" s="281"/>
      <c r="BG86" s="281"/>
      <c r="BH86" s="281"/>
      <c r="BI86" s="281"/>
      <c r="BJ86" s="281"/>
      <c r="BK86" s="281"/>
      <c r="BL86" s="281"/>
      <c r="BM86" s="281"/>
      <c r="BN86" s="281"/>
      <c r="BO86" s="281"/>
      <c r="BP86" s="281"/>
      <c r="BQ86" s="281"/>
      <c r="BR86" s="281"/>
      <c r="BS86" s="281"/>
      <c r="BT86" s="281"/>
      <c r="BU86" s="281"/>
      <c r="BV86" s="281"/>
      <c r="BW86" s="281"/>
      <c r="BX86" s="281"/>
      <c r="BY86" s="281"/>
      <c r="BZ86" s="281"/>
      <c r="CA86" s="281"/>
      <c r="CB86" s="281"/>
      <c r="CC86" s="281"/>
      <c r="CD86" s="281"/>
      <c r="CE86" s="281"/>
      <c r="CF86" s="281"/>
      <c r="CG86" s="281"/>
      <c r="CH86" s="281"/>
      <c r="CI86" s="281"/>
      <c r="CJ86" s="281"/>
      <c r="CK86" s="281"/>
      <c r="CL86" s="281"/>
      <c r="CM86" s="281"/>
      <c r="CN86" s="281"/>
      <c r="CO86" s="281"/>
    </row>
    <row r="87" spans="1:93" s="282" customFormat="1" ht="27.75" x14ac:dyDescent="0.4">
      <c r="A87" s="278"/>
      <c r="B87" s="328"/>
      <c r="C87" s="328"/>
      <c r="D87" s="329"/>
      <c r="E87" s="444" t="s">
        <v>95</v>
      </c>
      <c r="F87" s="445" t="s">
        <v>71</v>
      </c>
      <c r="G87" s="445" t="s">
        <v>149</v>
      </c>
      <c r="H87" s="445" t="s">
        <v>201</v>
      </c>
      <c r="I87" s="445" t="s">
        <v>201</v>
      </c>
      <c r="J87" s="446">
        <v>38</v>
      </c>
      <c r="K87" s="447"/>
      <c r="L87" s="316">
        <v>16</v>
      </c>
      <c r="M87" s="351"/>
      <c r="N87" s="316"/>
      <c r="O87" s="383"/>
      <c r="P87" s="316"/>
      <c r="Q87" s="316"/>
      <c r="R87" s="316"/>
      <c r="S87" s="316"/>
      <c r="T87" s="316"/>
      <c r="U87" s="316"/>
      <c r="V87" s="316"/>
      <c r="W87" s="351"/>
      <c r="X87" s="351"/>
      <c r="Y87" s="351"/>
      <c r="Z87" s="351"/>
      <c r="AA87" s="351"/>
      <c r="AB87" s="351"/>
      <c r="AC87" s="350">
        <v>16</v>
      </c>
      <c r="AD87" s="433"/>
      <c r="AE87" s="108"/>
      <c r="AF87" s="105"/>
      <c r="AG87" s="108"/>
      <c r="AH87" s="108"/>
      <c r="AI87" s="281"/>
      <c r="AJ87" s="281"/>
      <c r="AK87" s="281"/>
      <c r="AL87" s="281"/>
      <c r="AM87" s="281"/>
      <c r="AN87" s="281"/>
      <c r="AO87" s="281"/>
      <c r="AP87" s="281"/>
      <c r="AQ87" s="281"/>
      <c r="AR87" s="281"/>
      <c r="AS87" s="281"/>
      <c r="AT87" s="281"/>
      <c r="AU87" s="281"/>
      <c r="AV87" s="281"/>
      <c r="AW87" s="281"/>
      <c r="AX87" s="281"/>
      <c r="AY87" s="281"/>
      <c r="AZ87" s="281"/>
      <c r="BA87" s="281"/>
      <c r="BB87" s="281"/>
      <c r="BC87" s="281"/>
      <c r="BD87" s="281"/>
      <c r="BE87" s="281"/>
      <c r="BF87" s="281"/>
      <c r="BG87" s="281"/>
      <c r="BH87" s="281"/>
      <c r="BI87" s="281"/>
      <c r="BJ87" s="281"/>
      <c r="BK87" s="281"/>
      <c r="BL87" s="281"/>
      <c r="BM87" s="281"/>
      <c r="BN87" s="281"/>
      <c r="BO87" s="281"/>
      <c r="BP87" s="281"/>
      <c r="BQ87" s="281"/>
      <c r="BR87" s="281"/>
      <c r="BS87" s="281"/>
      <c r="BT87" s="281"/>
      <c r="BU87" s="281"/>
      <c r="BV87" s="281"/>
      <c r="BW87" s="281"/>
      <c r="BX87" s="281"/>
      <c r="BY87" s="281"/>
      <c r="BZ87" s="281"/>
      <c r="CA87" s="281"/>
      <c r="CB87" s="281"/>
      <c r="CC87" s="281"/>
      <c r="CD87" s="281"/>
      <c r="CE87" s="281"/>
      <c r="CF87" s="281"/>
      <c r="CG87" s="281"/>
      <c r="CH87" s="281"/>
      <c r="CI87" s="281"/>
      <c r="CJ87" s="281"/>
      <c r="CK87" s="281"/>
      <c r="CL87" s="281"/>
      <c r="CM87" s="281"/>
      <c r="CN87" s="281"/>
      <c r="CO87" s="281"/>
    </row>
    <row r="88" spans="1:93" s="356" customFormat="1" ht="13.9" x14ac:dyDescent="0.4">
      <c r="A88" s="278"/>
      <c r="B88" s="328"/>
      <c r="C88" s="328"/>
      <c r="D88" s="352"/>
      <c r="E88" s="448" t="s">
        <v>238</v>
      </c>
      <c r="F88" s="317"/>
      <c r="G88" s="317"/>
      <c r="H88" s="317"/>
      <c r="I88" s="317"/>
      <c r="J88" s="449"/>
      <c r="K88" s="284">
        <f>SUM(K71:K87)</f>
        <v>56.088888888888881</v>
      </c>
      <c r="L88" s="284">
        <f>SUM(L71:L87)</f>
        <v>160</v>
      </c>
      <c r="M88" s="284">
        <f t="shared" ref="M88:AC88" si="11">SUM(M71:M87)</f>
        <v>0</v>
      </c>
      <c r="N88" s="284">
        <f t="shared" si="11"/>
        <v>0</v>
      </c>
      <c r="O88" s="262">
        <f t="shared" si="11"/>
        <v>0</v>
      </c>
      <c r="P88" s="284">
        <f t="shared" si="11"/>
        <v>0</v>
      </c>
      <c r="Q88" s="284">
        <f t="shared" si="11"/>
        <v>0</v>
      </c>
      <c r="R88" s="284">
        <f t="shared" si="11"/>
        <v>0</v>
      </c>
      <c r="S88" s="284">
        <f t="shared" si="11"/>
        <v>0</v>
      </c>
      <c r="T88" s="284">
        <f t="shared" si="11"/>
        <v>0</v>
      </c>
      <c r="U88" s="284">
        <f t="shared" si="11"/>
        <v>20</v>
      </c>
      <c r="V88" s="284">
        <f t="shared" si="11"/>
        <v>0</v>
      </c>
      <c r="W88" s="284">
        <f t="shared" si="11"/>
        <v>0</v>
      </c>
      <c r="X88" s="284">
        <f t="shared" si="11"/>
        <v>0</v>
      </c>
      <c r="Y88" s="284">
        <f t="shared" si="11"/>
        <v>0</v>
      </c>
      <c r="Z88" s="284">
        <f t="shared" si="11"/>
        <v>0</v>
      </c>
      <c r="AA88" s="284">
        <f t="shared" si="11"/>
        <v>0</v>
      </c>
      <c r="AB88" s="284">
        <f t="shared" si="11"/>
        <v>0</v>
      </c>
      <c r="AC88" s="284">
        <f t="shared" si="11"/>
        <v>236.0888888888889</v>
      </c>
      <c r="AD88" s="443"/>
      <c r="AE88" s="353"/>
      <c r="AF88" s="354"/>
      <c r="AG88" s="353"/>
      <c r="AH88" s="353"/>
      <c r="AI88" s="355"/>
      <c r="AJ88" s="355"/>
      <c r="AK88" s="355"/>
      <c r="AL88" s="355"/>
      <c r="AM88" s="355"/>
      <c r="AN88" s="355"/>
      <c r="AO88" s="355"/>
      <c r="AP88" s="355"/>
      <c r="AQ88" s="355"/>
      <c r="AR88" s="355"/>
      <c r="AS88" s="355"/>
      <c r="AT88" s="355"/>
      <c r="AU88" s="355"/>
      <c r="AV88" s="355"/>
      <c r="AW88" s="355"/>
      <c r="AX88" s="355"/>
      <c r="AY88" s="355"/>
      <c r="AZ88" s="355"/>
      <c r="BA88" s="355"/>
      <c r="BB88" s="355"/>
      <c r="BC88" s="355"/>
      <c r="BD88" s="355"/>
      <c r="BE88" s="355"/>
      <c r="BF88" s="355"/>
      <c r="BG88" s="355"/>
      <c r="BH88" s="355"/>
      <c r="BI88" s="355"/>
      <c r="BJ88" s="355"/>
      <c r="BK88" s="355"/>
      <c r="BL88" s="355"/>
      <c r="BM88" s="355"/>
      <c r="BN88" s="355"/>
      <c r="BO88" s="355"/>
      <c r="BP88" s="355"/>
      <c r="BQ88" s="355"/>
      <c r="BR88" s="355"/>
      <c r="BS88" s="355"/>
      <c r="BT88" s="355"/>
      <c r="BU88" s="355"/>
      <c r="BV88" s="355"/>
      <c r="BW88" s="355"/>
      <c r="BX88" s="355"/>
      <c r="BY88" s="355"/>
      <c r="BZ88" s="355"/>
      <c r="CA88" s="355"/>
      <c r="CB88" s="355"/>
      <c r="CC88" s="355"/>
      <c r="CD88" s="355"/>
      <c r="CE88" s="355"/>
      <c r="CF88" s="355"/>
      <c r="CG88" s="355"/>
      <c r="CH88" s="355"/>
      <c r="CI88" s="355"/>
      <c r="CJ88" s="355"/>
      <c r="CK88" s="355"/>
      <c r="CL88" s="355"/>
      <c r="CM88" s="355"/>
      <c r="CN88" s="355"/>
      <c r="CO88" s="355"/>
    </row>
    <row r="89" spans="1:93" s="282" customFormat="1" ht="13.9" x14ac:dyDescent="0.4">
      <c r="A89" s="278"/>
      <c r="B89" s="328"/>
      <c r="C89" s="328"/>
      <c r="D89" s="329"/>
      <c r="E89" s="444"/>
      <c r="F89" s="445"/>
      <c r="G89" s="445"/>
      <c r="H89" s="445"/>
      <c r="I89" s="445"/>
      <c r="J89" s="446"/>
      <c r="K89" s="447"/>
      <c r="L89" s="316"/>
      <c r="M89" s="351"/>
      <c r="N89" s="316"/>
      <c r="O89" s="383"/>
      <c r="P89" s="316"/>
      <c r="Q89" s="316"/>
      <c r="R89" s="316"/>
      <c r="S89" s="316"/>
      <c r="T89" s="316"/>
      <c r="U89" s="316"/>
      <c r="V89" s="316"/>
      <c r="W89" s="351"/>
      <c r="X89" s="351"/>
      <c r="Y89" s="351"/>
      <c r="Z89" s="351"/>
      <c r="AA89" s="351"/>
      <c r="AB89" s="351"/>
      <c r="AC89" s="350"/>
      <c r="AD89" s="433"/>
      <c r="AE89" s="108"/>
      <c r="AF89" s="105"/>
      <c r="AG89" s="108"/>
      <c r="AH89" s="108"/>
      <c r="AI89" s="281"/>
      <c r="AJ89" s="281"/>
      <c r="AK89" s="281"/>
      <c r="AL89" s="281"/>
      <c r="AM89" s="281"/>
      <c r="AN89" s="281"/>
      <c r="AO89" s="281"/>
      <c r="AP89" s="281"/>
      <c r="AQ89" s="281"/>
      <c r="AR89" s="281"/>
      <c r="AS89" s="281"/>
      <c r="AT89" s="281"/>
      <c r="AU89" s="281"/>
      <c r="AV89" s="281"/>
      <c r="AW89" s="281"/>
      <c r="AX89" s="281"/>
      <c r="AY89" s="281"/>
      <c r="AZ89" s="281"/>
      <c r="BA89" s="281"/>
      <c r="BB89" s="281"/>
      <c r="BC89" s="281"/>
      <c r="BD89" s="281"/>
      <c r="BE89" s="281"/>
      <c r="BF89" s="281"/>
      <c r="BG89" s="281"/>
      <c r="BH89" s="281"/>
      <c r="BI89" s="281"/>
      <c r="BJ89" s="281"/>
      <c r="BK89" s="281"/>
      <c r="BL89" s="281"/>
      <c r="BM89" s="281"/>
      <c r="BN89" s="281"/>
      <c r="BO89" s="281"/>
      <c r="BP89" s="281"/>
      <c r="BQ89" s="281"/>
      <c r="BR89" s="281"/>
      <c r="BS89" s="281"/>
      <c r="BT89" s="281"/>
      <c r="BU89" s="281"/>
      <c r="BV89" s="281"/>
      <c r="BW89" s="281"/>
      <c r="BX89" s="281"/>
      <c r="BY89" s="281"/>
      <c r="BZ89" s="281"/>
      <c r="CA89" s="281"/>
      <c r="CB89" s="281"/>
      <c r="CC89" s="281"/>
      <c r="CD89" s="281"/>
      <c r="CE89" s="281"/>
      <c r="CF89" s="281"/>
      <c r="CG89" s="281"/>
      <c r="CH89" s="281"/>
      <c r="CI89" s="281"/>
      <c r="CJ89" s="281"/>
      <c r="CK89" s="281"/>
      <c r="CL89" s="281"/>
      <c r="CM89" s="281"/>
      <c r="CN89" s="281"/>
      <c r="CO89" s="281"/>
    </row>
    <row r="90" spans="1:93" s="282" customFormat="1" ht="27.75" x14ac:dyDescent="0.4">
      <c r="A90" s="278"/>
      <c r="B90" s="328"/>
      <c r="C90" s="328"/>
      <c r="D90" s="329"/>
      <c r="E90" s="444" t="s">
        <v>95</v>
      </c>
      <c r="F90" s="445" t="s">
        <v>98</v>
      </c>
      <c r="G90" s="445" t="s">
        <v>93</v>
      </c>
      <c r="H90" s="445" t="s">
        <v>201</v>
      </c>
      <c r="I90" s="445" t="s">
        <v>201</v>
      </c>
      <c r="J90" s="446">
        <v>29</v>
      </c>
      <c r="K90" s="447">
        <v>0.5</v>
      </c>
      <c r="L90" s="316">
        <v>2</v>
      </c>
      <c r="M90" s="351"/>
      <c r="N90" s="316"/>
      <c r="O90" s="383"/>
      <c r="P90" s="316"/>
      <c r="Q90" s="316"/>
      <c r="R90" s="316"/>
      <c r="S90" s="316"/>
      <c r="T90" s="316"/>
      <c r="U90" s="316">
        <v>5</v>
      </c>
      <c r="V90" s="316"/>
      <c r="W90" s="351"/>
      <c r="X90" s="351"/>
      <c r="Y90" s="351"/>
      <c r="Z90" s="351"/>
      <c r="AA90" s="351"/>
      <c r="AB90" s="351"/>
      <c r="AC90" s="350">
        <v>7.5</v>
      </c>
      <c r="AD90" s="433"/>
      <c r="AE90" s="108"/>
      <c r="AF90" s="105"/>
      <c r="AG90" s="108"/>
      <c r="AH90" s="108"/>
      <c r="AI90" s="281"/>
      <c r="AJ90" s="281"/>
      <c r="AK90" s="281"/>
      <c r="AL90" s="281"/>
      <c r="AM90" s="281"/>
      <c r="AN90" s="281"/>
      <c r="AO90" s="281"/>
      <c r="AP90" s="281"/>
      <c r="AQ90" s="281"/>
      <c r="AR90" s="281"/>
      <c r="AS90" s="281"/>
      <c r="AT90" s="281"/>
      <c r="AU90" s="281"/>
      <c r="AV90" s="281"/>
      <c r="AW90" s="281"/>
      <c r="AX90" s="281"/>
      <c r="AY90" s="281"/>
      <c r="AZ90" s="281"/>
      <c r="BA90" s="281"/>
      <c r="BB90" s="281"/>
      <c r="BC90" s="281"/>
      <c r="BD90" s="281"/>
      <c r="BE90" s="281"/>
      <c r="BF90" s="281"/>
      <c r="BG90" s="281"/>
      <c r="BH90" s="281"/>
      <c r="BI90" s="281"/>
      <c r="BJ90" s="281"/>
      <c r="BK90" s="281"/>
      <c r="BL90" s="281"/>
      <c r="BM90" s="281"/>
      <c r="BN90" s="281"/>
      <c r="BO90" s="281"/>
      <c r="BP90" s="281"/>
      <c r="BQ90" s="281"/>
      <c r="BR90" s="281"/>
      <c r="BS90" s="281"/>
      <c r="BT90" s="281"/>
      <c r="BU90" s="281"/>
      <c r="BV90" s="281"/>
      <c r="BW90" s="281"/>
      <c r="BX90" s="281"/>
      <c r="BY90" s="281"/>
      <c r="BZ90" s="281"/>
      <c r="CA90" s="281"/>
      <c r="CB90" s="281"/>
      <c r="CC90" s="281"/>
      <c r="CD90" s="281"/>
      <c r="CE90" s="281"/>
      <c r="CF90" s="281"/>
      <c r="CG90" s="281"/>
      <c r="CH90" s="281"/>
      <c r="CI90" s="281"/>
      <c r="CJ90" s="281"/>
      <c r="CK90" s="281"/>
      <c r="CL90" s="281"/>
      <c r="CM90" s="281"/>
      <c r="CN90" s="281"/>
      <c r="CO90" s="281"/>
    </row>
    <row r="91" spans="1:93" s="282" customFormat="1" ht="27.75" x14ac:dyDescent="0.4">
      <c r="A91" s="278"/>
      <c r="B91" s="328"/>
      <c r="C91" s="328"/>
      <c r="D91" s="329"/>
      <c r="E91" s="444" t="s">
        <v>95</v>
      </c>
      <c r="F91" s="445" t="s">
        <v>98</v>
      </c>
      <c r="G91" s="445" t="s">
        <v>87</v>
      </c>
      <c r="H91" s="445" t="s">
        <v>201</v>
      </c>
      <c r="I91" s="445" t="s">
        <v>201</v>
      </c>
      <c r="J91" s="446">
        <v>61</v>
      </c>
      <c r="K91" s="447">
        <v>0.5</v>
      </c>
      <c r="L91" s="316">
        <v>8</v>
      </c>
      <c r="M91" s="351"/>
      <c r="N91" s="316"/>
      <c r="O91" s="383"/>
      <c r="P91" s="316"/>
      <c r="Q91" s="316"/>
      <c r="R91" s="316"/>
      <c r="S91" s="316"/>
      <c r="T91" s="316"/>
      <c r="U91" s="316">
        <v>12</v>
      </c>
      <c r="V91" s="316"/>
      <c r="W91" s="351"/>
      <c r="X91" s="351"/>
      <c r="Y91" s="351"/>
      <c r="Z91" s="351"/>
      <c r="AA91" s="351"/>
      <c r="AB91" s="351"/>
      <c r="AC91" s="350">
        <v>20.5</v>
      </c>
      <c r="AD91" s="433"/>
      <c r="AE91" s="108"/>
      <c r="AF91" s="105"/>
      <c r="AG91" s="108"/>
      <c r="AH91" s="108"/>
      <c r="AI91" s="281"/>
      <c r="AJ91" s="281"/>
      <c r="AK91" s="281"/>
      <c r="AL91" s="281"/>
      <c r="AM91" s="281"/>
      <c r="AN91" s="281"/>
      <c r="AO91" s="281"/>
      <c r="AP91" s="281"/>
      <c r="AQ91" s="281"/>
      <c r="AR91" s="281"/>
      <c r="AS91" s="281"/>
      <c r="AT91" s="281"/>
      <c r="AU91" s="281"/>
      <c r="AV91" s="281"/>
      <c r="AW91" s="281"/>
      <c r="AX91" s="281"/>
      <c r="AY91" s="281"/>
      <c r="AZ91" s="281"/>
      <c r="BA91" s="281"/>
      <c r="BB91" s="281"/>
      <c r="BC91" s="281"/>
      <c r="BD91" s="281"/>
      <c r="BE91" s="281"/>
      <c r="BF91" s="281"/>
      <c r="BG91" s="281"/>
      <c r="BH91" s="281"/>
      <c r="BI91" s="281"/>
      <c r="BJ91" s="281"/>
      <c r="BK91" s="281"/>
      <c r="BL91" s="281"/>
      <c r="BM91" s="281"/>
      <c r="BN91" s="281"/>
      <c r="BO91" s="281"/>
      <c r="BP91" s="281"/>
      <c r="BQ91" s="281"/>
      <c r="BR91" s="281"/>
      <c r="BS91" s="281"/>
      <c r="BT91" s="281"/>
      <c r="BU91" s="281"/>
      <c r="BV91" s="281"/>
      <c r="BW91" s="281"/>
      <c r="BX91" s="281"/>
      <c r="BY91" s="281"/>
      <c r="BZ91" s="281"/>
      <c r="CA91" s="281"/>
      <c r="CB91" s="281"/>
      <c r="CC91" s="281"/>
      <c r="CD91" s="281"/>
      <c r="CE91" s="281"/>
      <c r="CF91" s="281"/>
      <c r="CG91" s="281"/>
      <c r="CH91" s="281"/>
      <c r="CI91" s="281"/>
      <c r="CJ91" s="281"/>
      <c r="CK91" s="281"/>
      <c r="CL91" s="281"/>
      <c r="CM91" s="281"/>
      <c r="CN91" s="281"/>
      <c r="CO91" s="281"/>
    </row>
    <row r="92" spans="1:93" s="282" customFormat="1" ht="27.75" x14ac:dyDescent="0.4">
      <c r="A92" s="278"/>
      <c r="B92" s="328"/>
      <c r="C92" s="328"/>
      <c r="D92" s="329"/>
      <c r="E92" s="444" t="s">
        <v>95</v>
      </c>
      <c r="F92" s="445" t="s">
        <v>98</v>
      </c>
      <c r="G92" s="445" t="s">
        <v>112</v>
      </c>
      <c r="H92" s="445" t="s">
        <v>201</v>
      </c>
      <c r="I92" s="445" t="s">
        <v>201</v>
      </c>
      <c r="J92" s="446">
        <v>16</v>
      </c>
      <c r="K92" s="447">
        <v>0.5</v>
      </c>
      <c r="L92" s="316">
        <v>2</v>
      </c>
      <c r="M92" s="351"/>
      <c r="N92" s="316"/>
      <c r="O92" s="383"/>
      <c r="P92" s="316"/>
      <c r="Q92" s="316"/>
      <c r="R92" s="316"/>
      <c r="S92" s="316"/>
      <c r="T92" s="316"/>
      <c r="U92" s="316">
        <v>3</v>
      </c>
      <c r="V92" s="316"/>
      <c r="W92" s="351"/>
      <c r="X92" s="351"/>
      <c r="Y92" s="351"/>
      <c r="Z92" s="351"/>
      <c r="AA92" s="351"/>
      <c r="AB92" s="351"/>
      <c r="AC92" s="350">
        <v>5.5</v>
      </c>
      <c r="AD92" s="433"/>
      <c r="AE92" s="108"/>
      <c r="AF92" s="105"/>
      <c r="AG92" s="108"/>
      <c r="AH92" s="108"/>
      <c r="AI92" s="281"/>
      <c r="AJ92" s="281"/>
      <c r="AK92" s="281"/>
      <c r="AL92" s="281"/>
      <c r="AM92" s="281"/>
      <c r="AN92" s="281"/>
      <c r="AO92" s="281"/>
      <c r="AP92" s="281"/>
      <c r="AQ92" s="281"/>
      <c r="AR92" s="281"/>
      <c r="AS92" s="281"/>
      <c r="AT92" s="281"/>
      <c r="AU92" s="281"/>
      <c r="AV92" s="281"/>
      <c r="AW92" s="281"/>
      <c r="AX92" s="281"/>
      <c r="AY92" s="281"/>
      <c r="AZ92" s="281"/>
      <c r="BA92" s="281"/>
      <c r="BB92" s="281"/>
      <c r="BC92" s="281"/>
      <c r="BD92" s="281"/>
      <c r="BE92" s="281"/>
      <c r="BF92" s="281"/>
      <c r="BG92" s="281"/>
      <c r="BH92" s="281"/>
      <c r="BI92" s="281"/>
      <c r="BJ92" s="281"/>
      <c r="BK92" s="281"/>
      <c r="BL92" s="281"/>
      <c r="BM92" s="281"/>
      <c r="BN92" s="281"/>
      <c r="BO92" s="281"/>
      <c r="BP92" s="281"/>
      <c r="BQ92" s="281"/>
      <c r="BR92" s="281"/>
      <c r="BS92" s="281"/>
      <c r="BT92" s="281"/>
      <c r="BU92" s="281"/>
      <c r="BV92" s="281"/>
      <c r="BW92" s="281"/>
      <c r="BX92" s="281"/>
      <c r="BY92" s="281"/>
      <c r="BZ92" s="281"/>
      <c r="CA92" s="281"/>
      <c r="CB92" s="281"/>
      <c r="CC92" s="281"/>
      <c r="CD92" s="281"/>
      <c r="CE92" s="281"/>
      <c r="CF92" s="281"/>
      <c r="CG92" s="281"/>
      <c r="CH92" s="281"/>
      <c r="CI92" s="281"/>
      <c r="CJ92" s="281"/>
      <c r="CK92" s="281"/>
      <c r="CL92" s="281"/>
      <c r="CM92" s="281"/>
      <c r="CN92" s="281"/>
      <c r="CO92" s="281"/>
    </row>
    <row r="93" spans="1:93" s="282" customFormat="1" ht="27.75" x14ac:dyDescent="0.4">
      <c r="A93" s="278"/>
      <c r="B93" s="328"/>
      <c r="C93" s="328"/>
      <c r="D93" s="329"/>
      <c r="E93" s="444" t="s">
        <v>95</v>
      </c>
      <c r="F93" s="445" t="s">
        <v>98</v>
      </c>
      <c r="G93" s="445" t="s">
        <v>102</v>
      </c>
      <c r="H93" s="445" t="s">
        <v>201</v>
      </c>
      <c r="I93" s="445" t="s">
        <v>201</v>
      </c>
      <c r="J93" s="446">
        <v>15</v>
      </c>
      <c r="K93" s="447">
        <v>0.5</v>
      </c>
      <c r="L93" s="316">
        <v>1.32</v>
      </c>
      <c r="M93" s="351"/>
      <c r="N93" s="316"/>
      <c r="O93" s="383"/>
      <c r="P93" s="316"/>
      <c r="Q93" s="316"/>
      <c r="R93" s="316"/>
      <c r="S93" s="316"/>
      <c r="T93" s="316"/>
      <c r="U93" s="316">
        <v>3</v>
      </c>
      <c r="V93" s="316"/>
      <c r="W93" s="351"/>
      <c r="X93" s="351"/>
      <c r="Y93" s="351"/>
      <c r="Z93" s="351"/>
      <c r="AA93" s="351"/>
      <c r="AB93" s="351"/>
      <c r="AC93" s="350">
        <v>4.82</v>
      </c>
      <c r="AD93" s="433"/>
      <c r="AE93" s="108"/>
      <c r="AF93" s="105"/>
      <c r="AG93" s="108"/>
      <c r="AH93" s="108"/>
      <c r="AI93" s="281"/>
      <c r="AJ93" s="281"/>
      <c r="AK93" s="281"/>
      <c r="AL93" s="281"/>
      <c r="AM93" s="281"/>
      <c r="AN93" s="281"/>
      <c r="AO93" s="281"/>
      <c r="AP93" s="281"/>
      <c r="AQ93" s="281"/>
      <c r="AR93" s="281"/>
      <c r="AS93" s="281"/>
      <c r="AT93" s="281"/>
      <c r="AU93" s="281"/>
      <c r="AV93" s="281"/>
      <c r="AW93" s="281"/>
      <c r="AX93" s="281"/>
      <c r="AY93" s="281"/>
      <c r="AZ93" s="281"/>
      <c r="BA93" s="281"/>
      <c r="BB93" s="281"/>
      <c r="BC93" s="281"/>
      <c r="BD93" s="281"/>
      <c r="BE93" s="281"/>
      <c r="BF93" s="281"/>
      <c r="BG93" s="281"/>
      <c r="BH93" s="281"/>
      <c r="BI93" s="281"/>
      <c r="BJ93" s="281"/>
      <c r="BK93" s="281"/>
      <c r="BL93" s="281"/>
      <c r="BM93" s="281"/>
      <c r="BN93" s="281"/>
      <c r="BO93" s="281"/>
      <c r="BP93" s="281"/>
      <c r="BQ93" s="281"/>
      <c r="BR93" s="281"/>
      <c r="BS93" s="281"/>
      <c r="BT93" s="281"/>
      <c r="BU93" s="281"/>
      <c r="BV93" s="281"/>
      <c r="BW93" s="281"/>
      <c r="BX93" s="281"/>
      <c r="BY93" s="281"/>
      <c r="BZ93" s="281"/>
      <c r="CA93" s="281"/>
      <c r="CB93" s="281"/>
      <c r="CC93" s="281"/>
      <c r="CD93" s="281"/>
      <c r="CE93" s="281"/>
      <c r="CF93" s="281"/>
      <c r="CG93" s="281"/>
      <c r="CH93" s="281"/>
      <c r="CI93" s="281"/>
      <c r="CJ93" s="281"/>
      <c r="CK93" s="281"/>
      <c r="CL93" s="281"/>
      <c r="CM93" s="281"/>
      <c r="CN93" s="281"/>
      <c r="CO93" s="281"/>
    </row>
    <row r="94" spans="1:93" s="282" customFormat="1" ht="27.75" x14ac:dyDescent="0.4">
      <c r="A94" s="278"/>
      <c r="B94" s="328"/>
      <c r="C94" s="328"/>
      <c r="D94" s="329"/>
      <c r="E94" s="444" t="s">
        <v>95</v>
      </c>
      <c r="F94" s="445" t="s">
        <v>98</v>
      </c>
      <c r="G94" s="445" t="s">
        <v>119</v>
      </c>
      <c r="H94" s="445" t="s">
        <v>201</v>
      </c>
      <c r="I94" s="445" t="s">
        <v>201</v>
      </c>
      <c r="J94" s="446">
        <v>14</v>
      </c>
      <c r="K94" s="447">
        <v>0.5</v>
      </c>
      <c r="L94" s="316">
        <v>2</v>
      </c>
      <c r="M94" s="351"/>
      <c r="N94" s="316"/>
      <c r="O94" s="383"/>
      <c r="P94" s="316"/>
      <c r="Q94" s="316"/>
      <c r="R94" s="316"/>
      <c r="S94" s="316"/>
      <c r="T94" s="316"/>
      <c r="U94" s="316">
        <v>3</v>
      </c>
      <c r="V94" s="316"/>
      <c r="W94" s="351"/>
      <c r="X94" s="351"/>
      <c r="Y94" s="351"/>
      <c r="Z94" s="351"/>
      <c r="AA94" s="351"/>
      <c r="AB94" s="351"/>
      <c r="AC94" s="350">
        <v>5.5</v>
      </c>
      <c r="AD94" s="433"/>
      <c r="AE94" s="108"/>
      <c r="AF94" s="105"/>
      <c r="AG94" s="108"/>
      <c r="AH94" s="108"/>
      <c r="AI94" s="281"/>
      <c r="AJ94" s="281"/>
      <c r="AK94" s="281"/>
      <c r="AL94" s="281"/>
      <c r="AM94" s="281"/>
      <c r="AN94" s="281"/>
      <c r="AO94" s="281"/>
      <c r="AP94" s="281"/>
      <c r="AQ94" s="281"/>
      <c r="AR94" s="281"/>
      <c r="AS94" s="281"/>
      <c r="AT94" s="281"/>
      <c r="AU94" s="281"/>
      <c r="AV94" s="281"/>
      <c r="AW94" s="281"/>
      <c r="AX94" s="281"/>
      <c r="AY94" s="281"/>
      <c r="AZ94" s="281"/>
      <c r="BA94" s="281"/>
      <c r="BB94" s="281"/>
      <c r="BC94" s="281"/>
      <c r="BD94" s="281"/>
      <c r="BE94" s="281"/>
      <c r="BF94" s="281"/>
      <c r="BG94" s="281"/>
      <c r="BH94" s="281"/>
      <c r="BI94" s="281"/>
      <c r="BJ94" s="281"/>
      <c r="BK94" s="281"/>
      <c r="BL94" s="281"/>
      <c r="BM94" s="281"/>
      <c r="BN94" s="281"/>
      <c r="BO94" s="281"/>
      <c r="BP94" s="281"/>
      <c r="BQ94" s="281"/>
      <c r="BR94" s="281"/>
      <c r="BS94" s="281"/>
      <c r="BT94" s="281"/>
      <c r="BU94" s="281"/>
      <c r="BV94" s="281"/>
      <c r="BW94" s="281"/>
      <c r="BX94" s="281"/>
      <c r="BY94" s="281"/>
      <c r="BZ94" s="281"/>
      <c r="CA94" s="281"/>
      <c r="CB94" s="281"/>
      <c r="CC94" s="281"/>
      <c r="CD94" s="281"/>
      <c r="CE94" s="281"/>
      <c r="CF94" s="281"/>
      <c r="CG94" s="281"/>
      <c r="CH94" s="281"/>
      <c r="CI94" s="281"/>
      <c r="CJ94" s="281"/>
      <c r="CK94" s="281"/>
      <c r="CL94" s="281"/>
      <c r="CM94" s="281"/>
      <c r="CN94" s="281"/>
      <c r="CO94" s="281"/>
    </row>
    <row r="95" spans="1:93" s="282" customFormat="1" ht="27.75" x14ac:dyDescent="0.4">
      <c r="A95" s="278"/>
      <c r="B95" s="328"/>
      <c r="C95" s="328"/>
      <c r="D95" s="329"/>
      <c r="E95" s="444" t="s">
        <v>95</v>
      </c>
      <c r="F95" s="445" t="s">
        <v>98</v>
      </c>
      <c r="G95" s="445" t="s">
        <v>104</v>
      </c>
      <c r="H95" s="445" t="s">
        <v>201</v>
      </c>
      <c r="I95" s="445" t="s">
        <v>201</v>
      </c>
      <c r="J95" s="446">
        <v>4</v>
      </c>
      <c r="K95" s="447">
        <v>0.5</v>
      </c>
      <c r="L95" s="316">
        <v>1.32</v>
      </c>
      <c r="M95" s="351"/>
      <c r="N95" s="316"/>
      <c r="O95" s="383"/>
      <c r="P95" s="316"/>
      <c r="Q95" s="316"/>
      <c r="R95" s="316"/>
      <c r="S95" s="316"/>
      <c r="T95" s="316"/>
      <c r="U95" s="316">
        <v>1</v>
      </c>
      <c r="V95" s="316"/>
      <c r="W95" s="351"/>
      <c r="X95" s="351"/>
      <c r="Y95" s="351"/>
      <c r="Z95" s="351"/>
      <c r="AA95" s="351"/>
      <c r="AB95" s="351"/>
      <c r="AC95" s="350">
        <v>2.82</v>
      </c>
      <c r="AD95" s="433"/>
      <c r="AE95" s="108"/>
      <c r="AF95" s="105"/>
      <c r="AG95" s="108"/>
      <c r="AH95" s="108"/>
      <c r="AI95" s="281"/>
      <c r="AJ95" s="281"/>
      <c r="AK95" s="281"/>
      <c r="AL95" s="281"/>
      <c r="AM95" s="281"/>
      <c r="AN95" s="281"/>
      <c r="AO95" s="281"/>
      <c r="AP95" s="281"/>
      <c r="AQ95" s="281"/>
      <c r="AR95" s="281"/>
      <c r="AS95" s="281"/>
      <c r="AT95" s="281"/>
      <c r="AU95" s="281"/>
      <c r="AV95" s="281"/>
      <c r="AW95" s="281"/>
      <c r="AX95" s="281"/>
      <c r="AY95" s="281"/>
      <c r="AZ95" s="281"/>
      <c r="BA95" s="281"/>
      <c r="BB95" s="281"/>
      <c r="BC95" s="281"/>
      <c r="BD95" s="281"/>
      <c r="BE95" s="281"/>
      <c r="BF95" s="281"/>
      <c r="BG95" s="281"/>
      <c r="BH95" s="281"/>
      <c r="BI95" s="281"/>
      <c r="BJ95" s="281"/>
      <c r="BK95" s="281"/>
      <c r="BL95" s="281"/>
      <c r="BM95" s="281"/>
      <c r="BN95" s="281"/>
      <c r="BO95" s="281"/>
      <c r="BP95" s="281"/>
      <c r="BQ95" s="281"/>
      <c r="BR95" s="281"/>
      <c r="BS95" s="281"/>
      <c r="BT95" s="281"/>
      <c r="BU95" s="281"/>
      <c r="BV95" s="281"/>
      <c r="BW95" s="281"/>
      <c r="BX95" s="281"/>
      <c r="BY95" s="281"/>
      <c r="BZ95" s="281"/>
      <c r="CA95" s="281"/>
      <c r="CB95" s="281"/>
      <c r="CC95" s="281"/>
      <c r="CD95" s="281"/>
      <c r="CE95" s="281"/>
      <c r="CF95" s="281"/>
      <c r="CG95" s="281"/>
      <c r="CH95" s="281"/>
      <c r="CI95" s="281"/>
      <c r="CJ95" s="281"/>
      <c r="CK95" s="281"/>
      <c r="CL95" s="281"/>
      <c r="CM95" s="281"/>
      <c r="CN95" s="281"/>
      <c r="CO95" s="281"/>
    </row>
    <row r="96" spans="1:93" s="282" customFormat="1" ht="27.75" x14ac:dyDescent="0.4">
      <c r="A96" s="286"/>
      <c r="B96" s="286"/>
      <c r="C96" s="286"/>
      <c r="D96" s="287"/>
      <c r="E96" s="444" t="s">
        <v>95</v>
      </c>
      <c r="F96" s="445" t="s">
        <v>98</v>
      </c>
      <c r="G96" s="445" t="s">
        <v>105</v>
      </c>
      <c r="H96" s="445" t="s">
        <v>201</v>
      </c>
      <c r="I96" s="445" t="s">
        <v>201</v>
      </c>
      <c r="J96" s="446">
        <v>18</v>
      </c>
      <c r="K96" s="447">
        <v>0.5</v>
      </c>
      <c r="L96" s="316">
        <v>2</v>
      </c>
      <c r="M96" s="351"/>
      <c r="N96" s="316"/>
      <c r="O96" s="383"/>
      <c r="P96" s="316"/>
      <c r="Q96" s="316"/>
      <c r="R96" s="316"/>
      <c r="S96" s="316"/>
      <c r="T96" s="316"/>
      <c r="U96" s="316">
        <v>3</v>
      </c>
      <c r="V96" s="316"/>
      <c r="W96" s="351"/>
      <c r="X96" s="351"/>
      <c r="Y96" s="351"/>
      <c r="Z96" s="351"/>
      <c r="AA96" s="351"/>
      <c r="AB96" s="351"/>
      <c r="AC96" s="350">
        <v>5.5</v>
      </c>
      <c r="AD96" s="433"/>
      <c r="AE96" s="108"/>
      <c r="AF96" s="105"/>
      <c r="AG96" s="108"/>
      <c r="AH96" s="108"/>
      <c r="AI96" s="281"/>
      <c r="AJ96" s="281"/>
      <c r="AK96" s="281"/>
      <c r="AL96" s="281"/>
      <c r="AM96" s="281"/>
      <c r="AN96" s="281"/>
      <c r="AO96" s="281"/>
      <c r="AP96" s="281"/>
      <c r="AQ96" s="281"/>
      <c r="AR96" s="281"/>
      <c r="AS96" s="281"/>
      <c r="AT96" s="281"/>
      <c r="AU96" s="281"/>
      <c r="AV96" s="281"/>
      <c r="AW96" s="281"/>
      <c r="AX96" s="281"/>
      <c r="AY96" s="281"/>
      <c r="AZ96" s="281"/>
      <c r="BA96" s="281"/>
      <c r="BB96" s="281"/>
      <c r="BC96" s="281"/>
      <c r="BD96" s="281"/>
      <c r="BE96" s="281"/>
      <c r="BF96" s="281"/>
      <c r="BG96" s="281"/>
      <c r="BH96" s="281"/>
      <c r="BI96" s="281"/>
      <c r="BJ96" s="281"/>
      <c r="BK96" s="281"/>
      <c r="BL96" s="281"/>
      <c r="BM96" s="281"/>
      <c r="BN96" s="281"/>
      <c r="BO96" s="281"/>
      <c r="BP96" s="281"/>
      <c r="BQ96" s="281"/>
      <c r="BR96" s="281"/>
      <c r="BS96" s="281"/>
      <c r="BT96" s="281"/>
      <c r="BU96" s="281"/>
      <c r="BV96" s="281"/>
      <c r="BW96" s="281"/>
      <c r="BX96" s="281"/>
      <c r="BY96" s="281"/>
      <c r="BZ96" s="281"/>
      <c r="CA96" s="281"/>
      <c r="CB96" s="281"/>
      <c r="CC96" s="281"/>
      <c r="CD96" s="281"/>
      <c r="CE96" s="281"/>
      <c r="CF96" s="281"/>
      <c r="CG96" s="281"/>
      <c r="CH96" s="281"/>
      <c r="CI96" s="281"/>
      <c r="CJ96" s="281"/>
      <c r="CK96" s="281"/>
      <c r="CL96" s="281"/>
      <c r="CM96" s="281"/>
      <c r="CN96" s="281"/>
      <c r="CO96" s="281"/>
    </row>
    <row r="97" spans="1:93" s="282" customFormat="1" ht="27.75" x14ac:dyDescent="0.4">
      <c r="A97" s="286"/>
      <c r="B97" s="286"/>
      <c r="C97" s="286"/>
      <c r="D97" s="287"/>
      <c r="E97" s="444" t="s">
        <v>95</v>
      </c>
      <c r="F97" s="445" t="s">
        <v>98</v>
      </c>
      <c r="G97" s="445" t="s">
        <v>106</v>
      </c>
      <c r="H97" s="445" t="s">
        <v>201</v>
      </c>
      <c r="I97" s="445" t="s">
        <v>201</v>
      </c>
      <c r="J97" s="446">
        <v>12</v>
      </c>
      <c r="K97" s="447">
        <v>0.5</v>
      </c>
      <c r="L97" s="316">
        <v>2</v>
      </c>
      <c r="M97" s="351"/>
      <c r="N97" s="316"/>
      <c r="O97" s="383"/>
      <c r="P97" s="316"/>
      <c r="Q97" s="316"/>
      <c r="R97" s="316"/>
      <c r="S97" s="316"/>
      <c r="T97" s="316"/>
      <c r="U97" s="316">
        <v>2</v>
      </c>
      <c r="V97" s="316"/>
      <c r="W97" s="351"/>
      <c r="X97" s="351"/>
      <c r="Y97" s="351"/>
      <c r="Z97" s="351"/>
      <c r="AA97" s="351"/>
      <c r="AB97" s="351"/>
      <c r="AC97" s="350">
        <v>4.5</v>
      </c>
      <c r="AD97" s="433"/>
      <c r="AE97" s="108"/>
      <c r="AF97" s="105"/>
      <c r="AG97" s="108"/>
      <c r="AH97" s="108"/>
      <c r="AI97" s="281"/>
      <c r="AJ97" s="281"/>
      <c r="AK97" s="281"/>
      <c r="AL97" s="281"/>
      <c r="AM97" s="281"/>
      <c r="AN97" s="281"/>
      <c r="AO97" s="281"/>
      <c r="AP97" s="281"/>
      <c r="AQ97" s="281"/>
      <c r="AR97" s="281"/>
      <c r="AS97" s="281"/>
      <c r="AT97" s="281"/>
      <c r="AU97" s="281"/>
      <c r="AV97" s="281"/>
      <c r="AW97" s="281"/>
      <c r="AX97" s="281"/>
      <c r="AY97" s="281"/>
      <c r="AZ97" s="281"/>
      <c r="BA97" s="281"/>
      <c r="BB97" s="281"/>
      <c r="BC97" s="281"/>
      <c r="BD97" s="281"/>
      <c r="BE97" s="281"/>
      <c r="BF97" s="281"/>
      <c r="BG97" s="281"/>
      <c r="BH97" s="281"/>
      <c r="BI97" s="281"/>
      <c r="BJ97" s="281"/>
      <c r="BK97" s="281"/>
      <c r="BL97" s="281"/>
      <c r="BM97" s="281"/>
      <c r="BN97" s="281"/>
      <c r="BO97" s="281"/>
      <c r="BP97" s="281"/>
      <c r="BQ97" s="281"/>
      <c r="BR97" s="281"/>
      <c r="BS97" s="281"/>
      <c r="BT97" s="281"/>
      <c r="BU97" s="281"/>
      <c r="BV97" s="281"/>
      <c r="BW97" s="281"/>
      <c r="BX97" s="281"/>
      <c r="BY97" s="281"/>
      <c r="BZ97" s="281"/>
      <c r="CA97" s="281"/>
      <c r="CB97" s="281"/>
      <c r="CC97" s="281"/>
      <c r="CD97" s="281"/>
      <c r="CE97" s="281"/>
      <c r="CF97" s="281"/>
      <c r="CG97" s="281"/>
      <c r="CH97" s="281"/>
      <c r="CI97" s="281"/>
      <c r="CJ97" s="281"/>
      <c r="CK97" s="281"/>
      <c r="CL97" s="281"/>
      <c r="CM97" s="281"/>
      <c r="CN97" s="281"/>
      <c r="CO97" s="281"/>
    </row>
    <row r="98" spans="1:93" s="282" customFormat="1" ht="13.9" x14ac:dyDescent="0.4">
      <c r="A98" s="286"/>
      <c r="B98" s="286"/>
      <c r="C98" s="286"/>
      <c r="D98" s="287"/>
      <c r="E98" s="448" t="s">
        <v>239</v>
      </c>
      <c r="F98" s="445"/>
      <c r="G98" s="445"/>
      <c r="H98" s="445"/>
      <c r="I98" s="445"/>
      <c r="J98" s="446"/>
      <c r="K98" s="415">
        <f>SUM(K90:K97)</f>
        <v>4</v>
      </c>
      <c r="L98" s="415">
        <f t="shared" ref="L98:AC98" si="12">SUM(L90:L97)</f>
        <v>20.64</v>
      </c>
      <c r="M98" s="415">
        <f t="shared" si="12"/>
        <v>0</v>
      </c>
      <c r="N98" s="415">
        <f t="shared" si="12"/>
        <v>0</v>
      </c>
      <c r="O98" s="410">
        <f t="shared" si="12"/>
        <v>0</v>
      </c>
      <c r="P98" s="415">
        <f t="shared" si="12"/>
        <v>0</v>
      </c>
      <c r="Q98" s="415">
        <f t="shared" si="12"/>
        <v>0</v>
      </c>
      <c r="R98" s="415">
        <f t="shared" si="12"/>
        <v>0</v>
      </c>
      <c r="S98" s="415">
        <f t="shared" si="12"/>
        <v>0</v>
      </c>
      <c r="T98" s="415">
        <f t="shared" si="12"/>
        <v>0</v>
      </c>
      <c r="U98" s="415">
        <f t="shared" si="12"/>
        <v>32</v>
      </c>
      <c r="V98" s="415">
        <f t="shared" si="12"/>
        <v>0</v>
      </c>
      <c r="W98" s="415">
        <f t="shared" si="12"/>
        <v>0</v>
      </c>
      <c r="X98" s="415">
        <f t="shared" si="12"/>
        <v>0</v>
      </c>
      <c r="Y98" s="415">
        <f t="shared" si="12"/>
        <v>0</v>
      </c>
      <c r="Z98" s="415">
        <f t="shared" si="12"/>
        <v>0</v>
      </c>
      <c r="AA98" s="415">
        <f t="shared" si="12"/>
        <v>0</v>
      </c>
      <c r="AB98" s="415">
        <f t="shared" si="12"/>
        <v>0</v>
      </c>
      <c r="AC98" s="415">
        <f t="shared" si="12"/>
        <v>56.64</v>
      </c>
      <c r="AD98" s="433"/>
      <c r="AE98" s="108"/>
      <c r="AF98" s="105"/>
      <c r="AG98" s="108"/>
      <c r="AH98" s="108"/>
      <c r="AI98" s="281"/>
      <c r="AJ98" s="281"/>
      <c r="AK98" s="281"/>
      <c r="AL98" s="281"/>
      <c r="AM98" s="281"/>
      <c r="AN98" s="281"/>
      <c r="AO98" s="281"/>
      <c r="AP98" s="281"/>
      <c r="AQ98" s="281"/>
      <c r="AR98" s="281"/>
      <c r="AS98" s="281"/>
      <c r="AT98" s="281"/>
      <c r="AU98" s="281"/>
      <c r="AV98" s="281"/>
      <c r="AW98" s="281"/>
      <c r="AX98" s="281"/>
      <c r="AY98" s="281"/>
      <c r="AZ98" s="281"/>
      <c r="BA98" s="281"/>
      <c r="BB98" s="281"/>
      <c r="BC98" s="281"/>
      <c r="BD98" s="281"/>
      <c r="BE98" s="281"/>
      <c r="BF98" s="281"/>
      <c r="BG98" s="281"/>
      <c r="BH98" s="281"/>
      <c r="BI98" s="281"/>
      <c r="BJ98" s="281"/>
      <c r="BK98" s="281"/>
      <c r="BL98" s="281"/>
      <c r="BM98" s="281"/>
      <c r="BN98" s="281"/>
      <c r="BO98" s="281"/>
      <c r="BP98" s="281"/>
      <c r="BQ98" s="281"/>
      <c r="BR98" s="281"/>
      <c r="BS98" s="281"/>
      <c r="BT98" s="281"/>
      <c r="BU98" s="281"/>
      <c r="BV98" s="281"/>
      <c r="BW98" s="281"/>
      <c r="BX98" s="281"/>
      <c r="BY98" s="281"/>
      <c r="BZ98" s="281"/>
      <c r="CA98" s="281"/>
      <c r="CB98" s="281"/>
      <c r="CC98" s="281"/>
      <c r="CD98" s="281"/>
      <c r="CE98" s="281"/>
      <c r="CF98" s="281"/>
      <c r="CG98" s="281"/>
      <c r="CH98" s="281"/>
      <c r="CI98" s="281"/>
      <c r="CJ98" s="281"/>
      <c r="CK98" s="281"/>
      <c r="CL98" s="281"/>
      <c r="CM98" s="281"/>
      <c r="CN98" s="281"/>
      <c r="CO98" s="281"/>
    </row>
    <row r="99" spans="1:93" s="294" customFormat="1" ht="13.9" x14ac:dyDescent="0.4">
      <c r="A99" s="278"/>
      <c r="B99" s="278"/>
      <c r="C99" s="278"/>
      <c r="D99" s="278"/>
      <c r="E99" s="292" t="s">
        <v>60</v>
      </c>
      <c r="F99" s="98"/>
      <c r="G99" s="98"/>
      <c r="H99" s="98"/>
      <c r="I99" s="98"/>
      <c r="J99" s="236"/>
      <c r="K99" s="415">
        <f t="shared" ref="K99:AC99" si="13">K88+K98</f>
        <v>60.088888888888881</v>
      </c>
      <c r="L99" s="415">
        <f t="shared" si="13"/>
        <v>180.64</v>
      </c>
      <c r="M99" s="415">
        <f t="shared" si="13"/>
        <v>0</v>
      </c>
      <c r="N99" s="415">
        <f t="shared" si="13"/>
        <v>0</v>
      </c>
      <c r="O99" s="410">
        <f t="shared" si="13"/>
        <v>0</v>
      </c>
      <c r="P99" s="415">
        <f t="shared" si="13"/>
        <v>0</v>
      </c>
      <c r="Q99" s="415">
        <f t="shared" si="13"/>
        <v>0</v>
      </c>
      <c r="R99" s="415">
        <f t="shared" si="13"/>
        <v>0</v>
      </c>
      <c r="S99" s="415">
        <f t="shared" si="13"/>
        <v>0</v>
      </c>
      <c r="T99" s="415">
        <f t="shared" si="13"/>
        <v>0</v>
      </c>
      <c r="U99" s="415">
        <f t="shared" si="13"/>
        <v>52</v>
      </c>
      <c r="V99" s="415">
        <f t="shared" si="13"/>
        <v>0</v>
      </c>
      <c r="W99" s="415">
        <f t="shared" si="13"/>
        <v>0</v>
      </c>
      <c r="X99" s="415">
        <f t="shared" si="13"/>
        <v>0</v>
      </c>
      <c r="Y99" s="415">
        <f t="shared" si="13"/>
        <v>0</v>
      </c>
      <c r="Z99" s="415">
        <f t="shared" si="13"/>
        <v>0</v>
      </c>
      <c r="AA99" s="415">
        <f t="shared" si="13"/>
        <v>0</v>
      </c>
      <c r="AB99" s="415">
        <f t="shared" si="13"/>
        <v>0</v>
      </c>
      <c r="AC99" s="415">
        <f t="shared" si="13"/>
        <v>292.72888888888889</v>
      </c>
      <c r="AD99" s="450"/>
      <c r="AE99" s="105"/>
      <c r="AF99" s="108"/>
      <c r="AG99" s="105"/>
      <c r="AH99" s="105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93"/>
      <c r="BA99" s="293"/>
      <c r="BB99" s="293"/>
      <c r="BC99" s="293"/>
      <c r="BD99" s="293"/>
      <c r="BE99" s="293"/>
      <c r="BF99" s="293"/>
      <c r="BG99" s="293"/>
      <c r="BH99" s="293"/>
      <c r="BI99" s="293"/>
      <c r="BJ99" s="293"/>
      <c r="BK99" s="293"/>
      <c r="BL99" s="293"/>
      <c r="BM99" s="293"/>
      <c r="BN99" s="293"/>
      <c r="BO99" s="293"/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3"/>
      <c r="CK99" s="293"/>
      <c r="CL99" s="293"/>
      <c r="CM99" s="293"/>
      <c r="CN99" s="293"/>
      <c r="CO99" s="293"/>
    </row>
    <row r="100" spans="1:93" s="294" customFormat="1" ht="13.9" x14ac:dyDescent="0.4">
      <c r="A100" s="278"/>
      <c r="B100" s="278"/>
      <c r="C100" s="278"/>
      <c r="D100" s="278"/>
      <c r="E100" s="292"/>
      <c r="F100" s="98"/>
      <c r="G100" s="98"/>
      <c r="H100" s="98"/>
      <c r="I100" s="98"/>
      <c r="J100" s="236"/>
      <c r="K100" s="451"/>
      <c r="L100" s="451"/>
      <c r="M100" s="451"/>
      <c r="N100" s="451"/>
      <c r="O100" s="452"/>
      <c r="P100" s="451"/>
      <c r="Q100" s="451"/>
      <c r="R100" s="451"/>
      <c r="S100" s="451"/>
      <c r="T100" s="451"/>
      <c r="U100" s="451"/>
      <c r="V100" s="451"/>
      <c r="W100" s="451"/>
      <c r="X100" s="451"/>
      <c r="Y100" s="451"/>
      <c r="Z100" s="451"/>
      <c r="AA100" s="451"/>
      <c r="AB100" s="451"/>
      <c r="AC100" s="451"/>
      <c r="AD100" s="450"/>
      <c r="AE100" s="105"/>
      <c r="AF100" s="108"/>
      <c r="AG100" s="105"/>
      <c r="AH100" s="105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  <c r="AT100" s="293"/>
      <c r="AU100" s="293"/>
      <c r="AV100" s="293"/>
      <c r="AW100" s="293"/>
      <c r="AX100" s="293"/>
      <c r="AY100" s="293"/>
      <c r="AZ100" s="293"/>
      <c r="BA100" s="293"/>
      <c r="BB100" s="293"/>
      <c r="BC100" s="293"/>
      <c r="BD100" s="293"/>
      <c r="BE100" s="293"/>
      <c r="BF100" s="293"/>
      <c r="BG100" s="293"/>
      <c r="BH100" s="293"/>
      <c r="BI100" s="293"/>
      <c r="BJ100" s="293"/>
      <c r="BK100" s="293"/>
      <c r="BL100" s="293"/>
      <c r="BM100" s="293"/>
      <c r="BN100" s="293"/>
      <c r="BO100" s="293"/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3"/>
      <c r="CK100" s="293"/>
      <c r="CL100" s="293"/>
      <c r="CM100" s="293"/>
      <c r="CN100" s="293"/>
      <c r="CO100" s="293"/>
    </row>
    <row r="101" spans="1:93" s="282" customFormat="1" ht="13.9" x14ac:dyDescent="0.4">
      <c r="A101" s="286"/>
      <c r="B101" s="286"/>
      <c r="C101" s="286"/>
      <c r="D101" s="286"/>
      <c r="E101" s="292" t="s">
        <v>4</v>
      </c>
      <c r="F101" s="295"/>
      <c r="G101" s="295"/>
      <c r="H101" s="295"/>
      <c r="I101" s="295"/>
      <c r="J101" s="296"/>
      <c r="K101" s="297"/>
      <c r="L101" s="295"/>
      <c r="M101" s="295"/>
      <c r="N101" s="295"/>
      <c r="O101" s="260"/>
      <c r="P101" s="295"/>
      <c r="Q101" s="295"/>
      <c r="R101" s="295"/>
      <c r="S101" s="295"/>
      <c r="T101" s="295"/>
      <c r="U101" s="295"/>
      <c r="V101" s="295"/>
      <c r="W101" s="295"/>
      <c r="X101" s="295"/>
      <c r="Y101" s="295"/>
      <c r="Z101" s="295"/>
      <c r="AA101" s="295"/>
      <c r="AB101" s="295"/>
      <c r="AC101" s="298"/>
      <c r="AD101" s="450"/>
      <c r="AE101" s="105"/>
      <c r="AF101" s="108"/>
      <c r="AG101" s="105"/>
      <c r="AH101" s="105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281"/>
      <c r="AV101" s="281"/>
      <c r="AW101" s="281"/>
      <c r="AX101" s="281"/>
      <c r="AY101" s="281"/>
      <c r="AZ101" s="281"/>
      <c r="BA101" s="281"/>
      <c r="BB101" s="281"/>
      <c r="BC101" s="281"/>
      <c r="BD101" s="281"/>
      <c r="BE101" s="281"/>
      <c r="BF101" s="281"/>
      <c r="BG101" s="281"/>
      <c r="BH101" s="281"/>
      <c r="BI101" s="281"/>
      <c r="BJ101" s="281"/>
      <c r="BK101" s="281"/>
      <c r="BL101" s="281"/>
      <c r="BM101" s="281"/>
      <c r="BN101" s="281"/>
      <c r="BO101" s="281"/>
      <c r="BP101" s="281"/>
      <c r="BQ101" s="281"/>
      <c r="BR101" s="281"/>
      <c r="BS101" s="281"/>
      <c r="BT101" s="281"/>
      <c r="BU101" s="281"/>
      <c r="BV101" s="281"/>
      <c r="BW101" s="281"/>
      <c r="BX101" s="281"/>
      <c r="BY101" s="281"/>
      <c r="BZ101" s="281"/>
      <c r="CA101" s="281"/>
      <c r="CB101" s="281"/>
      <c r="CC101" s="281"/>
      <c r="CD101" s="281"/>
      <c r="CE101" s="281"/>
      <c r="CF101" s="281"/>
      <c r="CG101" s="281"/>
      <c r="CH101" s="281"/>
      <c r="CI101" s="281"/>
      <c r="CJ101" s="281"/>
      <c r="CK101" s="281"/>
      <c r="CL101" s="281"/>
      <c r="CM101" s="281"/>
      <c r="CN101" s="281"/>
      <c r="CO101" s="281"/>
    </row>
    <row r="102" spans="1:93" s="302" customFormat="1" ht="15" customHeight="1" x14ac:dyDescent="0.4">
      <c r="A102" s="299"/>
      <c r="B102" s="627" t="s">
        <v>235</v>
      </c>
      <c r="C102" s="627" t="s">
        <v>55</v>
      </c>
      <c r="D102" s="621" t="s">
        <v>205</v>
      </c>
      <c r="E102" s="288" t="s">
        <v>95</v>
      </c>
      <c r="F102" s="284" t="s">
        <v>71</v>
      </c>
      <c r="G102" s="284" t="s">
        <v>100</v>
      </c>
      <c r="H102" s="284"/>
      <c r="I102" s="284" t="s">
        <v>201</v>
      </c>
      <c r="J102" s="300">
        <v>18</v>
      </c>
      <c r="K102" s="289">
        <v>2.914545454545455</v>
      </c>
      <c r="L102" s="284">
        <v>8</v>
      </c>
      <c r="M102" s="285"/>
      <c r="N102" s="284"/>
      <c r="O102" s="262"/>
      <c r="P102" s="284"/>
      <c r="Q102" s="284"/>
      <c r="R102" s="284"/>
      <c r="S102" s="284"/>
      <c r="T102" s="284"/>
      <c r="U102" s="284">
        <v>2</v>
      </c>
      <c r="V102" s="284"/>
      <c r="W102" s="285"/>
      <c r="X102" s="285"/>
      <c r="Y102" s="285"/>
      <c r="Z102" s="285"/>
      <c r="AA102" s="285"/>
      <c r="AB102" s="285"/>
      <c r="AC102" s="283">
        <v>12.894545454545455</v>
      </c>
      <c r="AD102" s="450"/>
      <c r="AE102" s="105"/>
      <c r="AF102" s="108"/>
      <c r="AG102" s="105"/>
      <c r="AH102" s="105"/>
      <c r="AI102" s="301"/>
      <c r="AJ102" s="301"/>
      <c r="AK102" s="301"/>
      <c r="AL102" s="301"/>
      <c r="AM102" s="301"/>
      <c r="AN102" s="301"/>
      <c r="AO102" s="301"/>
      <c r="AP102" s="301"/>
      <c r="AQ102" s="301"/>
      <c r="AR102" s="301"/>
      <c r="AS102" s="301"/>
      <c r="AT102" s="301"/>
      <c r="AU102" s="301"/>
      <c r="AV102" s="301"/>
      <c r="AW102" s="301"/>
      <c r="AX102" s="301"/>
      <c r="AY102" s="301"/>
      <c r="AZ102" s="301"/>
      <c r="BA102" s="301"/>
      <c r="BB102" s="301"/>
      <c r="BC102" s="301"/>
      <c r="BD102" s="301"/>
      <c r="BE102" s="301"/>
      <c r="BF102" s="301"/>
      <c r="BG102" s="301"/>
      <c r="BH102" s="301"/>
      <c r="BI102" s="301"/>
      <c r="BJ102" s="301"/>
      <c r="BK102" s="301"/>
      <c r="BL102" s="301"/>
      <c r="BM102" s="301"/>
      <c r="BN102" s="301"/>
      <c r="BO102" s="301"/>
      <c r="BP102" s="301"/>
      <c r="BQ102" s="301"/>
      <c r="BR102" s="301"/>
      <c r="BS102" s="301"/>
      <c r="BT102" s="301"/>
      <c r="BU102" s="301"/>
      <c r="BV102" s="301"/>
      <c r="BW102" s="301"/>
      <c r="BX102" s="301"/>
      <c r="BY102" s="301"/>
      <c r="BZ102" s="301"/>
      <c r="CA102" s="301"/>
      <c r="CB102" s="301"/>
      <c r="CC102" s="301"/>
      <c r="CD102" s="301"/>
      <c r="CE102" s="301"/>
      <c r="CF102" s="301"/>
      <c r="CG102" s="301"/>
      <c r="CH102" s="301"/>
      <c r="CI102" s="301"/>
      <c r="CJ102" s="301"/>
      <c r="CK102" s="301"/>
      <c r="CL102" s="301"/>
      <c r="CM102" s="301"/>
      <c r="CN102" s="301"/>
      <c r="CO102" s="301"/>
    </row>
    <row r="103" spans="1:93" s="302" customFormat="1" ht="27.75" x14ac:dyDescent="0.4">
      <c r="A103" s="299"/>
      <c r="B103" s="628"/>
      <c r="C103" s="627"/>
      <c r="D103" s="622"/>
      <c r="E103" s="444" t="s">
        <v>95</v>
      </c>
      <c r="F103" s="445" t="s">
        <v>71</v>
      </c>
      <c r="G103" s="445" t="s">
        <v>147</v>
      </c>
      <c r="H103" s="445"/>
      <c r="I103" s="445" t="s">
        <v>201</v>
      </c>
      <c r="J103" s="446">
        <v>9</v>
      </c>
      <c r="K103" s="447">
        <v>2.914545454545455</v>
      </c>
      <c r="L103" s="445">
        <v>7.98</v>
      </c>
      <c r="M103" s="285"/>
      <c r="N103" s="284"/>
      <c r="O103" s="262"/>
      <c r="P103" s="284"/>
      <c r="Q103" s="284"/>
      <c r="R103" s="284"/>
      <c r="S103" s="284"/>
      <c r="T103" s="284"/>
      <c r="U103" s="445">
        <v>1</v>
      </c>
      <c r="V103" s="284"/>
      <c r="W103" s="285"/>
      <c r="X103" s="285"/>
      <c r="Y103" s="285"/>
      <c r="Z103" s="285"/>
      <c r="AA103" s="285"/>
      <c r="AB103" s="285"/>
      <c r="AC103" s="283">
        <v>11.894545454545455</v>
      </c>
      <c r="AD103" s="433"/>
      <c r="AE103" s="108"/>
      <c r="AF103" s="108"/>
      <c r="AG103" s="108"/>
      <c r="AH103" s="108"/>
      <c r="AI103" s="301"/>
      <c r="AJ103" s="301"/>
      <c r="AK103" s="301"/>
      <c r="AL103" s="301"/>
      <c r="AM103" s="301"/>
      <c r="AN103" s="301"/>
      <c r="AO103" s="301"/>
      <c r="AP103" s="301"/>
      <c r="AQ103" s="301"/>
      <c r="AR103" s="301"/>
      <c r="AS103" s="301"/>
      <c r="AT103" s="301"/>
      <c r="AU103" s="301"/>
      <c r="AV103" s="301"/>
      <c r="AW103" s="301"/>
      <c r="AX103" s="301"/>
      <c r="AY103" s="301"/>
      <c r="AZ103" s="301"/>
      <c r="BA103" s="301"/>
      <c r="BB103" s="301"/>
      <c r="BC103" s="301"/>
      <c r="BD103" s="301"/>
      <c r="BE103" s="301"/>
      <c r="BF103" s="301"/>
      <c r="BG103" s="301"/>
      <c r="BH103" s="301"/>
      <c r="BI103" s="301"/>
      <c r="BJ103" s="301"/>
      <c r="BK103" s="301"/>
      <c r="BL103" s="301"/>
      <c r="BM103" s="301"/>
      <c r="BN103" s="301"/>
      <c r="BO103" s="301"/>
      <c r="BP103" s="301"/>
      <c r="BQ103" s="301"/>
      <c r="BR103" s="301"/>
      <c r="BS103" s="301"/>
      <c r="BT103" s="301"/>
      <c r="BU103" s="301"/>
      <c r="BV103" s="301"/>
      <c r="BW103" s="301"/>
      <c r="BX103" s="301"/>
      <c r="BY103" s="301"/>
      <c r="BZ103" s="301"/>
      <c r="CA103" s="301"/>
      <c r="CB103" s="301"/>
      <c r="CC103" s="301"/>
      <c r="CD103" s="301"/>
      <c r="CE103" s="301"/>
      <c r="CF103" s="301"/>
      <c r="CG103" s="301"/>
      <c r="CH103" s="301"/>
      <c r="CI103" s="301"/>
      <c r="CJ103" s="301"/>
      <c r="CK103" s="301"/>
      <c r="CL103" s="301"/>
      <c r="CM103" s="301"/>
      <c r="CN103" s="301"/>
      <c r="CO103" s="301"/>
    </row>
    <row r="104" spans="1:93" s="302" customFormat="1" ht="27.75" x14ac:dyDescent="0.4">
      <c r="A104" s="299"/>
      <c r="B104" s="303"/>
      <c r="C104" s="299"/>
      <c r="D104" s="304"/>
      <c r="E104" s="444" t="s">
        <v>240</v>
      </c>
      <c r="F104" s="445" t="s">
        <v>71</v>
      </c>
      <c r="G104" s="445" t="s">
        <v>156</v>
      </c>
      <c r="H104" s="445"/>
      <c r="I104" s="445" t="s">
        <v>201</v>
      </c>
      <c r="J104" s="446">
        <v>8</v>
      </c>
      <c r="K104" s="447">
        <v>2.909327272727273</v>
      </c>
      <c r="L104" s="445">
        <v>3.9999750000000001</v>
      </c>
      <c r="M104" s="285"/>
      <c r="N104" s="284"/>
      <c r="O104" s="262"/>
      <c r="P104" s="284"/>
      <c r="Q104" s="284"/>
      <c r="R104" s="284"/>
      <c r="S104" s="284"/>
      <c r="T104" s="284"/>
      <c r="U104" s="445">
        <v>1</v>
      </c>
      <c r="V104" s="284"/>
      <c r="W104" s="285"/>
      <c r="X104" s="285"/>
      <c r="Y104" s="285"/>
      <c r="Z104" s="285"/>
      <c r="AA104" s="285"/>
      <c r="AB104" s="285"/>
      <c r="AC104" s="283">
        <v>7.909302272727273</v>
      </c>
      <c r="AD104" s="450"/>
      <c r="AE104" s="105"/>
      <c r="AF104" s="108"/>
      <c r="AG104" s="105"/>
      <c r="AH104" s="105"/>
      <c r="AI104" s="301"/>
      <c r="AJ104" s="301"/>
      <c r="AK104" s="301"/>
      <c r="AL104" s="301"/>
      <c r="AM104" s="301"/>
      <c r="AN104" s="301"/>
      <c r="AO104" s="314"/>
      <c r="AP104" s="301"/>
      <c r="AQ104" s="301"/>
      <c r="AR104" s="301"/>
      <c r="AS104" s="301"/>
      <c r="AT104" s="301"/>
      <c r="AU104" s="301"/>
      <c r="AV104" s="301"/>
      <c r="AW104" s="301"/>
      <c r="AX104" s="301"/>
      <c r="AY104" s="301"/>
      <c r="AZ104" s="301"/>
      <c r="BA104" s="301"/>
      <c r="BB104" s="301"/>
      <c r="BC104" s="301"/>
      <c r="BD104" s="301"/>
      <c r="BE104" s="301"/>
      <c r="BF104" s="301"/>
      <c r="BG104" s="301"/>
      <c r="BH104" s="301"/>
      <c r="BI104" s="301"/>
      <c r="BJ104" s="301"/>
      <c r="BK104" s="301"/>
      <c r="BL104" s="301"/>
      <c r="BM104" s="301"/>
      <c r="BN104" s="301"/>
      <c r="BO104" s="301"/>
      <c r="BP104" s="301"/>
      <c r="BQ104" s="301"/>
      <c r="BR104" s="301"/>
      <c r="BS104" s="301"/>
      <c r="BT104" s="301"/>
      <c r="BU104" s="301"/>
      <c r="BV104" s="301"/>
      <c r="BW104" s="301"/>
      <c r="BX104" s="301"/>
      <c r="BY104" s="301"/>
      <c r="BZ104" s="301"/>
      <c r="CA104" s="301"/>
      <c r="CB104" s="301"/>
      <c r="CC104" s="301"/>
      <c r="CD104" s="301"/>
      <c r="CE104" s="301"/>
      <c r="CF104" s="301"/>
      <c r="CG104" s="301"/>
      <c r="CH104" s="301"/>
      <c r="CI104" s="301"/>
      <c r="CJ104" s="301"/>
      <c r="CK104" s="301"/>
      <c r="CL104" s="301"/>
      <c r="CM104" s="301"/>
      <c r="CN104" s="301"/>
      <c r="CO104" s="301"/>
    </row>
    <row r="105" spans="1:93" s="302" customFormat="1" ht="27.75" x14ac:dyDescent="0.4">
      <c r="A105" s="299"/>
      <c r="B105" s="299"/>
      <c r="C105" s="299"/>
      <c r="D105" s="305"/>
      <c r="E105" s="444" t="s">
        <v>95</v>
      </c>
      <c r="F105" s="445" t="s">
        <v>71</v>
      </c>
      <c r="G105" s="445" t="s">
        <v>157</v>
      </c>
      <c r="H105" s="445"/>
      <c r="I105" s="445" t="s">
        <v>201</v>
      </c>
      <c r="J105" s="446">
        <v>10</v>
      </c>
      <c r="K105" s="447">
        <v>2.9196363636363638</v>
      </c>
      <c r="L105" s="445">
        <v>3.99</v>
      </c>
      <c r="M105" s="285"/>
      <c r="N105" s="284"/>
      <c r="O105" s="262"/>
      <c r="P105" s="284"/>
      <c r="Q105" s="284"/>
      <c r="R105" s="284"/>
      <c r="S105" s="284"/>
      <c r="T105" s="284"/>
      <c r="U105" s="445">
        <v>1</v>
      </c>
      <c r="V105" s="284"/>
      <c r="W105" s="285"/>
      <c r="X105" s="285"/>
      <c r="Y105" s="285"/>
      <c r="Z105" s="285"/>
      <c r="AA105" s="285"/>
      <c r="AB105" s="285"/>
      <c r="AC105" s="283">
        <v>7.9096363636363645</v>
      </c>
      <c r="AD105" s="450"/>
      <c r="AE105" s="105"/>
      <c r="AF105" s="108"/>
      <c r="AG105" s="105"/>
      <c r="AH105" s="105"/>
      <c r="AI105" s="301"/>
      <c r="AJ105" s="301"/>
      <c r="AK105" s="301"/>
      <c r="AL105" s="301"/>
      <c r="AM105" s="301"/>
      <c r="AN105" s="301"/>
      <c r="AO105" s="301"/>
      <c r="AP105" s="293"/>
      <c r="AQ105" s="293"/>
      <c r="AR105" s="293"/>
      <c r="AS105" s="293"/>
      <c r="AT105" s="301"/>
      <c r="AU105" s="301"/>
      <c r="AV105" s="301"/>
      <c r="AW105" s="301"/>
      <c r="AX105" s="301"/>
      <c r="AY105" s="301"/>
      <c r="AZ105" s="301"/>
      <c r="BA105" s="301"/>
      <c r="BB105" s="301"/>
      <c r="BC105" s="301"/>
      <c r="BD105" s="301"/>
      <c r="BE105" s="301"/>
      <c r="BF105" s="301"/>
      <c r="BG105" s="301"/>
      <c r="BH105" s="301"/>
      <c r="BI105" s="301"/>
      <c r="BJ105" s="301"/>
      <c r="BK105" s="301"/>
      <c r="BL105" s="301"/>
      <c r="BM105" s="301"/>
      <c r="BN105" s="301"/>
      <c r="BO105" s="301"/>
      <c r="BP105" s="301"/>
      <c r="BQ105" s="301"/>
      <c r="BR105" s="301"/>
      <c r="BS105" s="301"/>
      <c r="BT105" s="301"/>
      <c r="BU105" s="301"/>
      <c r="BV105" s="301"/>
      <c r="BW105" s="301"/>
      <c r="BX105" s="301"/>
      <c r="BY105" s="301"/>
      <c r="BZ105" s="301"/>
      <c r="CA105" s="301"/>
      <c r="CB105" s="301"/>
      <c r="CC105" s="301"/>
      <c r="CD105" s="301"/>
      <c r="CE105" s="301"/>
      <c r="CF105" s="301"/>
      <c r="CG105" s="301"/>
      <c r="CH105" s="301"/>
      <c r="CI105" s="301"/>
      <c r="CJ105" s="301"/>
      <c r="CK105" s="301"/>
      <c r="CL105" s="301"/>
      <c r="CM105" s="301"/>
      <c r="CN105" s="301"/>
      <c r="CO105" s="301"/>
    </row>
    <row r="106" spans="1:93" s="302" customFormat="1" ht="27.75" x14ac:dyDescent="0.4">
      <c r="A106" s="299"/>
      <c r="B106" s="299"/>
      <c r="C106" s="299"/>
      <c r="D106" s="305"/>
      <c r="E106" s="444" t="s">
        <v>95</v>
      </c>
      <c r="F106" s="445" t="s">
        <v>71</v>
      </c>
      <c r="G106" s="445" t="s">
        <v>101</v>
      </c>
      <c r="H106" s="445"/>
      <c r="I106" s="445" t="s">
        <v>201</v>
      </c>
      <c r="J106" s="446">
        <v>12</v>
      </c>
      <c r="K106" s="447">
        <v>2.914545454545455</v>
      </c>
      <c r="L106" s="445">
        <v>5.3199999999999994</v>
      </c>
      <c r="M106" s="285"/>
      <c r="N106" s="284"/>
      <c r="O106" s="262"/>
      <c r="P106" s="284"/>
      <c r="Q106" s="284"/>
      <c r="R106" s="284"/>
      <c r="S106" s="284"/>
      <c r="T106" s="284"/>
      <c r="U106" s="445">
        <v>1</v>
      </c>
      <c r="V106" s="284"/>
      <c r="W106" s="285"/>
      <c r="X106" s="285"/>
      <c r="Y106" s="285"/>
      <c r="Z106" s="285"/>
      <c r="AA106" s="285"/>
      <c r="AB106" s="285"/>
      <c r="AC106" s="283">
        <v>9.2345454545454544</v>
      </c>
      <c r="AD106" s="450"/>
      <c r="AE106" s="105"/>
      <c r="AF106" s="108"/>
      <c r="AG106" s="105"/>
      <c r="AH106" s="105"/>
      <c r="AI106" s="301"/>
      <c r="AJ106" s="301"/>
      <c r="AK106" s="301"/>
      <c r="AL106" s="301"/>
      <c r="AM106" s="301"/>
      <c r="AN106" s="301"/>
      <c r="AO106" s="301"/>
      <c r="AP106" s="293"/>
      <c r="AQ106" s="293"/>
      <c r="AR106" s="293"/>
      <c r="AS106" s="293"/>
      <c r="AT106" s="301"/>
      <c r="AU106" s="301"/>
      <c r="AV106" s="301"/>
      <c r="AW106" s="301"/>
      <c r="AX106" s="301"/>
      <c r="AY106" s="301"/>
      <c r="AZ106" s="301"/>
      <c r="BA106" s="301"/>
      <c r="BB106" s="301"/>
      <c r="BC106" s="301"/>
      <c r="BD106" s="301"/>
      <c r="BE106" s="301"/>
      <c r="BF106" s="301"/>
      <c r="BG106" s="301"/>
      <c r="BH106" s="301"/>
      <c r="BI106" s="301"/>
      <c r="BJ106" s="301"/>
      <c r="BK106" s="301"/>
      <c r="BL106" s="301"/>
      <c r="BM106" s="301"/>
      <c r="BN106" s="301"/>
      <c r="BO106" s="301"/>
      <c r="BP106" s="301"/>
      <c r="BQ106" s="301"/>
      <c r="BR106" s="301"/>
      <c r="BS106" s="301"/>
      <c r="BT106" s="301"/>
      <c r="BU106" s="301"/>
      <c r="BV106" s="301"/>
      <c r="BW106" s="301"/>
      <c r="BX106" s="301"/>
      <c r="BY106" s="301"/>
      <c r="BZ106" s="301"/>
      <c r="CA106" s="301"/>
      <c r="CB106" s="301"/>
      <c r="CC106" s="301"/>
      <c r="CD106" s="301"/>
      <c r="CE106" s="301"/>
      <c r="CF106" s="301"/>
      <c r="CG106" s="301"/>
      <c r="CH106" s="301"/>
      <c r="CI106" s="301"/>
      <c r="CJ106" s="301"/>
      <c r="CK106" s="301"/>
      <c r="CL106" s="301"/>
      <c r="CM106" s="301"/>
      <c r="CN106" s="301"/>
      <c r="CO106" s="301"/>
    </row>
    <row r="107" spans="1:93" s="302" customFormat="1" ht="27.75" x14ac:dyDescent="0.4">
      <c r="A107" s="299"/>
      <c r="B107" s="299"/>
      <c r="C107" s="299"/>
      <c r="D107" s="305"/>
      <c r="E107" s="444" t="s">
        <v>95</v>
      </c>
      <c r="F107" s="445" t="s">
        <v>71</v>
      </c>
      <c r="G107" s="445" t="s">
        <v>242</v>
      </c>
      <c r="H107" s="445"/>
      <c r="I107" s="445" t="s">
        <v>201</v>
      </c>
      <c r="J107" s="446">
        <v>2</v>
      </c>
      <c r="K107" s="447">
        <v>2.914545454545455</v>
      </c>
      <c r="L107" s="445">
        <v>5.3199999999999994</v>
      </c>
      <c r="M107" s="285"/>
      <c r="N107" s="284"/>
      <c r="O107" s="262"/>
      <c r="P107" s="284"/>
      <c r="Q107" s="284"/>
      <c r="R107" s="284"/>
      <c r="S107" s="284"/>
      <c r="T107" s="284"/>
      <c r="U107" s="445">
        <v>1</v>
      </c>
      <c r="V107" s="284"/>
      <c r="W107" s="285"/>
      <c r="X107" s="285"/>
      <c r="Y107" s="285"/>
      <c r="Z107" s="285"/>
      <c r="AA107" s="285"/>
      <c r="AB107" s="285"/>
      <c r="AC107" s="283">
        <v>9.2345454545454544</v>
      </c>
      <c r="AD107" s="450"/>
      <c r="AE107" s="105"/>
      <c r="AF107" s="108"/>
      <c r="AG107" s="105"/>
      <c r="AH107" s="105"/>
      <c r="AI107" s="301"/>
      <c r="AJ107" s="301"/>
      <c r="AK107" s="301"/>
      <c r="AL107" s="301"/>
      <c r="AM107" s="301"/>
      <c r="AN107" s="301"/>
      <c r="AO107" s="301"/>
      <c r="AP107" s="293"/>
      <c r="AQ107" s="293"/>
      <c r="AR107" s="293"/>
      <c r="AS107" s="293"/>
      <c r="AT107" s="301"/>
      <c r="AU107" s="301"/>
      <c r="AV107" s="301"/>
      <c r="AW107" s="301"/>
      <c r="AX107" s="301"/>
      <c r="AY107" s="301"/>
      <c r="AZ107" s="301"/>
      <c r="BA107" s="301"/>
      <c r="BB107" s="301"/>
      <c r="BC107" s="301"/>
      <c r="BD107" s="301"/>
      <c r="BE107" s="301"/>
      <c r="BF107" s="301"/>
      <c r="BG107" s="301"/>
      <c r="BH107" s="301"/>
      <c r="BI107" s="301"/>
      <c r="BJ107" s="301"/>
      <c r="BK107" s="301"/>
      <c r="BL107" s="301"/>
      <c r="BM107" s="301"/>
      <c r="BN107" s="301"/>
      <c r="BO107" s="301"/>
      <c r="BP107" s="301"/>
      <c r="BQ107" s="301"/>
      <c r="BR107" s="301"/>
      <c r="BS107" s="301"/>
      <c r="BT107" s="301"/>
      <c r="BU107" s="301"/>
      <c r="BV107" s="301"/>
      <c r="BW107" s="301"/>
      <c r="BX107" s="301"/>
      <c r="BY107" s="301"/>
      <c r="BZ107" s="301"/>
      <c r="CA107" s="301"/>
      <c r="CB107" s="301"/>
      <c r="CC107" s="301"/>
      <c r="CD107" s="301"/>
      <c r="CE107" s="301"/>
      <c r="CF107" s="301"/>
      <c r="CG107" s="301"/>
      <c r="CH107" s="301"/>
      <c r="CI107" s="301"/>
      <c r="CJ107" s="301"/>
      <c r="CK107" s="301"/>
      <c r="CL107" s="301"/>
      <c r="CM107" s="301"/>
      <c r="CN107" s="301"/>
      <c r="CO107" s="301"/>
    </row>
    <row r="108" spans="1:93" s="302" customFormat="1" ht="27.75" x14ac:dyDescent="0.4">
      <c r="A108" s="299"/>
      <c r="B108" s="299"/>
      <c r="C108" s="299"/>
      <c r="D108" s="305"/>
      <c r="E108" s="444" t="s">
        <v>95</v>
      </c>
      <c r="F108" s="445" t="s">
        <v>71</v>
      </c>
      <c r="G108" s="445" t="s">
        <v>158</v>
      </c>
      <c r="H108" s="445"/>
      <c r="I108" s="445" t="s">
        <v>201</v>
      </c>
      <c r="J108" s="446">
        <v>3</v>
      </c>
      <c r="K108" s="447">
        <v>2.914545454545455</v>
      </c>
      <c r="L108" s="445">
        <v>3.99</v>
      </c>
      <c r="M108" s="285"/>
      <c r="N108" s="284"/>
      <c r="O108" s="262"/>
      <c r="P108" s="284"/>
      <c r="Q108" s="284"/>
      <c r="R108" s="284"/>
      <c r="S108" s="284"/>
      <c r="T108" s="284"/>
      <c r="U108" s="445">
        <v>1</v>
      </c>
      <c r="V108" s="284"/>
      <c r="W108" s="285"/>
      <c r="X108" s="285"/>
      <c r="Y108" s="285"/>
      <c r="Z108" s="285"/>
      <c r="AA108" s="285"/>
      <c r="AB108" s="285"/>
      <c r="AC108" s="283">
        <v>7.9045454545454552</v>
      </c>
      <c r="AD108" s="450"/>
      <c r="AE108" s="105"/>
      <c r="AF108" s="108"/>
      <c r="AG108" s="105"/>
      <c r="AH108" s="105"/>
      <c r="AI108" s="301"/>
      <c r="AJ108" s="301"/>
      <c r="AK108" s="301"/>
      <c r="AL108" s="301"/>
      <c r="AM108" s="301"/>
      <c r="AN108" s="301"/>
      <c r="AO108" s="301"/>
      <c r="AP108" s="293"/>
      <c r="AQ108" s="293"/>
      <c r="AR108" s="293"/>
      <c r="AS108" s="293"/>
      <c r="AT108" s="301"/>
      <c r="AU108" s="301"/>
      <c r="AV108" s="301"/>
      <c r="AW108" s="301"/>
      <c r="AX108" s="301"/>
      <c r="AY108" s="301"/>
      <c r="AZ108" s="301"/>
      <c r="BA108" s="301"/>
      <c r="BB108" s="301"/>
      <c r="BC108" s="301"/>
      <c r="BD108" s="301"/>
      <c r="BE108" s="301"/>
      <c r="BF108" s="301"/>
      <c r="BG108" s="301"/>
      <c r="BH108" s="301"/>
      <c r="BI108" s="301"/>
      <c r="BJ108" s="301"/>
      <c r="BK108" s="301"/>
      <c r="BL108" s="301"/>
      <c r="BM108" s="301"/>
      <c r="BN108" s="301"/>
      <c r="BO108" s="301"/>
      <c r="BP108" s="301"/>
      <c r="BQ108" s="301"/>
      <c r="BR108" s="301"/>
      <c r="BS108" s="301"/>
      <c r="BT108" s="301"/>
      <c r="BU108" s="301"/>
      <c r="BV108" s="301"/>
      <c r="BW108" s="301"/>
      <c r="BX108" s="301"/>
      <c r="BY108" s="301"/>
      <c r="BZ108" s="301"/>
      <c r="CA108" s="301"/>
      <c r="CB108" s="301"/>
      <c r="CC108" s="301"/>
      <c r="CD108" s="301"/>
      <c r="CE108" s="301"/>
      <c r="CF108" s="301"/>
      <c r="CG108" s="301"/>
      <c r="CH108" s="301"/>
      <c r="CI108" s="301"/>
      <c r="CJ108" s="301"/>
      <c r="CK108" s="301"/>
      <c r="CL108" s="301"/>
      <c r="CM108" s="301"/>
      <c r="CN108" s="301"/>
      <c r="CO108" s="301"/>
    </row>
    <row r="109" spans="1:93" s="302" customFormat="1" ht="27.75" x14ac:dyDescent="0.4">
      <c r="A109" s="299"/>
      <c r="B109" s="299"/>
      <c r="C109" s="299"/>
      <c r="D109" s="305"/>
      <c r="E109" s="444" t="s">
        <v>95</v>
      </c>
      <c r="F109" s="445" t="s">
        <v>71</v>
      </c>
      <c r="G109" s="445" t="s">
        <v>128</v>
      </c>
      <c r="H109" s="445"/>
      <c r="I109" s="445" t="s">
        <v>201</v>
      </c>
      <c r="J109" s="446">
        <v>9</v>
      </c>
      <c r="K109" s="447">
        <v>2.9090909090909092</v>
      </c>
      <c r="L109" s="445">
        <v>5.333333333333333</v>
      </c>
      <c r="M109" s="285"/>
      <c r="N109" s="284"/>
      <c r="O109" s="262"/>
      <c r="P109" s="284"/>
      <c r="Q109" s="284"/>
      <c r="R109" s="284"/>
      <c r="S109" s="284"/>
      <c r="T109" s="284"/>
      <c r="U109" s="445">
        <v>1</v>
      </c>
      <c r="V109" s="284"/>
      <c r="W109" s="285"/>
      <c r="X109" s="285"/>
      <c r="Y109" s="285"/>
      <c r="Z109" s="285"/>
      <c r="AA109" s="285"/>
      <c r="AB109" s="285"/>
      <c r="AC109" s="283">
        <v>9.2424242424242422</v>
      </c>
      <c r="AD109" s="450"/>
      <c r="AE109" s="105"/>
      <c r="AF109" s="108"/>
      <c r="AG109" s="105"/>
      <c r="AH109" s="105"/>
      <c r="AI109" s="301"/>
      <c r="AJ109" s="301"/>
      <c r="AK109" s="301"/>
      <c r="AL109" s="301"/>
      <c r="AM109" s="301"/>
      <c r="AN109" s="301"/>
      <c r="AO109" s="301"/>
      <c r="AP109" s="293"/>
      <c r="AQ109" s="293"/>
      <c r="AR109" s="293"/>
      <c r="AS109" s="293"/>
      <c r="AT109" s="301"/>
      <c r="AU109" s="301"/>
      <c r="AV109" s="301"/>
      <c r="AW109" s="301"/>
      <c r="AX109" s="301"/>
      <c r="AY109" s="301"/>
      <c r="AZ109" s="301"/>
      <c r="BA109" s="301"/>
      <c r="BB109" s="301"/>
      <c r="BC109" s="301"/>
      <c r="BD109" s="301"/>
      <c r="BE109" s="301"/>
      <c r="BF109" s="301"/>
      <c r="BG109" s="301"/>
      <c r="BH109" s="301"/>
      <c r="BI109" s="301"/>
      <c r="BJ109" s="301"/>
      <c r="BK109" s="301"/>
      <c r="BL109" s="301"/>
      <c r="BM109" s="301"/>
      <c r="BN109" s="301"/>
      <c r="BO109" s="301"/>
      <c r="BP109" s="301"/>
      <c r="BQ109" s="301"/>
      <c r="BR109" s="301"/>
      <c r="BS109" s="301"/>
      <c r="BT109" s="301"/>
      <c r="BU109" s="301"/>
      <c r="BV109" s="301"/>
      <c r="BW109" s="301"/>
      <c r="BX109" s="301"/>
      <c r="BY109" s="301"/>
      <c r="BZ109" s="301"/>
      <c r="CA109" s="301"/>
      <c r="CB109" s="301"/>
      <c r="CC109" s="301"/>
      <c r="CD109" s="301"/>
      <c r="CE109" s="301"/>
      <c r="CF109" s="301"/>
      <c r="CG109" s="301"/>
      <c r="CH109" s="301"/>
      <c r="CI109" s="301"/>
      <c r="CJ109" s="301"/>
      <c r="CK109" s="301"/>
      <c r="CL109" s="301"/>
      <c r="CM109" s="301"/>
      <c r="CN109" s="301"/>
      <c r="CO109" s="301"/>
    </row>
    <row r="110" spans="1:93" s="302" customFormat="1" ht="27.75" x14ac:dyDescent="0.4">
      <c r="A110" s="299"/>
      <c r="B110" s="299"/>
      <c r="C110" s="299"/>
      <c r="D110" s="305"/>
      <c r="E110" s="444" t="s">
        <v>95</v>
      </c>
      <c r="F110" s="445" t="s">
        <v>71</v>
      </c>
      <c r="G110" s="445" t="s">
        <v>78</v>
      </c>
      <c r="H110" s="445"/>
      <c r="I110" s="445" t="s">
        <v>201</v>
      </c>
      <c r="J110" s="446">
        <v>5</v>
      </c>
      <c r="K110" s="447">
        <v>2.9090909090909092</v>
      </c>
      <c r="L110" s="445">
        <v>8</v>
      </c>
      <c r="M110" s="285"/>
      <c r="N110" s="284"/>
      <c r="O110" s="262"/>
      <c r="P110" s="284"/>
      <c r="Q110" s="284"/>
      <c r="R110" s="284"/>
      <c r="S110" s="284"/>
      <c r="T110" s="284"/>
      <c r="U110" s="445">
        <v>1</v>
      </c>
      <c r="V110" s="284"/>
      <c r="W110" s="285"/>
      <c r="X110" s="285"/>
      <c r="Y110" s="285"/>
      <c r="Z110" s="285"/>
      <c r="AA110" s="285"/>
      <c r="AB110" s="285"/>
      <c r="AC110" s="283">
        <v>11.90909090909091</v>
      </c>
      <c r="AD110" s="450"/>
      <c r="AE110" s="105"/>
      <c r="AF110" s="108"/>
      <c r="AG110" s="105"/>
      <c r="AH110" s="105"/>
      <c r="AI110" s="301"/>
      <c r="AJ110" s="301"/>
      <c r="AK110" s="301"/>
      <c r="AL110" s="301"/>
      <c r="AM110" s="301"/>
      <c r="AN110" s="301"/>
      <c r="AO110" s="301"/>
      <c r="AP110" s="293"/>
      <c r="AQ110" s="293"/>
      <c r="AR110" s="293"/>
      <c r="AS110" s="293"/>
      <c r="AT110" s="301"/>
      <c r="AU110" s="301"/>
      <c r="AV110" s="301"/>
      <c r="AW110" s="301"/>
      <c r="AX110" s="301"/>
      <c r="AY110" s="301"/>
      <c r="AZ110" s="301"/>
      <c r="BA110" s="301"/>
      <c r="BB110" s="301"/>
      <c r="BC110" s="301"/>
      <c r="BD110" s="301"/>
      <c r="BE110" s="301"/>
      <c r="BF110" s="301"/>
      <c r="BG110" s="301"/>
      <c r="BH110" s="301"/>
      <c r="BI110" s="301"/>
      <c r="BJ110" s="301"/>
      <c r="BK110" s="301"/>
      <c r="BL110" s="301"/>
      <c r="BM110" s="301"/>
      <c r="BN110" s="301"/>
      <c r="BO110" s="301"/>
      <c r="BP110" s="301"/>
      <c r="BQ110" s="301"/>
      <c r="BR110" s="301"/>
      <c r="BS110" s="301"/>
      <c r="BT110" s="301"/>
      <c r="BU110" s="301"/>
      <c r="BV110" s="301"/>
      <c r="BW110" s="301"/>
      <c r="BX110" s="301"/>
      <c r="BY110" s="301"/>
      <c r="BZ110" s="301"/>
      <c r="CA110" s="301"/>
      <c r="CB110" s="301"/>
      <c r="CC110" s="301"/>
      <c r="CD110" s="301"/>
      <c r="CE110" s="301"/>
      <c r="CF110" s="301"/>
      <c r="CG110" s="301"/>
      <c r="CH110" s="301"/>
      <c r="CI110" s="301"/>
      <c r="CJ110" s="301"/>
      <c r="CK110" s="301"/>
      <c r="CL110" s="301"/>
      <c r="CM110" s="301"/>
      <c r="CN110" s="301"/>
      <c r="CO110" s="301"/>
    </row>
    <row r="111" spans="1:93" s="302" customFormat="1" ht="27.75" x14ac:dyDescent="0.4">
      <c r="A111" s="299"/>
      <c r="B111" s="299"/>
      <c r="C111" s="299"/>
      <c r="D111" s="305"/>
      <c r="E111" s="444" t="s">
        <v>95</v>
      </c>
      <c r="F111" s="445" t="s">
        <v>71</v>
      </c>
      <c r="G111" s="445" t="s">
        <v>79</v>
      </c>
      <c r="H111" s="445"/>
      <c r="I111" s="445" t="s">
        <v>201</v>
      </c>
      <c r="J111" s="446">
        <v>26</v>
      </c>
      <c r="K111" s="447">
        <v>2.9094545454545448</v>
      </c>
      <c r="L111" s="445">
        <v>8.0009999999999994</v>
      </c>
      <c r="M111" s="285"/>
      <c r="N111" s="284"/>
      <c r="O111" s="262"/>
      <c r="P111" s="284"/>
      <c r="Q111" s="284"/>
      <c r="R111" s="284"/>
      <c r="S111" s="284"/>
      <c r="T111" s="284"/>
      <c r="U111" s="445">
        <v>2</v>
      </c>
      <c r="V111" s="284"/>
      <c r="W111" s="285"/>
      <c r="X111" s="285"/>
      <c r="Y111" s="285"/>
      <c r="Z111" s="285"/>
      <c r="AA111" s="285"/>
      <c r="AB111" s="285"/>
      <c r="AC111" s="283">
        <v>12.910454545454545</v>
      </c>
      <c r="AD111" s="450"/>
      <c r="AE111" s="105"/>
      <c r="AF111" s="108"/>
      <c r="AG111" s="105"/>
      <c r="AH111" s="105"/>
      <c r="AI111" s="301"/>
      <c r="AJ111" s="301"/>
      <c r="AK111" s="301"/>
      <c r="AL111" s="301"/>
      <c r="AM111" s="301"/>
      <c r="AN111" s="301"/>
      <c r="AO111" s="301"/>
      <c r="AP111" s="293"/>
      <c r="AQ111" s="293"/>
      <c r="AR111" s="293"/>
      <c r="AS111" s="293"/>
      <c r="AT111" s="301"/>
      <c r="AU111" s="301"/>
      <c r="AV111" s="301"/>
      <c r="AW111" s="301"/>
      <c r="AX111" s="301"/>
      <c r="AY111" s="301"/>
      <c r="AZ111" s="301"/>
      <c r="BA111" s="301"/>
      <c r="BB111" s="301"/>
      <c r="BC111" s="301"/>
      <c r="BD111" s="301"/>
      <c r="BE111" s="301"/>
      <c r="BF111" s="301"/>
      <c r="BG111" s="301"/>
      <c r="BH111" s="301"/>
      <c r="BI111" s="301"/>
      <c r="BJ111" s="301"/>
      <c r="BK111" s="301"/>
      <c r="BL111" s="301"/>
      <c r="BM111" s="301"/>
      <c r="BN111" s="301"/>
      <c r="BO111" s="301"/>
      <c r="BP111" s="301"/>
      <c r="BQ111" s="301"/>
      <c r="BR111" s="301"/>
      <c r="BS111" s="301"/>
      <c r="BT111" s="301"/>
      <c r="BU111" s="301"/>
      <c r="BV111" s="301"/>
      <c r="BW111" s="301"/>
      <c r="BX111" s="301"/>
      <c r="BY111" s="301"/>
      <c r="BZ111" s="301"/>
      <c r="CA111" s="301"/>
      <c r="CB111" s="301"/>
      <c r="CC111" s="301"/>
      <c r="CD111" s="301"/>
      <c r="CE111" s="301"/>
      <c r="CF111" s="301"/>
      <c r="CG111" s="301"/>
      <c r="CH111" s="301"/>
      <c r="CI111" s="301"/>
      <c r="CJ111" s="301"/>
      <c r="CK111" s="301"/>
      <c r="CL111" s="301"/>
      <c r="CM111" s="301"/>
      <c r="CN111" s="301"/>
      <c r="CO111" s="301"/>
    </row>
    <row r="112" spans="1:93" s="302" customFormat="1" ht="27.75" x14ac:dyDescent="0.4">
      <c r="A112" s="299"/>
      <c r="B112" s="299"/>
      <c r="C112" s="299"/>
      <c r="D112" s="305"/>
      <c r="E112" s="444" t="s">
        <v>95</v>
      </c>
      <c r="F112" s="445" t="s">
        <v>71</v>
      </c>
      <c r="G112" s="445" t="s">
        <v>178</v>
      </c>
      <c r="H112" s="445"/>
      <c r="I112" s="445" t="s">
        <v>201</v>
      </c>
      <c r="J112" s="446">
        <v>9</v>
      </c>
      <c r="K112" s="447">
        <v>2.914545454545455</v>
      </c>
      <c r="L112" s="445">
        <v>4.0249999999999986</v>
      </c>
      <c r="M112" s="285"/>
      <c r="N112" s="284"/>
      <c r="O112" s="262"/>
      <c r="P112" s="284"/>
      <c r="Q112" s="284"/>
      <c r="R112" s="284"/>
      <c r="S112" s="284"/>
      <c r="T112" s="284"/>
      <c r="U112" s="445">
        <v>1</v>
      </c>
      <c r="V112" s="284"/>
      <c r="W112" s="285"/>
      <c r="X112" s="285"/>
      <c r="Y112" s="285"/>
      <c r="Z112" s="285"/>
      <c r="AA112" s="285"/>
      <c r="AB112" s="285"/>
      <c r="AC112" s="283">
        <v>8.9395454545454527</v>
      </c>
      <c r="AD112" s="450"/>
      <c r="AE112" s="105"/>
      <c r="AF112" s="108"/>
      <c r="AG112" s="105"/>
      <c r="AH112" s="105"/>
      <c r="AI112" s="301"/>
      <c r="AJ112" s="301"/>
      <c r="AK112" s="301"/>
      <c r="AL112" s="301"/>
      <c r="AM112" s="301"/>
      <c r="AN112" s="301"/>
      <c r="AO112" s="301"/>
      <c r="AP112" s="293"/>
      <c r="AQ112" s="293"/>
      <c r="AR112" s="293"/>
      <c r="AS112" s="293"/>
      <c r="AT112" s="301"/>
      <c r="AU112" s="301"/>
      <c r="AV112" s="301"/>
      <c r="AW112" s="301"/>
      <c r="AX112" s="301"/>
      <c r="AY112" s="301"/>
      <c r="AZ112" s="301"/>
      <c r="BA112" s="301"/>
      <c r="BB112" s="301"/>
      <c r="BC112" s="301"/>
      <c r="BD112" s="301"/>
      <c r="BE112" s="301"/>
      <c r="BF112" s="301"/>
      <c r="BG112" s="301"/>
      <c r="BH112" s="301"/>
      <c r="BI112" s="301"/>
      <c r="BJ112" s="301"/>
      <c r="BK112" s="301"/>
      <c r="BL112" s="301"/>
      <c r="BM112" s="301"/>
      <c r="BN112" s="301"/>
      <c r="BO112" s="301"/>
      <c r="BP112" s="301"/>
      <c r="BQ112" s="301"/>
      <c r="BR112" s="301"/>
      <c r="BS112" s="301"/>
      <c r="BT112" s="301"/>
      <c r="BU112" s="301"/>
      <c r="BV112" s="301"/>
      <c r="BW112" s="301"/>
      <c r="BX112" s="301"/>
      <c r="BY112" s="301"/>
      <c r="BZ112" s="301"/>
      <c r="CA112" s="301"/>
      <c r="CB112" s="301"/>
      <c r="CC112" s="301"/>
      <c r="CD112" s="301"/>
      <c r="CE112" s="301"/>
      <c r="CF112" s="301"/>
      <c r="CG112" s="301"/>
      <c r="CH112" s="301"/>
      <c r="CI112" s="301"/>
      <c r="CJ112" s="301"/>
      <c r="CK112" s="301"/>
      <c r="CL112" s="301"/>
      <c r="CM112" s="301"/>
      <c r="CN112" s="301"/>
      <c r="CO112" s="301"/>
    </row>
    <row r="113" spans="1:93" s="302" customFormat="1" ht="13.9" x14ac:dyDescent="0.4">
      <c r="A113" s="299"/>
      <c r="B113" s="299"/>
      <c r="C113" s="299"/>
      <c r="D113" s="305"/>
      <c r="E113" s="444"/>
      <c r="F113" s="445"/>
      <c r="G113" s="445"/>
      <c r="H113" s="445"/>
      <c r="I113" s="445"/>
      <c r="J113" s="446"/>
      <c r="K113" s="447"/>
      <c r="L113" s="445"/>
      <c r="M113" s="285"/>
      <c r="N113" s="284"/>
      <c r="O113" s="262"/>
      <c r="P113" s="284"/>
      <c r="Q113" s="284"/>
      <c r="R113" s="284"/>
      <c r="S113" s="284"/>
      <c r="T113" s="284"/>
      <c r="U113" s="445"/>
      <c r="V113" s="284"/>
      <c r="W113" s="285"/>
      <c r="X113" s="285"/>
      <c r="Y113" s="285"/>
      <c r="Z113" s="285"/>
      <c r="AA113" s="285"/>
      <c r="AB113" s="285"/>
      <c r="AC113" s="283"/>
      <c r="AD113" s="450"/>
      <c r="AE113" s="105"/>
      <c r="AF113" s="108"/>
      <c r="AG113" s="105"/>
      <c r="AH113" s="105"/>
      <c r="AI113" s="301"/>
      <c r="AJ113" s="301"/>
      <c r="AK113" s="301"/>
      <c r="AL113" s="301"/>
      <c r="AM113" s="301"/>
      <c r="AN113" s="301"/>
      <c r="AO113" s="301"/>
      <c r="AP113" s="293"/>
      <c r="AQ113" s="293"/>
      <c r="AR113" s="293"/>
      <c r="AS113" s="293"/>
      <c r="AT113" s="301"/>
      <c r="AU113" s="301"/>
      <c r="AV113" s="301"/>
      <c r="AW113" s="301"/>
      <c r="AX113" s="301"/>
      <c r="AY113" s="301"/>
      <c r="AZ113" s="301"/>
      <c r="BA113" s="301"/>
      <c r="BB113" s="301"/>
      <c r="BC113" s="301"/>
      <c r="BD113" s="301"/>
      <c r="BE113" s="301"/>
      <c r="BF113" s="301"/>
      <c r="BG113" s="301"/>
      <c r="BH113" s="301"/>
      <c r="BI113" s="301"/>
      <c r="BJ113" s="301"/>
      <c r="BK113" s="301"/>
      <c r="BL113" s="301"/>
      <c r="BM113" s="301"/>
      <c r="BN113" s="301"/>
      <c r="BO113" s="301"/>
      <c r="BP113" s="301"/>
      <c r="BQ113" s="301"/>
      <c r="BR113" s="301"/>
      <c r="BS113" s="301"/>
      <c r="BT113" s="301"/>
      <c r="BU113" s="301"/>
      <c r="BV113" s="301"/>
      <c r="BW113" s="301"/>
      <c r="BX113" s="301"/>
      <c r="BY113" s="301"/>
      <c r="BZ113" s="301"/>
      <c r="CA113" s="301"/>
      <c r="CB113" s="301"/>
      <c r="CC113" s="301"/>
      <c r="CD113" s="301"/>
      <c r="CE113" s="301"/>
      <c r="CF113" s="301"/>
      <c r="CG113" s="301"/>
      <c r="CH113" s="301"/>
      <c r="CI113" s="301"/>
      <c r="CJ113" s="301"/>
      <c r="CK113" s="301"/>
      <c r="CL113" s="301"/>
      <c r="CM113" s="301"/>
      <c r="CN113" s="301"/>
      <c r="CO113" s="301"/>
    </row>
    <row r="114" spans="1:93" s="302" customFormat="1" ht="41.65" x14ac:dyDescent="0.4">
      <c r="A114" s="299"/>
      <c r="B114" s="299"/>
      <c r="C114" s="299"/>
      <c r="D114" s="305"/>
      <c r="E114" s="444" t="s">
        <v>241</v>
      </c>
      <c r="F114" s="445" t="s">
        <v>71</v>
      </c>
      <c r="G114" s="445" t="s">
        <v>88</v>
      </c>
      <c r="H114" s="445"/>
      <c r="I114" s="445" t="s">
        <v>202</v>
      </c>
      <c r="J114" s="446">
        <v>7</v>
      </c>
      <c r="K114" s="447"/>
      <c r="L114" s="445"/>
      <c r="M114" s="285"/>
      <c r="N114" s="284"/>
      <c r="O114" s="262"/>
      <c r="P114" s="284"/>
      <c r="Q114" s="284"/>
      <c r="R114" s="284"/>
      <c r="S114" s="284"/>
      <c r="T114" s="284"/>
      <c r="U114" s="445">
        <v>1</v>
      </c>
      <c r="V114" s="284"/>
      <c r="W114" s="285">
        <v>21</v>
      </c>
      <c r="X114" s="285"/>
      <c r="Y114" s="285"/>
      <c r="Z114" s="285"/>
      <c r="AA114" s="285"/>
      <c r="AB114" s="285"/>
      <c r="AC114" s="283">
        <v>22</v>
      </c>
      <c r="AD114" s="450"/>
      <c r="AE114" s="105"/>
      <c r="AF114" s="108"/>
      <c r="AG114" s="105"/>
      <c r="AH114" s="105"/>
      <c r="AI114" s="301"/>
      <c r="AJ114" s="301"/>
      <c r="AK114" s="301"/>
      <c r="AL114" s="301"/>
      <c r="AM114" s="301"/>
      <c r="AN114" s="301"/>
      <c r="AO114" s="301"/>
      <c r="AP114" s="293"/>
      <c r="AQ114" s="293"/>
      <c r="AR114" s="293"/>
      <c r="AS114" s="293"/>
      <c r="AT114" s="301"/>
      <c r="AU114" s="301"/>
      <c r="AV114" s="301"/>
      <c r="AW114" s="301"/>
      <c r="AX114" s="301"/>
      <c r="AY114" s="301"/>
      <c r="AZ114" s="301"/>
      <c r="BA114" s="301"/>
      <c r="BB114" s="301"/>
      <c r="BC114" s="301"/>
      <c r="BD114" s="301"/>
      <c r="BE114" s="301"/>
      <c r="BF114" s="301"/>
      <c r="BG114" s="301"/>
      <c r="BH114" s="301"/>
      <c r="BI114" s="301"/>
      <c r="BJ114" s="301"/>
      <c r="BK114" s="301"/>
      <c r="BL114" s="301"/>
      <c r="BM114" s="301"/>
      <c r="BN114" s="301"/>
      <c r="BO114" s="301"/>
      <c r="BP114" s="301"/>
      <c r="BQ114" s="301"/>
      <c r="BR114" s="301"/>
      <c r="BS114" s="301"/>
      <c r="BT114" s="301"/>
      <c r="BU114" s="301"/>
      <c r="BV114" s="301"/>
      <c r="BW114" s="301"/>
      <c r="BX114" s="301"/>
      <c r="BY114" s="301"/>
      <c r="BZ114" s="301"/>
      <c r="CA114" s="301"/>
      <c r="CB114" s="301"/>
      <c r="CC114" s="301"/>
      <c r="CD114" s="301"/>
      <c r="CE114" s="301"/>
      <c r="CF114" s="301"/>
      <c r="CG114" s="301"/>
      <c r="CH114" s="301"/>
      <c r="CI114" s="301"/>
      <c r="CJ114" s="301"/>
      <c r="CK114" s="301"/>
      <c r="CL114" s="301"/>
      <c r="CM114" s="301"/>
      <c r="CN114" s="301"/>
      <c r="CO114" s="301"/>
    </row>
    <row r="115" spans="1:93" s="302" customFormat="1" ht="13.9" x14ac:dyDescent="0.4">
      <c r="A115" s="299"/>
      <c r="B115" s="299"/>
      <c r="C115" s="299"/>
      <c r="D115" s="305"/>
      <c r="E115" s="444"/>
      <c r="F115" s="445"/>
      <c r="G115" s="445"/>
      <c r="H115" s="445"/>
      <c r="I115" s="445"/>
      <c r="J115" s="446"/>
      <c r="K115" s="447"/>
      <c r="L115" s="445"/>
      <c r="M115" s="285"/>
      <c r="N115" s="284"/>
      <c r="O115" s="262"/>
      <c r="P115" s="284"/>
      <c r="Q115" s="284"/>
      <c r="R115" s="284"/>
      <c r="S115" s="284"/>
      <c r="T115" s="284"/>
      <c r="U115" s="445"/>
      <c r="V115" s="284"/>
      <c r="W115" s="285"/>
      <c r="X115" s="285"/>
      <c r="Y115" s="285"/>
      <c r="Z115" s="285"/>
      <c r="AA115" s="285"/>
      <c r="AB115" s="285"/>
      <c r="AC115" s="283"/>
      <c r="AD115" s="450"/>
      <c r="AE115" s="105"/>
      <c r="AF115" s="108"/>
      <c r="AG115" s="105"/>
      <c r="AH115" s="105"/>
      <c r="AI115" s="301"/>
      <c r="AJ115" s="301"/>
      <c r="AK115" s="301"/>
      <c r="AL115" s="301"/>
      <c r="AM115" s="301"/>
      <c r="AN115" s="301"/>
      <c r="AO115" s="301"/>
      <c r="AP115" s="293"/>
      <c r="AQ115" s="293"/>
      <c r="AR115" s="293"/>
      <c r="AS115" s="293"/>
      <c r="AT115" s="301"/>
      <c r="AU115" s="301"/>
      <c r="AV115" s="301"/>
      <c r="AW115" s="301"/>
      <c r="AX115" s="301"/>
      <c r="AY115" s="301"/>
      <c r="AZ115" s="301"/>
      <c r="BA115" s="301"/>
      <c r="BB115" s="301"/>
      <c r="BC115" s="301"/>
      <c r="BD115" s="301"/>
      <c r="BE115" s="301"/>
      <c r="BF115" s="301"/>
      <c r="BG115" s="301"/>
      <c r="BH115" s="301"/>
      <c r="BI115" s="301"/>
      <c r="BJ115" s="301"/>
      <c r="BK115" s="301"/>
      <c r="BL115" s="301"/>
      <c r="BM115" s="301"/>
      <c r="BN115" s="301"/>
      <c r="BO115" s="301"/>
      <c r="BP115" s="301"/>
      <c r="BQ115" s="301"/>
      <c r="BR115" s="301"/>
      <c r="BS115" s="301"/>
      <c r="BT115" s="301"/>
      <c r="BU115" s="301"/>
      <c r="BV115" s="301"/>
      <c r="BW115" s="301"/>
      <c r="BX115" s="301"/>
      <c r="BY115" s="301"/>
      <c r="BZ115" s="301"/>
      <c r="CA115" s="301"/>
      <c r="CB115" s="301"/>
      <c r="CC115" s="301"/>
      <c r="CD115" s="301"/>
      <c r="CE115" s="301"/>
      <c r="CF115" s="301"/>
      <c r="CG115" s="301"/>
      <c r="CH115" s="301"/>
      <c r="CI115" s="301"/>
      <c r="CJ115" s="301"/>
      <c r="CK115" s="301"/>
      <c r="CL115" s="301"/>
      <c r="CM115" s="301"/>
      <c r="CN115" s="301"/>
      <c r="CO115" s="301"/>
    </row>
    <row r="116" spans="1:93" s="302" customFormat="1" ht="13.9" x14ac:dyDescent="0.4">
      <c r="A116" s="299"/>
      <c r="B116" s="299"/>
      <c r="C116" s="299"/>
      <c r="D116" s="305"/>
      <c r="E116" s="444"/>
      <c r="F116" s="445"/>
      <c r="G116" s="445"/>
      <c r="H116" s="445"/>
      <c r="I116" s="445"/>
      <c r="J116" s="446"/>
      <c r="K116" s="447"/>
      <c r="L116" s="445"/>
      <c r="M116" s="285"/>
      <c r="N116" s="284"/>
      <c r="O116" s="262"/>
      <c r="P116" s="284"/>
      <c r="Q116" s="284"/>
      <c r="R116" s="284"/>
      <c r="S116" s="284"/>
      <c r="T116" s="284"/>
      <c r="U116" s="445"/>
      <c r="V116" s="284"/>
      <c r="W116" s="285"/>
      <c r="X116" s="285"/>
      <c r="Y116" s="285"/>
      <c r="Z116" s="285"/>
      <c r="AA116" s="285"/>
      <c r="AB116" s="285"/>
      <c r="AC116" s="283"/>
      <c r="AD116" s="450"/>
      <c r="AE116" s="105"/>
      <c r="AF116" s="108"/>
      <c r="AG116" s="105"/>
      <c r="AH116" s="105"/>
      <c r="AI116" s="301"/>
      <c r="AJ116" s="301"/>
      <c r="AK116" s="301"/>
      <c r="AL116" s="301"/>
      <c r="AM116" s="301"/>
      <c r="AN116" s="301"/>
      <c r="AO116" s="301"/>
      <c r="AP116" s="293"/>
      <c r="AQ116" s="293"/>
      <c r="AR116" s="293"/>
      <c r="AS116" s="293"/>
      <c r="AT116" s="301"/>
      <c r="AU116" s="301"/>
      <c r="AV116" s="301"/>
      <c r="AW116" s="301"/>
      <c r="AX116" s="301"/>
      <c r="AY116" s="301"/>
      <c r="AZ116" s="301"/>
      <c r="BA116" s="301"/>
      <c r="BB116" s="301"/>
      <c r="BC116" s="301"/>
      <c r="BD116" s="301"/>
      <c r="BE116" s="301"/>
      <c r="BF116" s="301"/>
      <c r="BG116" s="301"/>
      <c r="BH116" s="301"/>
      <c r="BI116" s="301"/>
      <c r="BJ116" s="301"/>
      <c r="BK116" s="301"/>
      <c r="BL116" s="301"/>
      <c r="BM116" s="301"/>
      <c r="BN116" s="301"/>
      <c r="BO116" s="301"/>
      <c r="BP116" s="301"/>
      <c r="BQ116" s="301"/>
      <c r="BR116" s="301"/>
      <c r="BS116" s="301"/>
      <c r="BT116" s="301"/>
      <c r="BU116" s="301"/>
      <c r="BV116" s="301"/>
      <c r="BW116" s="301"/>
      <c r="BX116" s="301"/>
      <c r="BY116" s="301"/>
      <c r="BZ116" s="301"/>
      <c r="CA116" s="301"/>
      <c r="CB116" s="301"/>
      <c r="CC116" s="301"/>
      <c r="CD116" s="301"/>
      <c r="CE116" s="301"/>
      <c r="CF116" s="301"/>
      <c r="CG116" s="301"/>
      <c r="CH116" s="301"/>
      <c r="CI116" s="301"/>
      <c r="CJ116" s="301"/>
      <c r="CK116" s="301"/>
      <c r="CL116" s="301"/>
      <c r="CM116" s="301"/>
      <c r="CN116" s="301"/>
      <c r="CO116" s="301"/>
    </row>
    <row r="117" spans="1:93" s="302" customFormat="1" ht="27.75" x14ac:dyDescent="0.4">
      <c r="A117" s="299"/>
      <c r="B117" s="299"/>
      <c r="C117" s="299"/>
      <c r="D117" s="305"/>
      <c r="E117" s="444" t="s">
        <v>95</v>
      </c>
      <c r="F117" s="445" t="s">
        <v>71</v>
      </c>
      <c r="G117" s="445" t="s">
        <v>116</v>
      </c>
      <c r="H117" s="445"/>
      <c r="I117" s="445" t="s">
        <v>201</v>
      </c>
      <c r="J117" s="446">
        <v>11</v>
      </c>
      <c r="K117" s="447"/>
      <c r="L117" s="445">
        <v>8</v>
      </c>
      <c r="M117" s="285"/>
      <c r="N117" s="284"/>
      <c r="O117" s="262"/>
      <c r="P117" s="284"/>
      <c r="Q117" s="284"/>
      <c r="R117" s="284"/>
      <c r="S117" s="284"/>
      <c r="T117" s="284"/>
      <c r="U117" s="445"/>
      <c r="V117" s="284"/>
      <c r="W117" s="285"/>
      <c r="X117" s="285"/>
      <c r="Y117" s="285"/>
      <c r="Z117" s="285"/>
      <c r="AA117" s="285"/>
      <c r="AB117" s="285"/>
      <c r="AC117" s="283">
        <v>8</v>
      </c>
      <c r="AD117" s="450"/>
      <c r="AE117" s="105"/>
      <c r="AF117" s="108"/>
      <c r="AG117" s="105"/>
      <c r="AH117" s="105"/>
      <c r="AI117" s="301"/>
      <c r="AJ117" s="301"/>
      <c r="AK117" s="301"/>
      <c r="AL117" s="301"/>
      <c r="AM117" s="301"/>
      <c r="AN117" s="301"/>
      <c r="AO117" s="301"/>
      <c r="AP117" s="293"/>
      <c r="AQ117" s="293"/>
      <c r="AR117" s="293"/>
      <c r="AS117" s="293"/>
      <c r="AT117" s="301"/>
      <c r="AU117" s="301"/>
      <c r="AV117" s="301"/>
      <c r="AW117" s="301"/>
      <c r="AX117" s="301"/>
      <c r="AY117" s="301"/>
      <c r="AZ117" s="301"/>
      <c r="BA117" s="301"/>
      <c r="BB117" s="301"/>
      <c r="BC117" s="301"/>
      <c r="BD117" s="301"/>
      <c r="BE117" s="301"/>
      <c r="BF117" s="301"/>
      <c r="BG117" s="301"/>
      <c r="BH117" s="301"/>
      <c r="BI117" s="301"/>
      <c r="BJ117" s="301"/>
      <c r="BK117" s="301"/>
      <c r="BL117" s="301"/>
      <c r="BM117" s="301"/>
      <c r="BN117" s="301"/>
      <c r="BO117" s="301"/>
      <c r="BP117" s="301"/>
      <c r="BQ117" s="301"/>
      <c r="BR117" s="301"/>
      <c r="BS117" s="301"/>
      <c r="BT117" s="301"/>
      <c r="BU117" s="301"/>
      <c r="BV117" s="301"/>
      <c r="BW117" s="301"/>
      <c r="BX117" s="301"/>
      <c r="BY117" s="301"/>
      <c r="BZ117" s="301"/>
      <c r="CA117" s="301"/>
      <c r="CB117" s="301"/>
      <c r="CC117" s="301"/>
      <c r="CD117" s="301"/>
      <c r="CE117" s="301"/>
      <c r="CF117" s="301"/>
      <c r="CG117" s="301"/>
      <c r="CH117" s="301"/>
      <c r="CI117" s="301"/>
      <c r="CJ117" s="301"/>
      <c r="CK117" s="301"/>
      <c r="CL117" s="301"/>
      <c r="CM117" s="301"/>
      <c r="CN117" s="301"/>
      <c r="CO117" s="301"/>
    </row>
    <row r="118" spans="1:93" s="302" customFormat="1" ht="27.75" x14ac:dyDescent="0.4">
      <c r="A118" s="299"/>
      <c r="B118" s="299"/>
      <c r="C118" s="299"/>
      <c r="D118" s="305"/>
      <c r="E118" s="444" t="s">
        <v>95</v>
      </c>
      <c r="F118" s="445" t="s">
        <v>71</v>
      </c>
      <c r="G118" s="445" t="s">
        <v>117</v>
      </c>
      <c r="H118" s="445"/>
      <c r="I118" s="445" t="s">
        <v>201</v>
      </c>
      <c r="J118" s="446">
        <v>5</v>
      </c>
      <c r="K118" s="447"/>
      <c r="L118" s="445">
        <v>8</v>
      </c>
      <c r="M118" s="285"/>
      <c r="N118" s="284"/>
      <c r="O118" s="262"/>
      <c r="P118" s="284"/>
      <c r="Q118" s="284"/>
      <c r="R118" s="284"/>
      <c r="S118" s="284"/>
      <c r="T118" s="284"/>
      <c r="U118" s="445"/>
      <c r="V118" s="284"/>
      <c r="W118" s="285"/>
      <c r="X118" s="285"/>
      <c r="Y118" s="285"/>
      <c r="Z118" s="285"/>
      <c r="AA118" s="285"/>
      <c r="AB118" s="285"/>
      <c r="AC118" s="283">
        <v>8</v>
      </c>
      <c r="AD118" s="450"/>
      <c r="AE118" s="105"/>
      <c r="AF118" s="108"/>
      <c r="AG118" s="105"/>
      <c r="AH118" s="105"/>
      <c r="AI118" s="301"/>
      <c r="AJ118" s="301"/>
      <c r="AK118" s="301"/>
      <c r="AL118" s="301"/>
      <c r="AM118" s="301"/>
      <c r="AN118" s="301"/>
      <c r="AO118" s="301"/>
      <c r="AP118" s="293"/>
      <c r="AQ118" s="293"/>
      <c r="AR118" s="293"/>
      <c r="AS118" s="293"/>
      <c r="AT118" s="301"/>
      <c r="AU118" s="301"/>
      <c r="AV118" s="301"/>
      <c r="AW118" s="301"/>
      <c r="AX118" s="301"/>
      <c r="AY118" s="301"/>
      <c r="AZ118" s="301"/>
      <c r="BA118" s="301"/>
      <c r="BB118" s="301"/>
      <c r="BC118" s="301"/>
      <c r="BD118" s="301"/>
      <c r="BE118" s="301"/>
      <c r="BF118" s="301"/>
      <c r="BG118" s="301"/>
      <c r="BH118" s="301"/>
      <c r="BI118" s="301"/>
      <c r="BJ118" s="301"/>
      <c r="BK118" s="301"/>
      <c r="BL118" s="301"/>
      <c r="BM118" s="301"/>
      <c r="BN118" s="301"/>
      <c r="BO118" s="301"/>
      <c r="BP118" s="301"/>
      <c r="BQ118" s="301"/>
      <c r="BR118" s="301"/>
      <c r="BS118" s="301"/>
      <c r="BT118" s="301"/>
      <c r="BU118" s="301"/>
      <c r="BV118" s="301"/>
      <c r="BW118" s="301"/>
      <c r="BX118" s="301"/>
      <c r="BY118" s="301"/>
      <c r="BZ118" s="301"/>
      <c r="CA118" s="301"/>
      <c r="CB118" s="301"/>
      <c r="CC118" s="301"/>
      <c r="CD118" s="301"/>
      <c r="CE118" s="301"/>
      <c r="CF118" s="301"/>
      <c r="CG118" s="301"/>
      <c r="CH118" s="301"/>
      <c r="CI118" s="301"/>
      <c r="CJ118" s="301"/>
      <c r="CK118" s="301"/>
      <c r="CL118" s="301"/>
      <c r="CM118" s="301"/>
      <c r="CN118" s="301"/>
      <c r="CO118" s="301"/>
    </row>
    <row r="119" spans="1:93" s="302" customFormat="1" ht="27.75" x14ac:dyDescent="0.4">
      <c r="A119" s="299"/>
      <c r="B119" s="299"/>
      <c r="C119" s="299"/>
      <c r="D119" s="305"/>
      <c r="E119" s="444" t="s">
        <v>95</v>
      </c>
      <c r="F119" s="445" t="s">
        <v>71</v>
      </c>
      <c r="G119" s="445" t="s">
        <v>118</v>
      </c>
      <c r="H119" s="445"/>
      <c r="I119" s="445" t="s">
        <v>201</v>
      </c>
      <c r="J119" s="446">
        <v>38</v>
      </c>
      <c r="K119" s="447"/>
      <c r="L119" s="445">
        <v>32</v>
      </c>
      <c r="M119" s="285"/>
      <c r="N119" s="284"/>
      <c r="O119" s="262"/>
      <c r="P119" s="284"/>
      <c r="Q119" s="284"/>
      <c r="R119" s="284"/>
      <c r="S119" s="284"/>
      <c r="T119" s="284"/>
      <c r="U119" s="445"/>
      <c r="V119" s="284"/>
      <c r="W119" s="285"/>
      <c r="X119" s="285"/>
      <c r="Y119" s="285"/>
      <c r="Z119" s="285"/>
      <c r="AA119" s="285"/>
      <c r="AB119" s="285"/>
      <c r="AC119" s="283">
        <v>32</v>
      </c>
      <c r="AD119" s="450"/>
      <c r="AE119" s="105"/>
      <c r="AF119" s="108"/>
      <c r="AG119" s="105"/>
      <c r="AH119" s="105"/>
      <c r="AI119" s="301"/>
      <c r="AJ119" s="301"/>
      <c r="AK119" s="301"/>
      <c r="AL119" s="301"/>
      <c r="AM119" s="301"/>
      <c r="AN119" s="301"/>
      <c r="AO119" s="301"/>
      <c r="AP119" s="293"/>
      <c r="AQ119" s="293"/>
      <c r="AR119" s="293"/>
      <c r="AS119" s="293"/>
      <c r="AT119" s="301"/>
      <c r="AU119" s="301"/>
      <c r="AV119" s="301"/>
      <c r="AW119" s="301"/>
      <c r="AX119" s="301"/>
      <c r="AY119" s="301"/>
      <c r="AZ119" s="301"/>
      <c r="BA119" s="301"/>
      <c r="BB119" s="301"/>
      <c r="BC119" s="301"/>
      <c r="BD119" s="301"/>
      <c r="BE119" s="301"/>
      <c r="BF119" s="301"/>
      <c r="BG119" s="301"/>
      <c r="BH119" s="301"/>
      <c r="BI119" s="301"/>
      <c r="BJ119" s="301"/>
      <c r="BK119" s="301"/>
      <c r="BL119" s="301"/>
      <c r="BM119" s="301"/>
      <c r="BN119" s="301"/>
      <c r="BO119" s="301"/>
      <c r="BP119" s="301"/>
      <c r="BQ119" s="301"/>
      <c r="BR119" s="301"/>
      <c r="BS119" s="301"/>
      <c r="BT119" s="301"/>
      <c r="BU119" s="301"/>
      <c r="BV119" s="301"/>
      <c r="BW119" s="301"/>
      <c r="BX119" s="301"/>
      <c r="BY119" s="301"/>
      <c r="BZ119" s="301"/>
      <c r="CA119" s="301"/>
      <c r="CB119" s="301"/>
      <c r="CC119" s="301"/>
      <c r="CD119" s="301"/>
      <c r="CE119" s="301"/>
      <c r="CF119" s="301"/>
      <c r="CG119" s="301"/>
      <c r="CH119" s="301"/>
      <c r="CI119" s="301"/>
      <c r="CJ119" s="301"/>
      <c r="CK119" s="301"/>
      <c r="CL119" s="301"/>
      <c r="CM119" s="301"/>
      <c r="CN119" s="301"/>
      <c r="CO119" s="301"/>
    </row>
    <row r="120" spans="1:93" s="302" customFormat="1" ht="27.75" x14ac:dyDescent="0.4">
      <c r="A120" s="299"/>
      <c r="B120" s="299"/>
      <c r="C120" s="299"/>
      <c r="D120" s="305"/>
      <c r="E120" s="444" t="s">
        <v>95</v>
      </c>
      <c r="F120" s="445"/>
      <c r="G120" s="445"/>
      <c r="H120" s="445"/>
      <c r="I120" s="445"/>
      <c r="J120" s="446"/>
      <c r="K120" s="447"/>
      <c r="L120" s="445"/>
      <c r="M120" s="285"/>
      <c r="N120" s="284"/>
      <c r="O120" s="262"/>
      <c r="P120" s="284"/>
      <c r="Q120" s="284"/>
      <c r="R120" s="284"/>
      <c r="S120" s="284"/>
      <c r="T120" s="284"/>
      <c r="U120" s="445"/>
      <c r="V120" s="284"/>
      <c r="W120" s="285"/>
      <c r="X120" s="285"/>
      <c r="Y120" s="285"/>
      <c r="Z120" s="285"/>
      <c r="AA120" s="285"/>
      <c r="AB120" s="285"/>
      <c r="AC120" s="283"/>
      <c r="AD120" s="450"/>
      <c r="AE120" s="105"/>
      <c r="AF120" s="108"/>
      <c r="AG120" s="105"/>
      <c r="AH120" s="105"/>
      <c r="AI120" s="301"/>
      <c r="AJ120" s="301"/>
      <c r="AK120" s="301"/>
      <c r="AL120" s="301"/>
      <c r="AM120" s="301"/>
      <c r="AN120" s="301"/>
      <c r="AO120" s="301"/>
      <c r="AP120" s="293"/>
      <c r="AQ120" s="293"/>
      <c r="AR120" s="293"/>
      <c r="AS120" s="293"/>
      <c r="AT120" s="301"/>
      <c r="AU120" s="301"/>
      <c r="AV120" s="301"/>
      <c r="AW120" s="301"/>
      <c r="AX120" s="301"/>
      <c r="AY120" s="301"/>
      <c r="AZ120" s="301"/>
      <c r="BA120" s="301"/>
      <c r="BB120" s="301"/>
      <c r="BC120" s="301"/>
      <c r="BD120" s="301"/>
      <c r="BE120" s="301"/>
      <c r="BF120" s="301"/>
      <c r="BG120" s="301"/>
      <c r="BH120" s="301"/>
      <c r="BI120" s="301"/>
      <c r="BJ120" s="301"/>
      <c r="BK120" s="301"/>
      <c r="BL120" s="301"/>
      <c r="BM120" s="301"/>
      <c r="BN120" s="301"/>
      <c r="BO120" s="301"/>
      <c r="BP120" s="301"/>
      <c r="BQ120" s="301"/>
      <c r="BR120" s="301"/>
      <c r="BS120" s="301"/>
      <c r="BT120" s="301"/>
      <c r="BU120" s="301"/>
      <c r="BV120" s="301"/>
      <c r="BW120" s="301"/>
      <c r="BX120" s="301"/>
      <c r="BY120" s="301"/>
      <c r="BZ120" s="301"/>
      <c r="CA120" s="301"/>
      <c r="CB120" s="301"/>
      <c r="CC120" s="301"/>
      <c r="CD120" s="301"/>
      <c r="CE120" s="301"/>
      <c r="CF120" s="301"/>
      <c r="CG120" s="301"/>
      <c r="CH120" s="301"/>
      <c r="CI120" s="301"/>
      <c r="CJ120" s="301"/>
      <c r="CK120" s="301"/>
      <c r="CL120" s="301"/>
      <c r="CM120" s="301"/>
      <c r="CN120" s="301"/>
      <c r="CO120" s="301"/>
    </row>
    <row r="121" spans="1:93" s="302" customFormat="1" ht="27.75" x14ac:dyDescent="0.4">
      <c r="A121" s="299"/>
      <c r="B121" s="299"/>
      <c r="C121" s="299"/>
      <c r="D121" s="305"/>
      <c r="E121" s="444" t="s">
        <v>95</v>
      </c>
      <c r="F121" s="445" t="s">
        <v>71</v>
      </c>
      <c r="G121" s="445" t="s">
        <v>243</v>
      </c>
      <c r="H121" s="445"/>
      <c r="I121" s="445" t="s">
        <v>202</v>
      </c>
      <c r="J121" s="446">
        <v>3</v>
      </c>
      <c r="K121" s="447"/>
      <c r="L121" s="445">
        <v>8</v>
      </c>
      <c r="M121" s="285"/>
      <c r="N121" s="284"/>
      <c r="O121" s="262"/>
      <c r="P121" s="284"/>
      <c r="Q121" s="284"/>
      <c r="R121" s="284"/>
      <c r="S121" s="284"/>
      <c r="T121" s="284"/>
      <c r="U121" s="445"/>
      <c r="V121" s="284"/>
      <c r="W121" s="285"/>
      <c r="X121" s="285"/>
      <c r="Y121" s="285"/>
      <c r="Z121" s="285"/>
      <c r="AA121" s="285"/>
      <c r="AB121" s="285"/>
      <c r="AC121" s="283">
        <v>8</v>
      </c>
      <c r="AD121" s="450"/>
      <c r="AE121" s="105"/>
      <c r="AF121" s="108"/>
      <c r="AG121" s="105"/>
      <c r="AH121" s="105"/>
      <c r="AI121" s="301"/>
      <c r="AJ121" s="301"/>
      <c r="AK121" s="301"/>
      <c r="AL121" s="301"/>
      <c r="AM121" s="301"/>
      <c r="AN121" s="301"/>
      <c r="AO121" s="301"/>
      <c r="AP121" s="293"/>
      <c r="AQ121" s="293"/>
      <c r="AR121" s="293"/>
      <c r="AS121" s="293"/>
      <c r="AT121" s="301"/>
      <c r="AU121" s="301"/>
      <c r="AV121" s="301"/>
      <c r="AW121" s="301"/>
      <c r="AX121" s="301"/>
      <c r="AY121" s="301"/>
      <c r="AZ121" s="301"/>
      <c r="BA121" s="301"/>
      <c r="BB121" s="301"/>
      <c r="BC121" s="301"/>
      <c r="BD121" s="301"/>
      <c r="BE121" s="301"/>
      <c r="BF121" s="301"/>
      <c r="BG121" s="301"/>
      <c r="BH121" s="301"/>
      <c r="BI121" s="301"/>
      <c r="BJ121" s="301"/>
      <c r="BK121" s="301"/>
      <c r="BL121" s="301"/>
      <c r="BM121" s="301"/>
      <c r="BN121" s="301"/>
      <c r="BO121" s="301"/>
      <c r="BP121" s="301"/>
      <c r="BQ121" s="301"/>
      <c r="BR121" s="301"/>
      <c r="BS121" s="301"/>
      <c r="BT121" s="301"/>
      <c r="BU121" s="301"/>
      <c r="BV121" s="301"/>
      <c r="BW121" s="301"/>
      <c r="BX121" s="301"/>
      <c r="BY121" s="301"/>
      <c r="BZ121" s="301"/>
      <c r="CA121" s="301"/>
      <c r="CB121" s="301"/>
      <c r="CC121" s="301"/>
      <c r="CD121" s="301"/>
      <c r="CE121" s="301"/>
      <c r="CF121" s="301"/>
      <c r="CG121" s="301"/>
      <c r="CH121" s="301"/>
      <c r="CI121" s="301"/>
      <c r="CJ121" s="301"/>
      <c r="CK121" s="301"/>
      <c r="CL121" s="301"/>
      <c r="CM121" s="301"/>
      <c r="CN121" s="301"/>
      <c r="CO121" s="301"/>
    </row>
    <row r="122" spans="1:93" s="302" customFormat="1" ht="27.75" x14ac:dyDescent="0.4">
      <c r="A122" s="299"/>
      <c r="B122" s="299"/>
      <c r="C122" s="299"/>
      <c r="D122" s="305"/>
      <c r="E122" s="444" t="s">
        <v>95</v>
      </c>
      <c r="F122" s="445" t="s">
        <v>71</v>
      </c>
      <c r="G122" s="445" t="s">
        <v>114</v>
      </c>
      <c r="H122" s="445"/>
      <c r="I122" s="445" t="s">
        <v>201</v>
      </c>
      <c r="J122" s="446">
        <v>14</v>
      </c>
      <c r="K122" s="447"/>
      <c r="L122" s="445">
        <v>8</v>
      </c>
      <c r="M122" s="285"/>
      <c r="N122" s="284"/>
      <c r="O122" s="262"/>
      <c r="P122" s="284"/>
      <c r="Q122" s="284"/>
      <c r="R122" s="284"/>
      <c r="S122" s="284"/>
      <c r="T122" s="284"/>
      <c r="U122" s="445"/>
      <c r="V122" s="284"/>
      <c r="W122" s="285"/>
      <c r="X122" s="285"/>
      <c r="Y122" s="285"/>
      <c r="Z122" s="285"/>
      <c r="AA122" s="285"/>
      <c r="AB122" s="285"/>
      <c r="AC122" s="283">
        <v>8</v>
      </c>
      <c r="AD122" s="450"/>
      <c r="AE122" s="105"/>
      <c r="AF122" s="108"/>
      <c r="AG122" s="105"/>
      <c r="AH122" s="105"/>
      <c r="AI122" s="301"/>
      <c r="AJ122" s="301"/>
      <c r="AK122" s="301"/>
      <c r="AL122" s="301"/>
      <c r="AM122" s="301"/>
      <c r="AN122" s="301"/>
      <c r="AO122" s="301"/>
      <c r="AP122" s="293"/>
      <c r="AQ122" s="293"/>
      <c r="AR122" s="293"/>
      <c r="AS122" s="293"/>
      <c r="AT122" s="301"/>
      <c r="AU122" s="301"/>
      <c r="AV122" s="301"/>
      <c r="AW122" s="301"/>
      <c r="AX122" s="301"/>
      <c r="AY122" s="301"/>
      <c r="AZ122" s="301"/>
      <c r="BA122" s="301"/>
      <c r="BB122" s="301"/>
      <c r="BC122" s="301"/>
      <c r="BD122" s="301"/>
      <c r="BE122" s="301"/>
      <c r="BF122" s="301"/>
      <c r="BG122" s="301"/>
      <c r="BH122" s="301"/>
      <c r="BI122" s="301"/>
      <c r="BJ122" s="301"/>
      <c r="BK122" s="301"/>
      <c r="BL122" s="301"/>
      <c r="BM122" s="301"/>
      <c r="BN122" s="301"/>
      <c r="BO122" s="301"/>
      <c r="BP122" s="301"/>
      <c r="BQ122" s="301"/>
      <c r="BR122" s="301"/>
      <c r="BS122" s="301"/>
      <c r="BT122" s="301"/>
      <c r="BU122" s="301"/>
      <c r="BV122" s="301"/>
      <c r="BW122" s="301"/>
      <c r="BX122" s="301"/>
      <c r="BY122" s="301"/>
      <c r="BZ122" s="301"/>
      <c r="CA122" s="301"/>
      <c r="CB122" s="301"/>
      <c r="CC122" s="301"/>
      <c r="CD122" s="301"/>
      <c r="CE122" s="301"/>
      <c r="CF122" s="301"/>
      <c r="CG122" s="301"/>
      <c r="CH122" s="301"/>
      <c r="CI122" s="301"/>
      <c r="CJ122" s="301"/>
      <c r="CK122" s="301"/>
      <c r="CL122" s="301"/>
      <c r="CM122" s="301"/>
      <c r="CN122" s="301"/>
      <c r="CO122" s="301"/>
    </row>
    <row r="123" spans="1:93" s="302" customFormat="1" ht="13.9" x14ac:dyDescent="0.4">
      <c r="A123" s="299"/>
      <c r="B123" s="299"/>
      <c r="C123" s="299"/>
      <c r="D123" s="305"/>
      <c r="E123" s="444"/>
      <c r="F123" s="445"/>
      <c r="G123" s="445"/>
      <c r="H123" s="445"/>
      <c r="I123" s="445"/>
      <c r="J123" s="446"/>
      <c r="K123" s="447"/>
      <c r="L123" s="445"/>
      <c r="M123" s="285"/>
      <c r="N123" s="284"/>
      <c r="O123" s="262"/>
      <c r="P123" s="284"/>
      <c r="Q123" s="284"/>
      <c r="R123" s="284"/>
      <c r="S123" s="284"/>
      <c r="T123" s="284"/>
      <c r="U123" s="445"/>
      <c r="V123" s="284"/>
      <c r="W123" s="285"/>
      <c r="X123" s="285"/>
      <c r="Y123" s="285"/>
      <c r="Z123" s="285"/>
      <c r="AA123" s="285"/>
      <c r="AB123" s="285"/>
      <c r="AC123" s="283"/>
      <c r="AD123" s="450"/>
      <c r="AE123" s="105"/>
      <c r="AF123" s="108"/>
      <c r="AG123" s="105"/>
      <c r="AH123" s="105"/>
      <c r="AI123" s="301"/>
      <c r="AJ123" s="301"/>
      <c r="AK123" s="301"/>
      <c r="AL123" s="301"/>
      <c r="AM123" s="301"/>
      <c r="AN123" s="301"/>
      <c r="AO123" s="301"/>
      <c r="AP123" s="293"/>
      <c r="AQ123" s="293"/>
      <c r="AR123" s="293"/>
      <c r="AS123" s="293"/>
      <c r="AT123" s="301"/>
      <c r="AU123" s="301"/>
      <c r="AV123" s="301"/>
      <c r="AW123" s="301"/>
      <c r="AX123" s="301"/>
      <c r="AY123" s="301"/>
      <c r="AZ123" s="301"/>
      <c r="BA123" s="301"/>
      <c r="BB123" s="301"/>
      <c r="BC123" s="301"/>
      <c r="BD123" s="301"/>
      <c r="BE123" s="301"/>
      <c r="BF123" s="301"/>
      <c r="BG123" s="301"/>
      <c r="BH123" s="301"/>
      <c r="BI123" s="301"/>
      <c r="BJ123" s="301"/>
      <c r="BK123" s="301"/>
      <c r="BL123" s="301"/>
      <c r="BM123" s="301"/>
      <c r="BN123" s="301"/>
      <c r="BO123" s="301"/>
      <c r="BP123" s="301"/>
      <c r="BQ123" s="301"/>
      <c r="BR123" s="301"/>
      <c r="BS123" s="301"/>
      <c r="BT123" s="301"/>
      <c r="BU123" s="301"/>
      <c r="BV123" s="301"/>
      <c r="BW123" s="301"/>
      <c r="BX123" s="301"/>
      <c r="BY123" s="301"/>
      <c r="BZ123" s="301"/>
      <c r="CA123" s="301"/>
      <c r="CB123" s="301"/>
      <c r="CC123" s="301"/>
      <c r="CD123" s="301"/>
      <c r="CE123" s="301"/>
      <c r="CF123" s="301"/>
      <c r="CG123" s="301"/>
      <c r="CH123" s="301"/>
      <c r="CI123" s="301"/>
      <c r="CJ123" s="301"/>
      <c r="CK123" s="301"/>
      <c r="CL123" s="301"/>
      <c r="CM123" s="301"/>
      <c r="CN123" s="301"/>
      <c r="CO123" s="301"/>
    </row>
    <row r="124" spans="1:93" s="302" customFormat="1" ht="13.9" x14ac:dyDescent="0.4">
      <c r="A124" s="299"/>
      <c r="B124" s="299"/>
      <c r="C124" s="299"/>
      <c r="D124" s="305"/>
      <c r="E124" s="444" t="s">
        <v>213</v>
      </c>
      <c r="F124" s="445" t="s">
        <v>71</v>
      </c>
      <c r="G124" s="445" t="s">
        <v>88</v>
      </c>
      <c r="H124" s="445"/>
      <c r="I124" s="445" t="s">
        <v>203</v>
      </c>
      <c r="J124" s="446">
        <v>5</v>
      </c>
      <c r="K124" s="447">
        <v>16</v>
      </c>
      <c r="L124" s="445">
        <v>16</v>
      </c>
      <c r="M124" s="285"/>
      <c r="N124" s="284">
        <v>1</v>
      </c>
      <c r="O124" s="262">
        <v>1</v>
      </c>
      <c r="P124" s="284"/>
      <c r="Q124" s="284"/>
      <c r="R124" s="284"/>
      <c r="S124" s="284"/>
      <c r="T124" s="284"/>
      <c r="U124" s="445">
        <v>1</v>
      </c>
      <c r="V124" s="284"/>
      <c r="W124" s="285"/>
      <c r="X124" s="285"/>
      <c r="Y124" s="285"/>
      <c r="Z124" s="285"/>
      <c r="AA124" s="285"/>
      <c r="AB124" s="285"/>
      <c r="AC124" s="283">
        <v>34.5</v>
      </c>
      <c r="AD124" s="450"/>
      <c r="AE124" s="105"/>
      <c r="AF124" s="108"/>
      <c r="AG124" s="105"/>
      <c r="AH124" s="105"/>
      <c r="AI124" s="301"/>
      <c r="AJ124" s="301"/>
      <c r="AK124" s="301"/>
      <c r="AL124" s="301"/>
      <c r="AM124" s="301"/>
      <c r="AN124" s="301"/>
      <c r="AO124" s="301"/>
      <c r="AP124" s="293"/>
      <c r="AQ124" s="293"/>
      <c r="AR124" s="293"/>
      <c r="AS124" s="293"/>
      <c r="AT124" s="301"/>
      <c r="AU124" s="301"/>
      <c r="AV124" s="301"/>
      <c r="AW124" s="301"/>
      <c r="AX124" s="301"/>
      <c r="AY124" s="301"/>
      <c r="AZ124" s="301"/>
      <c r="BA124" s="301"/>
      <c r="BB124" s="301"/>
      <c r="BC124" s="301"/>
      <c r="BD124" s="301"/>
      <c r="BE124" s="301"/>
      <c r="BF124" s="301"/>
      <c r="BG124" s="301"/>
      <c r="BH124" s="301"/>
      <c r="BI124" s="301"/>
      <c r="BJ124" s="301"/>
      <c r="BK124" s="301"/>
      <c r="BL124" s="301"/>
      <c r="BM124" s="301"/>
      <c r="BN124" s="301"/>
      <c r="BO124" s="301"/>
      <c r="BP124" s="301"/>
      <c r="BQ124" s="301"/>
      <c r="BR124" s="301"/>
      <c r="BS124" s="301"/>
      <c r="BT124" s="301"/>
      <c r="BU124" s="301"/>
      <c r="BV124" s="301"/>
      <c r="BW124" s="301"/>
      <c r="BX124" s="301"/>
      <c r="BY124" s="301"/>
      <c r="BZ124" s="301"/>
      <c r="CA124" s="301"/>
      <c r="CB124" s="301"/>
      <c r="CC124" s="301"/>
      <c r="CD124" s="301"/>
      <c r="CE124" s="301"/>
      <c r="CF124" s="301"/>
      <c r="CG124" s="301"/>
      <c r="CH124" s="301"/>
      <c r="CI124" s="301"/>
      <c r="CJ124" s="301"/>
      <c r="CK124" s="301"/>
      <c r="CL124" s="301"/>
      <c r="CM124" s="301"/>
      <c r="CN124" s="301"/>
      <c r="CO124" s="301"/>
    </row>
    <row r="125" spans="1:93" s="302" customFormat="1" ht="13.9" x14ac:dyDescent="0.4">
      <c r="A125" s="299"/>
      <c r="B125" s="299"/>
      <c r="C125" s="299"/>
      <c r="D125" s="305"/>
      <c r="E125" s="444"/>
      <c r="F125" s="445"/>
      <c r="G125" s="445"/>
      <c r="H125" s="445"/>
      <c r="I125" s="445"/>
      <c r="J125" s="446"/>
      <c r="K125" s="447"/>
      <c r="L125" s="445"/>
      <c r="M125" s="285"/>
      <c r="N125" s="284"/>
      <c r="O125" s="262"/>
      <c r="P125" s="284"/>
      <c r="Q125" s="284"/>
      <c r="R125" s="284"/>
      <c r="S125" s="284"/>
      <c r="T125" s="284"/>
      <c r="U125" s="445"/>
      <c r="V125" s="284"/>
      <c r="W125" s="285"/>
      <c r="X125" s="285"/>
      <c r="Y125" s="285"/>
      <c r="Z125" s="285"/>
      <c r="AA125" s="285"/>
      <c r="AB125" s="285"/>
      <c r="AC125" s="283"/>
      <c r="AD125" s="450"/>
      <c r="AE125" s="105"/>
      <c r="AF125" s="108"/>
      <c r="AG125" s="105"/>
      <c r="AH125" s="105"/>
      <c r="AI125" s="301"/>
      <c r="AJ125" s="301"/>
      <c r="AK125" s="301"/>
      <c r="AL125" s="301"/>
      <c r="AM125" s="301"/>
      <c r="AN125" s="301"/>
      <c r="AO125" s="301"/>
      <c r="AP125" s="293"/>
      <c r="AQ125" s="293"/>
      <c r="AR125" s="293"/>
      <c r="AS125" s="293"/>
      <c r="AT125" s="301"/>
      <c r="AU125" s="301"/>
      <c r="AV125" s="301"/>
      <c r="AW125" s="301"/>
      <c r="AX125" s="301"/>
      <c r="AY125" s="301"/>
      <c r="AZ125" s="301"/>
      <c r="BA125" s="301"/>
      <c r="BB125" s="301"/>
      <c r="BC125" s="301"/>
      <c r="BD125" s="301"/>
      <c r="BE125" s="301"/>
      <c r="BF125" s="301"/>
      <c r="BG125" s="301"/>
      <c r="BH125" s="301"/>
      <c r="BI125" s="301"/>
      <c r="BJ125" s="301"/>
      <c r="BK125" s="301"/>
      <c r="BL125" s="301"/>
      <c r="BM125" s="301"/>
      <c r="BN125" s="301"/>
      <c r="BO125" s="301"/>
      <c r="BP125" s="301"/>
      <c r="BQ125" s="301"/>
      <c r="BR125" s="301"/>
      <c r="BS125" s="301"/>
      <c r="BT125" s="301"/>
      <c r="BU125" s="301"/>
      <c r="BV125" s="301"/>
      <c r="BW125" s="301"/>
      <c r="BX125" s="301"/>
      <c r="BY125" s="301"/>
      <c r="BZ125" s="301"/>
      <c r="CA125" s="301"/>
      <c r="CB125" s="301"/>
      <c r="CC125" s="301"/>
      <c r="CD125" s="301"/>
      <c r="CE125" s="301"/>
      <c r="CF125" s="301"/>
      <c r="CG125" s="301"/>
      <c r="CH125" s="301"/>
      <c r="CI125" s="301"/>
      <c r="CJ125" s="301"/>
      <c r="CK125" s="301"/>
      <c r="CL125" s="301"/>
      <c r="CM125" s="301"/>
      <c r="CN125" s="301"/>
      <c r="CO125" s="301"/>
    </row>
    <row r="126" spans="1:93" s="302" customFormat="1" ht="27.75" x14ac:dyDescent="0.4">
      <c r="A126" s="299"/>
      <c r="B126" s="299"/>
      <c r="C126" s="299"/>
      <c r="D126" s="305"/>
      <c r="E126" s="444" t="s">
        <v>204</v>
      </c>
      <c r="F126" s="445" t="s">
        <v>71</v>
      </c>
      <c r="G126" s="445" t="s">
        <v>88</v>
      </c>
      <c r="H126" s="445">
        <v>1</v>
      </c>
      <c r="I126" s="445" t="s">
        <v>203</v>
      </c>
      <c r="J126" s="446">
        <v>1</v>
      </c>
      <c r="K126" s="447"/>
      <c r="L126" s="445"/>
      <c r="M126" s="285"/>
      <c r="N126" s="284"/>
      <c r="O126" s="262"/>
      <c r="P126" s="284"/>
      <c r="Q126" s="284">
        <v>3</v>
      </c>
      <c r="R126" s="284"/>
      <c r="S126" s="284"/>
      <c r="T126" s="284"/>
      <c r="U126" s="445"/>
      <c r="V126" s="284"/>
      <c r="W126" s="285"/>
      <c r="X126" s="285"/>
      <c r="Y126" s="285"/>
      <c r="Z126" s="285"/>
      <c r="AA126" s="285"/>
      <c r="AB126" s="285"/>
      <c r="AC126" s="283">
        <v>3</v>
      </c>
      <c r="AD126" s="450"/>
      <c r="AE126" s="105"/>
      <c r="AF126" s="108"/>
      <c r="AG126" s="105"/>
      <c r="AH126" s="105"/>
      <c r="AI126" s="301"/>
      <c r="AJ126" s="301"/>
      <c r="AK126" s="301"/>
      <c r="AL126" s="301"/>
      <c r="AM126" s="301"/>
      <c r="AN126" s="301"/>
      <c r="AO126" s="301"/>
      <c r="AP126" s="293"/>
      <c r="AQ126" s="293"/>
      <c r="AR126" s="293"/>
      <c r="AS126" s="293"/>
      <c r="AT126" s="301"/>
      <c r="AU126" s="301"/>
      <c r="AV126" s="301"/>
      <c r="AW126" s="301"/>
      <c r="AX126" s="301"/>
      <c r="AY126" s="301"/>
      <c r="AZ126" s="301"/>
      <c r="BA126" s="301"/>
      <c r="BB126" s="301"/>
      <c r="BC126" s="301"/>
      <c r="BD126" s="301"/>
      <c r="BE126" s="301"/>
      <c r="BF126" s="301"/>
      <c r="BG126" s="301"/>
      <c r="BH126" s="301"/>
      <c r="BI126" s="301"/>
      <c r="BJ126" s="301"/>
      <c r="BK126" s="301"/>
      <c r="BL126" s="301"/>
      <c r="BM126" s="301"/>
      <c r="BN126" s="301"/>
      <c r="BO126" s="301"/>
      <c r="BP126" s="301"/>
      <c r="BQ126" s="301"/>
      <c r="BR126" s="301"/>
      <c r="BS126" s="301"/>
      <c r="BT126" s="301"/>
      <c r="BU126" s="301"/>
      <c r="BV126" s="301"/>
      <c r="BW126" s="301"/>
      <c r="BX126" s="301"/>
      <c r="BY126" s="301"/>
      <c r="BZ126" s="301"/>
      <c r="CA126" s="301"/>
      <c r="CB126" s="301"/>
      <c r="CC126" s="301"/>
      <c r="CD126" s="301"/>
      <c r="CE126" s="301"/>
      <c r="CF126" s="301"/>
      <c r="CG126" s="301"/>
      <c r="CH126" s="301"/>
      <c r="CI126" s="301"/>
      <c r="CJ126" s="301"/>
      <c r="CK126" s="301"/>
      <c r="CL126" s="301"/>
      <c r="CM126" s="301"/>
      <c r="CN126" s="301"/>
      <c r="CO126" s="301"/>
    </row>
    <row r="127" spans="1:93" s="302" customFormat="1" ht="27.75" x14ac:dyDescent="0.4">
      <c r="A127" s="299"/>
      <c r="B127" s="299"/>
      <c r="C127" s="299"/>
      <c r="D127" s="305"/>
      <c r="E127" s="444" t="s">
        <v>89</v>
      </c>
      <c r="F127" s="445" t="s">
        <v>71</v>
      </c>
      <c r="G127" s="445" t="s">
        <v>126</v>
      </c>
      <c r="H127" s="445">
        <v>1</v>
      </c>
      <c r="I127" s="445" t="s">
        <v>202</v>
      </c>
      <c r="J127" s="446">
        <v>6</v>
      </c>
      <c r="K127" s="447"/>
      <c r="L127" s="445"/>
      <c r="M127" s="285"/>
      <c r="N127" s="284"/>
      <c r="O127" s="262"/>
      <c r="P127" s="284"/>
      <c r="Q127" s="284">
        <v>3</v>
      </c>
      <c r="R127" s="284"/>
      <c r="S127" s="284"/>
      <c r="T127" s="284"/>
      <c r="U127" s="445"/>
      <c r="V127" s="284"/>
      <c r="W127" s="285"/>
      <c r="X127" s="285"/>
      <c r="Y127" s="285"/>
      <c r="Z127" s="285"/>
      <c r="AA127" s="285"/>
      <c r="AB127" s="285"/>
      <c r="AC127" s="283">
        <v>3</v>
      </c>
      <c r="AD127" s="450"/>
      <c r="AE127" s="105"/>
      <c r="AF127" s="108"/>
      <c r="AG127" s="105"/>
      <c r="AH127" s="105"/>
      <c r="AI127" s="301"/>
      <c r="AJ127" s="301"/>
      <c r="AK127" s="301"/>
      <c r="AL127" s="301"/>
      <c r="AM127" s="301"/>
      <c r="AN127" s="301"/>
      <c r="AO127" s="301"/>
      <c r="AP127" s="293"/>
      <c r="AQ127" s="293"/>
      <c r="AR127" s="293"/>
      <c r="AS127" s="293"/>
      <c r="AT127" s="301"/>
      <c r="AU127" s="301"/>
      <c r="AV127" s="301"/>
      <c r="AW127" s="301"/>
      <c r="AX127" s="301"/>
      <c r="AY127" s="301"/>
      <c r="AZ127" s="301"/>
      <c r="BA127" s="301"/>
      <c r="BB127" s="301"/>
      <c r="BC127" s="301"/>
      <c r="BD127" s="301"/>
      <c r="BE127" s="301"/>
      <c r="BF127" s="301"/>
      <c r="BG127" s="301"/>
      <c r="BH127" s="301"/>
      <c r="BI127" s="301"/>
      <c r="BJ127" s="301"/>
      <c r="BK127" s="301"/>
      <c r="BL127" s="301"/>
      <c r="BM127" s="301"/>
      <c r="BN127" s="301"/>
      <c r="BO127" s="301"/>
      <c r="BP127" s="301"/>
      <c r="BQ127" s="301"/>
      <c r="BR127" s="301"/>
      <c r="BS127" s="301"/>
      <c r="BT127" s="301"/>
      <c r="BU127" s="301"/>
      <c r="BV127" s="301"/>
      <c r="BW127" s="301"/>
      <c r="BX127" s="301"/>
      <c r="BY127" s="301"/>
      <c r="BZ127" s="301"/>
      <c r="CA127" s="301"/>
      <c r="CB127" s="301"/>
      <c r="CC127" s="301"/>
      <c r="CD127" s="301"/>
      <c r="CE127" s="301"/>
      <c r="CF127" s="301"/>
      <c r="CG127" s="301"/>
      <c r="CH127" s="301"/>
      <c r="CI127" s="301"/>
      <c r="CJ127" s="301"/>
      <c r="CK127" s="301"/>
      <c r="CL127" s="301"/>
      <c r="CM127" s="301"/>
      <c r="CN127" s="301"/>
      <c r="CO127" s="301"/>
    </row>
    <row r="128" spans="1:93" s="302" customFormat="1" ht="27.75" x14ac:dyDescent="0.4">
      <c r="A128" s="299"/>
      <c r="B128" s="299"/>
      <c r="C128" s="299"/>
      <c r="D128" s="305"/>
      <c r="E128" s="444" t="s">
        <v>89</v>
      </c>
      <c r="F128" s="445" t="s">
        <v>71</v>
      </c>
      <c r="G128" s="445" t="s">
        <v>127</v>
      </c>
      <c r="H128" s="445">
        <v>1</v>
      </c>
      <c r="I128" s="445" t="s">
        <v>201</v>
      </c>
      <c r="J128" s="446">
        <v>4</v>
      </c>
      <c r="K128" s="447"/>
      <c r="L128" s="445"/>
      <c r="M128" s="285"/>
      <c r="N128" s="284"/>
      <c r="O128" s="262"/>
      <c r="P128" s="284"/>
      <c r="Q128" s="284">
        <v>2</v>
      </c>
      <c r="R128" s="284"/>
      <c r="S128" s="284"/>
      <c r="T128" s="284"/>
      <c r="U128" s="445"/>
      <c r="V128" s="284"/>
      <c r="W128" s="285"/>
      <c r="X128" s="285"/>
      <c r="Y128" s="285"/>
      <c r="Z128" s="285"/>
      <c r="AA128" s="285"/>
      <c r="AB128" s="285"/>
      <c r="AC128" s="283">
        <v>2</v>
      </c>
      <c r="AD128" s="450"/>
      <c r="AE128" s="105"/>
      <c r="AF128" s="108"/>
      <c r="AG128" s="105"/>
      <c r="AH128" s="105"/>
      <c r="AI128" s="301"/>
      <c r="AJ128" s="301"/>
      <c r="AK128" s="301"/>
      <c r="AL128" s="301"/>
      <c r="AM128" s="301"/>
      <c r="AN128" s="301"/>
      <c r="AO128" s="301"/>
      <c r="AP128" s="293"/>
      <c r="AQ128" s="293"/>
      <c r="AR128" s="293"/>
      <c r="AS128" s="293"/>
      <c r="AT128" s="301"/>
      <c r="AU128" s="301"/>
      <c r="AV128" s="301"/>
      <c r="AW128" s="301"/>
      <c r="AX128" s="301"/>
      <c r="AY128" s="301"/>
      <c r="AZ128" s="301"/>
      <c r="BA128" s="301"/>
      <c r="BB128" s="301"/>
      <c r="BC128" s="301"/>
      <c r="BD128" s="301"/>
      <c r="BE128" s="301"/>
      <c r="BF128" s="301"/>
      <c r="BG128" s="301"/>
      <c r="BH128" s="301"/>
      <c r="BI128" s="301"/>
      <c r="BJ128" s="301"/>
      <c r="BK128" s="301"/>
      <c r="BL128" s="301"/>
      <c r="BM128" s="301"/>
      <c r="BN128" s="301"/>
      <c r="BO128" s="301"/>
      <c r="BP128" s="301"/>
      <c r="BQ128" s="301"/>
      <c r="BR128" s="301"/>
      <c r="BS128" s="301"/>
      <c r="BT128" s="301"/>
      <c r="BU128" s="301"/>
      <c r="BV128" s="301"/>
      <c r="BW128" s="301"/>
      <c r="BX128" s="301"/>
      <c r="BY128" s="301"/>
      <c r="BZ128" s="301"/>
      <c r="CA128" s="301"/>
      <c r="CB128" s="301"/>
      <c r="CC128" s="301"/>
      <c r="CD128" s="301"/>
      <c r="CE128" s="301"/>
      <c r="CF128" s="301"/>
      <c r="CG128" s="301"/>
      <c r="CH128" s="301"/>
      <c r="CI128" s="301"/>
      <c r="CJ128" s="301"/>
      <c r="CK128" s="301"/>
      <c r="CL128" s="301"/>
      <c r="CM128" s="301"/>
      <c r="CN128" s="301"/>
      <c r="CO128" s="301"/>
    </row>
    <row r="129" spans="1:93" s="302" customFormat="1" ht="27.75" x14ac:dyDescent="0.4">
      <c r="A129" s="299"/>
      <c r="B129" s="299"/>
      <c r="C129" s="299"/>
      <c r="D129" s="305"/>
      <c r="E129" s="444" t="s">
        <v>89</v>
      </c>
      <c r="F129" s="445" t="s">
        <v>71</v>
      </c>
      <c r="G129" s="445" t="s">
        <v>72</v>
      </c>
      <c r="H129" s="445">
        <v>1</v>
      </c>
      <c r="I129" s="445" t="s">
        <v>203</v>
      </c>
      <c r="J129" s="446">
        <v>4</v>
      </c>
      <c r="K129" s="447"/>
      <c r="L129" s="445"/>
      <c r="M129" s="285"/>
      <c r="N129" s="284"/>
      <c r="O129" s="262"/>
      <c r="P129" s="284"/>
      <c r="Q129" s="284">
        <v>2</v>
      </c>
      <c r="R129" s="284"/>
      <c r="S129" s="284"/>
      <c r="T129" s="284"/>
      <c r="U129" s="445"/>
      <c r="V129" s="284"/>
      <c r="W129" s="285"/>
      <c r="X129" s="285"/>
      <c r="Y129" s="285"/>
      <c r="Z129" s="285"/>
      <c r="AA129" s="285"/>
      <c r="AB129" s="285"/>
      <c r="AC129" s="283">
        <v>2</v>
      </c>
      <c r="AD129" s="450"/>
      <c r="AE129" s="105"/>
      <c r="AF129" s="108"/>
      <c r="AG129" s="105"/>
      <c r="AH129" s="105"/>
      <c r="AI129" s="301"/>
      <c r="AJ129" s="301"/>
      <c r="AK129" s="301"/>
      <c r="AL129" s="301"/>
      <c r="AM129" s="301"/>
      <c r="AN129" s="301"/>
      <c r="AO129" s="301"/>
      <c r="AP129" s="293"/>
      <c r="AQ129" s="293"/>
      <c r="AR129" s="293"/>
      <c r="AS129" s="293"/>
      <c r="AT129" s="301"/>
      <c r="AU129" s="301"/>
      <c r="AV129" s="301"/>
      <c r="AW129" s="301"/>
      <c r="AX129" s="301"/>
      <c r="AY129" s="301"/>
      <c r="AZ129" s="301"/>
      <c r="BA129" s="301"/>
      <c r="BB129" s="301"/>
      <c r="BC129" s="301"/>
      <c r="BD129" s="301"/>
      <c r="BE129" s="301"/>
      <c r="BF129" s="301"/>
      <c r="BG129" s="301"/>
      <c r="BH129" s="301"/>
      <c r="BI129" s="301"/>
      <c r="BJ129" s="301"/>
      <c r="BK129" s="301"/>
      <c r="BL129" s="301"/>
      <c r="BM129" s="301"/>
      <c r="BN129" s="301"/>
      <c r="BO129" s="301"/>
      <c r="BP129" s="301"/>
      <c r="BQ129" s="301"/>
      <c r="BR129" s="301"/>
      <c r="BS129" s="301"/>
      <c r="BT129" s="301"/>
      <c r="BU129" s="301"/>
      <c r="BV129" s="301"/>
      <c r="BW129" s="301"/>
      <c r="BX129" s="301"/>
      <c r="BY129" s="301"/>
      <c r="BZ129" s="301"/>
      <c r="CA129" s="301"/>
      <c r="CB129" s="301"/>
      <c r="CC129" s="301"/>
      <c r="CD129" s="301"/>
      <c r="CE129" s="301"/>
      <c r="CF129" s="301"/>
      <c r="CG129" s="301"/>
      <c r="CH129" s="301"/>
      <c r="CI129" s="301"/>
      <c r="CJ129" s="301"/>
      <c r="CK129" s="301"/>
      <c r="CL129" s="301"/>
      <c r="CM129" s="301"/>
      <c r="CN129" s="301"/>
      <c r="CO129" s="301"/>
    </row>
    <row r="130" spans="1:93" s="302" customFormat="1" ht="27.75" x14ac:dyDescent="0.4">
      <c r="A130" s="299"/>
      <c r="B130" s="299"/>
      <c r="C130" s="299"/>
      <c r="D130" s="305"/>
      <c r="E130" s="444" t="s">
        <v>89</v>
      </c>
      <c r="F130" s="445" t="s">
        <v>71</v>
      </c>
      <c r="G130" s="445" t="s">
        <v>73</v>
      </c>
      <c r="H130" s="445">
        <v>1</v>
      </c>
      <c r="I130" s="445" t="s">
        <v>203</v>
      </c>
      <c r="J130" s="446">
        <v>2</v>
      </c>
      <c r="K130" s="447"/>
      <c r="L130" s="445"/>
      <c r="M130" s="285"/>
      <c r="N130" s="284"/>
      <c r="O130" s="262"/>
      <c r="P130" s="284"/>
      <c r="Q130" s="284">
        <v>1</v>
      </c>
      <c r="R130" s="284"/>
      <c r="S130" s="284"/>
      <c r="T130" s="284"/>
      <c r="U130" s="445"/>
      <c r="V130" s="284"/>
      <c r="W130" s="285"/>
      <c r="X130" s="285"/>
      <c r="Y130" s="285"/>
      <c r="Z130" s="285"/>
      <c r="AA130" s="285"/>
      <c r="AB130" s="285"/>
      <c r="AC130" s="283">
        <v>1</v>
      </c>
      <c r="AD130" s="450"/>
      <c r="AE130" s="105"/>
      <c r="AF130" s="108"/>
      <c r="AG130" s="105"/>
      <c r="AH130" s="105"/>
      <c r="AI130" s="301"/>
      <c r="AJ130" s="301"/>
      <c r="AK130" s="301"/>
      <c r="AL130" s="301"/>
      <c r="AM130" s="301"/>
      <c r="AN130" s="301"/>
      <c r="AO130" s="301"/>
      <c r="AP130" s="293"/>
      <c r="AQ130" s="293"/>
      <c r="AR130" s="293"/>
      <c r="AS130" s="293"/>
      <c r="AT130" s="301"/>
      <c r="AU130" s="301"/>
      <c r="AV130" s="301"/>
      <c r="AW130" s="301"/>
      <c r="AX130" s="301"/>
      <c r="AY130" s="301"/>
      <c r="AZ130" s="301"/>
      <c r="BA130" s="301"/>
      <c r="BB130" s="301"/>
      <c r="BC130" s="301"/>
      <c r="BD130" s="301"/>
      <c r="BE130" s="301"/>
      <c r="BF130" s="301"/>
      <c r="BG130" s="301"/>
      <c r="BH130" s="301"/>
      <c r="BI130" s="301"/>
      <c r="BJ130" s="301"/>
      <c r="BK130" s="301"/>
      <c r="BL130" s="301"/>
      <c r="BM130" s="301"/>
      <c r="BN130" s="301"/>
      <c r="BO130" s="301"/>
      <c r="BP130" s="301"/>
      <c r="BQ130" s="301"/>
      <c r="BR130" s="301"/>
      <c r="BS130" s="301"/>
      <c r="BT130" s="301"/>
      <c r="BU130" s="301"/>
      <c r="BV130" s="301"/>
      <c r="BW130" s="301"/>
      <c r="BX130" s="301"/>
      <c r="BY130" s="301"/>
      <c r="BZ130" s="301"/>
      <c r="CA130" s="301"/>
      <c r="CB130" s="301"/>
      <c r="CC130" s="301"/>
      <c r="CD130" s="301"/>
      <c r="CE130" s="301"/>
      <c r="CF130" s="301"/>
      <c r="CG130" s="301"/>
      <c r="CH130" s="301"/>
      <c r="CI130" s="301"/>
      <c r="CJ130" s="301"/>
      <c r="CK130" s="301"/>
      <c r="CL130" s="301"/>
      <c r="CM130" s="301"/>
      <c r="CN130" s="301"/>
      <c r="CO130" s="301"/>
    </row>
    <row r="131" spans="1:93" s="302" customFormat="1" ht="13.9" x14ac:dyDescent="0.4">
      <c r="A131" s="299"/>
      <c r="B131" s="299"/>
      <c r="C131" s="299"/>
      <c r="D131" s="305"/>
      <c r="E131" s="448" t="s">
        <v>227</v>
      </c>
      <c r="F131" s="317"/>
      <c r="G131" s="317"/>
      <c r="H131" s="317"/>
      <c r="I131" s="317"/>
      <c r="J131" s="449"/>
      <c r="K131" s="284">
        <f>SUM(K102:K130)</f>
        <v>48.043872727272728</v>
      </c>
      <c r="L131" s="284">
        <f t="shared" ref="L131:AC131" si="14">SUM(L102:L130)</f>
        <v>143.95930833333333</v>
      </c>
      <c r="M131" s="284">
        <f t="shared" si="14"/>
        <v>0</v>
      </c>
      <c r="N131" s="284">
        <f t="shared" si="14"/>
        <v>1</v>
      </c>
      <c r="O131" s="262">
        <f t="shared" si="14"/>
        <v>1</v>
      </c>
      <c r="P131" s="284">
        <f t="shared" si="14"/>
        <v>0</v>
      </c>
      <c r="Q131" s="284">
        <f t="shared" si="14"/>
        <v>11</v>
      </c>
      <c r="R131" s="284">
        <f t="shared" si="14"/>
        <v>0</v>
      </c>
      <c r="S131" s="284">
        <f t="shared" si="14"/>
        <v>0</v>
      </c>
      <c r="T131" s="284">
        <f t="shared" si="14"/>
        <v>0</v>
      </c>
      <c r="U131" s="284">
        <f t="shared" si="14"/>
        <v>15</v>
      </c>
      <c r="V131" s="284">
        <f t="shared" si="14"/>
        <v>0</v>
      </c>
      <c r="W131" s="284">
        <f t="shared" si="14"/>
        <v>21</v>
      </c>
      <c r="X131" s="284">
        <f t="shared" si="14"/>
        <v>0</v>
      </c>
      <c r="Y131" s="284">
        <f t="shared" si="14"/>
        <v>0</v>
      </c>
      <c r="Z131" s="284">
        <f t="shared" si="14"/>
        <v>0</v>
      </c>
      <c r="AA131" s="284">
        <f t="shared" si="14"/>
        <v>0</v>
      </c>
      <c r="AB131" s="284">
        <f t="shared" si="14"/>
        <v>0</v>
      </c>
      <c r="AC131" s="284">
        <f t="shared" si="14"/>
        <v>241.48318106060606</v>
      </c>
      <c r="AD131" s="450"/>
      <c r="AE131" s="105"/>
      <c r="AF131" s="108"/>
      <c r="AG131" s="105"/>
      <c r="AH131" s="105"/>
      <c r="AI131" s="301"/>
      <c r="AJ131" s="301"/>
      <c r="AK131" s="301"/>
      <c r="AL131" s="301"/>
      <c r="AM131" s="301"/>
      <c r="AN131" s="301"/>
      <c r="AO131" s="301"/>
      <c r="AP131" s="293"/>
      <c r="AQ131" s="293"/>
      <c r="AR131" s="293"/>
      <c r="AS131" s="293"/>
      <c r="AT131" s="301"/>
      <c r="AU131" s="301"/>
      <c r="AV131" s="301"/>
      <c r="AW131" s="301"/>
      <c r="AX131" s="301"/>
      <c r="AY131" s="301"/>
      <c r="AZ131" s="301"/>
      <c r="BA131" s="301"/>
      <c r="BB131" s="301"/>
      <c r="BC131" s="301"/>
      <c r="BD131" s="301"/>
      <c r="BE131" s="301"/>
      <c r="BF131" s="301"/>
      <c r="BG131" s="301"/>
      <c r="BH131" s="301"/>
      <c r="BI131" s="301"/>
      <c r="BJ131" s="301"/>
      <c r="BK131" s="301"/>
      <c r="BL131" s="301"/>
      <c r="BM131" s="301"/>
      <c r="BN131" s="301"/>
      <c r="BO131" s="301"/>
      <c r="BP131" s="301"/>
      <c r="BQ131" s="301"/>
      <c r="BR131" s="301"/>
      <c r="BS131" s="301"/>
      <c r="BT131" s="301"/>
      <c r="BU131" s="301"/>
      <c r="BV131" s="301"/>
      <c r="BW131" s="301"/>
      <c r="BX131" s="301"/>
      <c r="BY131" s="301"/>
      <c r="BZ131" s="301"/>
      <c r="CA131" s="301"/>
      <c r="CB131" s="301"/>
      <c r="CC131" s="301"/>
      <c r="CD131" s="301"/>
      <c r="CE131" s="301"/>
      <c r="CF131" s="301"/>
      <c r="CG131" s="301"/>
      <c r="CH131" s="301"/>
      <c r="CI131" s="301"/>
      <c r="CJ131" s="301"/>
      <c r="CK131" s="301"/>
      <c r="CL131" s="301"/>
      <c r="CM131" s="301"/>
      <c r="CN131" s="301"/>
      <c r="CO131" s="301"/>
    </row>
    <row r="132" spans="1:93" s="302" customFormat="1" ht="27.75" x14ac:dyDescent="0.4">
      <c r="A132" s="299"/>
      <c r="B132" s="299"/>
      <c r="C132" s="299"/>
      <c r="D132" s="305"/>
      <c r="E132" s="444" t="s">
        <v>95</v>
      </c>
      <c r="F132" s="445" t="s">
        <v>98</v>
      </c>
      <c r="G132" s="445" t="s">
        <v>102</v>
      </c>
      <c r="H132" s="445"/>
      <c r="I132" s="445" t="s">
        <v>201</v>
      </c>
      <c r="J132" s="446">
        <v>15</v>
      </c>
      <c r="K132" s="447"/>
      <c r="L132" s="445"/>
      <c r="M132" s="285"/>
      <c r="N132" s="284"/>
      <c r="O132" s="262"/>
      <c r="P132" s="284">
        <v>2</v>
      </c>
      <c r="Q132" s="284"/>
      <c r="R132" s="284"/>
      <c r="S132" s="284"/>
      <c r="T132" s="284"/>
      <c r="U132" s="445">
        <v>3</v>
      </c>
      <c r="V132" s="284"/>
      <c r="W132" s="285"/>
      <c r="X132" s="285"/>
      <c r="Y132" s="285"/>
      <c r="Z132" s="285"/>
      <c r="AA132" s="285"/>
      <c r="AB132" s="285"/>
      <c r="AC132" s="283">
        <v>5</v>
      </c>
      <c r="AD132" s="450"/>
      <c r="AE132" s="105"/>
      <c r="AF132" s="108"/>
      <c r="AG132" s="105"/>
      <c r="AH132" s="105"/>
      <c r="AI132" s="301"/>
      <c r="AJ132" s="301"/>
      <c r="AK132" s="301"/>
      <c r="AL132" s="301"/>
      <c r="AM132" s="301"/>
      <c r="AN132" s="301"/>
      <c r="AO132" s="301"/>
      <c r="AP132" s="293"/>
      <c r="AQ132" s="293"/>
      <c r="AR132" s="293"/>
      <c r="AS132" s="293"/>
      <c r="AT132" s="301"/>
      <c r="AU132" s="301"/>
      <c r="AV132" s="301"/>
      <c r="AW132" s="301"/>
      <c r="AX132" s="301"/>
      <c r="AY132" s="301"/>
      <c r="AZ132" s="301"/>
      <c r="BA132" s="301"/>
      <c r="BB132" s="301"/>
      <c r="BC132" s="301"/>
      <c r="BD132" s="301"/>
      <c r="BE132" s="301"/>
      <c r="BF132" s="301"/>
      <c r="BG132" s="301"/>
      <c r="BH132" s="301"/>
      <c r="BI132" s="301"/>
      <c r="BJ132" s="301"/>
      <c r="BK132" s="301"/>
      <c r="BL132" s="301"/>
      <c r="BM132" s="301"/>
      <c r="BN132" s="301"/>
      <c r="BO132" s="301"/>
      <c r="BP132" s="301"/>
      <c r="BQ132" s="301"/>
      <c r="BR132" s="301"/>
      <c r="BS132" s="301"/>
      <c r="BT132" s="301"/>
      <c r="BU132" s="301"/>
      <c r="BV132" s="301"/>
      <c r="BW132" s="301"/>
      <c r="BX132" s="301"/>
      <c r="BY132" s="301"/>
      <c r="BZ132" s="301"/>
      <c r="CA132" s="301"/>
      <c r="CB132" s="301"/>
      <c r="CC132" s="301"/>
      <c r="CD132" s="301"/>
      <c r="CE132" s="301"/>
      <c r="CF132" s="301"/>
      <c r="CG132" s="301"/>
      <c r="CH132" s="301"/>
      <c r="CI132" s="301"/>
      <c r="CJ132" s="301"/>
      <c r="CK132" s="301"/>
      <c r="CL132" s="301"/>
      <c r="CM132" s="301"/>
      <c r="CN132" s="301"/>
      <c r="CO132" s="301"/>
    </row>
    <row r="133" spans="1:93" s="302" customFormat="1" ht="27.75" x14ac:dyDescent="0.4">
      <c r="A133" s="299"/>
      <c r="B133" s="299"/>
      <c r="C133" s="299"/>
      <c r="D133" s="305"/>
      <c r="E133" s="444" t="s">
        <v>95</v>
      </c>
      <c r="F133" s="445" t="s">
        <v>98</v>
      </c>
      <c r="G133" s="445" t="s">
        <v>119</v>
      </c>
      <c r="H133" s="445"/>
      <c r="I133" s="445" t="s">
        <v>201</v>
      </c>
      <c r="J133" s="446">
        <v>14</v>
      </c>
      <c r="K133" s="447"/>
      <c r="L133" s="445"/>
      <c r="M133" s="285"/>
      <c r="N133" s="284"/>
      <c r="O133" s="262"/>
      <c r="P133" s="284">
        <v>2</v>
      </c>
      <c r="Q133" s="284"/>
      <c r="R133" s="284"/>
      <c r="S133" s="284"/>
      <c r="T133" s="284"/>
      <c r="U133" s="445">
        <v>3</v>
      </c>
      <c r="V133" s="284"/>
      <c r="W133" s="285"/>
      <c r="X133" s="285"/>
      <c r="Y133" s="285"/>
      <c r="Z133" s="285"/>
      <c r="AA133" s="285"/>
      <c r="AB133" s="285"/>
      <c r="AC133" s="283">
        <v>5</v>
      </c>
      <c r="AD133" s="450"/>
      <c r="AE133" s="105"/>
      <c r="AF133" s="108"/>
      <c r="AG133" s="105"/>
      <c r="AH133" s="105"/>
      <c r="AI133" s="301"/>
      <c r="AJ133" s="301"/>
      <c r="AK133" s="301"/>
      <c r="AL133" s="301"/>
      <c r="AM133" s="301"/>
      <c r="AN133" s="301"/>
      <c r="AO133" s="301"/>
      <c r="AP133" s="293"/>
      <c r="AQ133" s="293"/>
      <c r="AR133" s="293"/>
      <c r="AS133" s="293"/>
      <c r="AT133" s="301"/>
      <c r="AU133" s="301"/>
      <c r="AV133" s="301"/>
      <c r="AW133" s="301"/>
      <c r="AX133" s="301"/>
      <c r="AY133" s="301"/>
      <c r="AZ133" s="301"/>
      <c r="BA133" s="301"/>
      <c r="BB133" s="301"/>
      <c r="BC133" s="301"/>
      <c r="BD133" s="301"/>
      <c r="BE133" s="301"/>
      <c r="BF133" s="301"/>
      <c r="BG133" s="301"/>
      <c r="BH133" s="301"/>
      <c r="BI133" s="301"/>
      <c r="BJ133" s="301"/>
      <c r="BK133" s="301"/>
      <c r="BL133" s="301"/>
      <c r="BM133" s="301"/>
      <c r="BN133" s="301"/>
      <c r="BO133" s="301"/>
      <c r="BP133" s="301"/>
      <c r="BQ133" s="301"/>
      <c r="BR133" s="301"/>
      <c r="BS133" s="301"/>
      <c r="BT133" s="301"/>
      <c r="BU133" s="301"/>
      <c r="BV133" s="301"/>
      <c r="BW133" s="301"/>
      <c r="BX133" s="301"/>
      <c r="BY133" s="301"/>
      <c r="BZ133" s="301"/>
      <c r="CA133" s="301"/>
      <c r="CB133" s="301"/>
      <c r="CC133" s="301"/>
      <c r="CD133" s="301"/>
      <c r="CE133" s="301"/>
      <c r="CF133" s="301"/>
      <c r="CG133" s="301"/>
      <c r="CH133" s="301"/>
      <c r="CI133" s="301"/>
      <c r="CJ133" s="301"/>
      <c r="CK133" s="301"/>
      <c r="CL133" s="301"/>
      <c r="CM133" s="301"/>
      <c r="CN133" s="301"/>
      <c r="CO133" s="301"/>
    </row>
    <row r="134" spans="1:93" s="302" customFormat="1" ht="27.75" x14ac:dyDescent="0.4">
      <c r="A134" s="299"/>
      <c r="B134" s="299"/>
      <c r="C134" s="299"/>
      <c r="D134" s="305"/>
      <c r="E134" s="444" t="s">
        <v>95</v>
      </c>
      <c r="F134" s="445" t="s">
        <v>98</v>
      </c>
      <c r="G134" s="445" t="s">
        <v>104</v>
      </c>
      <c r="H134" s="445"/>
      <c r="I134" s="445" t="s">
        <v>201</v>
      </c>
      <c r="J134" s="446">
        <v>4</v>
      </c>
      <c r="K134" s="447"/>
      <c r="L134" s="445"/>
      <c r="M134" s="285"/>
      <c r="N134" s="284"/>
      <c r="O134" s="262"/>
      <c r="P134" s="284">
        <v>0.5</v>
      </c>
      <c r="Q134" s="284"/>
      <c r="R134" s="284"/>
      <c r="S134" s="284"/>
      <c r="T134" s="284"/>
      <c r="U134" s="445">
        <v>1</v>
      </c>
      <c r="V134" s="284"/>
      <c r="W134" s="285"/>
      <c r="X134" s="285"/>
      <c r="Y134" s="285"/>
      <c r="Z134" s="285"/>
      <c r="AA134" s="285"/>
      <c r="AB134" s="285"/>
      <c r="AC134" s="283">
        <v>1.5</v>
      </c>
      <c r="AD134" s="450"/>
      <c r="AE134" s="105"/>
      <c r="AF134" s="108"/>
      <c r="AG134" s="105"/>
      <c r="AH134" s="105"/>
      <c r="AI134" s="301"/>
      <c r="AJ134" s="301"/>
      <c r="AK134" s="301"/>
      <c r="AL134" s="301"/>
      <c r="AM134" s="301"/>
      <c r="AN134" s="301"/>
      <c r="AO134" s="301"/>
      <c r="AP134" s="293"/>
      <c r="AQ134" s="293"/>
      <c r="AR134" s="293"/>
      <c r="AS134" s="293"/>
      <c r="AT134" s="301"/>
      <c r="AU134" s="301"/>
      <c r="AV134" s="301"/>
      <c r="AW134" s="301"/>
      <c r="AX134" s="301"/>
      <c r="AY134" s="301"/>
      <c r="AZ134" s="301"/>
      <c r="BA134" s="301"/>
      <c r="BB134" s="301"/>
      <c r="BC134" s="301"/>
      <c r="BD134" s="301"/>
      <c r="BE134" s="301"/>
      <c r="BF134" s="301"/>
      <c r="BG134" s="301"/>
      <c r="BH134" s="301"/>
      <c r="BI134" s="301"/>
      <c r="BJ134" s="301"/>
      <c r="BK134" s="301"/>
      <c r="BL134" s="301"/>
      <c r="BM134" s="301"/>
      <c r="BN134" s="301"/>
      <c r="BO134" s="301"/>
      <c r="BP134" s="301"/>
      <c r="BQ134" s="301"/>
      <c r="BR134" s="301"/>
      <c r="BS134" s="301"/>
      <c r="BT134" s="301"/>
      <c r="BU134" s="301"/>
      <c r="BV134" s="301"/>
      <c r="BW134" s="301"/>
      <c r="BX134" s="301"/>
      <c r="BY134" s="301"/>
      <c r="BZ134" s="301"/>
      <c r="CA134" s="301"/>
      <c r="CB134" s="301"/>
      <c r="CC134" s="301"/>
      <c r="CD134" s="301"/>
      <c r="CE134" s="301"/>
      <c r="CF134" s="301"/>
      <c r="CG134" s="301"/>
      <c r="CH134" s="301"/>
      <c r="CI134" s="301"/>
      <c r="CJ134" s="301"/>
      <c r="CK134" s="301"/>
      <c r="CL134" s="301"/>
      <c r="CM134" s="301"/>
      <c r="CN134" s="301"/>
      <c r="CO134" s="301"/>
    </row>
    <row r="135" spans="1:93" s="302" customFormat="1" ht="27.75" x14ac:dyDescent="0.4">
      <c r="A135" s="299"/>
      <c r="B135" s="299"/>
      <c r="C135" s="299"/>
      <c r="D135" s="305"/>
      <c r="E135" s="444" t="s">
        <v>95</v>
      </c>
      <c r="F135" s="445" t="s">
        <v>98</v>
      </c>
      <c r="G135" s="445" t="s">
        <v>105</v>
      </c>
      <c r="H135" s="445"/>
      <c r="I135" s="445" t="s">
        <v>201</v>
      </c>
      <c r="J135" s="446">
        <v>18</v>
      </c>
      <c r="K135" s="447"/>
      <c r="L135" s="445"/>
      <c r="M135" s="285"/>
      <c r="N135" s="284"/>
      <c r="O135" s="262"/>
      <c r="P135" s="284"/>
      <c r="Q135" s="284"/>
      <c r="R135" s="284"/>
      <c r="S135" s="284"/>
      <c r="T135" s="284"/>
      <c r="U135" s="445">
        <v>3</v>
      </c>
      <c r="V135" s="284"/>
      <c r="W135" s="285"/>
      <c r="X135" s="285"/>
      <c r="Y135" s="285"/>
      <c r="Z135" s="285"/>
      <c r="AA135" s="285"/>
      <c r="AB135" s="285"/>
      <c r="AC135" s="283">
        <v>3</v>
      </c>
      <c r="AD135" s="450"/>
      <c r="AE135" s="105"/>
      <c r="AF135" s="108"/>
      <c r="AG135" s="105"/>
      <c r="AH135" s="105"/>
      <c r="AI135" s="301"/>
      <c r="AJ135" s="301"/>
      <c r="AK135" s="301"/>
      <c r="AL135" s="301"/>
      <c r="AM135" s="301"/>
      <c r="AN135" s="301"/>
      <c r="AO135" s="301"/>
      <c r="AP135" s="293"/>
      <c r="AQ135" s="293"/>
      <c r="AR135" s="293"/>
      <c r="AS135" s="293"/>
      <c r="AT135" s="301"/>
      <c r="AU135" s="301"/>
      <c r="AV135" s="301"/>
      <c r="AW135" s="301"/>
      <c r="AX135" s="301"/>
      <c r="AY135" s="301"/>
      <c r="AZ135" s="301"/>
      <c r="BA135" s="301"/>
      <c r="BB135" s="301"/>
      <c r="BC135" s="301"/>
      <c r="BD135" s="301"/>
      <c r="BE135" s="301"/>
      <c r="BF135" s="301"/>
      <c r="BG135" s="301"/>
      <c r="BH135" s="301"/>
      <c r="BI135" s="301"/>
      <c r="BJ135" s="301"/>
      <c r="BK135" s="301"/>
      <c r="BL135" s="301"/>
      <c r="BM135" s="301"/>
      <c r="BN135" s="301"/>
      <c r="BO135" s="301"/>
      <c r="BP135" s="301"/>
      <c r="BQ135" s="301"/>
      <c r="BR135" s="301"/>
      <c r="BS135" s="301"/>
      <c r="BT135" s="301"/>
      <c r="BU135" s="301"/>
      <c r="BV135" s="301"/>
      <c r="BW135" s="301"/>
      <c r="BX135" s="301"/>
      <c r="BY135" s="301"/>
      <c r="BZ135" s="301"/>
      <c r="CA135" s="301"/>
      <c r="CB135" s="301"/>
      <c r="CC135" s="301"/>
      <c r="CD135" s="301"/>
      <c r="CE135" s="301"/>
      <c r="CF135" s="301"/>
      <c r="CG135" s="301"/>
      <c r="CH135" s="301"/>
      <c r="CI135" s="301"/>
      <c r="CJ135" s="301"/>
      <c r="CK135" s="301"/>
      <c r="CL135" s="301"/>
      <c r="CM135" s="301"/>
      <c r="CN135" s="301"/>
      <c r="CO135" s="301"/>
    </row>
    <row r="136" spans="1:93" s="302" customFormat="1" ht="27.75" x14ac:dyDescent="0.4">
      <c r="A136" s="299"/>
      <c r="B136" s="299"/>
      <c r="C136" s="299"/>
      <c r="D136" s="305"/>
      <c r="E136" s="444" t="s">
        <v>95</v>
      </c>
      <c r="F136" s="445" t="s">
        <v>98</v>
      </c>
      <c r="G136" s="445" t="s">
        <v>106</v>
      </c>
      <c r="H136" s="445"/>
      <c r="I136" s="445" t="s">
        <v>201</v>
      </c>
      <c r="J136" s="446">
        <v>12</v>
      </c>
      <c r="K136" s="447"/>
      <c r="L136" s="445"/>
      <c r="M136" s="285"/>
      <c r="N136" s="284"/>
      <c r="O136" s="262"/>
      <c r="P136" s="284">
        <v>1</v>
      </c>
      <c r="Q136" s="284"/>
      <c r="R136" s="284"/>
      <c r="S136" s="284"/>
      <c r="T136" s="284"/>
      <c r="U136" s="445">
        <v>2</v>
      </c>
      <c r="V136" s="284"/>
      <c r="W136" s="285"/>
      <c r="X136" s="285"/>
      <c r="Y136" s="285"/>
      <c r="Z136" s="285"/>
      <c r="AA136" s="285"/>
      <c r="AB136" s="285"/>
      <c r="AC136" s="283">
        <v>3</v>
      </c>
      <c r="AD136" s="450"/>
      <c r="AE136" s="105"/>
      <c r="AF136" s="108"/>
      <c r="AG136" s="105"/>
      <c r="AH136" s="105"/>
      <c r="AI136" s="301"/>
      <c r="AJ136" s="301"/>
      <c r="AK136" s="301"/>
      <c r="AL136" s="301"/>
      <c r="AM136" s="301"/>
      <c r="AN136" s="301"/>
      <c r="AO136" s="301"/>
      <c r="AP136" s="293"/>
      <c r="AQ136" s="293"/>
      <c r="AR136" s="293"/>
      <c r="AS136" s="293"/>
      <c r="AT136" s="301"/>
      <c r="AU136" s="301"/>
      <c r="AV136" s="301"/>
      <c r="AW136" s="301"/>
      <c r="AX136" s="301"/>
      <c r="AY136" s="301"/>
      <c r="AZ136" s="301"/>
      <c r="BA136" s="301"/>
      <c r="BB136" s="301"/>
      <c r="BC136" s="301"/>
      <c r="BD136" s="301"/>
      <c r="BE136" s="301"/>
      <c r="BF136" s="301"/>
      <c r="BG136" s="301"/>
      <c r="BH136" s="301"/>
      <c r="BI136" s="301"/>
      <c r="BJ136" s="301"/>
      <c r="BK136" s="301"/>
      <c r="BL136" s="301"/>
      <c r="BM136" s="301"/>
      <c r="BN136" s="301"/>
      <c r="BO136" s="301"/>
      <c r="BP136" s="301"/>
      <c r="BQ136" s="301"/>
      <c r="BR136" s="301"/>
      <c r="BS136" s="301"/>
      <c r="BT136" s="301"/>
      <c r="BU136" s="301"/>
      <c r="BV136" s="301"/>
      <c r="BW136" s="301"/>
      <c r="BX136" s="301"/>
      <c r="BY136" s="301"/>
      <c r="BZ136" s="301"/>
      <c r="CA136" s="301"/>
      <c r="CB136" s="301"/>
      <c r="CC136" s="301"/>
      <c r="CD136" s="301"/>
      <c r="CE136" s="301"/>
      <c r="CF136" s="301"/>
      <c r="CG136" s="301"/>
      <c r="CH136" s="301"/>
      <c r="CI136" s="301"/>
      <c r="CJ136" s="301"/>
      <c r="CK136" s="301"/>
      <c r="CL136" s="301"/>
      <c r="CM136" s="301"/>
      <c r="CN136" s="301"/>
      <c r="CO136" s="301"/>
    </row>
    <row r="137" spans="1:93" s="302" customFormat="1" ht="27.75" x14ac:dyDescent="0.4">
      <c r="A137" s="299"/>
      <c r="B137" s="299"/>
      <c r="C137" s="299"/>
      <c r="D137" s="305"/>
      <c r="E137" s="444" t="s">
        <v>95</v>
      </c>
      <c r="F137" s="445" t="s">
        <v>98</v>
      </c>
      <c r="G137" s="445" t="s">
        <v>77</v>
      </c>
      <c r="H137" s="445"/>
      <c r="I137" s="445" t="s">
        <v>201</v>
      </c>
      <c r="J137" s="446">
        <v>17</v>
      </c>
      <c r="K137" s="447"/>
      <c r="L137" s="445"/>
      <c r="M137" s="285"/>
      <c r="N137" s="284"/>
      <c r="O137" s="262"/>
      <c r="P137" s="284">
        <v>2</v>
      </c>
      <c r="Q137" s="284"/>
      <c r="R137" s="284"/>
      <c r="S137" s="284"/>
      <c r="T137" s="284"/>
      <c r="U137" s="445">
        <v>2</v>
      </c>
      <c r="V137" s="284"/>
      <c r="W137" s="285"/>
      <c r="X137" s="285"/>
      <c r="Y137" s="285"/>
      <c r="Z137" s="285"/>
      <c r="AA137" s="285"/>
      <c r="AB137" s="285"/>
      <c r="AC137" s="283">
        <v>4</v>
      </c>
      <c r="AD137" s="450"/>
      <c r="AE137" s="105"/>
      <c r="AF137" s="108"/>
      <c r="AG137" s="105"/>
      <c r="AH137" s="105"/>
      <c r="AI137" s="301"/>
      <c r="AJ137" s="301"/>
      <c r="AK137" s="301"/>
      <c r="AL137" s="301"/>
      <c r="AM137" s="301"/>
      <c r="AN137" s="301"/>
      <c r="AO137" s="301"/>
      <c r="AP137" s="293"/>
      <c r="AQ137" s="293"/>
      <c r="AR137" s="293"/>
      <c r="AS137" s="293"/>
      <c r="AT137" s="301"/>
      <c r="AU137" s="301"/>
      <c r="AV137" s="301"/>
      <c r="AW137" s="301"/>
      <c r="AX137" s="301"/>
      <c r="AY137" s="301"/>
      <c r="AZ137" s="301"/>
      <c r="BA137" s="301"/>
      <c r="BB137" s="301"/>
      <c r="BC137" s="301"/>
      <c r="BD137" s="301"/>
      <c r="BE137" s="301"/>
      <c r="BF137" s="301"/>
      <c r="BG137" s="301"/>
      <c r="BH137" s="301"/>
      <c r="BI137" s="301"/>
      <c r="BJ137" s="301"/>
      <c r="BK137" s="301"/>
      <c r="BL137" s="301"/>
      <c r="BM137" s="301"/>
      <c r="BN137" s="301"/>
      <c r="BO137" s="301"/>
      <c r="BP137" s="301"/>
      <c r="BQ137" s="301"/>
      <c r="BR137" s="301"/>
      <c r="BS137" s="301"/>
      <c r="BT137" s="301"/>
      <c r="BU137" s="301"/>
      <c r="BV137" s="301"/>
      <c r="BW137" s="301"/>
      <c r="BX137" s="301"/>
      <c r="BY137" s="301"/>
      <c r="BZ137" s="301"/>
      <c r="CA137" s="301"/>
      <c r="CB137" s="301"/>
      <c r="CC137" s="301"/>
      <c r="CD137" s="301"/>
      <c r="CE137" s="301"/>
      <c r="CF137" s="301"/>
      <c r="CG137" s="301"/>
      <c r="CH137" s="301"/>
      <c r="CI137" s="301"/>
      <c r="CJ137" s="301"/>
      <c r="CK137" s="301"/>
      <c r="CL137" s="301"/>
      <c r="CM137" s="301"/>
      <c r="CN137" s="301"/>
      <c r="CO137" s="301"/>
    </row>
    <row r="138" spans="1:93" s="302" customFormat="1" ht="27.75" x14ac:dyDescent="0.4">
      <c r="A138" s="299"/>
      <c r="B138" s="299"/>
      <c r="C138" s="299"/>
      <c r="D138" s="305"/>
      <c r="E138" s="444" t="s">
        <v>95</v>
      </c>
      <c r="F138" s="445" t="s">
        <v>98</v>
      </c>
      <c r="G138" s="445" t="s">
        <v>93</v>
      </c>
      <c r="H138" s="445"/>
      <c r="I138" s="445" t="s">
        <v>201</v>
      </c>
      <c r="J138" s="446">
        <v>29</v>
      </c>
      <c r="K138" s="447"/>
      <c r="L138" s="445"/>
      <c r="M138" s="285"/>
      <c r="N138" s="284"/>
      <c r="O138" s="262"/>
      <c r="P138" s="284">
        <v>2</v>
      </c>
      <c r="Q138" s="284"/>
      <c r="R138" s="284"/>
      <c r="S138" s="284"/>
      <c r="T138" s="284"/>
      <c r="U138" s="445">
        <v>6</v>
      </c>
      <c r="V138" s="284"/>
      <c r="W138" s="285"/>
      <c r="X138" s="285"/>
      <c r="Y138" s="285"/>
      <c r="Z138" s="285"/>
      <c r="AA138" s="285"/>
      <c r="AB138" s="285"/>
      <c r="AC138" s="283">
        <v>8</v>
      </c>
      <c r="AD138" s="450"/>
      <c r="AE138" s="105"/>
      <c r="AF138" s="108"/>
      <c r="AG138" s="105"/>
      <c r="AH138" s="105"/>
      <c r="AI138" s="301"/>
      <c r="AJ138" s="301"/>
      <c r="AK138" s="301"/>
      <c r="AL138" s="301"/>
      <c r="AM138" s="301"/>
      <c r="AN138" s="301"/>
      <c r="AO138" s="301"/>
      <c r="AP138" s="293"/>
      <c r="AQ138" s="293"/>
      <c r="AR138" s="293"/>
      <c r="AS138" s="293"/>
      <c r="AT138" s="301"/>
      <c r="AU138" s="301"/>
      <c r="AV138" s="301"/>
      <c r="AW138" s="301"/>
      <c r="AX138" s="301"/>
      <c r="AY138" s="301"/>
      <c r="AZ138" s="301"/>
      <c r="BA138" s="301"/>
      <c r="BB138" s="301"/>
      <c r="BC138" s="301"/>
      <c r="BD138" s="301"/>
      <c r="BE138" s="301"/>
      <c r="BF138" s="301"/>
      <c r="BG138" s="301"/>
      <c r="BH138" s="301"/>
      <c r="BI138" s="301"/>
      <c r="BJ138" s="301"/>
      <c r="BK138" s="301"/>
      <c r="BL138" s="301"/>
      <c r="BM138" s="301"/>
      <c r="BN138" s="301"/>
      <c r="BO138" s="301"/>
      <c r="BP138" s="301"/>
      <c r="BQ138" s="301"/>
      <c r="BR138" s="301"/>
      <c r="BS138" s="301"/>
      <c r="BT138" s="301"/>
      <c r="BU138" s="301"/>
      <c r="BV138" s="301"/>
      <c r="BW138" s="301"/>
      <c r="BX138" s="301"/>
      <c r="BY138" s="301"/>
      <c r="BZ138" s="301"/>
      <c r="CA138" s="301"/>
      <c r="CB138" s="301"/>
      <c r="CC138" s="301"/>
      <c r="CD138" s="301"/>
      <c r="CE138" s="301"/>
      <c r="CF138" s="301"/>
      <c r="CG138" s="301"/>
      <c r="CH138" s="301"/>
      <c r="CI138" s="301"/>
      <c r="CJ138" s="301"/>
      <c r="CK138" s="301"/>
      <c r="CL138" s="301"/>
      <c r="CM138" s="301"/>
      <c r="CN138" s="301"/>
      <c r="CO138" s="301"/>
    </row>
    <row r="139" spans="1:93" s="302" customFormat="1" ht="27.75" x14ac:dyDescent="0.4">
      <c r="A139" s="299"/>
      <c r="B139" s="299"/>
      <c r="C139" s="299"/>
      <c r="D139" s="305"/>
      <c r="E139" s="444" t="s">
        <v>95</v>
      </c>
      <c r="F139" s="445" t="s">
        <v>98</v>
      </c>
      <c r="G139" s="445" t="s">
        <v>87</v>
      </c>
      <c r="H139" s="445"/>
      <c r="I139" s="445" t="s">
        <v>201</v>
      </c>
      <c r="J139" s="446">
        <v>61</v>
      </c>
      <c r="K139" s="447"/>
      <c r="L139" s="445"/>
      <c r="M139" s="285"/>
      <c r="N139" s="284"/>
      <c r="O139" s="262"/>
      <c r="P139" s="284">
        <v>4</v>
      </c>
      <c r="Q139" s="284"/>
      <c r="R139" s="284"/>
      <c r="S139" s="284"/>
      <c r="T139" s="284"/>
      <c r="U139" s="445">
        <v>12</v>
      </c>
      <c r="V139" s="284"/>
      <c r="W139" s="285"/>
      <c r="X139" s="285"/>
      <c r="Y139" s="285"/>
      <c r="Z139" s="285"/>
      <c r="AA139" s="285"/>
      <c r="AB139" s="285"/>
      <c r="AC139" s="283">
        <v>16</v>
      </c>
      <c r="AD139" s="450"/>
      <c r="AE139" s="105"/>
      <c r="AF139" s="108"/>
      <c r="AG139" s="105"/>
      <c r="AH139" s="105"/>
      <c r="AI139" s="301"/>
      <c r="AJ139" s="301"/>
      <c r="AK139" s="301"/>
      <c r="AL139" s="301"/>
      <c r="AM139" s="301"/>
      <c r="AN139" s="301"/>
      <c r="AO139" s="301"/>
      <c r="AP139" s="293"/>
      <c r="AQ139" s="293"/>
      <c r="AR139" s="293"/>
      <c r="AS139" s="293"/>
      <c r="AT139" s="301"/>
      <c r="AU139" s="301"/>
      <c r="AV139" s="301"/>
      <c r="AW139" s="301"/>
      <c r="AX139" s="301"/>
      <c r="AY139" s="301"/>
      <c r="AZ139" s="301"/>
      <c r="BA139" s="301"/>
      <c r="BB139" s="301"/>
      <c r="BC139" s="301"/>
      <c r="BD139" s="301"/>
      <c r="BE139" s="301"/>
      <c r="BF139" s="301"/>
      <c r="BG139" s="301"/>
      <c r="BH139" s="301"/>
      <c r="BI139" s="301"/>
      <c r="BJ139" s="301"/>
      <c r="BK139" s="301"/>
      <c r="BL139" s="301"/>
      <c r="BM139" s="301"/>
      <c r="BN139" s="301"/>
      <c r="BO139" s="301"/>
      <c r="BP139" s="301"/>
      <c r="BQ139" s="301"/>
      <c r="BR139" s="301"/>
      <c r="BS139" s="301"/>
      <c r="BT139" s="301"/>
      <c r="BU139" s="301"/>
      <c r="BV139" s="301"/>
      <c r="BW139" s="301"/>
      <c r="BX139" s="301"/>
      <c r="BY139" s="301"/>
      <c r="BZ139" s="301"/>
      <c r="CA139" s="301"/>
      <c r="CB139" s="301"/>
      <c r="CC139" s="301"/>
      <c r="CD139" s="301"/>
      <c r="CE139" s="301"/>
      <c r="CF139" s="301"/>
      <c r="CG139" s="301"/>
      <c r="CH139" s="301"/>
      <c r="CI139" s="301"/>
      <c r="CJ139" s="301"/>
      <c r="CK139" s="301"/>
      <c r="CL139" s="301"/>
      <c r="CM139" s="301"/>
      <c r="CN139" s="301"/>
      <c r="CO139" s="301"/>
    </row>
    <row r="140" spans="1:93" s="302" customFormat="1" ht="27.75" x14ac:dyDescent="0.4">
      <c r="A140" s="299"/>
      <c r="B140" s="299"/>
      <c r="C140" s="299"/>
      <c r="D140" s="305"/>
      <c r="E140" s="444" t="s">
        <v>95</v>
      </c>
      <c r="F140" s="445" t="s">
        <v>98</v>
      </c>
      <c r="G140" s="445" t="s">
        <v>112</v>
      </c>
      <c r="H140" s="445"/>
      <c r="I140" s="445" t="s">
        <v>201</v>
      </c>
      <c r="J140" s="446">
        <v>16</v>
      </c>
      <c r="K140" s="447"/>
      <c r="L140" s="445"/>
      <c r="M140" s="285"/>
      <c r="N140" s="284"/>
      <c r="O140" s="262"/>
      <c r="P140" s="284">
        <v>2</v>
      </c>
      <c r="Q140" s="284"/>
      <c r="R140" s="284"/>
      <c r="S140" s="284"/>
      <c r="T140" s="284"/>
      <c r="U140" s="445">
        <v>3</v>
      </c>
      <c r="V140" s="284"/>
      <c r="W140" s="285"/>
      <c r="X140" s="285"/>
      <c r="Y140" s="285"/>
      <c r="Z140" s="285"/>
      <c r="AA140" s="285"/>
      <c r="AB140" s="285"/>
      <c r="AC140" s="283">
        <v>5</v>
      </c>
      <c r="AD140" s="450"/>
      <c r="AE140" s="105"/>
      <c r="AF140" s="108"/>
      <c r="AG140" s="105"/>
      <c r="AH140" s="105"/>
      <c r="AI140" s="301"/>
      <c r="AJ140" s="301"/>
      <c r="AK140" s="301"/>
      <c r="AL140" s="301"/>
      <c r="AM140" s="301"/>
      <c r="AN140" s="301"/>
      <c r="AO140" s="301"/>
      <c r="AP140" s="293"/>
      <c r="AQ140" s="293"/>
      <c r="AR140" s="293"/>
      <c r="AS140" s="293"/>
      <c r="AT140" s="301"/>
      <c r="AU140" s="301"/>
      <c r="AV140" s="301"/>
      <c r="AW140" s="301"/>
      <c r="AX140" s="301"/>
      <c r="AY140" s="301"/>
      <c r="AZ140" s="301"/>
      <c r="BA140" s="301"/>
      <c r="BB140" s="301"/>
      <c r="BC140" s="301"/>
      <c r="BD140" s="301"/>
      <c r="BE140" s="301"/>
      <c r="BF140" s="301"/>
      <c r="BG140" s="301"/>
      <c r="BH140" s="301"/>
      <c r="BI140" s="301"/>
      <c r="BJ140" s="301"/>
      <c r="BK140" s="301"/>
      <c r="BL140" s="301"/>
      <c r="BM140" s="301"/>
      <c r="BN140" s="301"/>
      <c r="BO140" s="301"/>
      <c r="BP140" s="301"/>
      <c r="BQ140" s="301"/>
      <c r="BR140" s="301"/>
      <c r="BS140" s="301"/>
      <c r="BT140" s="301"/>
      <c r="BU140" s="301"/>
      <c r="BV140" s="301"/>
      <c r="BW140" s="301"/>
      <c r="BX140" s="301"/>
      <c r="BY140" s="301"/>
      <c r="BZ140" s="301"/>
      <c r="CA140" s="301"/>
      <c r="CB140" s="301"/>
      <c r="CC140" s="301"/>
      <c r="CD140" s="301"/>
      <c r="CE140" s="301"/>
      <c r="CF140" s="301"/>
      <c r="CG140" s="301"/>
      <c r="CH140" s="301"/>
      <c r="CI140" s="301"/>
      <c r="CJ140" s="301"/>
      <c r="CK140" s="301"/>
      <c r="CL140" s="301"/>
      <c r="CM140" s="301"/>
      <c r="CN140" s="301"/>
      <c r="CO140" s="301"/>
    </row>
    <row r="141" spans="1:93" s="302" customFormat="1" ht="13.9" x14ac:dyDescent="0.4">
      <c r="A141" s="299"/>
      <c r="B141" s="299"/>
      <c r="C141" s="299"/>
      <c r="D141" s="305"/>
      <c r="E141" s="448" t="s">
        <v>244</v>
      </c>
      <c r="F141" s="445"/>
      <c r="G141" s="445"/>
      <c r="H141" s="445"/>
      <c r="I141" s="445"/>
      <c r="J141" s="446"/>
      <c r="K141" s="284">
        <f t="shared" ref="K141:P141" si="15">SUM(K132:K140)</f>
        <v>0</v>
      </c>
      <c r="L141" s="284">
        <f t="shared" si="15"/>
        <v>0</v>
      </c>
      <c r="M141" s="284">
        <f t="shared" si="15"/>
        <v>0</v>
      </c>
      <c r="N141" s="284">
        <f t="shared" si="15"/>
        <v>0</v>
      </c>
      <c r="O141" s="262">
        <f t="shared" si="15"/>
        <v>0</v>
      </c>
      <c r="P141" s="284">
        <f t="shared" si="15"/>
        <v>15.5</v>
      </c>
      <c r="Q141" s="284">
        <f t="shared" ref="Q141:AC141" si="16">SUM(Q132:Q140)</f>
        <v>0</v>
      </c>
      <c r="R141" s="284">
        <f t="shared" si="16"/>
        <v>0</v>
      </c>
      <c r="S141" s="284">
        <f t="shared" si="16"/>
        <v>0</v>
      </c>
      <c r="T141" s="284">
        <f t="shared" si="16"/>
        <v>0</v>
      </c>
      <c r="U141" s="284">
        <f t="shared" si="16"/>
        <v>35</v>
      </c>
      <c r="V141" s="284">
        <f t="shared" si="16"/>
        <v>0</v>
      </c>
      <c r="W141" s="284">
        <f t="shared" si="16"/>
        <v>0</v>
      </c>
      <c r="X141" s="284">
        <f t="shared" si="16"/>
        <v>0</v>
      </c>
      <c r="Y141" s="284">
        <f t="shared" si="16"/>
        <v>0</v>
      </c>
      <c r="Z141" s="284">
        <f t="shared" si="16"/>
        <v>0</v>
      </c>
      <c r="AA141" s="284">
        <f t="shared" si="16"/>
        <v>0</v>
      </c>
      <c r="AB141" s="284">
        <f t="shared" si="16"/>
        <v>0</v>
      </c>
      <c r="AC141" s="284">
        <f t="shared" si="16"/>
        <v>50.5</v>
      </c>
      <c r="AD141" s="450"/>
      <c r="AE141" s="105"/>
      <c r="AF141" s="108"/>
      <c r="AG141" s="105"/>
      <c r="AH141" s="105"/>
      <c r="AI141" s="301"/>
      <c r="AJ141" s="301"/>
      <c r="AK141" s="301"/>
      <c r="AL141" s="301"/>
      <c r="AM141" s="301"/>
      <c r="AN141" s="301"/>
      <c r="AO141" s="301"/>
      <c r="AP141" s="293"/>
      <c r="AQ141" s="293"/>
      <c r="AR141" s="293"/>
      <c r="AS141" s="293"/>
      <c r="AT141" s="301"/>
      <c r="AU141" s="301"/>
      <c r="AV141" s="301"/>
      <c r="AW141" s="301"/>
      <c r="AX141" s="301"/>
      <c r="AY141" s="301"/>
      <c r="AZ141" s="301"/>
      <c r="BA141" s="301"/>
      <c r="BB141" s="301"/>
      <c r="BC141" s="301"/>
      <c r="BD141" s="301"/>
      <c r="BE141" s="301"/>
      <c r="BF141" s="301"/>
      <c r="BG141" s="301"/>
      <c r="BH141" s="301"/>
      <c r="BI141" s="301"/>
      <c r="BJ141" s="301"/>
      <c r="BK141" s="301"/>
      <c r="BL141" s="301"/>
      <c r="BM141" s="301"/>
      <c r="BN141" s="301"/>
      <c r="BO141" s="301"/>
      <c r="BP141" s="301"/>
      <c r="BQ141" s="301"/>
      <c r="BR141" s="301"/>
      <c r="BS141" s="301"/>
      <c r="BT141" s="301"/>
      <c r="BU141" s="301"/>
      <c r="BV141" s="301"/>
      <c r="BW141" s="301"/>
      <c r="BX141" s="301"/>
      <c r="BY141" s="301"/>
      <c r="BZ141" s="301"/>
      <c r="CA141" s="301"/>
      <c r="CB141" s="301"/>
      <c r="CC141" s="301"/>
      <c r="CD141" s="301"/>
      <c r="CE141" s="301"/>
      <c r="CF141" s="301"/>
      <c r="CG141" s="301"/>
      <c r="CH141" s="301"/>
      <c r="CI141" s="301"/>
      <c r="CJ141" s="301"/>
      <c r="CK141" s="301"/>
      <c r="CL141" s="301"/>
      <c r="CM141" s="301"/>
      <c r="CN141" s="301"/>
      <c r="CO141" s="301"/>
    </row>
    <row r="142" spans="1:93" s="312" customFormat="1" ht="13.9" x14ac:dyDescent="0.4">
      <c r="A142" s="309"/>
      <c r="B142" s="309"/>
      <c r="C142" s="309"/>
      <c r="D142" s="309"/>
      <c r="E142" s="290" t="s">
        <v>154</v>
      </c>
      <c r="F142" s="285"/>
      <c r="G142" s="285"/>
      <c r="H142" s="285"/>
      <c r="I142" s="285"/>
      <c r="J142" s="310"/>
      <c r="K142" s="185">
        <f t="shared" ref="K142:AC142" si="17">K131+K141</f>
        <v>48.043872727272728</v>
      </c>
      <c r="L142" s="185">
        <f t="shared" si="17"/>
        <v>143.95930833333333</v>
      </c>
      <c r="M142" s="185">
        <f t="shared" si="17"/>
        <v>0</v>
      </c>
      <c r="N142" s="185">
        <f t="shared" si="17"/>
        <v>1</v>
      </c>
      <c r="O142" s="270">
        <f t="shared" si="17"/>
        <v>1</v>
      </c>
      <c r="P142" s="185">
        <f t="shared" si="17"/>
        <v>15.5</v>
      </c>
      <c r="Q142" s="185">
        <f t="shared" si="17"/>
        <v>11</v>
      </c>
      <c r="R142" s="185">
        <f t="shared" si="17"/>
        <v>0</v>
      </c>
      <c r="S142" s="185">
        <f t="shared" si="17"/>
        <v>0</v>
      </c>
      <c r="T142" s="185">
        <f t="shared" si="17"/>
        <v>0</v>
      </c>
      <c r="U142" s="185">
        <f t="shared" si="17"/>
        <v>50</v>
      </c>
      <c r="V142" s="185">
        <f t="shared" si="17"/>
        <v>0</v>
      </c>
      <c r="W142" s="185">
        <f t="shared" si="17"/>
        <v>21</v>
      </c>
      <c r="X142" s="185">
        <f t="shared" si="17"/>
        <v>0</v>
      </c>
      <c r="Y142" s="185">
        <f t="shared" si="17"/>
        <v>0</v>
      </c>
      <c r="Z142" s="185">
        <f t="shared" si="17"/>
        <v>0</v>
      </c>
      <c r="AA142" s="185">
        <f t="shared" si="17"/>
        <v>0</v>
      </c>
      <c r="AB142" s="185">
        <f t="shared" si="17"/>
        <v>0</v>
      </c>
      <c r="AC142" s="185">
        <f t="shared" si="17"/>
        <v>291.98318106060606</v>
      </c>
      <c r="AD142" s="171"/>
      <c r="AE142" s="171"/>
      <c r="AF142" s="108"/>
      <c r="AG142" s="171"/>
      <c r="AH142" s="171"/>
      <c r="AI142" s="311"/>
      <c r="AJ142" s="311"/>
      <c r="AK142" s="311"/>
      <c r="AL142" s="311"/>
      <c r="AM142" s="311"/>
      <c r="AN142" s="311"/>
      <c r="AO142" s="171"/>
      <c r="AP142" s="168"/>
      <c r="AQ142" s="168"/>
      <c r="AR142" s="168"/>
      <c r="AS142" s="168"/>
      <c r="AT142" s="311"/>
      <c r="AU142" s="311"/>
      <c r="AV142" s="311"/>
      <c r="AW142" s="311"/>
      <c r="AX142" s="311"/>
      <c r="AY142" s="311"/>
      <c r="AZ142" s="311"/>
      <c r="BA142" s="311"/>
      <c r="BB142" s="311"/>
      <c r="BC142" s="311"/>
      <c r="BD142" s="311"/>
      <c r="BE142" s="311"/>
      <c r="BF142" s="311"/>
      <c r="BG142" s="311"/>
      <c r="BH142" s="311"/>
      <c r="BI142" s="311"/>
      <c r="BJ142" s="311"/>
      <c r="BK142" s="311"/>
      <c r="BL142" s="311"/>
      <c r="BM142" s="311"/>
      <c r="BN142" s="311"/>
      <c r="BO142" s="311"/>
      <c r="BP142" s="311"/>
      <c r="BQ142" s="311"/>
      <c r="BR142" s="311"/>
      <c r="BS142" s="311"/>
      <c r="BT142" s="311"/>
      <c r="BU142" s="311"/>
      <c r="BV142" s="311"/>
      <c r="BW142" s="311"/>
      <c r="BX142" s="311"/>
      <c r="BY142" s="311"/>
      <c r="BZ142" s="311"/>
      <c r="CA142" s="311"/>
      <c r="CB142" s="311"/>
      <c r="CC142" s="311"/>
      <c r="CD142" s="311"/>
      <c r="CE142" s="311"/>
      <c r="CF142" s="311"/>
      <c r="CG142" s="311"/>
      <c r="CH142" s="311"/>
      <c r="CI142" s="311"/>
      <c r="CJ142" s="311"/>
      <c r="CK142" s="311"/>
      <c r="CL142" s="311"/>
      <c r="CM142" s="311"/>
      <c r="CN142" s="311"/>
      <c r="CO142" s="311"/>
    </row>
    <row r="143" spans="1:93" s="312" customFormat="1" ht="13.9" x14ac:dyDescent="0.4">
      <c r="A143" s="309"/>
      <c r="B143" s="309"/>
      <c r="C143" s="309"/>
      <c r="D143" s="309"/>
      <c r="E143" s="290" t="s">
        <v>34</v>
      </c>
      <c r="F143" s="285"/>
      <c r="G143" s="285"/>
      <c r="H143" s="285"/>
      <c r="I143" s="285"/>
      <c r="J143" s="310"/>
      <c r="K143" s="185">
        <f t="shared" ref="K143:AC143" si="18">K99+K142</f>
        <v>108.13276161616162</v>
      </c>
      <c r="L143" s="185">
        <f t="shared" si="18"/>
        <v>324.59930833333328</v>
      </c>
      <c r="M143" s="185">
        <f t="shared" si="18"/>
        <v>0</v>
      </c>
      <c r="N143" s="185">
        <f t="shared" si="18"/>
        <v>1</v>
      </c>
      <c r="O143" s="270">
        <f t="shared" si="18"/>
        <v>1</v>
      </c>
      <c r="P143" s="185">
        <f t="shared" si="18"/>
        <v>15.5</v>
      </c>
      <c r="Q143" s="185">
        <f t="shared" si="18"/>
        <v>11</v>
      </c>
      <c r="R143" s="185">
        <f t="shared" si="18"/>
        <v>0</v>
      </c>
      <c r="S143" s="185">
        <f t="shared" si="18"/>
        <v>0</v>
      </c>
      <c r="T143" s="185">
        <f t="shared" si="18"/>
        <v>0</v>
      </c>
      <c r="U143" s="185">
        <f t="shared" si="18"/>
        <v>102</v>
      </c>
      <c r="V143" s="185">
        <f t="shared" si="18"/>
        <v>0</v>
      </c>
      <c r="W143" s="185">
        <f t="shared" si="18"/>
        <v>21</v>
      </c>
      <c r="X143" s="185">
        <f t="shared" si="18"/>
        <v>0</v>
      </c>
      <c r="Y143" s="185">
        <f t="shared" si="18"/>
        <v>0</v>
      </c>
      <c r="Z143" s="185">
        <f t="shared" si="18"/>
        <v>0</v>
      </c>
      <c r="AA143" s="185">
        <f t="shared" si="18"/>
        <v>0</v>
      </c>
      <c r="AB143" s="185">
        <f t="shared" si="18"/>
        <v>0</v>
      </c>
      <c r="AC143" s="232">
        <f t="shared" si="18"/>
        <v>584.71206994949489</v>
      </c>
      <c r="AD143" s="171"/>
      <c r="AE143" s="171"/>
      <c r="AF143" s="108"/>
      <c r="AG143" s="171"/>
      <c r="AH143" s="171"/>
      <c r="AI143" s="311"/>
      <c r="AJ143" s="311"/>
      <c r="AK143" s="311"/>
      <c r="AL143" s="311"/>
      <c r="AM143" s="311"/>
      <c r="AN143" s="311"/>
      <c r="AO143" s="171"/>
      <c r="AP143" s="168"/>
      <c r="AQ143" s="168"/>
      <c r="AR143" s="168"/>
      <c r="AS143" s="168"/>
      <c r="AT143" s="311"/>
      <c r="AU143" s="311"/>
      <c r="AV143" s="311"/>
      <c r="AW143" s="311"/>
      <c r="AX143" s="311"/>
      <c r="AY143" s="311"/>
      <c r="AZ143" s="311"/>
      <c r="BA143" s="311"/>
      <c r="BB143" s="311"/>
      <c r="BC143" s="311"/>
      <c r="BD143" s="311"/>
      <c r="BE143" s="311"/>
      <c r="BF143" s="311"/>
      <c r="BG143" s="311"/>
      <c r="BH143" s="311"/>
      <c r="BI143" s="311"/>
      <c r="BJ143" s="311"/>
      <c r="BK143" s="311"/>
      <c r="BL143" s="311"/>
      <c r="BM143" s="311"/>
      <c r="BN143" s="311"/>
      <c r="BO143" s="311"/>
      <c r="BP143" s="311"/>
      <c r="BQ143" s="311"/>
      <c r="BR143" s="311"/>
      <c r="BS143" s="311"/>
      <c r="BT143" s="311"/>
      <c r="BU143" s="311"/>
      <c r="BV143" s="311"/>
      <c r="BW143" s="311"/>
      <c r="BX143" s="311"/>
      <c r="BY143" s="311"/>
      <c r="BZ143" s="311"/>
      <c r="CA143" s="311"/>
      <c r="CB143" s="311"/>
      <c r="CC143" s="311"/>
      <c r="CD143" s="311"/>
      <c r="CE143" s="311"/>
      <c r="CF143" s="311"/>
      <c r="CG143" s="311"/>
      <c r="CH143" s="311"/>
      <c r="CI143" s="311"/>
      <c r="CJ143" s="311"/>
      <c r="CK143" s="311"/>
      <c r="CL143" s="311"/>
      <c r="CM143" s="311"/>
      <c r="CN143" s="311"/>
      <c r="CO143" s="311"/>
    </row>
    <row r="144" spans="1:93" s="5" customFormat="1" ht="14.25" thickBot="1" x14ac:dyDescent="0.45">
      <c r="A144" s="170"/>
      <c r="B144" s="170"/>
      <c r="C144" s="170"/>
      <c r="D144" s="170"/>
      <c r="E144" s="171"/>
      <c r="F144" s="139"/>
      <c r="G144" s="139"/>
      <c r="H144" s="176"/>
      <c r="I144" s="177"/>
      <c r="J144" s="214"/>
      <c r="K144" s="178"/>
      <c r="L144" s="139"/>
      <c r="M144" s="139"/>
      <c r="N144" s="139"/>
      <c r="O144" s="272"/>
      <c r="P144" s="139"/>
      <c r="Q144" s="272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230"/>
      <c r="AD144" s="171"/>
      <c r="AE144" s="171"/>
      <c r="AF144" s="105"/>
      <c r="AG144" s="171"/>
      <c r="AH144" s="171"/>
      <c r="AI144" s="105"/>
      <c r="AJ144" s="105"/>
      <c r="AK144" s="105"/>
      <c r="AL144" s="105"/>
      <c r="AM144" s="105"/>
      <c r="AN144" s="105"/>
      <c r="AO144" s="171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</row>
    <row r="145" spans="1:93" s="282" customFormat="1" ht="15" customHeight="1" x14ac:dyDescent="0.35">
      <c r="A145" s="278">
        <v>3</v>
      </c>
      <c r="B145" s="623" t="s">
        <v>56</v>
      </c>
      <c r="C145" s="623" t="s">
        <v>55</v>
      </c>
      <c r="D145" s="621" t="s">
        <v>205</v>
      </c>
      <c r="E145" s="279" t="s">
        <v>31</v>
      </c>
      <c r="F145" s="101"/>
      <c r="G145" s="101"/>
      <c r="H145" s="101"/>
      <c r="I145" s="101"/>
      <c r="J145" s="237"/>
      <c r="K145" s="186"/>
      <c r="L145" s="101"/>
      <c r="M145" s="101"/>
      <c r="N145" s="101"/>
      <c r="O145" s="268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80"/>
      <c r="AD145" s="433"/>
      <c r="AE145" s="108"/>
      <c r="AF145" s="105"/>
      <c r="AG145" s="108"/>
      <c r="AH145" s="108"/>
      <c r="AI145" s="281"/>
      <c r="AJ145" s="281"/>
      <c r="AK145" s="281"/>
      <c r="AL145" s="281"/>
      <c r="AM145" s="281"/>
      <c r="AN145" s="281"/>
      <c r="AO145" s="281"/>
      <c r="AP145" s="281"/>
      <c r="AQ145" s="281"/>
      <c r="AR145" s="281"/>
      <c r="AS145" s="281"/>
      <c r="AT145" s="281"/>
      <c r="AU145" s="281"/>
      <c r="AV145" s="281"/>
      <c r="AW145" s="281"/>
      <c r="AX145" s="281"/>
      <c r="AY145" s="281"/>
      <c r="AZ145" s="281"/>
      <c r="BA145" s="281"/>
      <c r="BB145" s="281"/>
      <c r="BC145" s="281"/>
      <c r="BD145" s="281"/>
      <c r="BE145" s="281"/>
      <c r="BF145" s="281"/>
      <c r="BG145" s="281"/>
      <c r="BH145" s="281"/>
      <c r="BI145" s="281"/>
      <c r="BJ145" s="281"/>
      <c r="BK145" s="281"/>
      <c r="BL145" s="281"/>
      <c r="BM145" s="281"/>
      <c r="BN145" s="281"/>
      <c r="BO145" s="281"/>
      <c r="BP145" s="281"/>
      <c r="BQ145" s="281"/>
      <c r="BR145" s="281"/>
      <c r="BS145" s="281"/>
      <c r="BT145" s="281"/>
      <c r="BU145" s="281"/>
      <c r="BV145" s="281"/>
      <c r="BW145" s="281"/>
      <c r="BX145" s="281"/>
      <c r="BY145" s="281"/>
      <c r="BZ145" s="281"/>
      <c r="CA145" s="281"/>
      <c r="CB145" s="281"/>
      <c r="CC145" s="281"/>
      <c r="CD145" s="281"/>
      <c r="CE145" s="281"/>
      <c r="CF145" s="281"/>
      <c r="CG145" s="281"/>
      <c r="CH145" s="281"/>
      <c r="CI145" s="281"/>
      <c r="CJ145" s="281"/>
      <c r="CK145" s="281"/>
      <c r="CL145" s="281"/>
      <c r="CM145" s="281"/>
      <c r="CN145" s="281"/>
      <c r="CO145" s="281"/>
    </row>
    <row r="146" spans="1:93" s="282" customFormat="1" ht="27.75" x14ac:dyDescent="0.4">
      <c r="A146" s="278"/>
      <c r="B146" s="624"/>
      <c r="C146" s="624"/>
      <c r="D146" s="622"/>
      <c r="E146" s="444" t="s">
        <v>95</v>
      </c>
      <c r="F146" s="445" t="s">
        <v>71</v>
      </c>
      <c r="G146" s="445" t="s">
        <v>172</v>
      </c>
      <c r="H146" s="445">
        <v>3</v>
      </c>
      <c r="I146" s="445" t="s">
        <v>201</v>
      </c>
      <c r="J146" s="446">
        <v>67</v>
      </c>
      <c r="K146" s="447">
        <v>32</v>
      </c>
      <c r="L146" s="349">
        <v>32</v>
      </c>
      <c r="M146" s="295"/>
      <c r="N146" s="295"/>
      <c r="O146" s="260"/>
      <c r="P146" s="349"/>
      <c r="Q146" s="349"/>
      <c r="R146" s="349"/>
      <c r="S146" s="349"/>
      <c r="T146" s="349"/>
      <c r="U146" s="349">
        <v>6</v>
      </c>
      <c r="V146" s="349"/>
      <c r="W146" s="295"/>
      <c r="X146" s="295"/>
      <c r="Y146" s="295"/>
      <c r="Z146" s="295"/>
      <c r="AA146" s="295"/>
      <c r="AB146" s="295"/>
      <c r="AC146" s="350">
        <v>70</v>
      </c>
      <c r="AD146" s="433"/>
      <c r="AE146" s="108"/>
      <c r="AF146" s="108"/>
      <c r="AG146" s="108"/>
      <c r="AH146" s="108"/>
      <c r="AI146" s="281"/>
      <c r="AJ146" s="281"/>
      <c r="AK146" s="281"/>
      <c r="AL146" s="281"/>
      <c r="AM146" s="281"/>
      <c r="AN146" s="281"/>
      <c r="AO146" s="281"/>
      <c r="AP146" s="281"/>
      <c r="AQ146" s="281"/>
      <c r="AR146" s="281"/>
      <c r="AS146" s="281"/>
      <c r="AT146" s="281"/>
      <c r="AU146" s="281"/>
      <c r="AV146" s="281"/>
      <c r="AW146" s="281"/>
      <c r="AX146" s="281"/>
      <c r="AY146" s="281"/>
      <c r="AZ146" s="281"/>
      <c r="BA146" s="281"/>
      <c r="BB146" s="281"/>
      <c r="BC146" s="281"/>
      <c r="BD146" s="281"/>
      <c r="BE146" s="281"/>
      <c r="BF146" s="281"/>
      <c r="BG146" s="281"/>
      <c r="BH146" s="281"/>
      <c r="BI146" s="281"/>
      <c r="BJ146" s="281"/>
      <c r="BK146" s="281"/>
      <c r="BL146" s="281"/>
      <c r="BM146" s="281"/>
      <c r="BN146" s="281"/>
      <c r="BO146" s="281"/>
      <c r="BP146" s="281"/>
      <c r="BQ146" s="281"/>
      <c r="BR146" s="281"/>
      <c r="BS146" s="281"/>
      <c r="BT146" s="281"/>
      <c r="BU146" s="281"/>
      <c r="BV146" s="281"/>
      <c r="BW146" s="281"/>
      <c r="BX146" s="281"/>
      <c r="BY146" s="281"/>
      <c r="BZ146" s="281"/>
      <c r="CA146" s="281"/>
      <c r="CB146" s="281"/>
      <c r="CC146" s="281"/>
      <c r="CD146" s="281"/>
      <c r="CE146" s="281"/>
      <c r="CF146" s="281"/>
      <c r="CG146" s="281"/>
      <c r="CH146" s="281"/>
      <c r="CI146" s="281"/>
      <c r="CJ146" s="281"/>
      <c r="CK146" s="281"/>
      <c r="CL146" s="281"/>
      <c r="CM146" s="281"/>
      <c r="CN146" s="281"/>
      <c r="CO146" s="281"/>
    </row>
    <row r="147" spans="1:93" s="282" customFormat="1" ht="27.75" x14ac:dyDescent="0.4">
      <c r="A147" s="278"/>
      <c r="B147" s="625"/>
      <c r="C147" s="625"/>
      <c r="D147" s="626"/>
      <c r="E147" s="444" t="s">
        <v>95</v>
      </c>
      <c r="F147" s="445" t="s">
        <v>71</v>
      </c>
      <c r="G147" s="445" t="s">
        <v>87</v>
      </c>
      <c r="H147" s="445">
        <v>2</v>
      </c>
      <c r="I147" s="445" t="s">
        <v>201</v>
      </c>
      <c r="J147" s="446">
        <v>55</v>
      </c>
      <c r="K147" s="447"/>
      <c r="L147" s="316">
        <v>16</v>
      </c>
      <c r="M147" s="351"/>
      <c r="N147" s="316"/>
      <c r="O147" s="383"/>
      <c r="P147" s="316"/>
      <c r="Q147" s="316"/>
      <c r="R147" s="316"/>
      <c r="S147" s="316"/>
      <c r="T147" s="316"/>
      <c r="U147" s="316">
        <v>5</v>
      </c>
      <c r="V147" s="316"/>
      <c r="W147" s="351"/>
      <c r="X147" s="351"/>
      <c r="Y147" s="351"/>
      <c r="Z147" s="351"/>
      <c r="AA147" s="351"/>
      <c r="AB147" s="351"/>
      <c r="AC147" s="350">
        <v>21</v>
      </c>
      <c r="AD147" s="433"/>
      <c r="AE147" s="108"/>
      <c r="AF147" s="105"/>
      <c r="AG147" s="108"/>
      <c r="AH147" s="108"/>
      <c r="AI147" s="281"/>
      <c r="AJ147" s="281"/>
      <c r="AK147" s="281"/>
      <c r="AL147" s="281"/>
      <c r="AM147" s="281"/>
      <c r="AN147" s="281"/>
      <c r="AO147" s="281"/>
      <c r="AP147" s="281"/>
      <c r="AQ147" s="281"/>
      <c r="AR147" s="281"/>
      <c r="AS147" s="281"/>
      <c r="AT147" s="281"/>
      <c r="AU147" s="281"/>
      <c r="AV147" s="281"/>
      <c r="AW147" s="281"/>
      <c r="AX147" s="281"/>
      <c r="AY147" s="281"/>
      <c r="AZ147" s="281"/>
      <c r="BA147" s="281"/>
      <c r="BB147" s="281"/>
      <c r="BC147" s="281"/>
      <c r="BD147" s="281"/>
      <c r="BE147" s="281"/>
      <c r="BF147" s="281"/>
      <c r="BG147" s="281"/>
      <c r="BH147" s="281"/>
      <c r="BI147" s="281"/>
      <c r="BJ147" s="281"/>
      <c r="BK147" s="281"/>
      <c r="BL147" s="281"/>
      <c r="BM147" s="281"/>
      <c r="BN147" s="281"/>
      <c r="BO147" s="281"/>
      <c r="BP147" s="281"/>
      <c r="BQ147" s="281"/>
      <c r="BR147" s="281"/>
      <c r="BS147" s="281"/>
      <c r="BT147" s="281"/>
      <c r="BU147" s="281"/>
      <c r="BV147" s="281"/>
      <c r="BW147" s="281"/>
      <c r="BX147" s="281"/>
      <c r="BY147" s="281"/>
      <c r="BZ147" s="281"/>
      <c r="CA147" s="281"/>
      <c r="CB147" s="281"/>
      <c r="CC147" s="281"/>
      <c r="CD147" s="281"/>
      <c r="CE147" s="281"/>
      <c r="CF147" s="281"/>
      <c r="CG147" s="281"/>
      <c r="CH147" s="281"/>
      <c r="CI147" s="281"/>
      <c r="CJ147" s="281"/>
      <c r="CK147" s="281"/>
      <c r="CL147" s="281"/>
      <c r="CM147" s="281"/>
      <c r="CN147" s="281"/>
      <c r="CO147" s="281"/>
    </row>
    <row r="148" spans="1:93" s="282" customFormat="1" ht="27.75" x14ac:dyDescent="0.4">
      <c r="A148" s="286"/>
      <c r="B148" s="286"/>
      <c r="C148" s="286"/>
      <c r="D148" s="287"/>
      <c r="E148" s="444" t="s">
        <v>95</v>
      </c>
      <c r="F148" s="445" t="s">
        <v>71</v>
      </c>
      <c r="G148" s="445" t="s">
        <v>93</v>
      </c>
      <c r="H148" s="445">
        <v>2</v>
      </c>
      <c r="I148" s="445" t="s">
        <v>201</v>
      </c>
      <c r="J148" s="446">
        <v>33</v>
      </c>
      <c r="K148" s="447"/>
      <c r="L148" s="316">
        <v>48</v>
      </c>
      <c r="M148" s="351"/>
      <c r="N148" s="316"/>
      <c r="O148" s="383"/>
      <c r="P148" s="316"/>
      <c r="Q148" s="316"/>
      <c r="R148" s="316"/>
      <c r="S148" s="316"/>
      <c r="T148" s="316"/>
      <c r="U148" s="316">
        <v>4</v>
      </c>
      <c r="V148" s="316"/>
      <c r="W148" s="351"/>
      <c r="X148" s="351"/>
      <c r="Y148" s="351"/>
      <c r="Z148" s="351"/>
      <c r="AA148" s="351"/>
      <c r="AB148" s="351"/>
      <c r="AC148" s="350">
        <v>52</v>
      </c>
      <c r="AD148" s="433"/>
      <c r="AE148" s="108"/>
      <c r="AF148" s="105"/>
      <c r="AG148" s="108"/>
      <c r="AH148" s="108"/>
      <c r="AI148" s="281"/>
      <c r="AJ148" s="281"/>
      <c r="AK148" s="281"/>
      <c r="AL148" s="281"/>
      <c r="AM148" s="281"/>
      <c r="AN148" s="281"/>
      <c r="AO148" s="281"/>
      <c r="AP148" s="281"/>
      <c r="AQ148" s="281"/>
      <c r="AR148" s="281"/>
      <c r="AS148" s="281"/>
      <c r="AT148" s="281"/>
      <c r="AU148" s="281"/>
      <c r="AV148" s="281"/>
      <c r="AW148" s="281"/>
      <c r="AX148" s="281"/>
      <c r="AY148" s="281"/>
      <c r="AZ148" s="281"/>
      <c r="BA148" s="281"/>
      <c r="BB148" s="281"/>
      <c r="BC148" s="281"/>
      <c r="BD148" s="281"/>
      <c r="BE148" s="281"/>
      <c r="BF148" s="281"/>
      <c r="BG148" s="281"/>
      <c r="BH148" s="281"/>
      <c r="BI148" s="281"/>
      <c r="BJ148" s="281"/>
      <c r="BK148" s="281"/>
      <c r="BL148" s="281"/>
      <c r="BM148" s="281"/>
      <c r="BN148" s="281"/>
      <c r="BO148" s="281"/>
      <c r="BP148" s="281"/>
      <c r="BQ148" s="281"/>
      <c r="BR148" s="281"/>
      <c r="BS148" s="281"/>
      <c r="BT148" s="281"/>
      <c r="BU148" s="281"/>
      <c r="BV148" s="281"/>
      <c r="BW148" s="281"/>
      <c r="BX148" s="281"/>
      <c r="BY148" s="281"/>
      <c r="BZ148" s="281"/>
      <c r="CA148" s="281"/>
      <c r="CB148" s="281"/>
      <c r="CC148" s="281"/>
      <c r="CD148" s="281"/>
      <c r="CE148" s="281"/>
      <c r="CF148" s="281"/>
      <c r="CG148" s="281"/>
      <c r="CH148" s="281"/>
      <c r="CI148" s="281"/>
      <c r="CJ148" s="281"/>
      <c r="CK148" s="281"/>
      <c r="CL148" s="281"/>
      <c r="CM148" s="281"/>
      <c r="CN148" s="281"/>
      <c r="CO148" s="281"/>
    </row>
    <row r="149" spans="1:93" s="282" customFormat="1" ht="13.9" x14ac:dyDescent="0.4">
      <c r="A149" s="286"/>
      <c r="B149" s="286"/>
      <c r="C149" s="286"/>
      <c r="D149" s="287"/>
      <c r="E149" s="444"/>
      <c r="F149" s="445"/>
      <c r="G149" s="445"/>
      <c r="H149" s="445"/>
      <c r="I149" s="445"/>
      <c r="J149" s="446"/>
      <c r="K149" s="447"/>
      <c r="L149" s="316"/>
      <c r="M149" s="351"/>
      <c r="N149" s="316"/>
      <c r="O149" s="383"/>
      <c r="P149" s="316"/>
      <c r="Q149" s="316"/>
      <c r="R149" s="316"/>
      <c r="S149" s="316"/>
      <c r="T149" s="316"/>
      <c r="U149" s="316"/>
      <c r="V149" s="316"/>
      <c r="W149" s="351"/>
      <c r="X149" s="351"/>
      <c r="Y149" s="351"/>
      <c r="Z149" s="351"/>
      <c r="AA149" s="351"/>
      <c r="AB149" s="351"/>
      <c r="AC149" s="350"/>
      <c r="AD149" s="433"/>
      <c r="AE149" s="108"/>
      <c r="AF149" s="105"/>
      <c r="AG149" s="108"/>
      <c r="AH149" s="108"/>
      <c r="AI149" s="281"/>
      <c r="AJ149" s="281"/>
      <c r="AK149" s="281"/>
      <c r="AL149" s="281"/>
      <c r="AM149" s="281"/>
      <c r="AN149" s="281"/>
      <c r="AO149" s="281"/>
      <c r="AP149" s="281"/>
      <c r="AQ149" s="281"/>
      <c r="AR149" s="281"/>
      <c r="AS149" s="281"/>
      <c r="AT149" s="281"/>
      <c r="AU149" s="281"/>
      <c r="AV149" s="281"/>
      <c r="AW149" s="281"/>
      <c r="AX149" s="281"/>
      <c r="AY149" s="281"/>
      <c r="AZ149" s="281"/>
      <c r="BA149" s="281"/>
      <c r="BB149" s="281"/>
      <c r="BC149" s="281"/>
      <c r="BD149" s="281"/>
      <c r="BE149" s="281"/>
      <c r="BF149" s="281"/>
      <c r="BG149" s="281"/>
      <c r="BH149" s="281"/>
      <c r="BI149" s="281"/>
      <c r="BJ149" s="281"/>
      <c r="BK149" s="281"/>
      <c r="BL149" s="281"/>
      <c r="BM149" s="281"/>
      <c r="BN149" s="281"/>
      <c r="BO149" s="281"/>
      <c r="BP149" s="281"/>
      <c r="BQ149" s="281"/>
      <c r="BR149" s="281"/>
      <c r="BS149" s="281"/>
      <c r="BT149" s="281"/>
      <c r="BU149" s="281"/>
      <c r="BV149" s="281"/>
      <c r="BW149" s="281"/>
      <c r="BX149" s="281"/>
      <c r="BY149" s="281"/>
      <c r="BZ149" s="281"/>
      <c r="CA149" s="281"/>
      <c r="CB149" s="281"/>
      <c r="CC149" s="281"/>
      <c r="CD149" s="281"/>
      <c r="CE149" s="281"/>
      <c r="CF149" s="281"/>
      <c r="CG149" s="281"/>
      <c r="CH149" s="281"/>
      <c r="CI149" s="281"/>
      <c r="CJ149" s="281"/>
      <c r="CK149" s="281"/>
      <c r="CL149" s="281"/>
      <c r="CM149" s="281"/>
      <c r="CN149" s="281"/>
      <c r="CO149" s="281"/>
    </row>
    <row r="150" spans="1:93" s="282" customFormat="1" ht="55.5" x14ac:dyDescent="0.4">
      <c r="A150" s="286"/>
      <c r="B150" s="286"/>
      <c r="C150" s="286"/>
      <c r="D150" s="287"/>
      <c r="E150" s="444" t="s">
        <v>70</v>
      </c>
      <c r="F150" s="445" t="s">
        <v>71</v>
      </c>
      <c r="G150" s="445" t="s">
        <v>76</v>
      </c>
      <c r="H150" s="445"/>
      <c r="I150" s="445" t="s">
        <v>233</v>
      </c>
      <c r="J150" s="446">
        <v>14</v>
      </c>
      <c r="K150" s="447"/>
      <c r="L150" s="316"/>
      <c r="M150" s="351"/>
      <c r="N150" s="316"/>
      <c r="O150" s="383"/>
      <c r="P150" s="316"/>
      <c r="Q150" s="316">
        <v>7</v>
      </c>
      <c r="R150" s="316"/>
      <c r="S150" s="316"/>
      <c r="T150" s="316"/>
      <c r="U150" s="316"/>
      <c r="V150" s="316"/>
      <c r="W150" s="351"/>
      <c r="X150" s="351"/>
      <c r="Y150" s="351"/>
      <c r="Z150" s="351"/>
      <c r="AA150" s="351"/>
      <c r="AB150" s="351"/>
      <c r="AC150" s="350">
        <v>7</v>
      </c>
      <c r="AD150" s="433"/>
      <c r="AE150" s="108"/>
      <c r="AF150" s="105"/>
      <c r="AG150" s="108"/>
      <c r="AH150" s="108"/>
      <c r="AI150" s="281"/>
      <c r="AJ150" s="281"/>
      <c r="AK150" s="281"/>
      <c r="AL150" s="281"/>
      <c r="AM150" s="281"/>
      <c r="AN150" s="281"/>
      <c r="AO150" s="281"/>
      <c r="AP150" s="281"/>
      <c r="AQ150" s="281"/>
      <c r="AR150" s="281"/>
      <c r="AS150" s="281"/>
      <c r="AT150" s="281"/>
      <c r="AU150" s="281"/>
      <c r="AV150" s="281"/>
      <c r="AW150" s="281"/>
      <c r="AX150" s="281"/>
      <c r="AY150" s="281"/>
      <c r="AZ150" s="281"/>
      <c r="BA150" s="281"/>
      <c r="BB150" s="281"/>
      <c r="BC150" s="281"/>
      <c r="BD150" s="281"/>
      <c r="BE150" s="281"/>
      <c r="BF150" s="281"/>
      <c r="BG150" s="281"/>
      <c r="BH150" s="281"/>
      <c r="BI150" s="281"/>
      <c r="BJ150" s="281"/>
      <c r="BK150" s="281"/>
      <c r="BL150" s="281"/>
      <c r="BM150" s="281"/>
      <c r="BN150" s="281"/>
      <c r="BO150" s="281"/>
      <c r="BP150" s="281"/>
      <c r="BQ150" s="281"/>
      <c r="BR150" s="281"/>
      <c r="BS150" s="281"/>
      <c r="BT150" s="281"/>
      <c r="BU150" s="281"/>
      <c r="BV150" s="281"/>
      <c r="BW150" s="281"/>
      <c r="BX150" s="281"/>
      <c r="BY150" s="281"/>
      <c r="BZ150" s="281"/>
      <c r="CA150" s="281"/>
      <c r="CB150" s="281"/>
      <c r="CC150" s="281"/>
      <c r="CD150" s="281"/>
      <c r="CE150" s="281"/>
      <c r="CF150" s="281"/>
      <c r="CG150" s="281"/>
      <c r="CH150" s="281"/>
      <c r="CI150" s="281"/>
      <c r="CJ150" s="281"/>
      <c r="CK150" s="281"/>
      <c r="CL150" s="281"/>
      <c r="CM150" s="281"/>
      <c r="CN150" s="281"/>
      <c r="CO150" s="281"/>
    </row>
    <row r="151" spans="1:93" s="282" customFormat="1" ht="55.5" x14ac:dyDescent="0.4">
      <c r="A151" s="286"/>
      <c r="B151" s="286"/>
      <c r="C151" s="286"/>
      <c r="D151" s="287"/>
      <c r="E151" s="444" t="s">
        <v>70</v>
      </c>
      <c r="F151" s="445" t="s">
        <v>71</v>
      </c>
      <c r="G151" s="445" t="s">
        <v>76</v>
      </c>
      <c r="H151" s="445"/>
      <c r="I151" s="445" t="s">
        <v>233</v>
      </c>
      <c r="J151" s="446">
        <v>1</v>
      </c>
      <c r="K151" s="447"/>
      <c r="L151" s="316"/>
      <c r="M151" s="351"/>
      <c r="N151" s="316"/>
      <c r="O151" s="383"/>
      <c r="P151" s="316"/>
      <c r="Q151" s="316">
        <v>1</v>
      </c>
      <c r="R151" s="316"/>
      <c r="S151" s="316"/>
      <c r="T151" s="316"/>
      <c r="U151" s="316"/>
      <c r="V151" s="316"/>
      <c r="W151" s="351"/>
      <c r="X151" s="351"/>
      <c r="Y151" s="351"/>
      <c r="Z151" s="351"/>
      <c r="AA151" s="351"/>
      <c r="AB151" s="351"/>
      <c r="AC151" s="350">
        <v>1</v>
      </c>
      <c r="AD151" s="433"/>
      <c r="AE151" s="108"/>
      <c r="AF151" s="105"/>
      <c r="AG151" s="108"/>
      <c r="AH151" s="108"/>
      <c r="AI151" s="281"/>
      <c r="AJ151" s="281"/>
      <c r="AK151" s="281"/>
      <c r="AL151" s="281"/>
      <c r="AM151" s="281"/>
      <c r="AN151" s="281"/>
      <c r="AO151" s="281"/>
      <c r="AP151" s="281"/>
      <c r="AQ151" s="281"/>
      <c r="AR151" s="281"/>
      <c r="AS151" s="281"/>
      <c r="AT151" s="281"/>
      <c r="AU151" s="281"/>
      <c r="AV151" s="281"/>
      <c r="AW151" s="281"/>
      <c r="AX151" s="281"/>
      <c r="AY151" s="281"/>
      <c r="AZ151" s="281"/>
      <c r="BA151" s="281"/>
      <c r="BB151" s="281"/>
      <c r="BC151" s="281"/>
      <c r="BD151" s="281"/>
      <c r="BE151" s="281"/>
      <c r="BF151" s="281"/>
      <c r="BG151" s="281"/>
      <c r="BH151" s="281"/>
      <c r="BI151" s="281"/>
      <c r="BJ151" s="281"/>
      <c r="BK151" s="281"/>
      <c r="BL151" s="281"/>
      <c r="BM151" s="281"/>
      <c r="BN151" s="281"/>
      <c r="BO151" s="281"/>
      <c r="BP151" s="281"/>
      <c r="BQ151" s="281"/>
      <c r="BR151" s="281"/>
      <c r="BS151" s="281"/>
      <c r="BT151" s="281"/>
      <c r="BU151" s="281"/>
      <c r="BV151" s="281"/>
      <c r="BW151" s="281"/>
      <c r="BX151" s="281"/>
      <c r="BY151" s="281"/>
      <c r="BZ151" s="281"/>
      <c r="CA151" s="281"/>
      <c r="CB151" s="281"/>
      <c r="CC151" s="281"/>
      <c r="CD151" s="281"/>
      <c r="CE151" s="281"/>
      <c r="CF151" s="281"/>
      <c r="CG151" s="281"/>
      <c r="CH151" s="281"/>
      <c r="CI151" s="281"/>
      <c r="CJ151" s="281"/>
      <c r="CK151" s="281"/>
      <c r="CL151" s="281"/>
      <c r="CM151" s="281"/>
      <c r="CN151" s="281"/>
      <c r="CO151" s="281"/>
    </row>
    <row r="152" spans="1:93" s="282" customFormat="1" ht="55.5" x14ac:dyDescent="0.4">
      <c r="A152" s="286"/>
      <c r="B152" s="286"/>
      <c r="C152" s="286"/>
      <c r="D152" s="287"/>
      <c r="E152" s="444" t="s">
        <v>70</v>
      </c>
      <c r="F152" s="445" t="s">
        <v>71</v>
      </c>
      <c r="G152" s="445" t="s">
        <v>82</v>
      </c>
      <c r="H152" s="445"/>
      <c r="I152" s="445" t="s">
        <v>233</v>
      </c>
      <c r="J152" s="446">
        <v>3</v>
      </c>
      <c r="K152" s="447"/>
      <c r="L152" s="316"/>
      <c r="M152" s="351"/>
      <c r="N152" s="316"/>
      <c r="O152" s="383"/>
      <c r="P152" s="316"/>
      <c r="Q152" s="316">
        <v>2</v>
      </c>
      <c r="R152" s="316"/>
      <c r="S152" s="316"/>
      <c r="T152" s="316"/>
      <c r="U152" s="316"/>
      <c r="V152" s="316"/>
      <c r="W152" s="351"/>
      <c r="X152" s="351"/>
      <c r="Y152" s="351"/>
      <c r="Z152" s="351"/>
      <c r="AA152" s="351"/>
      <c r="AB152" s="351"/>
      <c r="AC152" s="350">
        <v>2</v>
      </c>
      <c r="AD152" s="433"/>
      <c r="AE152" s="108"/>
      <c r="AF152" s="105"/>
      <c r="AG152" s="108"/>
      <c r="AH152" s="108"/>
      <c r="AI152" s="281"/>
      <c r="AJ152" s="281"/>
      <c r="AK152" s="281"/>
      <c r="AL152" s="281"/>
      <c r="AM152" s="281"/>
      <c r="AN152" s="281"/>
      <c r="AO152" s="281"/>
      <c r="AP152" s="281"/>
      <c r="AQ152" s="281"/>
      <c r="AR152" s="281"/>
      <c r="AS152" s="281"/>
      <c r="AT152" s="281"/>
      <c r="AU152" s="281"/>
      <c r="AV152" s="281"/>
      <c r="AW152" s="281"/>
      <c r="AX152" s="281"/>
      <c r="AY152" s="281"/>
      <c r="AZ152" s="281"/>
      <c r="BA152" s="281"/>
      <c r="BB152" s="281"/>
      <c r="BC152" s="281"/>
      <c r="BD152" s="281"/>
      <c r="BE152" s="281"/>
      <c r="BF152" s="281"/>
      <c r="BG152" s="281"/>
      <c r="BH152" s="281"/>
      <c r="BI152" s="281"/>
      <c r="BJ152" s="281"/>
      <c r="BK152" s="281"/>
      <c r="BL152" s="281"/>
      <c r="BM152" s="281"/>
      <c r="BN152" s="281"/>
      <c r="BO152" s="281"/>
      <c r="BP152" s="281"/>
      <c r="BQ152" s="281"/>
      <c r="BR152" s="281"/>
      <c r="BS152" s="281"/>
      <c r="BT152" s="281"/>
      <c r="BU152" s="281"/>
      <c r="BV152" s="281"/>
      <c r="BW152" s="281"/>
      <c r="BX152" s="281"/>
      <c r="BY152" s="281"/>
      <c r="BZ152" s="281"/>
      <c r="CA152" s="281"/>
      <c r="CB152" s="281"/>
      <c r="CC152" s="281"/>
      <c r="CD152" s="281"/>
      <c r="CE152" s="281"/>
      <c r="CF152" s="281"/>
      <c r="CG152" s="281"/>
      <c r="CH152" s="281"/>
      <c r="CI152" s="281"/>
      <c r="CJ152" s="281"/>
      <c r="CK152" s="281"/>
      <c r="CL152" s="281"/>
      <c r="CM152" s="281"/>
      <c r="CN152" s="281"/>
      <c r="CO152" s="281"/>
    </row>
    <row r="153" spans="1:93" s="282" customFormat="1" ht="55.5" x14ac:dyDescent="0.4">
      <c r="A153" s="286"/>
      <c r="B153" s="286"/>
      <c r="C153" s="286"/>
      <c r="D153" s="287"/>
      <c r="E153" s="444" t="s">
        <v>70</v>
      </c>
      <c r="F153" s="445" t="s">
        <v>71</v>
      </c>
      <c r="G153" s="445" t="s">
        <v>84</v>
      </c>
      <c r="H153" s="445"/>
      <c r="I153" s="445" t="s">
        <v>233</v>
      </c>
      <c r="J153" s="446">
        <v>21</v>
      </c>
      <c r="K153" s="447"/>
      <c r="L153" s="316"/>
      <c r="M153" s="351"/>
      <c r="N153" s="316"/>
      <c r="O153" s="383"/>
      <c r="P153" s="316"/>
      <c r="Q153" s="316">
        <v>10</v>
      </c>
      <c r="R153" s="316"/>
      <c r="S153" s="316"/>
      <c r="T153" s="316"/>
      <c r="U153" s="316"/>
      <c r="V153" s="316"/>
      <c r="W153" s="351"/>
      <c r="X153" s="351"/>
      <c r="Y153" s="351"/>
      <c r="Z153" s="351"/>
      <c r="AA153" s="351"/>
      <c r="AB153" s="351"/>
      <c r="AC153" s="350">
        <v>10</v>
      </c>
      <c r="AD153" s="433"/>
      <c r="AE153" s="108"/>
      <c r="AF153" s="105"/>
      <c r="AG153" s="108"/>
      <c r="AH153" s="108"/>
      <c r="AI153" s="281"/>
      <c r="AJ153" s="281"/>
      <c r="AK153" s="281"/>
      <c r="AL153" s="281"/>
      <c r="AM153" s="281"/>
      <c r="AN153" s="281"/>
      <c r="AO153" s="281"/>
      <c r="AP153" s="281"/>
      <c r="AQ153" s="281"/>
      <c r="AR153" s="281"/>
      <c r="AS153" s="281"/>
      <c r="AT153" s="281"/>
      <c r="AU153" s="281"/>
      <c r="AV153" s="281"/>
      <c r="AW153" s="281"/>
      <c r="AX153" s="281"/>
      <c r="AY153" s="281"/>
      <c r="AZ153" s="281"/>
      <c r="BA153" s="281"/>
      <c r="BB153" s="281"/>
      <c r="BC153" s="281"/>
      <c r="BD153" s="281"/>
      <c r="BE153" s="281"/>
      <c r="BF153" s="281"/>
      <c r="BG153" s="281"/>
      <c r="BH153" s="281"/>
      <c r="BI153" s="281"/>
      <c r="BJ153" s="281"/>
      <c r="BK153" s="281"/>
      <c r="BL153" s="281"/>
      <c r="BM153" s="281"/>
      <c r="BN153" s="281"/>
      <c r="BO153" s="281"/>
      <c r="BP153" s="281"/>
      <c r="BQ153" s="281"/>
      <c r="BR153" s="281"/>
      <c r="BS153" s="281"/>
      <c r="BT153" s="281"/>
      <c r="BU153" s="281"/>
      <c r="BV153" s="281"/>
      <c r="BW153" s="281"/>
      <c r="BX153" s="281"/>
      <c r="BY153" s="281"/>
      <c r="BZ153" s="281"/>
      <c r="CA153" s="281"/>
      <c r="CB153" s="281"/>
      <c r="CC153" s="281"/>
      <c r="CD153" s="281"/>
      <c r="CE153" s="281"/>
      <c r="CF153" s="281"/>
      <c r="CG153" s="281"/>
      <c r="CH153" s="281"/>
      <c r="CI153" s="281"/>
      <c r="CJ153" s="281"/>
      <c r="CK153" s="281"/>
      <c r="CL153" s="281"/>
      <c r="CM153" s="281"/>
      <c r="CN153" s="281"/>
      <c r="CO153" s="281"/>
    </row>
    <row r="154" spans="1:93" s="282" customFormat="1" ht="13.9" x14ac:dyDescent="0.4">
      <c r="A154" s="286"/>
      <c r="B154" s="286"/>
      <c r="C154" s="286"/>
      <c r="D154" s="287"/>
      <c r="E154" s="444"/>
      <c r="F154" s="445"/>
      <c r="G154" s="445"/>
      <c r="H154" s="445"/>
      <c r="I154" s="445"/>
      <c r="J154" s="446"/>
      <c r="K154" s="447"/>
      <c r="L154" s="316"/>
      <c r="M154" s="351"/>
      <c r="N154" s="316"/>
      <c r="O154" s="383"/>
      <c r="P154" s="316"/>
      <c r="Q154" s="316"/>
      <c r="R154" s="316"/>
      <c r="S154" s="316"/>
      <c r="T154" s="316"/>
      <c r="U154" s="316"/>
      <c r="V154" s="316"/>
      <c r="W154" s="351"/>
      <c r="X154" s="351"/>
      <c r="Y154" s="351"/>
      <c r="Z154" s="351"/>
      <c r="AA154" s="351"/>
      <c r="AB154" s="351"/>
      <c r="AC154" s="350"/>
      <c r="AD154" s="433"/>
      <c r="AE154" s="108"/>
      <c r="AF154" s="105"/>
      <c r="AG154" s="108"/>
      <c r="AH154" s="108"/>
      <c r="AI154" s="281"/>
      <c r="AJ154" s="281"/>
      <c r="AK154" s="281"/>
      <c r="AL154" s="281"/>
      <c r="AM154" s="281"/>
      <c r="AN154" s="281"/>
      <c r="AO154" s="281"/>
      <c r="AP154" s="281"/>
      <c r="AQ154" s="281"/>
      <c r="AR154" s="281"/>
      <c r="AS154" s="281"/>
      <c r="AT154" s="281"/>
      <c r="AU154" s="281"/>
      <c r="AV154" s="281"/>
      <c r="AW154" s="281"/>
      <c r="AX154" s="281"/>
      <c r="AY154" s="281"/>
      <c r="AZ154" s="281"/>
      <c r="BA154" s="281"/>
      <c r="BB154" s="281"/>
      <c r="BC154" s="281"/>
      <c r="BD154" s="281"/>
      <c r="BE154" s="281"/>
      <c r="BF154" s="281"/>
      <c r="BG154" s="281"/>
      <c r="BH154" s="281"/>
      <c r="BI154" s="281"/>
      <c r="BJ154" s="281"/>
      <c r="BK154" s="281"/>
      <c r="BL154" s="281"/>
      <c r="BM154" s="281"/>
      <c r="BN154" s="281"/>
      <c r="BO154" s="281"/>
      <c r="BP154" s="281"/>
      <c r="BQ154" s="281"/>
      <c r="BR154" s="281"/>
      <c r="BS154" s="281"/>
      <c r="BT154" s="281"/>
      <c r="BU154" s="281"/>
      <c r="BV154" s="281"/>
      <c r="BW154" s="281"/>
      <c r="BX154" s="281"/>
      <c r="BY154" s="281"/>
      <c r="BZ154" s="281"/>
      <c r="CA154" s="281"/>
      <c r="CB154" s="281"/>
      <c r="CC154" s="281"/>
      <c r="CD154" s="281"/>
      <c r="CE154" s="281"/>
      <c r="CF154" s="281"/>
      <c r="CG154" s="281"/>
      <c r="CH154" s="281"/>
      <c r="CI154" s="281"/>
      <c r="CJ154" s="281"/>
      <c r="CK154" s="281"/>
      <c r="CL154" s="281"/>
      <c r="CM154" s="281"/>
      <c r="CN154" s="281"/>
      <c r="CO154" s="281"/>
    </row>
    <row r="155" spans="1:93" s="282" customFormat="1" ht="13.9" x14ac:dyDescent="0.4">
      <c r="A155" s="286"/>
      <c r="B155" s="286"/>
      <c r="C155" s="286"/>
      <c r="D155" s="287"/>
      <c r="E155" s="444" t="s">
        <v>173</v>
      </c>
      <c r="F155" s="445" t="s">
        <v>71</v>
      </c>
      <c r="G155" s="445" t="s">
        <v>88</v>
      </c>
      <c r="H155" s="445">
        <v>1</v>
      </c>
      <c r="I155" s="445" t="s">
        <v>201</v>
      </c>
      <c r="J155" s="446">
        <v>5</v>
      </c>
      <c r="K155" s="447">
        <v>32</v>
      </c>
      <c r="L155" s="316">
        <v>20</v>
      </c>
      <c r="M155" s="351"/>
      <c r="N155" s="316">
        <v>1</v>
      </c>
      <c r="O155" s="383">
        <v>0.5</v>
      </c>
      <c r="P155" s="316"/>
      <c r="Q155" s="316"/>
      <c r="R155" s="316"/>
      <c r="S155" s="316"/>
      <c r="T155" s="316"/>
      <c r="U155" s="316">
        <v>1</v>
      </c>
      <c r="V155" s="316"/>
      <c r="W155" s="351"/>
      <c r="X155" s="351"/>
      <c r="Y155" s="351"/>
      <c r="Z155" s="351"/>
      <c r="AA155" s="351"/>
      <c r="AB155" s="351"/>
      <c r="AC155" s="350">
        <v>54.5</v>
      </c>
      <c r="AD155" s="433"/>
      <c r="AE155" s="108"/>
      <c r="AF155" s="105"/>
      <c r="AG155" s="108"/>
      <c r="AH155" s="108"/>
      <c r="AI155" s="281"/>
      <c r="AJ155" s="281"/>
      <c r="AK155" s="281"/>
      <c r="AL155" s="281"/>
      <c r="AM155" s="281"/>
      <c r="AN155" s="281"/>
      <c r="AO155" s="281"/>
      <c r="AP155" s="281"/>
      <c r="AQ155" s="281"/>
      <c r="AR155" s="281"/>
      <c r="AS155" s="281"/>
      <c r="AT155" s="281"/>
      <c r="AU155" s="281"/>
      <c r="AV155" s="281"/>
      <c r="AW155" s="281"/>
      <c r="AX155" s="281"/>
      <c r="AY155" s="281"/>
      <c r="AZ155" s="281"/>
      <c r="BA155" s="281"/>
      <c r="BB155" s="281"/>
      <c r="BC155" s="281"/>
      <c r="BD155" s="281"/>
      <c r="BE155" s="281"/>
      <c r="BF155" s="281"/>
      <c r="BG155" s="281"/>
      <c r="BH155" s="281"/>
      <c r="BI155" s="281"/>
      <c r="BJ155" s="281"/>
      <c r="BK155" s="281"/>
      <c r="BL155" s="281"/>
      <c r="BM155" s="281"/>
      <c r="BN155" s="281"/>
      <c r="BO155" s="281"/>
      <c r="BP155" s="281"/>
      <c r="BQ155" s="281"/>
      <c r="BR155" s="281"/>
      <c r="BS155" s="281"/>
      <c r="BT155" s="281"/>
      <c r="BU155" s="281"/>
      <c r="BV155" s="281"/>
      <c r="BW155" s="281"/>
      <c r="BX155" s="281"/>
      <c r="BY155" s="281"/>
      <c r="BZ155" s="281"/>
      <c r="CA155" s="281"/>
      <c r="CB155" s="281"/>
      <c r="CC155" s="281"/>
      <c r="CD155" s="281"/>
      <c r="CE155" s="281"/>
      <c r="CF155" s="281"/>
      <c r="CG155" s="281"/>
      <c r="CH155" s="281"/>
      <c r="CI155" s="281"/>
      <c r="CJ155" s="281"/>
      <c r="CK155" s="281"/>
      <c r="CL155" s="281"/>
      <c r="CM155" s="281"/>
      <c r="CN155" s="281"/>
      <c r="CO155" s="281"/>
    </row>
    <row r="156" spans="1:93" s="282" customFormat="1" ht="13.9" x14ac:dyDescent="0.4">
      <c r="A156" s="286"/>
      <c r="B156" s="286"/>
      <c r="C156" s="286"/>
      <c r="D156" s="287"/>
      <c r="E156" s="444"/>
      <c r="F156" s="445"/>
      <c r="G156" s="445"/>
      <c r="H156" s="445"/>
      <c r="I156" s="445"/>
      <c r="J156" s="446"/>
      <c r="K156" s="447"/>
      <c r="L156" s="316"/>
      <c r="M156" s="351"/>
      <c r="N156" s="316"/>
      <c r="O156" s="383"/>
      <c r="P156" s="316"/>
      <c r="Q156" s="316"/>
      <c r="R156" s="316"/>
      <c r="S156" s="316"/>
      <c r="T156" s="316"/>
      <c r="U156" s="316"/>
      <c r="V156" s="316"/>
      <c r="W156" s="351"/>
      <c r="X156" s="351"/>
      <c r="Y156" s="351"/>
      <c r="Z156" s="351"/>
      <c r="AA156" s="351"/>
      <c r="AB156" s="351"/>
      <c r="AC156" s="350"/>
      <c r="AD156" s="433"/>
      <c r="AE156" s="108"/>
      <c r="AF156" s="105"/>
      <c r="AG156" s="108"/>
      <c r="AH156" s="108"/>
      <c r="AI156" s="281"/>
      <c r="AJ156" s="281"/>
      <c r="AK156" s="281"/>
      <c r="AL156" s="281"/>
      <c r="AM156" s="281"/>
      <c r="AN156" s="281"/>
      <c r="AO156" s="281"/>
      <c r="AP156" s="281"/>
      <c r="AQ156" s="281"/>
      <c r="AR156" s="281"/>
      <c r="AS156" s="281"/>
      <c r="AT156" s="281"/>
      <c r="AU156" s="281"/>
      <c r="AV156" s="281"/>
      <c r="AW156" s="281"/>
      <c r="AX156" s="281"/>
      <c r="AY156" s="281"/>
      <c r="AZ156" s="281"/>
      <c r="BA156" s="281"/>
      <c r="BB156" s="281"/>
      <c r="BC156" s="281"/>
      <c r="BD156" s="281"/>
      <c r="BE156" s="281"/>
      <c r="BF156" s="281"/>
      <c r="BG156" s="281"/>
      <c r="BH156" s="281"/>
      <c r="BI156" s="281"/>
      <c r="BJ156" s="281"/>
      <c r="BK156" s="281"/>
      <c r="BL156" s="281"/>
      <c r="BM156" s="281"/>
      <c r="BN156" s="281"/>
      <c r="BO156" s="281"/>
      <c r="BP156" s="281"/>
      <c r="BQ156" s="281"/>
      <c r="BR156" s="281"/>
      <c r="BS156" s="281"/>
      <c r="BT156" s="281"/>
      <c r="BU156" s="281"/>
      <c r="BV156" s="281"/>
      <c r="BW156" s="281"/>
      <c r="BX156" s="281"/>
      <c r="BY156" s="281"/>
      <c r="BZ156" s="281"/>
      <c r="CA156" s="281"/>
      <c r="CB156" s="281"/>
      <c r="CC156" s="281"/>
      <c r="CD156" s="281"/>
      <c r="CE156" s="281"/>
      <c r="CF156" s="281"/>
      <c r="CG156" s="281"/>
      <c r="CH156" s="281"/>
      <c r="CI156" s="281"/>
      <c r="CJ156" s="281"/>
      <c r="CK156" s="281"/>
      <c r="CL156" s="281"/>
      <c r="CM156" s="281"/>
      <c r="CN156" s="281"/>
      <c r="CO156" s="281"/>
    </row>
    <row r="157" spans="1:93" s="282" customFormat="1" ht="27.75" x14ac:dyDescent="0.4">
      <c r="A157" s="286"/>
      <c r="B157" s="286"/>
      <c r="C157" s="286"/>
      <c r="D157" s="287"/>
      <c r="E157" s="444" t="s">
        <v>151</v>
      </c>
      <c r="F157" s="445" t="s">
        <v>71</v>
      </c>
      <c r="G157" s="445" t="s">
        <v>88</v>
      </c>
      <c r="H157" s="445">
        <v>1</v>
      </c>
      <c r="I157" s="445" t="s">
        <v>202</v>
      </c>
      <c r="J157" s="446">
        <v>7</v>
      </c>
      <c r="K157" s="447">
        <v>32</v>
      </c>
      <c r="L157" s="316">
        <v>20</v>
      </c>
      <c r="M157" s="351"/>
      <c r="N157" s="316">
        <v>2</v>
      </c>
      <c r="O157" s="383">
        <v>1</v>
      </c>
      <c r="P157" s="316"/>
      <c r="Q157" s="316"/>
      <c r="R157" s="316"/>
      <c r="S157" s="316"/>
      <c r="T157" s="316"/>
      <c r="U157" s="316">
        <v>1</v>
      </c>
      <c r="V157" s="316"/>
      <c r="W157" s="351"/>
      <c r="X157" s="351"/>
      <c r="Y157" s="351"/>
      <c r="Z157" s="351"/>
      <c r="AA157" s="351"/>
      <c r="AB157" s="351"/>
      <c r="AC157" s="350">
        <v>56</v>
      </c>
      <c r="AD157" s="433"/>
      <c r="AE157" s="108"/>
      <c r="AF157" s="105"/>
      <c r="AG157" s="108"/>
      <c r="AH157" s="108"/>
      <c r="AI157" s="281"/>
      <c r="AJ157" s="281"/>
      <c r="AK157" s="281"/>
      <c r="AL157" s="281"/>
      <c r="AM157" s="281"/>
      <c r="AN157" s="281"/>
      <c r="AO157" s="281"/>
      <c r="AP157" s="281"/>
      <c r="AQ157" s="281"/>
      <c r="AR157" s="281"/>
      <c r="AS157" s="281"/>
      <c r="AT157" s="281"/>
      <c r="AU157" s="281"/>
      <c r="AV157" s="281"/>
      <c r="AW157" s="281"/>
      <c r="AX157" s="281"/>
      <c r="AY157" s="281"/>
      <c r="AZ157" s="281"/>
      <c r="BA157" s="281"/>
      <c r="BB157" s="281"/>
      <c r="BC157" s="281"/>
      <c r="BD157" s="281"/>
      <c r="BE157" s="281"/>
      <c r="BF157" s="281"/>
      <c r="BG157" s="281"/>
      <c r="BH157" s="281"/>
      <c r="BI157" s="281"/>
      <c r="BJ157" s="281"/>
      <c r="BK157" s="281"/>
      <c r="BL157" s="281"/>
      <c r="BM157" s="281"/>
      <c r="BN157" s="281"/>
      <c r="BO157" s="281"/>
      <c r="BP157" s="281"/>
      <c r="BQ157" s="281"/>
      <c r="BR157" s="281"/>
      <c r="BS157" s="281"/>
      <c r="BT157" s="281"/>
      <c r="BU157" s="281"/>
      <c r="BV157" s="281"/>
      <c r="BW157" s="281"/>
      <c r="BX157" s="281"/>
      <c r="BY157" s="281"/>
      <c r="BZ157" s="281"/>
      <c r="CA157" s="281"/>
      <c r="CB157" s="281"/>
      <c r="CC157" s="281"/>
      <c r="CD157" s="281"/>
      <c r="CE157" s="281"/>
      <c r="CF157" s="281"/>
      <c r="CG157" s="281"/>
      <c r="CH157" s="281"/>
      <c r="CI157" s="281"/>
      <c r="CJ157" s="281"/>
      <c r="CK157" s="281"/>
      <c r="CL157" s="281"/>
      <c r="CM157" s="281"/>
      <c r="CN157" s="281"/>
      <c r="CO157" s="281"/>
    </row>
    <row r="158" spans="1:93" s="282" customFormat="1" ht="27.75" x14ac:dyDescent="0.4">
      <c r="A158" s="286"/>
      <c r="B158" s="286"/>
      <c r="C158" s="286"/>
      <c r="D158" s="287"/>
      <c r="E158" s="444" t="s">
        <v>220</v>
      </c>
      <c r="F158" s="445" t="s">
        <v>71</v>
      </c>
      <c r="G158" s="445" t="s">
        <v>88</v>
      </c>
      <c r="H158" s="445">
        <v>1</v>
      </c>
      <c r="I158" s="445" t="s">
        <v>203</v>
      </c>
      <c r="J158" s="446">
        <v>5</v>
      </c>
      <c r="K158" s="447">
        <v>32</v>
      </c>
      <c r="L158" s="316">
        <v>18</v>
      </c>
      <c r="M158" s="351"/>
      <c r="N158" s="316">
        <v>1</v>
      </c>
      <c r="O158" s="383">
        <v>0.5</v>
      </c>
      <c r="P158" s="316"/>
      <c r="Q158" s="316"/>
      <c r="R158" s="316"/>
      <c r="S158" s="316"/>
      <c r="T158" s="316"/>
      <c r="U158" s="316">
        <v>1</v>
      </c>
      <c r="V158" s="316"/>
      <c r="W158" s="351"/>
      <c r="X158" s="351"/>
      <c r="Y158" s="351"/>
      <c r="Z158" s="351"/>
      <c r="AA158" s="351"/>
      <c r="AB158" s="351"/>
      <c r="AC158" s="350">
        <v>52.5</v>
      </c>
      <c r="AD158" s="433"/>
      <c r="AE158" s="108"/>
      <c r="AF158" s="105"/>
      <c r="AG158" s="108"/>
      <c r="AH158" s="108"/>
      <c r="AI158" s="281"/>
      <c r="AJ158" s="281"/>
      <c r="AK158" s="281"/>
      <c r="AL158" s="281"/>
      <c r="AM158" s="281"/>
      <c r="AN158" s="281"/>
      <c r="AO158" s="281"/>
      <c r="AP158" s="281"/>
      <c r="AQ158" s="281"/>
      <c r="AR158" s="281"/>
      <c r="AS158" s="281"/>
      <c r="AT158" s="281"/>
      <c r="AU158" s="281"/>
      <c r="AV158" s="281"/>
      <c r="AW158" s="281"/>
      <c r="AX158" s="281"/>
      <c r="AY158" s="281"/>
      <c r="AZ158" s="281"/>
      <c r="BA158" s="281"/>
      <c r="BB158" s="281"/>
      <c r="BC158" s="281"/>
      <c r="BD158" s="281"/>
      <c r="BE158" s="281"/>
      <c r="BF158" s="281"/>
      <c r="BG158" s="281"/>
      <c r="BH158" s="281"/>
      <c r="BI158" s="281"/>
      <c r="BJ158" s="281"/>
      <c r="BK158" s="281"/>
      <c r="BL158" s="281"/>
      <c r="BM158" s="281"/>
      <c r="BN158" s="281"/>
      <c r="BO158" s="281"/>
      <c r="BP158" s="281"/>
      <c r="BQ158" s="281"/>
      <c r="BR158" s="281"/>
      <c r="BS158" s="281"/>
      <c r="BT158" s="281"/>
      <c r="BU158" s="281"/>
      <c r="BV158" s="281"/>
      <c r="BW158" s="281"/>
      <c r="BX158" s="281"/>
      <c r="BY158" s="281"/>
      <c r="BZ158" s="281"/>
      <c r="CA158" s="281"/>
      <c r="CB158" s="281"/>
      <c r="CC158" s="281"/>
      <c r="CD158" s="281"/>
      <c r="CE158" s="281"/>
      <c r="CF158" s="281"/>
      <c r="CG158" s="281"/>
      <c r="CH158" s="281"/>
      <c r="CI158" s="281"/>
      <c r="CJ158" s="281"/>
      <c r="CK158" s="281"/>
      <c r="CL158" s="281"/>
      <c r="CM158" s="281"/>
      <c r="CN158" s="281"/>
      <c r="CO158" s="281"/>
    </row>
    <row r="159" spans="1:93" s="282" customFormat="1" ht="13.9" x14ac:dyDescent="0.4">
      <c r="A159" s="286"/>
      <c r="B159" s="286"/>
      <c r="C159" s="286"/>
      <c r="D159" s="287"/>
      <c r="E159" s="444"/>
      <c r="F159" s="445"/>
      <c r="G159" s="445"/>
      <c r="H159" s="445"/>
      <c r="I159" s="445"/>
      <c r="J159" s="446"/>
      <c r="K159" s="447"/>
      <c r="L159" s="284"/>
      <c r="M159" s="285"/>
      <c r="N159" s="284"/>
      <c r="O159" s="262"/>
      <c r="P159" s="284"/>
      <c r="Q159" s="284"/>
      <c r="R159" s="284"/>
      <c r="S159" s="284"/>
      <c r="T159" s="284"/>
      <c r="U159" s="284"/>
      <c r="V159" s="284"/>
      <c r="W159" s="285"/>
      <c r="X159" s="285"/>
      <c r="Y159" s="285"/>
      <c r="Z159" s="285"/>
      <c r="AA159" s="285"/>
      <c r="AB159" s="285"/>
      <c r="AC159" s="283"/>
      <c r="AD159" s="433"/>
      <c r="AE159" s="108"/>
      <c r="AF159" s="105"/>
      <c r="AG159" s="108"/>
      <c r="AH159" s="108"/>
      <c r="AI159" s="281"/>
      <c r="AJ159" s="281"/>
      <c r="AK159" s="281"/>
      <c r="AL159" s="281"/>
      <c r="AM159" s="281"/>
      <c r="AN159" s="281"/>
      <c r="AO159" s="281"/>
      <c r="AP159" s="281"/>
      <c r="AQ159" s="281"/>
      <c r="AR159" s="281"/>
      <c r="AS159" s="281"/>
      <c r="AT159" s="281"/>
      <c r="AU159" s="281"/>
      <c r="AV159" s="281"/>
      <c r="AW159" s="281"/>
      <c r="AX159" s="281"/>
      <c r="AY159" s="281"/>
      <c r="AZ159" s="281"/>
      <c r="BA159" s="281"/>
      <c r="BB159" s="281"/>
      <c r="BC159" s="281"/>
      <c r="BD159" s="281"/>
      <c r="BE159" s="281"/>
      <c r="BF159" s="281"/>
      <c r="BG159" s="281"/>
      <c r="BH159" s="281"/>
      <c r="BI159" s="281"/>
      <c r="BJ159" s="281"/>
      <c r="BK159" s="281"/>
      <c r="BL159" s="281"/>
      <c r="BM159" s="281"/>
      <c r="BN159" s="281"/>
      <c r="BO159" s="281"/>
      <c r="BP159" s="281"/>
      <c r="BQ159" s="281"/>
      <c r="BR159" s="281"/>
      <c r="BS159" s="281"/>
      <c r="BT159" s="281"/>
      <c r="BU159" s="281"/>
      <c r="BV159" s="281"/>
      <c r="BW159" s="281"/>
      <c r="BX159" s="281"/>
      <c r="BY159" s="281"/>
      <c r="BZ159" s="281"/>
      <c r="CA159" s="281"/>
      <c r="CB159" s="281"/>
      <c r="CC159" s="281"/>
      <c r="CD159" s="281"/>
      <c r="CE159" s="281"/>
      <c r="CF159" s="281"/>
      <c r="CG159" s="281"/>
      <c r="CH159" s="281"/>
      <c r="CI159" s="281"/>
      <c r="CJ159" s="281"/>
      <c r="CK159" s="281"/>
      <c r="CL159" s="281"/>
      <c r="CM159" s="281"/>
      <c r="CN159" s="281"/>
      <c r="CO159" s="281"/>
    </row>
    <row r="160" spans="1:93" s="294" customFormat="1" ht="13.9" x14ac:dyDescent="0.4">
      <c r="A160" s="278"/>
      <c r="B160" s="278"/>
      <c r="C160" s="278"/>
      <c r="D160" s="278"/>
      <c r="E160" s="292" t="s">
        <v>60</v>
      </c>
      <c r="F160" s="98"/>
      <c r="G160" s="98"/>
      <c r="H160" s="98"/>
      <c r="I160" s="98"/>
      <c r="J160" s="236"/>
      <c r="K160" s="415">
        <f t="shared" ref="K160:AC160" si="19">SUM(K146:K159)</f>
        <v>128</v>
      </c>
      <c r="L160" s="415">
        <f t="shared" si="19"/>
        <v>154</v>
      </c>
      <c r="M160" s="415">
        <f t="shared" si="19"/>
        <v>0</v>
      </c>
      <c r="N160" s="415">
        <f t="shared" si="19"/>
        <v>4</v>
      </c>
      <c r="O160" s="410">
        <f t="shared" si="19"/>
        <v>2</v>
      </c>
      <c r="P160" s="415">
        <f t="shared" si="19"/>
        <v>0</v>
      </c>
      <c r="Q160" s="415">
        <f t="shared" si="19"/>
        <v>20</v>
      </c>
      <c r="R160" s="415">
        <f t="shared" si="19"/>
        <v>0</v>
      </c>
      <c r="S160" s="415">
        <f t="shared" si="19"/>
        <v>0</v>
      </c>
      <c r="T160" s="415">
        <f t="shared" si="19"/>
        <v>0</v>
      </c>
      <c r="U160" s="415">
        <f t="shared" si="19"/>
        <v>18</v>
      </c>
      <c r="V160" s="415">
        <f t="shared" si="19"/>
        <v>0</v>
      </c>
      <c r="W160" s="415">
        <f t="shared" si="19"/>
        <v>0</v>
      </c>
      <c r="X160" s="415">
        <f t="shared" si="19"/>
        <v>0</v>
      </c>
      <c r="Y160" s="415">
        <f t="shared" si="19"/>
        <v>0</v>
      </c>
      <c r="Z160" s="415">
        <f t="shared" si="19"/>
        <v>0</v>
      </c>
      <c r="AA160" s="415">
        <f t="shared" si="19"/>
        <v>0</v>
      </c>
      <c r="AB160" s="415">
        <f t="shared" si="19"/>
        <v>0</v>
      </c>
      <c r="AC160" s="447">
        <f t="shared" si="19"/>
        <v>326</v>
      </c>
      <c r="AD160" s="450"/>
      <c r="AE160" s="105"/>
      <c r="AF160" s="108"/>
      <c r="AG160" s="105"/>
      <c r="AH160" s="105"/>
      <c r="AI160" s="293"/>
      <c r="AJ160" s="293"/>
      <c r="AK160" s="293"/>
      <c r="AL160" s="293"/>
      <c r="AM160" s="293"/>
      <c r="AN160" s="293"/>
      <c r="AO160" s="293"/>
      <c r="AP160" s="293"/>
      <c r="AQ160" s="293"/>
      <c r="AR160" s="293"/>
      <c r="AS160" s="293"/>
      <c r="AT160" s="293"/>
      <c r="AU160" s="293"/>
      <c r="AV160" s="293"/>
      <c r="AW160" s="293"/>
      <c r="AX160" s="293"/>
      <c r="AY160" s="293"/>
      <c r="AZ160" s="293"/>
      <c r="BA160" s="293"/>
      <c r="BB160" s="293"/>
      <c r="BC160" s="293"/>
      <c r="BD160" s="293"/>
      <c r="BE160" s="293"/>
      <c r="BF160" s="293"/>
      <c r="BG160" s="293"/>
      <c r="BH160" s="293"/>
      <c r="BI160" s="293"/>
      <c r="BJ160" s="293"/>
      <c r="BK160" s="293"/>
      <c r="BL160" s="293"/>
      <c r="BM160" s="293"/>
      <c r="BN160" s="293"/>
      <c r="BO160" s="293"/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3"/>
      <c r="CK160" s="293"/>
      <c r="CL160" s="293"/>
      <c r="CM160" s="293"/>
      <c r="CN160" s="293"/>
      <c r="CO160" s="293"/>
    </row>
    <row r="161" spans="1:93" s="294" customFormat="1" ht="13.9" x14ac:dyDescent="0.4">
      <c r="A161" s="278"/>
      <c r="B161" s="278"/>
      <c r="C161" s="278"/>
      <c r="D161" s="278"/>
      <c r="E161" s="292"/>
      <c r="F161" s="98"/>
      <c r="G161" s="98"/>
      <c r="H161" s="98"/>
      <c r="I161" s="98"/>
      <c r="J161" s="236"/>
      <c r="K161" s="451"/>
      <c r="L161" s="451"/>
      <c r="M161" s="451"/>
      <c r="N161" s="451"/>
      <c r="O161" s="452"/>
      <c r="P161" s="451"/>
      <c r="Q161" s="451"/>
      <c r="R161" s="451"/>
      <c r="S161" s="451"/>
      <c r="T161" s="451"/>
      <c r="U161" s="451"/>
      <c r="V161" s="451"/>
      <c r="W161" s="451"/>
      <c r="X161" s="451"/>
      <c r="Y161" s="451"/>
      <c r="Z161" s="451"/>
      <c r="AA161" s="451"/>
      <c r="AB161" s="451"/>
      <c r="AC161" s="451"/>
      <c r="AD161" s="450"/>
      <c r="AE161" s="105"/>
      <c r="AF161" s="108"/>
      <c r="AG161" s="105"/>
      <c r="AH161" s="105"/>
      <c r="AI161" s="293"/>
      <c r="AJ161" s="293"/>
      <c r="AK161" s="293"/>
      <c r="AL161" s="293"/>
      <c r="AM161" s="293"/>
      <c r="AN161" s="293"/>
      <c r="AO161" s="293"/>
      <c r="AP161" s="293"/>
      <c r="AQ161" s="293"/>
      <c r="AR161" s="293"/>
      <c r="AS161" s="293"/>
      <c r="AT161" s="293"/>
      <c r="AU161" s="293"/>
      <c r="AV161" s="293"/>
      <c r="AW161" s="293"/>
      <c r="AX161" s="293"/>
      <c r="AY161" s="293"/>
      <c r="AZ161" s="293"/>
      <c r="BA161" s="293"/>
      <c r="BB161" s="293"/>
      <c r="BC161" s="293"/>
      <c r="BD161" s="293"/>
      <c r="BE161" s="293"/>
      <c r="BF161" s="293"/>
      <c r="BG161" s="293"/>
      <c r="BH161" s="293"/>
      <c r="BI161" s="293"/>
      <c r="BJ161" s="293"/>
      <c r="BK161" s="293"/>
      <c r="BL161" s="293"/>
      <c r="BM161" s="293"/>
      <c r="BN161" s="293"/>
      <c r="BO161" s="293"/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3"/>
      <c r="CK161" s="293"/>
      <c r="CL161" s="293"/>
      <c r="CM161" s="293"/>
      <c r="CN161" s="293"/>
      <c r="CO161" s="293"/>
    </row>
    <row r="162" spans="1:93" s="282" customFormat="1" ht="13.9" x14ac:dyDescent="0.4">
      <c r="A162" s="286"/>
      <c r="B162" s="286"/>
      <c r="C162" s="286"/>
      <c r="D162" s="286"/>
      <c r="E162" s="292" t="s">
        <v>4</v>
      </c>
      <c r="F162" s="295"/>
      <c r="G162" s="295"/>
      <c r="H162" s="295"/>
      <c r="I162" s="295"/>
      <c r="J162" s="296"/>
      <c r="K162" s="297"/>
      <c r="L162" s="295"/>
      <c r="M162" s="295"/>
      <c r="N162" s="295"/>
      <c r="O162" s="260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95"/>
      <c r="AB162" s="295"/>
      <c r="AC162" s="298"/>
      <c r="AD162" s="450"/>
      <c r="AE162" s="105"/>
      <c r="AF162" s="108"/>
      <c r="AG162" s="105"/>
      <c r="AH162" s="105"/>
      <c r="AI162" s="281"/>
      <c r="AJ162" s="281"/>
      <c r="AK162" s="281"/>
      <c r="AL162" s="281"/>
      <c r="AM162" s="281"/>
      <c r="AN162" s="281"/>
      <c r="AO162" s="281"/>
      <c r="AP162" s="281"/>
      <c r="AQ162" s="281"/>
      <c r="AR162" s="281"/>
      <c r="AS162" s="281"/>
      <c r="AT162" s="281"/>
      <c r="AU162" s="281"/>
      <c r="AV162" s="281"/>
      <c r="AW162" s="281"/>
      <c r="AX162" s="281"/>
      <c r="AY162" s="281"/>
      <c r="AZ162" s="281"/>
      <c r="BA162" s="281"/>
      <c r="BB162" s="281"/>
      <c r="BC162" s="281"/>
      <c r="BD162" s="281"/>
      <c r="BE162" s="281"/>
      <c r="BF162" s="281"/>
      <c r="BG162" s="281"/>
      <c r="BH162" s="281"/>
      <c r="BI162" s="281"/>
      <c r="BJ162" s="281"/>
      <c r="BK162" s="281"/>
      <c r="BL162" s="281"/>
      <c r="BM162" s="281"/>
      <c r="BN162" s="281"/>
      <c r="BO162" s="281"/>
      <c r="BP162" s="281"/>
      <c r="BQ162" s="281"/>
      <c r="BR162" s="281"/>
      <c r="BS162" s="281"/>
      <c r="BT162" s="281"/>
      <c r="BU162" s="281"/>
      <c r="BV162" s="281"/>
      <c r="BW162" s="281"/>
      <c r="BX162" s="281"/>
      <c r="BY162" s="281"/>
      <c r="BZ162" s="281"/>
      <c r="CA162" s="281"/>
      <c r="CB162" s="281"/>
      <c r="CC162" s="281"/>
      <c r="CD162" s="281"/>
      <c r="CE162" s="281"/>
      <c r="CF162" s="281"/>
      <c r="CG162" s="281"/>
      <c r="CH162" s="281"/>
      <c r="CI162" s="281"/>
      <c r="CJ162" s="281"/>
      <c r="CK162" s="281"/>
      <c r="CL162" s="281"/>
      <c r="CM162" s="281"/>
      <c r="CN162" s="281"/>
      <c r="CO162" s="281"/>
    </row>
    <row r="163" spans="1:93" s="302" customFormat="1" ht="15" customHeight="1" x14ac:dyDescent="0.4">
      <c r="A163" s="299"/>
      <c r="B163" s="627" t="s">
        <v>56</v>
      </c>
      <c r="C163" s="627" t="s">
        <v>55</v>
      </c>
      <c r="D163" s="621" t="s">
        <v>205</v>
      </c>
      <c r="E163" s="288" t="s">
        <v>95</v>
      </c>
      <c r="F163" s="284" t="s">
        <v>71</v>
      </c>
      <c r="G163" s="284" t="s">
        <v>153</v>
      </c>
      <c r="H163" s="284"/>
      <c r="I163" s="284" t="s">
        <v>201</v>
      </c>
      <c r="J163" s="300">
        <v>8</v>
      </c>
      <c r="K163" s="388">
        <v>5</v>
      </c>
      <c r="L163" s="316"/>
      <c r="M163" s="351"/>
      <c r="N163" s="316"/>
      <c r="O163" s="383"/>
      <c r="P163" s="316"/>
      <c r="Q163" s="316"/>
      <c r="R163" s="316"/>
      <c r="S163" s="316"/>
      <c r="T163" s="316"/>
      <c r="U163" s="316">
        <v>2</v>
      </c>
      <c r="V163" s="316"/>
      <c r="W163" s="285"/>
      <c r="X163" s="285"/>
      <c r="Y163" s="285"/>
      <c r="Z163" s="285"/>
      <c r="AA163" s="285"/>
      <c r="AB163" s="285"/>
      <c r="AC163" s="283">
        <v>7</v>
      </c>
      <c r="AD163" s="450"/>
      <c r="AE163" s="105"/>
      <c r="AF163" s="108"/>
      <c r="AG163" s="105"/>
      <c r="AH163" s="105"/>
      <c r="AI163" s="301"/>
      <c r="AJ163" s="301"/>
      <c r="AK163" s="301"/>
      <c r="AL163" s="301"/>
      <c r="AM163" s="301"/>
      <c r="AN163" s="301"/>
      <c r="AO163" s="301"/>
      <c r="AP163" s="301"/>
      <c r="AQ163" s="301"/>
      <c r="AR163" s="301"/>
      <c r="AS163" s="301"/>
      <c r="AT163" s="301"/>
      <c r="AU163" s="301"/>
      <c r="AV163" s="301"/>
      <c r="AW163" s="301"/>
      <c r="AX163" s="301"/>
      <c r="AY163" s="301"/>
      <c r="AZ163" s="301"/>
      <c r="BA163" s="301"/>
      <c r="BB163" s="301"/>
      <c r="BC163" s="301"/>
      <c r="BD163" s="301"/>
      <c r="BE163" s="301"/>
      <c r="BF163" s="301"/>
      <c r="BG163" s="301"/>
      <c r="BH163" s="301"/>
      <c r="BI163" s="301"/>
      <c r="BJ163" s="301"/>
      <c r="BK163" s="301"/>
      <c r="BL163" s="301"/>
      <c r="BM163" s="301"/>
      <c r="BN163" s="301"/>
      <c r="BO163" s="301"/>
      <c r="BP163" s="301"/>
      <c r="BQ163" s="301"/>
      <c r="BR163" s="301"/>
      <c r="BS163" s="301"/>
      <c r="BT163" s="301"/>
      <c r="BU163" s="301"/>
      <c r="BV163" s="301"/>
      <c r="BW163" s="301"/>
      <c r="BX163" s="301"/>
      <c r="BY163" s="301"/>
      <c r="BZ163" s="301"/>
      <c r="CA163" s="301"/>
      <c r="CB163" s="301"/>
      <c r="CC163" s="301"/>
      <c r="CD163" s="301"/>
      <c r="CE163" s="301"/>
      <c r="CF163" s="301"/>
      <c r="CG163" s="301"/>
      <c r="CH163" s="301"/>
      <c r="CI163" s="301"/>
      <c r="CJ163" s="301"/>
      <c r="CK163" s="301"/>
      <c r="CL163" s="301"/>
      <c r="CM163" s="301"/>
      <c r="CN163" s="301"/>
      <c r="CO163" s="301"/>
    </row>
    <row r="164" spans="1:93" s="302" customFormat="1" ht="27.75" x14ac:dyDescent="0.4">
      <c r="A164" s="299"/>
      <c r="B164" s="628"/>
      <c r="C164" s="627"/>
      <c r="D164" s="622"/>
      <c r="E164" s="444" t="s">
        <v>95</v>
      </c>
      <c r="F164" s="445" t="s">
        <v>71</v>
      </c>
      <c r="G164" s="445" t="s">
        <v>174</v>
      </c>
      <c r="H164" s="445"/>
      <c r="I164" s="445" t="s">
        <v>201</v>
      </c>
      <c r="J164" s="446">
        <v>24</v>
      </c>
      <c r="K164" s="447">
        <v>6.4</v>
      </c>
      <c r="L164" s="445"/>
      <c r="M164" s="351"/>
      <c r="N164" s="316"/>
      <c r="O164" s="383"/>
      <c r="P164" s="316"/>
      <c r="Q164" s="316"/>
      <c r="R164" s="316"/>
      <c r="S164" s="316"/>
      <c r="T164" s="316"/>
      <c r="U164" s="445">
        <v>6</v>
      </c>
      <c r="V164" s="316"/>
      <c r="W164" s="285"/>
      <c r="X164" s="285"/>
      <c r="Y164" s="285"/>
      <c r="Z164" s="285"/>
      <c r="AA164" s="285"/>
      <c r="AB164" s="285"/>
      <c r="AC164" s="283">
        <v>12</v>
      </c>
      <c r="AD164" s="433"/>
      <c r="AE164" s="108"/>
      <c r="AF164" s="108"/>
      <c r="AG164" s="108"/>
      <c r="AH164" s="108"/>
      <c r="AI164" s="301"/>
      <c r="AJ164" s="301"/>
      <c r="AK164" s="301"/>
      <c r="AL164" s="301"/>
      <c r="AM164" s="301"/>
      <c r="AN164" s="301"/>
      <c r="AO164" s="301"/>
      <c r="AP164" s="301"/>
      <c r="AQ164" s="301"/>
      <c r="AR164" s="301"/>
      <c r="AS164" s="301"/>
      <c r="AT164" s="301"/>
      <c r="AU164" s="301"/>
      <c r="AV164" s="301"/>
      <c r="AW164" s="301"/>
      <c r="AX164" s="301"/>
      <c r="AY164" s="301"/>
      <c r="AZ164" s="301"/>
      <c r="BA164" s="301"/>
      <c r="BB164" s="301"/>
      <c r="BC164" s="301"/>
      <c r="BD164" s="301"/>
      <c r="BE164" s="301"/>
      <c r="BF164" s="301"/>
      <c r="BG164" s="301"/>
      <c r="BH164" s="301"/>
      <c r="BI164" s="301"/>
      <c r="BJ164" s="301"/>
      <c r="BK164" s="301"/>
      <c r="BL164" s="301"/>
      <c r="BM164" s="301"/>
      <c r="BN164" s="301"/>
      <c r="BO164" s="301"/>
      <c r="BP164" s="301"/>
      <c r="BQ164" s="301"/>
      <c r="BR164" s="301"/>
      <c r="BS164" s="301"/>
      <c r="BT164" s="301"/>
      <c r="BU164" s="301"/>
      <c r="BV164" s="301"/>
      <c r="BW164" s="301"/>
      <c r="BX164" s="301"/>
      <c r="BY164" s="301"/>
      <c r="BZ164" s="301"/>
      <c r="CA164" s="301"/>
      <c r="CB164" s="301"/>
      <c r="CC164" s="301"/>
      <c r="CD164" s="301"/>
      <c r="CE164" s="301"/>
      <c r="CF164" s="301"/>
      <c r="CG164" s="301"/>
      <c r="CH164" s="301"/>
      <c r="CI164" s="301"/>
      <c r="CJ164" s="301"/>
      <c r="CK164" s="301"/>
      <c r="CL164" s="301"/>
      <c r="CM164" s="301"/>
      <c r="CN164" s="301"/>
      <c r="CO164" s="301"/>
    </row>
    <row r="165" spans="1:93" s="302" customFormat="1" ht="27.75" x14ac:dyDescent="0.4">
      <c r="A165" s="299"/>
      <c r="B165" s="303" t="s">
        <v>159</v>
      </c>
      <c r="C165" s="299"/>
      <c r="D165" s="304"/>
      <c r="E165" s="444" t="s">
        <v>95</v>
      </c>
      <c r="F165" s="445" t="s">
        <v>71</v>
      </c>
      <c r="G165" s="445" t="s">
        <v>112</v>
      </c>
      <c r="H165" s="445"/>
      <c r="I165" s="445" t="s">
        <v>201</v>
      </c>
      <c r="J165" s="446">
        <v>38</v>
      </c>
      <c r="K165" s="447">
        <v>5.333333333333333</v>
      </c>
      <c r="L165" s="445"/>
      <c r="M165" s="351"/>
      <c r="N165" s="316"/>
      <c r="O165" s="383"/>
      <c r="P165" s="316"/>
      <c r="Q165" s="316"/>
      <c r="R165" s="316"/>
      <c r="S165" s="316"/>
      <c r="T165" s="316"/>
      <c r="U165" s="445">
        <v>5</v>
      </c>
      <c r="V165" s="316"/>
      <c r="W165" s="285"/>
      <c r="X165" s="285"/>
      <c r="Y165" s="285"/>
      <c r="Z165" s="285"/>
      <c r="AA165" s="285"/>
      <c r="AB165" s="285"/>
      <c r="AC165" s="283">
        <v>10</v>
      </c>
      <c r="AD165" s="450"/>
      <c r="AE165" s="105"/>
      <c r="AF165" s="108"/>
      <c r="AG165" s="105"/>
      <c r="AH165" s="105"/>
      <c r="AI165" s="301"/>
      <c r="AJ165" s="301"/>
      <c r="AK165" s="301"/>
      <c r="AL165" s="301"/>
      <c r="AM165" s="301"/>
      <c r="AN165" s="301"/>
      <c r="AO165" s="314"/>
      <c r="AP165" s="301"/>
      <c r="AQ165" s="301"/>
      <c r="AR165" s="301"/>
      <c r="AS165" s="301"/>
      <c r="AT165" s="301"/>
      <c r="AU165" s="301"/>
      <c r="AV165" s="301"/>
      <c r="AW165" s="301"/>
      <c r="AX165" s="301"/>
      <c r="AY165" s="301"/>
      <c r="AZ165" s="301"/>
      <c r="BA165" s="301"/>
      <c r="BB165" s="301"/>
      <c r="BC165" s="301"/>
      <c r="BD165" s="301"/>
      <c r="BE165" s="301"/>
      <c r="BF165" s="301"/>
      <c r="BG165" s="301"/>
      <c r="BH165" s="301"/>
      <c r="BI165" s="301"/>
      <c r="BJ165" s="301"/>
      <c r="BK165" s="301"/>
      <c r="BL165" s="301"/>
      <c r="BM165" s="301"/>
      <c r="BN165" s="301"/>
      <c r="BO165" s="301"/>
      <c r="BP165" s="301"/>
      <c r="BQ165" s="301"/>
      <c r="BR165" s="301"/>
      <c r="BS165" s="301"/>
      <c r="BT165" s="301"/>
      <c r="BU165" s="301"/>
      <c r="BV165" s="301"/>
      <c r="BW165" s="301"/>
      <c r="BX165" s="301"/>
      <c r="BY165" s="301"/>
      <c r="BZ165" s="301"/>
      <c r="CA165" s="301"/>
      <c r="CB165" s="301"/>
      <c r="CC165" s="301"/>
      <c r="CD165" s="301"/>
      <c r="CE165" s="301"/>
      <c r="CF165" s="301"/>
      <c r="CG165" s="301"/>
      <c r="CH165" s="301"/>
      <c r="CI165" s="301"/>
      <c r="CJ165" s="301"/>
      <c r="CK165" s="301"/>
      <c r="CL165" s="301"/>
      <c r="CM165" s="301"/>
      <c r="CN165" s="301"/>
      <c r="CO165" s="301"/>
    </row>
    <row r="166" spans="1:93" s="302" customFormat="1" ht="27.75" x14ac:dyDescent="0.4">
      <c r="A166" s="299"/>
      <c r="B166" s="299"/>
      <c r="C166" s="299"/>
      <c r="D166" s="305"/>
      <c r="E166" s="444" t="s">
        <v>95</v>
      </c>
      <c r="F166" s="445" t="s">
        <v>71</v>
      </c>
      <c r="G166" s="445" t="s">
        <v>152</v>
      </c>
      <c r="H166" s="445"/>
      <c r="I166" s="445" t="s">
        <v>201</v>
      </c>
      <c r="J166" s="446">
        <v>23</v>
      </c>
      <c r="K166" s="447">
        <v>8</v>
      </c>
      <c r="L166" s="445"/>
      <c r="M166" s="351"/>
      <c r="N166" s="316"/>
      <c r="O166" s="383"/>
      <c r="P166" s="316"/>
      <c r="Q166" s="316"/>
      <c r="R166" s="316"/>
      <c r="S166" s="316"/>
      <c r="T166" s="316"/>
      <c r="U166" s="445">
        <v>2</v>
      </c>
      <c r="V166" s="316"/>
      <c r="W166" s="285"/>
      <c r="X166" s="285"/>
      <c r="Y166" s="285"/>
      <c r="Z166" s="285"/>
      <c r="AA166" s="285"/>
      <c r="AB166" s="285"/>
      <c r="AC166" s="283">
        <v>10</v>
      </c>
      <c r="AD166" s="450"/>
      <c r="AE166" s="105"/>
      <c r="AF166" s="108"/>
      <c r="AG166" s="105"/>
      <c r="AH166" s="105"/>
      <c r="AI166" s="301"/>
      <c r="AJ166" s="301"/>
      <c r="AK166" s="301"/>
      <c r="AL166" s="301"/>
      <c r="AM166" s="301"/>
      <c r="AN166" s="301"/>
      <c r="AO166" s="301"/>
      <c r="AP166" s="293"/>
      <c r="AQ166" s="293"/>
      <c r="AR166" s="293"/>
      <c r="AS166" s="293"/>
      <c r="AT166" s="301"/>
      <c r="AU166" s="301"/>
      <c r="AV166" s="301"/>
      <c r="AW166" s="301"/>
      <c r="AX166" s="301"/>
      <c r="AY166" s="301"/>
      <c r="AZ166" s="301"/>
      <c r="BA166" s="301"/>
      <c r="BB166" s="301"/>
      <c r="BC166" s="301"/>
      <c r="BD166" s="301"/>
      <c r="BE166" s="301"/>
      <c r="BF166" s="301"/>
      <c r="BG166" s="301"/>
      <c r="BH166" s="301"/>
      <c r="BI166" s="301"/>
      <c r="BJ166" s="301"/>
      <c r="BK166" s="301"/>
      <c r="BL166" s="301"/>
      <c r="BM166" s="301"/>
      <c r="BN166" s="301"/>
      <c r="BO166" s="301"/>
      <c r="BP166" s="301"/>
      <c r="BQ166" s="301"/>
      <c r="BR166" s="301"/>
      <c r="BS166" s="301"/>
      <c r="BT166" s="301"/>
      <c r="BU166" s="301"/>
      <c r="BV166" s="301"/>
      <c r="BW166" s="301"/>
      <c r="BX166" s="301"/>
      <c r="BY166" s="301"/>
      <c r="BZ166" s="301"/>
      <c r="CA166" s="301"/>
      <c r="CB166" s="301"/>
      <c r="CC166" s="301"/>
      <c r="CD166" s="301"/>
      <c r="CE166" s="301"/>
      <c r="CF166" s="301"/>
      <c r="CG166" s="301"/>
      <c r="CH166" s="301"/>
      <c r="CI166" s="301"/>
      <c r="CJ166" s="301"/>
      <c r="CK166" s="301"/>
      <c r="CL166" s="301"/>
      <c r="CM166" s="301"/>
      <c r="CN166" s="301"/>
      <c r="CO166" s="301"/>
    </row>
    <row r="167" spans="1:93" s="302" customFormat="1" ht="27.75" x14ac:dyDescent="0.4">
      <c r="A167" s="299"/>
      <c r="B167" s="299"/>
      <c r="C167" s="299"/>
      <c r="D167" s="305"/>
      <c r="E167" s="444" t="s">
        <v>95</v>
      </c>
      <c r="F167" s="445" t="s">
        <v>71</v>
      </c>
      <c r="G167" s="445" t="s">
        <v>102</v>
      </c>
      <c r="H167" s="445"/>
      <c r="I167" s="445" t="s">
        <v>201</v>
      </c>
      <c r="J167" s="446">
        <v>51</v>
      </c>
      <c r="K167" s="447">
        <v>6.4</v>
      </c>
      <c r="L167" s="445">
        <v>16</v>
      </c>
      <c r="M167" s="351"/>
      <c r="N167" s="316"/>
      <c r="O167" s="383"/>
      <c r="P167" s="316"/>
      <c r="Q167" s="316"/>
      <c r="R167" s="316"/>
      <c r="S167" s="316"/>
      <c r="T167" s="316"/>
      <c r="U167" s="445">
        <v>5</v>
      </c>
      <c r="V167" s="316"/>
      <c r="W167" s="285"/>
      <c r="X167" s="285"/>
      <c r="Y167" s="285"/>
      <c r="Z167" s="285"/>
      <c r="AA167" s="285"/>
      <c r="AB167" s="285"/>
      <c r="AC167" s="283">
        <v>27.4</v>
      </c>
      <c r="AD167" s="450"/>
      <c r="AE167" s="105"/>
      <c r="AF167" s="108"/>
      <c r="AG167" s="105"/>
      <c r="AH167" s="105"/>
      <c r="AI167" s="301"/>
      <c r="AJ167" s="301"/>
      <c r="AK167" s="301"/>
      <c r="AL167" s="301"/>
      <c r="AM167" s="301"/>
      <c r="AN167" s="301"/>
      <c r="AO167" s="301"/>
      <c r="AP167" s="293"/>
      <c r="AQ167" s="293"/>
      <c r="AR167" s="293"/>
      <c r="AS167" s="293"/>
      <c r="AT167" s="301"/>
      <c r="AU167" s="301"/>
      <c r="AV167" s="301"/>
      <c r="AW167" s="301"/>
      <c r="AX167" s="301"/>
      <c r="AY167" s="301"/>
      <c r="AZ167" s="301"/>
      <c r="BA167" s="301"/>
      <c r="BB167" s="301"/>
      <c r="BC167" s="301"/>
      <c r="BD167" s="301"/>
      <c r="BE167" s="301"/>
      <c r="BF167" s="301"/>
      <c r="BG167" s="301"/>
      <c r="BH167" s="301"/>
      <c r="BI167" s="301"/>
      <c r="BJ167" s="301"/>
      <c r="BK167" s="301"/>
      <c r="BL167" s="301"/>
      <c r="BM167" s="301"/>
      <c r="BN167" s="301"/>
      <c r="BO167" s="301"/>
      <c r="BP167" s="301"/>
      <c r="BQ167" s="301"/>
      <c r="BR167" s="301"/>
      <c r="BS167" s="301"/>
      <c r="BT167" s="301"/>
      <c r="BU167" s="301"/>
      <c r="BV167" s="301"/>
      <c r="BW167" s="301"/>
      <c r="BX167" s="301"/>
      <c r="BY167" s="301"/>
      <c r="BZ167" s="301"/>
      <c r="CA167" s="301"/>
      <c r="CB167" s="301"/>
      <c r="CC167" s="301"/>
      <c r="CD167" s="301"/>
      <c r="CE167" s="301"/>
      <c r="CF167" s="301"/>
      <c r="CG167" s="301"/>
      <c r="CH167" s="301"/>
      <c r="CI167" s="301"/>
      <c r="CJ167" s="301"/>
      <c r="CK167" s="301"/>
      <c r="CL167" s="301"/>
      <c r="CM167" s="301"/>
      <c r="CN167" s="301"/>
      <c r="CO167" s="301"/>
    </row>
    <row r="168" spans="1:93" s="302" customFormat="1" ht="13.9" x14ac:dyDescent="0.4">
      <c r="A168" s="299"/>
      <c r="B168" s="299"/>
      <c r="C168" s="299"/>
      <c r="D168" s="305"/>
      <c r="E168" s="444"/>
      <c r="F168" s="445"/>
      <c r="G168" s="445"/>
      <c r="H168" s="445"/>
      <c r="I168" s="445"/>
      <c r="J168" s="446"/>
      <c r="K168" s="447"/>
      <c r="L168" s="445"/>
      <c r="M168" s="351"/>
      <c r="N168" s="316"/>
      <c r="O168" s="383"/>
      <c r="P168" s="316"/>
      <c r="Q168" s="316"/>
      <c r="R168" s="316"/>
      <c r="S168" s="316"/>
      <c r="T168" s="316"/>
      <c r="U168" s="445"/>
      <c r="V168" s="316"/>
      <c r="W168" s="285"/>
      <c r="X168" s="285"/>
      <c r="Y168" s="285"/>
      <c r="Z168" s="285"/>
      <c r="AA168" s="285"/>
      <c r="AB168" s="285"/>
      <c r="AC168" s="283"/>
      <c r="AD168" s="450"/>
      <c r="AE168" s="105"/>
      <c r="AF168" s="108"/>
      <c r="AG168" s="105"/>
      <c r="AH168" s="105"/>
      <c r="AI168" s="301"/>
      <c r="AJ168" s="301"/>
      <c r="AK168" s="301"/>
      <c r="AL168" s="301"/>
      <c r="AM168" s="301"/>
      <c r="AN168" s="301"/>
      <c r="AO168" s="301"/>
      <c r="AP168" s="293"/>
      <c r="AQ168" s="293"/>
      <c r="AR168" s="293"/>
      <c r="AS168" s="293"/>
      <c r="AT168" s="301"/>
      <c r="AU168" s="301"/>
      <c r="AV168" s="301"/>
      <c r="AW168" s="301"/>
      <c r="AX168" s="301"/>
      <c r="AY168" s="301"/>
      <c r="AZ168" s="301"/>
      <c r="BA168" s="301"/>
      <c r="BB168" s="301"/>
      <c r="BC168" s="301"/>
      <c r="BD168" s="301"/>
      <c r="BE168" s="301"/>
      <c r="BF168" s="301"/>
      <c r="BG168" s="301"/>
      <c r="BH168" s="301"/>
      <c r="BI168" s="301"/>
      <c r="BJ168" s="301"/>
      <c r="BK168" s="301"/>
      <c r="BL168" s="301"/>
      <c r="BM168" s="301"/>
      <c r="BN168" s="301"/>
      <c r="BO168" s="301"/>
      <c r="BP168" s="301"/>
      <c r="BQ168" s="301"/>
      <c r="BR168" s="301"/>
      <c r="BS168" s="301"/>
      <c r="BT168" s="301"/>
      <c r="BU168" s="301"/>
      <c r="BV168" s="301"/>
      <c r="BW168" s="301"/>
      <c r="BX168" s="301"/>
      <c r="BY168" s="301"/>
      <c r="BZ168" s="301"/>
      <c r="CA168" s="301"/>
      <c r="CB168" s="301"/>
      <c r="CC168" s="301"/>
      <c r="CD168" s="301"/>
      <c r="CE168" s="301"/>
      <c r="CF168" s="301"/>
      <c r="CG168" s="301"/>
      <c r="CH168" s="301"/>
      <c r="CI168" s="301"/>
      <c r="CJ168" s="301"/>
      <c r="CK168" s="301"/>
      <c r="CL168" s="301"/>
      <c r="CM168" s="301"/>
      <c r="CN168" s="301"/>
      <c r="CO168" s="301"/>
    </row>
    <row r="169" spans="1:93" s="302" customFormat="1" ht="13.9" x14ac:dyDescent="0.4">
      <c r="A169" s="299"/>
      <c r="B169" s="299"/>
      <c r="C169" s="299"/>
      <c r="D169" s="305"/>
      <c r="E169" s="444" t="s">
        <v>115</v>
      </c>
      <c r="F169" s="445" t="s">
        <v>71</v>
      </c>
      <c r="G169" s="445" t="s">
        <v>88</v>
      </c>
      <c r="H169" s="445"/>
      <c r="I169" s="445" t="s">
        <v>200</v>
      </c>
      <c r="J169" s="446">
        <v>5</v>
      </c>
      <c r="K169" s="447">
        <v>36.119999999999997</v>
      </c>
      <c r="L169" s="445">
        <v>36.119999999999997</v>
      </c>
      <c r="M169" s="351"/>
      <c r="N169" s="316">
        <v>2</v>
      </c>
      <c r="O169" s="383">
        <v>0.5</v>
      </c>
      <c r="P169" s="316"/>
      <c r="Q169" s="316"/>
      <c r="R169" s="316"/>
      <c r="S169" s="316"/>
      <c r="T169" s="316"/>
      <c r="U169" s="445">
        <v>1</v>
      </c>
      <c r="V169" s="316"/>
      <c r="W169" s="285"/>
      <c r="X169" s="285"/>
      <c r="Y169" s="285"/>
      <c r="Z169" s="285"/>
      <c r="AA169" s="285"/>
      <c r="AB169" s="285"/>
      <c r="AC169" s="283">
        <v>76</v>
      </c>
      <c r="AD169" s="450"/>
      <c r="AE169" s="105"/>
      <c r="AF169" s="108"/>
      <c r="AG169" s="105"/>
      <c r="AH169" s="105"/>
      <c r="AI169" s="301"/>
      <c r="AJ169" s="301"/>
      <c r="AK169" s="301"/>
      <c r="AL169" s="301"/>
      <c r="AM169" s="301"/>
      <c r="AN169" s="301"/>
      <c r="AO169" s="301"/>
      <c r="AP169" s="293"/>
      <c r="AQ169" s="293"/>
      <c r="AR169" s="293"/>
      <c r="AS169" s="293"/>
      <c r="AT169" s="301"/>
      <c r="AU169" s="301"/>
      <c r="AV169" s="301"/>
      <c r="AW169" s="301"/>
      <c r="AX169" s="301"/>
      <c r="AY169" s="301"/>
      <c r="AZ169" s="301"/>
      <c r="BA169" s="301"/>
      <c r="BB169" s="301"/>
      <c r="BC169" s="301"/>
      <c r="BD169" s="301"/>
      <c r="BE169" s="301"/>
      <c r="BF169" s="301"/>
      <c r="BG169" s="301"/>
      <c r="BH169" s="301"/>
      <c r="BI169" s="301"/>
      <c r="BJ169" s="301"/>
      <c r="BK169" s="301"/>
      <c r="BL169" s="301"/>
      <c r="BM169" s="301"/>
      <c r="BN169" s="301"/>
      <c r="BO169" s="301"/>
      <c r="BP169" s="301"/>
      <c r="BQ169" s="301"/>
      <c r="BR169" s="301"/>
      <c r="BS169" s="301"/>
      <c r="BT169" s="301"/>
      <c r="BU169" s="301"/>
      <c r="BV169" s="301"/>
      <c r="BW169" s="301"/>
      <c r="BX169" s="301"/>
      <c r="BY169" s="301"/>
      <c r="BZ169" s="301"/>
      <c r="CA169" s="301"/>
      <c r="CB169" s="301"/>
      <c r="CC169" s="301"/>
      <c r="CD169" s="301"/>
      <c r="CE169" s="301"/>
      <c r="CF169" s="301"/>
      <c r="CG169" s="301"/>
      <c r="CH169" s="301"/>
      <c r="CI169" s="301"/>
      <c r="CJ169" s="301"/>
      <c r="CK169" s="301"/>
      <c r="CL169" s="301"/>
      <c r="CM169" s="301"/>
      <c r="CN169" s="301"/>
      <c r="CO169" s="301"/>
    </row>
    <row r="170" spans="1:93" s="302" customFormat="1" ht="13.9" x14ac:dyDescent="0.4">
      <c r="A170" s="299"/>
      <c r="B170" s="299"/>
      <c r="C170" s="299"/>
      <c r="D170" s="305"/>
      <c r="E170" s="444" t="s">
        <v>206</v>
      </c>
      <c r="F170" s="445" t="s">
        <v>71</v>
      </c>
      <c r="G170" s="445" t="s">
        <v>88</v>
      </c>
      <c r="H170" s="445"/>
      <c r="I170" s="445" t="s">
        <v>203</v>
      </c>
      <c r="J170" s="446">
        <v>5</v>
      </c>
      <c r="K170" s="447">
        <v>28</v>
      </c>
      <c r="L170" s="445">
        <v>16</v>
      </c>
      <c r="M170" s="351"/>
      <c r="N170" s="316"/>
      <c r="O170" s="383"/>
      <c r="P170" s="316"/>
      <c r="Q170" s="316"/>
      <c r="R170" s="316"/>
      <c r="S170" s="316"/>
      <c r="T170" s="316"/>
      <c r="U170" s="445">
        <v>1</v>
      </c>
      <c r="V170" s="316"/>
      <c r="W170" s="285"/>
      <c r="X170" s="285"/>
      <c r="Y170" s="285"/>
      <c r="Z170" s="285"/>
      <c r="AA170" s="285"/>
      <c r="AB170" s="285"/>
      <c r="AC170" s="283">
        <v>45</v>
      </c>
      <c r="AD170" s="450"/>
      <c r="AE170" s="105"/>
      <c r="AF170" s="108"/>
      <c r="AG170" s="105"/>
      <c r="AH170" s="105"/>
      <c r="AI170" s="301"/>
      <c r="AJ170" s="301"/>
      <c r="AK170" s="301"/>
      <c r="AL170" s="301"/>
      <c r="AM170" s="301"/>
      <c r="AN170" s="301"/>
      <c r="AO170" s="301"/>
      <c r="AP170" s="293"/>
      <c r="AQ170" s="293"/>
      <c r="AR170" s="293"/>
      <c r="AS170" s="293"/>
      <c r="AT170" s="301"/>
      <c r="AU170" s="301"/>
      <c r="AV170" s="301"/>
      <c r="AW170" s="301"/>
      <c r="AX170" s="301"/>
      <c r="AY170" s="301"/>
      <c r="AZ170" s="301"/>
      <c r="BA170" s="301"/>
      <c r="BB170" s="301"/>
      <c r="BC170" s="301"/>
      <c r="BD170" s="301"/>
      <c r="BE170" s="301"/>
      <c r="BF170" s="301"/>
      <c r="BG170" s="301"/>
      <c r="BH170" s="301"/>
      <c r="BI170" s="301"/>
      <c r="BJ170" s="301"/>
      <c r="BK170" s="301"/>
      <c r="BL170" s="301"/>
      <c r="BM170" s="301"/>
      <c r="BN170" s="301"/>
      <c r="BO170" s="301"/>
      <c r="BP170" s="301"/>
      <c r="BQ170" s="301"/>
      <c r="BR170" s="301"/>
      <c r="BS170" s="301"/>
      <c r="BT170" s="301"/>
      <c r="BU170" s="301"/>
      <c r="BV170" s="301"/>
      <c r="BW170" s="301"/>
      <c r="BX170" s="301"/>
      <c r="BY170" s="301"/>
      <c r="BZ170" s="301"/>
      <c r="CA170" s="301"/>
      <c r="CB170" s="301"/>
      <c r="CC170" s="301"/>
      <c r="CD170" s="301"/>
      <c r="CE170" s="301"/>
      <c r="CF170" s="301"/>
      <c r="CG170" s="301"/>
      <c r="CH170" s="301"/>
      <c r="CI170" s="301"/>
      <c r="CJ170" s="301"/>
      <c r="CK170" s="301"/>
      <c r="CL170" s="301"/>
      <c r="CM170" s="301"/>
      <c r="CN170" s="301"/>
      <c r="CO170" s="301"/>
    </row>
    <row r="171" spans="1:93" s="302" customFormat="1" ht="27.75" x14ac:dyDescent="0.4">
      <c r="A171" s="299"/>
      <c r="B171" s="299"/>
      <c r="C171" s="299"/>
      <c r="D171" s="305"/>
      <c r="E171" s="444" t="s">
        <v>175</v>
      </c>
      <c r="F171" s="445" t="s">
        <v>71</v>
      </c>
      <c r="G171" s="445" t="s">
        <v>88</v>
      </c>
      <c r="H171" s="445"/>
      <c r="I171" s="445" t="s">
        <v>201</v>
      </c>
      <c r="J171" s="446">
        <v>5</v>
      </c>
      <c r="K171" s="447">
        <v>18</v>
      </c>
      <c r="L171" s="445">
        <v>18</v>
      </c>
      <c r="M171" s="351"/>
      <c r="N171" s="316">
        <v>1</v>
      </c>
      <c r="O171" s="383">
        <v>1</v>
      </c>
      <c r="P171" s="316"/>
      <c r="Q171" s="316"/>
      <c r="R171" s="316"/>
      <c r="S171" s="316"/>
      <c r="T171" s="316"/>
      <c r="U171" s="445">
        <v>1</v>
      </c>
      <c r="V171" s="316"/>
      <c r="W171" s="285"/>
      <c r="X171" s="285"/>
      <c r="Y171" s="285"/>
      <c r="Z171" s="285"/>
      <c r="AA171" s="285"/>
      <c r="AB171" s="285"/>
      <c r="AC171" s="283">
        <v>39</v>
      </c>
      <c r="AD171" s="450"/>
      <c r="AE171" s="105"/>
      <c r="AF171" s="108"/>
      <c r="AG171" s="105"/>
      <c r="AH171" s="105"/>
      <c r="AI171" s="301"/>
      <c r="AJ171" s="301"/>
      <c r="AK171" s="301"/>
      <c r="AL171" s="301"/>
      <c r="AM171" s="301"/>
      <c r="AN171" s="301"/>
      <c r="AO171" s="301"/>
      <c r="AP171" s="293"/>
      <c r="AQ171" s="293"/>
      <c r="AR171" s="293"/>
      <c r="AS171" s="293"/>
      <c r="AT171" s="301"/>
      <c r="AU171" s="301"/>
      <c r="AV171" s="301"/>
      <c r="AW171" s="301"/>
      <c r="AX171" s="301"/>
      <c r="AY171" s="301"/>
      <c r="AZ171" s="301"/>
      <c r="BA171" s="301"/>
      <c r="BB171" s="301"/>
      <c r="BC171" s="301"/>
      <c r="BD171" s="301"/>
      <c r="BE171" s="301"/>
      <c r="BF171" s="301"/>
      <c r="BG171" s="301"/>
      <c r="BH171" s="301"/>
      <c r="BI171" s="301"/>
      <c r="BJ171" s="301"/>
      <c r="BK171" s="301"/>
      <c r="BL171" s="301"/>
      <c r="BM171" s="301"/>
      <c r="BN171" s="301"/>
      <c r="BO171" s="301"/>
      <c r="BP171" s="301"/>
      <c r="BQ171" s="301"/>
      <c r="BR171" s="301"/>
      <c r="BS171" s="301"/>
      <c r="BT171" s="301"/>
      <c r="BU171" s="301"/>
      <c r="BV171" s="301"/>
      <c r="BW171" s="301"/>
      <c r="BX171" s="301"/>
      <c r="BY171" s="301"/>
      <c r="BZ171" s="301"/>
      <c r="CA171" s="301"/>
      <c r="CB171" s="301"/>
      <c r="CC171" s="301"/>
      <c r="CD171" s="301"/>
      <c r="CE171" s="301"/>
      <c r="CF171" s="301"/>
      <c r="CG171" s="301"/>
      <c r="CH171" s="301"/>
      <c r="CI171" s="301"/>
      <c r="CJ171" s="301"/>
      <c r="CK171" s="301"/>
      <c r="CL171" s="301"/>
      <c r="CM171" s="301"/>
      <c r="CN171" s="301"/>
      <c r="CO171" s="301"/>
    </row>
    <row r="172" spans="1:93" s="302" customFormat="1" ht="13.9" x14ac:dyDescent="0.4">
      <c r="A172" s="299"/>
      <c r="B172" s="299"/>
      <c r="C172" s="299"/>
      <c r="D172" s="305"/>
      <c r="E172" s="444" t="s">
        <v>234</v>
      </c>
      <c r="F172" s="445" t="s">
        <v>71</v>
      </c>
      <c r="G172" s="445" t="s">
        <v>88</v>
      </c>
      <c r="H172" s="445">
        <v>1</v>
      </c>
      <c r="I172" s="445" t="s">
        <v>201</v>
      </c>
      <c r="J172" s="446">
        <v>5</v>
      </c>
      <c r="K172" s="447"/>
      <c r="L172" s="445"/>
      <c r="M172" s="351"/>
      <c r="N172" s="316"/>
      <c r="O172" s="383"/>
      <c r="P172" s="316"/>
      <c r="Q172" s="316"/>
      <c r="R172" s="316"/>
      <c r="S172" s="316"/>
      <c r="T172" s="316">
        <v>20</v>
      </c>
      <c r="U172" s="445"/>
      <c r="V172" s="316"/>
      <c r="W172" s="285"/>
      <c r="X172" s="285"/>
      <c r="Y172" s="285"/>
      <c r="Z172" s="285"/>
      <c r="AA172" s="285"/>
      <c r="AB172" s="285"/>
      <c r="AC172" s="283">
        <v>20</v>
      </c>
      <c r="AD172" s="450"/>
      <c r="AE172" s="105"/>
      <c r="AF172" s="108"/>
      <c r="AG172" s="105"/>
      <c r="AH172" s="105"/>
      <c r="AI172" s="301"/>
      <c r="AJ172" s="301"/>
      <c r="AK172" s="301"/>
      <c r="AL172" s="301"/>
      <c r="AM172" s="301"/>
      <c r="AN172" s="301"/>
      <c r="AO172" s="301"/>
      <c r="AP172" s="293"/>
      <c r="AQ172" s="293"/>
      <c r="AR172" s="293"/>
      <c r="AS172" s="293"/>
      <c r="AT172" s="301"/>
      <c r="AU172" s="301"/>
      <c r="AV172" s="301"/>
      <c r="AW172" s="301"/>
      <c r="AX172" s="301"/>
      <c r="AY172" s="301"/>
      <c r="AZ172" s="301"/>
      <c r="BA172" s="301"/>
      <c r="BB172" s="301"/>
      <c r="BC172" s="301"/>
      <c r="BD172" s="301"/>
      <c r="BE172" s="301"/>
      <c r="BF172" s="301"/>
      <c r="BG172" s="301"/>
      <c r="BH172" s="301"/>
      <c r="BI172" s="301"/>
      <c r="BJ172" s="301"/>
      <c r="BK172" s="301"/>
      <c r="BL172" s="301"/>
      <c r="BM172" s="301"/>
      <c r="BN172" s="301"/>
      <c r="BO172" s="301"/>
      <c r="BP172" s="301"/>
      <c r="BQ172" s="301"/>
      <c r="BR172" s="301"/>
      <c r="BS172" s="301"/>
      <c r="BT172" s="301"/>
      <c r="BU172" s="301"/>
      <c r="BV172" s="301"/>
      <c r="BW172" s="301"/>
      <c r="BX172" s="301"/>
      <c r="BY172" s="301"/>
      <c r="BZ172" s="301"/>
      <c r="CA172" s="301"/>
      <c r="CB172" s="301"/>
      <c r="CC172" s="301"/>
      <c r="CD172" s="301"/>
      <c r="CE172" s="301"/>
      <c r="CF172" s="301"/>
      <c r="CG172" s="301"/>
      <c r="CH172" s="301"/>
      <c r="CI172" s="301"/>
      <c r="CJ172" s="301"/>
      <c r="CK172" s="301"/>
      <c r="CL172" s="301"/>
      <c r="CM172" s="301"/>
      <c r="CN172" s="301"/>
      <c r="CO172" s="301"/>
    </row>
    <row r="173" spans="1:93" s="302" customFormat="1" ht="13.9" x14ac:dyDescent="0.4">
      <c r="A173" s="299"/>
      <c r="B173" s="299"/>
      <c r="C173" s="299"/>
      <c r="D173" s="305"/>
      <c r="E173" s="444"/>
      <c r="F173" s="445"/>
      <c r="G173" s="445"/>
      <c r="H173" s="445"/>
      <c r="I173" s="445"/>
      <c r="J173" s="446"/>
      <c r="K173" s="447"/>
      <c r="L173" s="445"/>
      <c r="M173" s="285"/>
      <c r="N173" s="284"/>
      <c r="O173" s="262"/>
      <c r="P173" s="284"/>
      <c r="Q173" s="284"/>
      <c r="R173" s="284"/>
      <c r="S173" s="284"/>
      <c r="T173" s="284"/>
      <c r="U173" s="445"/>
      <c r="V173" s="284"/>
      <c r="W173" s="285"/>
      <c r="X173" s="285"/>
      <c r="Y173" s="285"/>
      <c r="Z173" s="285"/>
      <c r="AA173" s="285"/>
      <c r="AB173" s="285"/>
      <c r="AC173" s="283"/>
      <c r="AD173" s="450"/>
      <c r="AE173" s="105"/>
      <c r="AF173" s="108"/>
      <c r="AG173" s="105"/>
      <c r="AH173" s="105"/>
      <c r="AI173" s="301"/>
      <c r="AJ173" s="301"/>
      <c r="AK173" s="301"/>
      <c r="AL173" s="301"/>
      <c r="AM173" s="301"/>
      <c r="AN173" s="301"/>
      <c r="AO173" s="301"/>
      <c r="AP173" s="293"/>
      <c r="AQ173" s="293"/>
      <c r="AR173" s="293"/>
      <c r="AS173" s="293"/>
      <c r="AT173" s="301"/>
      <c r="AU173" s="301"/>
      <c r="AV173" s="301"/>
      <c r="AW173" s="301"/>
      <c r="AX173" s="301"/>
      <c r="AY173" s="301"/>
      <c r="AZ173" s="301"/>
      <c r="BA173" s="301"/>
      <c r="BB173" s="301"/>
      <c r="BC173" s="301"/>
      <c r="BD173" s="301"/>
      <c r="BE173" s="301"/>
      <c r="BF173" s="301"/>
      <c r="BG173" s="301"/>
      <c r="BH173" s="301"/>
      <c r="BI173" s="301"/>
      <c r="BJ173" s="301"/>
      <c r="BK173" s="301"/>
      <c r="BL173" s="301"/>
      <c r="BM173" s="301"/>
      <c r="BN173" s="301"/>
      <c r="BO173" s="301"/>
      <c r="BP173" s="301"/>
      <c r="BQ173" s="301"/>
      <c r="BR173" s="301"/>
      <c r="BS173" s="301"/>
      <c r="BT173" s="301"/>
      <c r="BU173" s="301"/>
      <c r="BV173" s="301"/>
      <c r="BW173" s="301"/>
      <c r="BX173" s="301"/>
      <c r="BY173" s="301"/>
      <c r="BZ173" s="301"/>
      <c r="CA173" s="301"/>
      <c r="CB173" s="301"/>
      <c r="CC173" s="301"/>
      <c r="CD173" s="301"/>
      <c r="CE173" s="301"/>
      <c r="CF173" s="301"/>
      <c r="CG173" s="301"/>
      <c r="CH173" s="301"/>
      <c r="CI173" s="301"/>
      <c r="CJ173" s="301"/>
      <c r="CK173" s="301"/>
      <c r="CL173" s="301"/>
      <c r="CM173" s="301"/>
      <c r="CN173" s="301"/>
      <c r="CO173" s="301"/>
    </row>
    <row r="174" spans="1:93" s="302" customFormat="1" ht="27.75" x14ac:dyDescent="0.4">
      <c r="A174" s="299"/>
      <c r="B174" s="299"/>
      <c r="C174" s="299"/>
      <c r="D174" s="305"/>
      <c r="E174" s="444" t="s">
        <v>204</v>
      </c>
      <c r="F174" s="445" t="s">
        <v>71</v>
      </c>
      <c r="G174" s="445" t="s">
        <v>88</v>
      </c>
      <c r="H174" s="445">
        <v>1</v>
      </c>
      <c r="I174" s="445" t="s">
        <v>203</v>
      </c>
      <c r="J174" s="446">
        <v>1</v>
      </c>
      <c r="K174" s="447"/>
      <c r="L174" s="445"/>
      <c r="M174" s="285"/>
      <c r="N174" s="284"/>
      <c r="O174" s="262"/>
      <c r="P174" s="284"/>
      <c r="Q174" s="284">
        <v>3</v>
      </c>
      <c r="R174" s="284"/>
      <c r="S174" s="284"/>
      <c r="T174" s="284"/>
      <c r="U174" s="445"/>
      <c r="V174" s="284"/>
      <c r="W174" s="285"/>
      <c r="X174" s="285"/>
      <c r="Y174" s="285"/>
      <c r="Z174" s="285"/>
      <c r="AA174" s="285"/>
      <c r="AB174" s="285"/>
      <c r="AC174" s="283">
        <v>3</v>
      </c>
      <c r="AD174" s="450"/>
      <c r="AE174" s="105"/>
      <c r="AF174" s="108"/>
      <c r="AG174" s="105"/>
      <c r="AH174" s="105"/>
      <c r="AI174" s="301"/>
      <c r="AJ174" s="301"/>
      <c r="AK174" s="301"/>
      <c r="AL174" s="301"/>
      <c r="AM174" s="301"/>
      <c r="AN174" s="301"/>
      <c r="AO174" s="301"/>
      <c r="AP174" s="293"/>
      <c r="AQ174" s="293"/>
      <c r="AR174" s="293"/>
      <c r="AS174" s="293"/>
      <c r="AT174" s="301"/>
      <c r="AU174" s="301"/>
      <c r="AV174" s="301"/>
      <c r="AW174" s="301"/>
      <c r="AX174" s="301"/>
      <c r="AY174" s="301"/>
      <c r="AZ174" s="301"/>
      <c r="BA174" s="301"/>
      <c r="BB174" s="301"/>
      <c r="BC174" s="301"/>
      <c r="BD174" s="301"/>
      <c r="BE174" s="301"/>
      <c r="BF174" s="301"/>
      <c r="BG174" s="301"/>
      <c r="BH174" s="301"/>
      <c r="BI174" s="301"/>
      <c r="BJ174" s="301"/>
      <c r="BK174" s="301"/>
      <c r="BL174" s="301"/>
      <c r="BM174" s="301"/>
      <c r="BN174" s="301"/>
      <c r="BO174" s="301"/>
      <c r="BP174" s="301"/>
      <c r="BQ174" s="301"/>
      <c r="BR174" s="301"/>
      <c r="BS174" s="301"/>
      <c r="BT174" s="301"/>
      <c r="BU174" s="301"/>
      <c r="BV174" s="301"/>
      <c r="BW174" s="301"/>
      <c r="BX174" s="301"/>
      <c r="BY174" s="301"/>
      <c r="BZ174" s="301"/>
      <c r="CA174" s="301"/>
      <c r="CB174" s="301"/>
      <c r="CC174" s="301"/>
      <c r="CD174" s="301"/>
      <c r="CE174" s="301"/>
      <c r="CF174" s="301"/>
      <c r="CG174" s="301"/>
      <c r="CH174" s="301"/>
      <c r="CI174" s="301"/>
      <c r="CJ174" s="301"/>
      <c r="CK174" s="301"/>
      <c r="CL174" s="301"/>
      <c r="CM174" s="301"/>
      <c r="CN174" s="301"/>
      <c r="CO174" s="301"/>
    </row>
    <row r="175" spans="1:93" s="302" customFormat="1" ht="27.75" x14ac:dyDescent="0.4">
      <c r="A175" s="299"/>
      <c r="B175" s="299"/>
      <c r="C175" s="299"/>
      <c r="D175" s="305"/>
      <c r="E175" s="444" t="s">
        <v>89</v>
      </c>
      <c r="F175" s="445" t="s">
        <v>71</v>
      </c>
      <c r="G175" s="445" t="s">
        <v>167</v>
      </c>
      <c r="H175" s="445">
        <v>1</v>
      </c>
      <c r="I175" s="445" t="s">
        <v>203</v>
      </c>
      <c r="J175" s="446">
        <v>5</v>
      </c>
      <c r="K175" s="447"/>
      <c r="L175" s="445"/>
      <c r="M175" s="285"/>
      <c r="N175" s="284"/>
      <c r="O175" s="262"/>
      <c r="P175" s="284"/>
      <c r="Q175" s="284">
        <v>3</v>
      </c>
      <c r="R175" s="284"/>
      <c r="S175" s="284"/>
      <c r="T175" s="284"/>
      <c r="U175" s="445"/>
      <c r="V175" s="284"/>
      <c r="W175" s="285"/>
      <c r="X175" s="285"/>
      <c r="Y175" s="285"/>
      <c r="Z175" s="285"/>
      <c r="AA175" s="285"/>
      <c r="AB175" s="285"/>
      <c r="AC175" s="283">
        <v>3</v>
      </c>
      <c r="AD175" s="450"/>
      <c r="AE175" s="105"/>
      <c r="AF175" s="108"/>
      <c r="AG175" s="105"/>
      <c r="AH175" s="105"/>
      <c r="AI175" s="301"/>
      <c r="AJ175" s="301"/>
      <c r="AK175" s="301"/>
      <c r="AL175" s="301"/>
      <c r="AM175" s="301"/>
      <c r="AN175" s="301"/>
      <c r="AO175" s="301"/>
      <c r="AP175" s="311"/>
      <c r="AQ175" s="311"/>
      <c r="AR175" s="311"/>
      <c r="AS175" s="311"/>
      <c r="AT175" s="301"/>
      <c r="AU175" s="301"/>
      <c r="AV175" s="301"/>
      <c r="AW175" s="301"/>
      <c r="AX175" s="301"/>
      <c r="AY175" s="301"/>
      <c r="AZ175" s="301"/>
      <c r="BA175" s="301"/>
      <c r="BB175" s="301"/>
      <c r="BC175" s="301"/>
      <c r="BD175" s="301"/>
      <c r="BE175" s="301"/>
      <c r="BF175" s="301"/>
      <c r="BG175" s="301"/>
      <c r="BH175" s="301"/>
      <c r="BI175" s="301"/>
      <c r="BJ175" s="301"/>
      <c r="BK175" s="301"/>
      <c r="BL175" s="301"/>
      <c r="BM175" s="301"/>
      <c r="BN175" s="301"/>
      <c r="BO175" s="301"/>
      <c r="BP175" s="301"/>
      <c r="BQ175" s="301"/>
      <c r="BR175" s="301"/>
      <c r="BS175" s="301"/>
      <c r="BT175" s="301"/>
      <c r="BU175" s="301"/>
      <c r="BV175" s="301"/>
      <c r="BW175" s="301"/>
      <c r="BX175" s="301"/>
      <c r="BY175" s="301"/>
      <c r="BZ175" s="301"/>
      <c r="CA175" s="301"/>
      <c r="CB175" s="301"/>
      <c r="CC175" s="301"/>
      <c r="CD175" s="301"/>
      <c r="CE175" s="301"/>
      <c r="CF175" s="301"/>
      <c r="CG175" s="301"/>
      <c r="CH175" s="301"/>
      <c r="CI175" s="301"/>
      <c r="CJ175" s="301"/>
      <c r="CK175" s="301"/>
      <c r="CL175" s="301"/>
      <c r="CM175" s="301"/>
      <c r="CN175" s="301"/>
      <c r="CO175" s="301"/>
    </row>
    <row r="176" spans="1:93" s="282" customFormat="1" ht="27.75" x14ac:dyDescent="0.4">
      <c r="A176" s="286"/>
      <c r="B176" s="306"/>
      <c r="C176" s="307"/>
      <c r="D176" s="308"/>
      <c r="E176" s="444" t="s">
        <v>89</v>
      </c>
      <c r="F176" s="445" t="s">
        <v>71</v>
      </c>
      <c r="G176" s="445" t="s">
        <v>74</v>
      </c>
      <c r="H176" s="445">
        <v>1</v>
      </c>
      <c r="I176" s="445" t="s">
        <v>203</v>
      </c>
      <c r="J176" s="446">
        <v>2</v>
      </c>
      <c r="K176" s="447"/>
      <c r="L176" s="445"/>
      <c r="M176" s="98"/>
      <c r="N176" s="445"/>
      <c r="O176" s="423"/>
      <c r="P176" s="445"/>
      <c r="Q176" s="445">
        <v>1</v>
      </c>
      <c r="R176" s="445"/>
      <c r="S176" s="445"/>
      <c r="T176" s="445"/>
      <c r="U176" s="445"/>
      <c r="V176" s="200"/>
      <c r="W176" s="98"/>
      <c r="X176" s="98"/>
      <c r="Y176" s="98"/>
      <c r="Z176" s="98"/>
      <c r="AA176" s="98"/>
      <c r="AB176" s="98"/>
      <c r="AC176" s="283">
        <v>1</v>
      </c>
      <c r="AD176" s="450"/>
      <c r="AE176" s="105"/>
      <c r="AF176" s="108"/>
      <c r="AG176" s="105"/>
      <c r="AH176" s="105"/>
      <c r="AI176" s="281"/>
      <c r="AJ176" s="281"/>
      <c r="AK176" s="281"/>
      <c r="AL176" s="281"/>
      <c r="AM176" s="281"/>
      <c r="AN176" s="281"/>
      <c r="AO176" s="301"/>
      <c r="AP176" s="311"/>
      <c r="AQ176" s="311"/>
      <c r="AR176" s="311"/>
      <c r="AS176" s="311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281"/>
      <c r="BH176" s="281"/>
      <c r="BI176" s="281"/>
      <c r="BJ176" s="281"/>
      <c r="BK176" s="281"/>
      <c r="BL176" s="281"/>
      <c r="BM176" s="281"/>
      <c r="BN176" s="281"/>
      <c r="BO176" s="281"/>
      <c r="BP176" s="281"/>
      <c r="BQ176" s="281"/>
      <c r="BR176" s="281"/>
      <c r="BS176" s="281"/>
      <c r="BT176" s="281"/>
      <c r="BU176" s="281"/>
      <c r="BV176" s="281"/>
      <c r="BW176" s="281"/>
      <c r="BX176" s="281"/>
      <c r="BY176" s="281"/>
      <c r="BZ176" s="281"/>
      <c r="CA176" s="281"/>
      <c r="CB176" s="281"/>
      <c r="CC176" s="281"/>
      <c r="CD176" s="281"/>
      <c r="CE176" s="281"/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</row>
    <row r="177" spans="1:93" s="282" customFormat="1" ht="27.75" x14ac:dyDescent="0.4">
      <c r="A177" s="286"/>
      <c r="B177" s="306"/>
      <c r="C177" s="307"/>
      <c r="D177" s="315"/>
      <c r="E177" s="444" t="s">
        <v>89</v>
      </c>
      <c r="F177" s="445" t="s">
        <v>71</v>
      </c>
      <c r="G177" s="445" t="s">
        <v>84</v>
      </c>
      <c r="H177" s="445">
        <v>1</v>
      </c>
      <c r="I177" s="445" t="s">
        <v>203</v>
      </c>
      <c r="J177" s="446">
        <v>3</v>
      </c>
      <c r="K177" s="447"/>
      <c r="L177" s="445"/>
      <c r="M177" s="98"/>
      <c r="N177" s="445"/>
      <c r="O177" s="423"/>
      <c r="P177" s="445"/>
      <c r="Q177" s="445">
        <v>2</v>
      </c>
      <c r="R177" s="445"/>
      <c r="S177" s="445"/>
      <c r="T177" s="445"/>
      <c r="U177" s="445"/>
      <c r="V177" s="200"/>
      <c r="W177" s="98"/>
      <c r="X177" s="98"/>
      <c r="Y177" s="98"/>
      <c r="Z177" s="98"/>
      <c r="AA177" s="98"/>
      <c r="AB177" s="98"/>
      <c r="AC177" s="283">
        <v>2</v>
      </c>
      <c r="AD177" s="450"/>
      <c r="AE177" s="105"/>
      <c r="AF177" s="108"/>
      <c r="AG177" s="105"/>
      <c r="AH177" s="105"/>
      <c r="AI177" s="281"/>
      <c r="AJ177" s="281"/>
      <c r="AK177" s="281"/>
      <c r="AL177" s="281"/>
      <c r="AM177" s="281"/>
      <c r="AN177" s="281"/>
      <c r="AO177" s="301"/>
      <c r="AP177" s="105"/>
      <c r="AQ177" s="105"/>
      <c r="AR177" s="105"/>
      <c r="AS177" s="105"/>
      <c r="AT177" s="281"/>
      <c r="AU177" s="281"/>
      <c r="AV177" s="281"/>
      <c r="AW177" s="281"/>
      <c r="AX177" s="281"/>
      <c r="AY177" s="281"/>
      <c r="AZ177" s="281"/>
      <c r="BA177" s="281"/>
      <c r="BB177" s="281"/>
      <c r="BC177" s="281"/>
      <c r="BD177" s="281"/>
      <c r="BE177" s="281"/>
      <c r="BF177" s="281"/>
      <c r="BG177" s="281"/>
      <c r="BH177" s="281"/>
      <c r="BI177" s="281"/>
      <c r="BJ177" s="281"/>
      <c r="BK177" s="281"/>
      <c r="BL177" s="281"/>
      <c r="BM177" s="281"/>
      <c r="BN177" s="281"/>
      <c r="BO177" s="281"/>
      <c r="BP177" s="281"/>
      <c r="BQ177" s="281"/>
      <c r="BR177" s="281"/>
      <c r="BS177" s="281"/>
      <c r="BT177" s="281"/>
      <c r="BU177" s="281"/>
      <c r="BV177" s="281"/>
      <c r="BW177" s="281"/>
      <c r="BX177" s="281"/>
      <c r="BY177" s="281"/>
      <c r="BZ177" s="281"/>
      <c r="CA177" s="281"/>
      <c r="CB177" s="281"/>
      <c r="CC177" s="281"/>
      <c r="CD177" s="281"/>
      <c r="CE177" s="281"/>
      <c r="CF177" s="281"/>
      <c r="CG177" s="281"/>
      <c r="CH177" s="281"/>
      <c r="CI177" s="281"/>
      <c r="CJ177" s="281"/>
      <c r="CK177" s="281"/>
      <c r="CL177" s="281"/>
      <c r="CM177" s="281"/>
      <c r="CN177" s="281"/>
      <c r="CO177" s="281"/>
    </row>
    <row r="178" spans="1:93" s="282" customFormat="1" ht="27.75" x14ac:dyDescent="0.4">
      <c r="A178" s="286"/>
      <c r="B178" s="306"/>
      <c r="C178" s="307"/>
      <c r="D178" s="315"/>
      <c r="E178" s="444" t="s">
        <v>89</v>
      </c>
      <c r="F178" s="445" t="s">
        <v>71</v>
      </c>
      <c r="G178" s="445" t="s">
        <v>75</v>
      </c>
      <c r="H178" s="445">
        <v>1</v>
      </c>
      <c r="I178" s="445" t="s">
        <v>203</v>
      </c>
      <c r="J178" s="446">
        <v>3</v>
      </c>
      <c r="K178" s="447"/>
      <c r="L178" s="445"/>
      <c r="M178" s="98"/>
      <c r="N178" s="445"/>
      <c r="O178" s="423"/>
      <c r="P178" s="445"/>
      <c r="Q178" s="445">
        <v>2</v>
      </c>
      <c r="R178" s="445"/>
      <c r="S178" s="445"/>
      <c r="T178" s="445"/>
      <c r="U178" s="445"/>
      <c r="V178" s="200"/>
      <c r="W178" s="98"/>
      <c r="X178" s="98"/>
      <c r="Y178" s="98"/>
      <c r="Z178" s="98"/>
      <c r="AA178" s="98"/>
      <c r="AB178" s="98"/>
      <c r="AC178" s="283">
        <v>2</v>
      </c>
      <c r="AD178" s="450"/>
      <c r="AE178" s="105"/>
      <c r="AF178" s="107"/>
      <c r="AG178" s="105"/>
      <c r="AH178" s="105"/>
      <c r="AI178" s="281"/>
      <c r="AJ178" s="281"/>
      <c r="AK178" s="281"/>
      <c r="AL178" s="281"/>
      <c r="AM178" s="281"/>
      <c r="AN178" s="281"/>
      <c r="AO178" s="301"/>
      <c r="AP178" s="105"/>
      <c r="AQ178" s="105"/>
      <c r="AR178" s="105"/>
      <c r="AS178" s="105"/>
      <c r="AT178" s="281"/>
      <c r="AU178" s="281"/>
      <c r="AV178" s="281"/>
      <c r="AW178" s="281"/>
      <c r="AX178" s="281"/>
      <c r="AY178" s="281"/>
      <c r="AZ178" s="281"/>
      <c r="BA178" s="281"/>
      <c r="BB178" s="281"/>
      <c r="BC178" s="281"/>
      <c r="BD178" s="281"/>
      <c r="BE178" s="281"/>
      <c r="BF178" s="281"/>
      <c r="BG178" s="281"/>
      <c r="BH178" s="281"/>
      <c r="BI178" s="281"/>
      <c r="BJ178" s="281"/>
      <c r="BK178" s="281"/>
      <c r="BL178" s="281"/>
      <c r="BM178" s="281"/>
      <c r="BN178" s="281"/>
      <c r="BO178" s="281"/>
      <c r="BP178" s="281"/>
      <c r="BQ178" s="281"/>
      <c r="BR178" s="281"/>
      <c r="BS178" s="281"/>
      <c r="BT178" s="281"/>
      <c r="BU178" s="281"/>
      <c r="BV178" s="281"/>
      <c r="BW178" s="281"/>
      <c r="BX178" s="281"/>
      <c r="BY178" s="281"/>
      <c r="BZ178" s="281"/>
      <c r="CA178" s="281"/>
      <c r="CB178" s="281"/>
      <c r="CC178" s="281"/>
      <c r="CD178" s="281"/>
      <c r="CE178" s="281"/>
      <c r="CF178" s="281"/>
      <c r="CG178" s="281"/>
      <c r="CH178" s="281"/>
      <c r="CI178" s="281"/>
      <c r="CJ178" s="281"/>
      <c r="CK178" s="281"/>
      <c r="CL178" s="281"/>
      <c r="CM178" s="281"/>
      <c r="CN178" s="281"/>
      <c r="CO178" s="281"/>
    </row>
    <row r="179" spans="1:93" s="282" customFormat="1" ht="27.75" x14ac:dyDescent="0.4">
      <c r="A179" s="286"/>
      <c r="B179" s="306"/>
      <c r="C179" s="307"/>
      <c r="D179" s="315"/>
      <c r="E179" s="444" t="s">
        <v>89</v>
      </c>
      <c r="F179" s="445" t="s">
        <v>71</v>
      </c>
      <c r="G179" s="445" t="s">
        <v>81</v>
      </c>
      <c r="H179" s="445">
        <v>1</v>
      </c>
      <c r="I179" s="445" t="s">
        <v>203</v>
      </c>
      <c r="J179" s="446">
        <v>9</v>
      </c>
      <c r="K179" s="447"/>
      <c r="L179" s="445"/>
      <c r="M179" s="98"/>
      <c r="N179" s="445"/>
      <c r="O179" s="423"/>
      <c r="P179" s="445"/>
      <c r="Q179" s="445">
        <v>5</v>
      </c>
      <c r="R179" s="445"/>
      <c r="S179" s="445"/>
      <c r="T179" s="445"/>
      <c r="U179" s="445"/>
      <c r="V179" s="200"/>
      <c r="W179" s="98"/>
      <c r="X179" s="98"/>
      <c r="Y179" s="98"/>
      <c r="Z179" s="98"/>
      <c r="AA179" s="98"/>
      <c r="AB179" s="98"/>
      <c r="AC179" s="283">
        <v>5</v>
      </c>
      <c r="AD179" s="450"/>
      <c r="AE179" s="105"/>
      <c r="AF179" s="108"/>
      <c r="AG179" s="105"/>
      <c r="AH179" s="105"/>
      <c r="AI179" s="281"/>
      <c r="AJ179" s="281"/>
      <c r="AK179" s="281"/>
      <c r="AL179" s="281"/>
      <c r="AM179" s="281"/>
      <c r="AN179" s="281"/>
      <c r="AO179" s="301"/>
      <c r="AP179" s="171"/>
      <c r="AQ179" s="171"/>
      <c r="AR179" s="171"/>
      <c r="AS179" s="171"/>
      <c r="AT179" s="281"/>
      <c r="AU179" s="281"/>
      <c r="AV179" s="281"/>
      <c r="AW179" s="281"/>
      <c r="AX179" s="281"/>
      <c r="AY179" s="281"/>
      <c r="AZ179" s="281"/>
      <c r="BA179" s="281"/>
      <c r="BB179" s="281"/>
      <c r="BC179" s="281"/>
      <c r="BD179" s="281"/>
      <c r="BE179" s="281"/>
      <c r="BF179" s="281"/>
      <c r="BG179" s="281"/>
      <c r="BH179" s="281"/>
      <c r="BI179" s="281"/>
      <c r="BJ179" s="281"/>
      <c r="BK179" s="281"/>
      <c r="BL179" s="281"/>
      <c r="BM179" s="281"/>
      <c r="BN179" s="281"/>
      <c r="BO179" s="281"/>
      <c r="BP179" s="281"/>
      <c r="BQ179" s="281"/>
      <c r="BR179" s="281"/>
      <c r="BS179" s="281"/>
      <c r="BT179" s="281"/>
      <c r="BU179" s="281"/>
      <c r="BV179" s="281"/>
      <c r="BW179" s="281"/>
      <c r="BX179" s="281"/>
      <c r="BY179" s="281"/>
      <c r="BZ179" s="281"/>
      <c r="CA179" s="281"/>
      <c r="CB179" s="281"/>
      <c r="CC179" s="281"/>
      <c r="CD179" s="281"/>
      <c r="CE179" s="281"/>
      <c r="CF179" s="281"/>
      <c r="CG179" s="281"/>
      <c r="CH179" s="281"/>
      <c r="CI179" s="281"/>
      <c r="CJ179" s="281"/>
      <c r="CK179" s="281"/>
      <c r="CL179" s="281"/>
      <c r="CM179" s="281"/>
      <c r="CN179" s="281"/>
      <c r="CO179" s="281"/>
    </row>
    <row r="180" spans="1:93" s="282" customFormat="1" ht="13.9" x14ac:dyDescent="0.4">
      <c r="A180" s="286"/>
      <c r="B180" s="306"/>
      <c r="C180" s="307"/>
      <c r="D180" s="315"/>
      <c r="E180" s="444"/>
      <c r="F180" s="445"/>
      <c r="G180" s="445"/>
      <c r="H180" s="445"/>
      <c r="I180" s="445"/>
      <c r="J180" s="446"/>
      <c r="K180" s="447"/>
      <c r="L180" s="447"/>
      <c r="M180" s="447"/>
      <c r="N180" s="447"/>
      <c r="O180" s="453"/>
      <c r="P180" s="447"/>
      <c r="Q180" s="447"/>
      <c r="R180" s="447"/>
      <c r="S180" s="447"/>
      <c r="T180" s="447"/>
      <c r="U180" s="447"/>
      <c r="V180" s="447"/>
      <c r="W180" s="447"/>
      <c r="X180" s="447"/>
      <c r="Y180" s="447"/>
      <c r="Z180" s="447"/>
      <c r="AA180" s="447"/>
      <c r="AB180" s="447"/>
      <c r="AC180" s="447"/>
      <c r="AD180" s="450"/>
      <c r="AE180" s="105"/>
      <c r="AF180" s="108"/>
      <c r="AG180" s="105"/>
      <c r="AH180" s="105"/>
      <c r="AI180" s="281"/>
      <c r="AJ180" s="281"/>
      <c r="AK180" s="281"/>
      <c r="AL180" s="281"/>
      <c r="AM180" s="281"/>
      <c r="AN180" s="281"/>
      <c r="AO180" s="301"/>
      <c r="AP180" s="171"/>
      <c r="AQ180" s="171"/>
      <c r="AR180" s="171"/>
      <c r="AS180" s="171"/>
      <c r="AT180" s="281"/>
      <c r="AU180" s="281"/>
      <c r="AV180" s="281"/>
      <c r="AW180" s="281"/>
      <c r="AX180" s="281"/>
      <c r="AY180" s="281"/>
      <c r="AZ180" s="281"/>
      <c r="BA180" s="281"/>
      <c r="BB180" s="281"/>
      <c r="BC180" s="281"/>
      <c r="BD180" s="281"/>
      <c r="BE180" s="281"/>
      <c r="BF180" s="281"/>
      <c r="BG180" s="281"/>
      <c r="BH180" s="281"/>
      <c r="BI180" s="281"/>
      <c r="BJ180" s="281"/>
      <c r="BK180" s="281"/>
      <c r="BL180" s="281"/>
      <c r="BM180" s="281"/>
      <c r="BN180" s="281"/>
      <c r="BO180" s="281"/>
      <c r="BP180" s="281"/>
      <c r="BQ180" s="281"/>
      <c r="BR180" s="281"/>
      <c r="BS180" s="281"/>
      <c r="BT180" s="281"/>
      <c r="BU180" s="281"/>
      <c r="BV180" s="281"/>
      <c r="BW180" s="281"/>
      <c r="BX180" s="281"/>
      <c r="BY180" s="281"/>
      <c r="BZ180" s="281"/>
      <c r="CA180" s="281"/>
      <c r="CB180" s="281"/>
      <c r="CC180" s="281"/>
      <c r="CD180" s="281"/>
      <c r="CE180" s="281"/>
      <c r="CF180" s="281"/>
      <c r="CG180" s="281"/>
      <c r="CH180" s="281"/>
      <c r="CI180" s="281"/>
      <c r="CJ180" s="281"/>
      <c r="CK180" s="281"/>
      <c r="CL180" s="281"/>
      <c r="CM180" s="281"/>
      <c r="CN180" s="281"/>
      <c r="CO180" s="281"/>
    </row>
    <row r="181" spans="1:93" s="312" customFormat="1" ht="13.9" x14ac:dyDescent="0.4">
      <c r="A181" s="309"/>
      <c r="B181" s="309"/>
      <c r="C181" s="309"/>
      <c r="D181" s="309"/>
      <c r="E181" s="290" t="s">
        <v>154</v>
      </c>
      <c r="F181" s="285"/>
      <c r="G181" s="285"/>
      <c r="H181" s="285"/>
      <c r="I181" s="285"/>
      <c r="J181" s="310"/>
      <c r="K181" s="415">
        <f t="shared" ref="K181:AC181" si="20">SUM(K163:K179)</f>
        <v>113.25333333333333</v>
      </c>
      <c r="L181" s="415">
        <f t="shared" si="20"/>
        <v>86.12</v>
      </c>
      <c r="M181" s="415">
        <f t="shared" si="20"/>
        <v>0</v>
      </c>
      <c r="N181" s="415">
        <f t="shared" si="20"/>
        <v>3</v>
      </c>
      <c r="O181" s="410">
        <f t="shared" si="20"/>
        <v>1.5</v>
      </c>
      <c r="P181" s="415">
        <f t="shared" si="20"/>
        <v>0</v>
      </c>
      <c r="Q181" s="415">
        <f t="shared" si="20"/>
        <v>16</v>
      </c>
      <c r="R181" s="415">
        <f t="shared" si="20"/>
        <v>0</v>
      </c>
      <c r="S181" s="415">
        <f t="shared" si="20"/>
        <v>0</v>
      </c>
      <c r="T181" s="415">
        <f t="shared" si="20"/>
        <v>20</v>
      </c>
      <c r="U181" s="415">
        <f t="shared" si="20"/>
        <v>23</v>
      </c>
      <c r="V181" s="415">
        <f t="shared" si="20"/>
        <v>0</v>
      </c>
      <c r="W181" s="415">
        <f t="shared" si="20"/>
        <v>0</v>
      </c>
      <c r="X181" s="415">
        <f t="shared" si="20"/>
        <v>0</v>
      </c>
      <c r="Y181" s="415">
        <f t="shared" si="20"/>
        <v>0</v>
      </c>
      <c r="Z181" s="415">
        <f t="shared" si="20"/>
        <v>0</v>
      </c>
      <c r="AA181" s="415">
        <f t="shared" si="20"/>
        <v>0</v>
      </c>
      <c r="AB181" s="415">
        <f t="shared" si="20"/>
        <v>0</v>
      </c>
      <c r="AC181" s="415">
        <f t="shared" si="20"/>
        <v>262.39999999999998</v>
      </c>
      <c r="AD181" s="171"/>
      <c r="AE181" s="171"/>
      <c r="AF181" s="108"/>
      <c r="AG181" s="171"/>
      <c r="AH181" s="171"/>
      <c r="AI181" s="311"/>
      <c r="AJ181" s="311"/>
      <c r="AK181" s="311"/>
      <c r="AL181" s="311"/>
      <c r="AM181" s="311"/>
      <c r="AN181" s="311"/>
      <c r="AO181" s="171"/>
      <c r="AP181" s="168"/>
      <c r="AQ181" s="168"/>
      <c r="AR181" s="168"/>
      <c r="AS181" s="168"/>
      <c r="AT181" s="311"/>
      <c r="AU181" s="311"/>
      <c r="AV181" s="311"/>
      <c r="AW181" s="311"/>
      <c r="AX181" s="311"/>
      <c r="AY181" s="311"/>
      <c r="AZ181" s="311"/>
      <c r="BA181" s="311"/>
      <c r="BB181" s="311"/>
      <c r="BC181" s="311"/>
      <c r="BD181" s="311"/>
      <c r="BE181" s="311"/>
      <c r="BF181" s="311"/>
      <c r="BG181" s="311"/>
      <c r="BH181" s="311"/>
      <c r="BI181" s="311"/>
      <c r="BJ181" s="311"/>
      <c r="BK181" s="311"/>
      <c r="BL181" s="311"/>
      <c r="BM181" s="311"/>
      <c r="BN181" s="311"/>
      <c r="BO181" s="311"/>
      <c r="BP181" s="311"/>
      <c r="BQ181" s="311"/>
      <c r="BR181" s="311"/>
      <c r="BS181" s="311"/>
      <c r="BT181" s="311"/>
      <c r="BU181" s="311"/>
      <c r="BV181" s="311"/>
      <c r="BW181" s="311"/>
      <c r="BX181" s="311"/>
      <c r="BY181" s="311"/>
      <c r="BZ181" s="311"/>
      <c r="CA181" s="311"/>
      <c r="CB181" s="311"/>
      <c r="CC181" s="311"/>
      <c r="CD181" s="311"/>
      <c r="CE181" s="311"/>
      <c r="CF181" s="311"/>
      <c r="CG181" s="311"/>
      <c r="CH181" s="311"/>
      <c r="CI181" s="311"/>
      <c r="CJ181" s="311"/>
      <c r="CK181" s="311"/>
      <c r="CL181" s="311"/>
      <c r="CM181" s="311"/>
      <c r="CN181" s="311"/>
      <c r="CO181" s="311"/>
    </row>
    <row r="182" spans="1:93" s="312" customFormat="1" ht="13.9" x14ac:dyDescent="0.4">
      <c r="A182" s="309"/>
      <c r="B182" s="309"/>
      <c r="C182" s="309"/>
      <c r="D182" s="309"/>
      <c r="E182" s="290" t="s">
        <v>34</v>
      </c>
      <c r="F182" s="285"/>
      <c r="G182" s="285"/>
      <c r="H182" s="285"/>
      <c r="I182" s="285"/>
      <c r="J182" s="310"/>
      <c r="K182" s="185">
        <f t="shared" ref="K182:AC182" si="21">K160+K181</f>
        <v>241.25333333333333</v>
      </c>
      <c r="L182" s="185">
        <f t="shared" si="21"/>
        <v>240.12</v>
      </c>
      <c r="M182" s="185">
        <f t="shared" si="21"/>
        <v>0</v>
      </c>
      <c r="N182" s="185">
        <f t="shared" si="21"/>
        <v>7</v>
      </c>
      <c r="O182" s="270">
        <f t="shared" si="21"/>
        <v>3.5</v>
      </c>
      <c r="P182" s="185">
        <f t="shared" si="21"/>
        <v>0</v>
      </c>
      <c r="Q182" s="185">
        <f t="shared" si="21"/>
        <v>36</v>
      </c>
      <c r="R182" s="185">
        <f t="shared" si="21"/>
        <v>0</v>
      </c>
      <c r="S182" s="185">
        <f t="shared" si="21"/>
        <v>0</v>
      </c>
      <c r="T182" s="185">
        <f t="shared" si="21"/>
        <v>20</v>
      </c>
      <c r="U182" s="185">
        <f t="shared" si="21"/>
        <v>41</v>
      </c>
      <c r="V182" s="185">
        <f t="shared" si="21"/>
        <v>0</v>
      </c>
      <c r="W182" s="185">
        <f t="shared" si="21"/>
        <v>0</v>
      </c>
      <c r="X182" s="185">
        <f t="shared" si="21"/>
        <v>0</v>
      </c>
      <c r="Y182" s="185">
        <f t="shared" si="21"/>
        <v>0</v>
      </c>
      <c r="Z182" s="185">
        <f t="shared" si="21"/>
        <v>0</v>
      </c>
      <c r="AA182" s="185">
        <f t="shared" si="21"/>
        <v>0</v>
      </c>
      <c r="AB182" s="185">
        <f t="shared" si="21"/>
        <v>0</v>
      </c>
      <c r="AC182" s="232">
        <f t="shared" si="21"/>
        <v>588.4</v>
      </c>
      <c r="AD182" s="171"/>
      <c r="AE182" s="171"/>
      <c r="AF182" s="108"/>
      <c r="AG182" s="171"/>
      <c r="AH182" s="171"/>
      <c r="AI182" s="311"/>
      <c r="AJ182" s="311"/>
      <c r="AK182" s="311"/>
      <c r="AL182" s="311"/>
      <c r="AM182" s="311"/>
      <c r="AN182" s="311"/>
      <c r="AO182" s="171"/>
      <c r="AP182" s="168"/>
      <c r="AQ182" s="168"/>
      <c r="AR182" s="168"/>
      <c r="AS182" s="168"/>
      <c r="AT182" s="311"/>
      <c r="AU182" s="311"/>
      <c r="AV182" s="311"/>
      <c r="AW182" s="311"/>
      <c r="AX182" s="311"/>
      <c r="AY182" s="311"/>
      <c r="AZ182" s="311"/>
      <c r="BA182" s="311"/>
      <c r="BB182" s="311"/>
      <c r="BC182" s="311"/>
      <c r="BD182" s="311"/>
      <c r="BE182" s="311"/>
      <c r="BF182" s="311"/>
      <c r="BG182" s="311"/>
      <c r="BH182" s="311"/>
      <c r="BI182" s="311"/>
      <c r="BJ182" s="311"/>
      <c r="BK182" s="311"/>
      <c r="BL182" s="311"/>
      <c r="BM182" s="311"/>
      <c r="BN182" s="311"/>
      <c r="BO182" s="311"/>
      <c r="BP182" s="311"/>
      <c r="BQ182" s="311"/>
      <c r="BR182" s="311"/>
      <c r="BS182" s="311"/>
      <c r="BT182" s="311"/>
      <c r="BU182" s="311"/>
      <c r="BV182" s="311"/>
      <c r="BW182" s="311"/>
      <c r="BX182" s="311"/>
      <c r="BY182" s="311"/>
      <c r="BZ182" s="311"/>
      <c r="CA182" s="311"/>
      <c r="CB182" s="311"/>
      <c r="CC182" s="311"/>
      <c r="CD182" s="311"/>
      <c r="CE182" s="311"/>
      <c r="CF182" s="311"/>
      <c r="CG182" s="311"/>
      <c r="CH182" s="311"/>
      <c r="CI182" s="311"/>
      <c r="CJ182" s="311"/>
      <c r="CK182" s="311"/>
      <c r="CL182" s="311"/>
      <c r="CM182" s="311"/>
      <c r="CN182" s="311"/>
      <c r="CO182" s="311"/>
    </row>
    <row r="183" spans="1:93" s="5" customFormat="1" ht="40.9" x14ac:dyDescent="0.4">
      <c r="A183" s="180">
        <v>4</v>
      </c>
      <c r="B183" s="181" t="s">
        <v>51</v>
      </c>
      <c r="C183" s="121" t="s">
        <v>55</v>
      </c>
      <c r="D183" s="621" t="s">
        <v>209</v>
      </c>
      <c r="E183" s="141" t="s">
        <v>31</v>
      </c>
      <c r="F183" s="39"/>
      <c r="G183" s="39"/>
      <c r="H183" s="38"/>
      <c r="I183" s="39"/>
      <c r="J183" s="172"/>
      <c r="K183" s="76"/>
      <c r="L183" s="38"/>
      <c r="M183" s="39"/>
      <c r="N183" s="39"/>
      <c r="O183" s="273"/>
      <c r="P183" s="38"/>
      <c r="Q183" s="273"/>
      <c r="R183" s="39"/>
      <c r="S183" s="39"/>
      <c r="T183" s="39"/>
      <c r="U183" s="38"/>
      <c r="V183" s="39"/>
      <c r="W183" s="39"/>
      <c r="X183" s="39"/>
      <c r="Y183" s="39"/>
      <c r="Z183" s="39"/>
      <c r="AA183" s="39"/>
      <c r="AB183" s="39"/>
      <c r="AC183" s="231"/>
      <c r="AD183" s="171"/>
      <c r="AE183" s="171"/>
      <c r="AF183" s="105"/>
      <c r="AG183" s="171"/>
      <c r="AH183" s="171"/>
      <c r="AI183" s="105"/>
      <c r="AJ183" s="105"/>
      <c r="AK183" s="105"/>
      <c r="AL183" s="105"/>
      <c r="AM183" s="105"/>
      <c r="AN183" s="105"/>
      <c r="AO183" s="171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5"/>
      <c r="BA183" s="105"/>
      <c r="BB183" s="105"/>
      <c r="BC183" s="105"/>
      <c r="BD183" s="105"/>
      <c r="BE183" s="105"/>
      <c r="BF183" s="105"/>
      <c r="BG183" s="105"/>
      <c r="BH183" s="105"/>
      <c r="BI183" s="105"/>
      <c r="BJ183" s="105"/>
      <c r="BK183" s="105"/>
      <c r="BL183" s="105"/>
      <c r="BM183" s="105"/>
      <c r="BN183" s="105"/>
      <c r="BO183" s="105"/>
      <c r="BP183" s="105"/>
      <c r="BQ183" s="105"/>
      <c r="BR183" s="105"/>
      <c r="BS183" s="105"/>
      <c r="BT183" s="105"/>
      <c r="BU183" s="105"/>
      <c r="BV183" s="105"/>
      <c r="BW183" s="105"/>
      <c r="BX183" s="105"/>
      <c r="BY183" s="105"/>
      <c r="BZ183" s="105"/>
      <c r="CA183" s="105"/>
      <c r="CB183" s="105"/>
      <c r="CC183" s="105"/>
      <c r="CD183" s="105"/>
      <c r="CE183" s="105"/>
      <c r="CF183" s="105"/>
      <c r="CG183" s="105"/>
      <c r="CH183" s="105"/>
      <c r="CI183" s="105"/>
      <c r="CJ183" s="105"/>
      <c r="CK183" s="105"/>
      <c r="CL183" s="105"/>
      <c r="CM183" s="105"/>
      <c r="CN183" s="105"/>
      <c r="CO183" s="105"/>
    </row>
    <row r="184" spans="1:93" s="158" customFormat="1" ht="13.9" x14ac:dyDescent="0.4">
      <c r="A184" s="137"/>
      <c r="B184" s="137"/>
      <c r="C184" s="173"/>
      <c r="D184" s="622"/>
      <c r="E184" s="416" t="s">
        <v>68</v>
      </c>
      <c r="F184" s="422" t="s">
        <v>71</v>
      </c>
      <c r="G184" s="422" t="s">
        <v>145</v>
      </c>
      <c r="H184" s="419"/>
      <c r="I184" s="419" t="s">
        <v>203</v>
      </c>
      <c r="J184" s="420">
        <v>8</v>
      </c>
      <c r="K184" s="447">
        <v>1.7777777777777779</v>
      </c>
      <c r="L184" s="419">
        <v>4</v>
      </c>
      <c r="M184" s="86"/>
      <c r="N184" s="422"/>
      <c r="O184" s="423"/>
      <c r="P184" s="419"/>
      <c r="Q184" s="423"/>
      <c r="R184" s="422"/>
      <c r="S184" s="422"/>
      <c r="T184" s="422"/>
      <c r="U184" s="419">
        <v>1</v>
      </c>
      <c r="V184" s="124"/>
      <c r="W184" s="86"/>
      <c r="X184" s="86"/>
      <c r="Y184" s="86"/>
      <c r="Z184" s="86"/>
      <c r="AA184" s="86"/>
      <c r="AB184" s="86"/>
      <c r="AC184" s="283">
        <v>6.7777777777777777</v>
      </c>
      <c r="AD184" s="443"/>
      <c r="AE184" s="109"/>
      <c r="AF184" s="105"/>
      <c r="AG184" s="109"/>
      <c r="AH184" s="109"/>
      <c r="AI184" s="171"/>
      <c r="AJ184" s="171"/>
      <c r="AK184" s="171"/>
      <c r="AL184" s="171"/>
      <c r="AM184" s="171"/>
      <c r="AN184" s="171"/>
      <c r="AO184" s="171"/>
      <c r="AP184" s="105"/>
      <c r="AQ184" s="105"/>
      <c r="AR184" s="105"/>
      <c r="AS184" s="105"/>
      <c r="AT184" s="171"/>
      <c r="AU184" s="171"/>
      <c r="AV184" s="171"/>
      <c r="AW184" s="171"/>
      <c r="AX184" s="171"/>
      <c r="AY184" s="171"/>
      <c r="AZ184" s="171"/>
      <c r="BA184" s="171"/>
      <c r="BB184" s="171"/>
      <c r="BC184" s="171"/>
      <c r="BD184" s="171"/>
      <c r="BE184" s="171"/>
      <c r="BF184" s="171"/>
      <c r="BG184" s="171"/>
      <c r="BH184" s="171"/>
      <c r="BI184" s="171"/>
      <c r="BJ184" s="171"/>
      <c r="BK184" s="171"/>
      <c r="BL184" s="171"/>
      <c r="BM184" s="171"/>
      <c r="BN184" s="171"/>
      <c r="BO184" s="171"/>
      <c r="BP184" s="171"/>
      <c r="BQ184" s="171"/>
      <c r="BR184" s="171"/>
      <c r="BS184" s="171"/>
      <c r="BT184" s="171"/>
      <c r="BU184" s="171"/>
      <c r="BV184" s="171"/>
      <c r="BW184" s="171"/>
      <c r="BX184" s="171"/>
      <c r="BY184" s="171"/>
      <c r="BZ184" s="171"/>
      <c r="CA184" s="171"/>
      <c r="CB184" s="171"/>
      <c r="CC184" s="171"/>
      <c r="CD184" s="171"/>
      <c r="CE184" s="171"/>
      <c r="CF184" s="171"/>
      <c r="CG184" s="171"/>
      <c r="CH184" s="171"/>
      <c r="CI184" s="171"/>
      <c r="CJ184" s="171"/>
      <c r="CK184" s="171"/>
      <c r="CL184" s="171"/>
      <c r="CM184" s="171"/>
      <c r="CN184" s="171"/>
      <c r="CO184" s="171"/>
    </row>
    <row r="185" spans="1:93" s="158" customFormat="1" ht="13.9" x14ac:dyDescent="0.4">
      <c r="A185" s="137"/>
      <c r="B185" s="137"/>
      <c r="C185" s="173"/>
      <c r="D185" s="138"/>
      <c r="E185" s="416" t="s">
        <v>68</v>
      </c>
      <c r="F185" s="422" t="s">
        <v>71</v>
      </c>
      <c r="G185" s="422" t="s">
        <v>125</v>
      </c>
      <c r="H185" s="419"/>
      <c r="I185" s="419" t="s">
        <v>203</v>
      </c>
      <c r="J185" s="420">
        <v>13</v>
      </c>
      <c r="K185" s="447">
        <v>1.7777777777777779</v>
      </c>
      <c r="L185" s="419">
        <v>4</v>
      </c>
      <c r="M185" s="86"/>
      <c r="N185" s="422"/>
      <c r="O185" s="423"/>
      <c r="P185" s="419"/>
      <c r="Q185" s="423"/>
      <c r="R185" s="422"/>
      <c r="S185" s="422"/>
      <c r="T185" s="422"/>
      <c r="U185" s="419">
        <v>1</v>
      </c>
      <c r="V185" s="124"/>
      <c r="W185" s="86"/>
      <c r="X185" s="86"/>
      <c r="Y185" s="86"/>
      <c r="Z185" s="86"/>
      <c r="AA185" s="86"/>
      <c r="AB185" s="86"/>
      <c r="AC185" s="283">
        <v>6.7777777777777777</v>
      </c>
      <c r="AD185" s="171"/>
      <c r="AE185" s="171"/>
      <c r="AF185" s="105"/>
      <c r="AG185" s="171"/>
      <c r="AH185" s="171"/>
      <c r="AI185" s="171"/>
      <c r="AJ185" s="171"/>
      <c r="AK185" s="171"/>
      <c r="AL185" s="171"/>
      <c r="AM185" s="171"/>
      <c r="AN185" s="171"/>
      <c r="AO185" s="171"/>
      <c r="AP185" s="105"/>
      <c r="AQ185" s="105"/>
      <c r="AR185" s="105"/>
      <c r="AS185" s="105"/>
      <c r="AT185" s="171"/>
      <c r="AU185" s="171"/>
      <c r="AV185" s="171"/>
      <c r="AW185" s="171"/>
      <c r="AX185" s="171"/>
      <c r="AY185" s="171"/>
      <c r="AZ185" s="171"/>
      <c r="BA185" s="171"/>
      <c r="BB185" s="171"/>
      <c r="BC185" s="171"/>
      <c r="BD185" s="171"/>
      <c r="BE185" s="171"/>
      <c r="BF185" s="171"/>
      <c r="BG185" s="171"/>
      <c r="BH185" s="171"/>
      <c r="BI185" s="171"/>
      <c r="BJ185" s="171"/>
      <c r="BK185" s="171"/>
      <c r="BL185" s="171"/>
      <c r="BM185" s="171"/>
      <c r="BN185" s="171"/>
      <c r="BO185" s="171"/>
      <c r="BP185" s="171"/>
      <c r="BQ185" s="171"/>
      <c r="BR185" s="171"/>
      <c r="BS185" s="171"/>
      <c r="BT185" s="171"/>
      <c r="BU185" s="171"/>
      <c r="BV185" s="171"/>
      <c r="BW185" s="171"/>
      <c r="BX185" s="171"/>
      <c r="BY185" s="171"/>
      <c r="BZ185" s="171"/>
      <c r="CA185" s="171"/>
      <c r="CB185" s="171"/>
      <c r="CC185" s="171"/>
      <c r="CD185" s="171"/>
      <c r="CE185" s="171"/>
      <c r="CF185" s="171"/>
      <c r="CG185" s="171"/>
      <c r="CH185" s="171"/>
      <c r="CI185" s="171"/>
      <c r="CJ185" s="171"/>
      <c r="CK185" s="171"/>
      <c r="CL185" s="171"/>
      <c r="CM185" s="171"/>
      <c r="CN185" s="171"/>
      <c r="CO185" s="171"/>
    </row>
    <row r="186" spans="1:93" s="158" customFormat="1" ht="13.9" x14ac:dyDescent="0.4">
      <c r="A186" s="137"/>
      <c r="B186" s="137"/>
      <c r="C186" s="173"/>
      <c r="D186" s="138"/>
      <c r="E186" s="416" t="s">
        <v>68</v>
      </c>
      <c r="F186" s="422" t="s">
        <v>71</v>
      </c>
      <c r="G186" s="422" t="s">
        <v>83</v>
      </c>
      <c r="H186" s="419"/>
      <c r="I186" s="419" t="s">
        <v>203</v>
      </c>
      <c r="J186" s="420">
        <v>6</v>
      </c>
      <c r="K186" s="447">
        <v>1.7777777777777779</v>
      </c>
      <c r="L186" s="419">
        <v>4</v>
      </c>
      <c r="M186" s="86"/>
      <c r="N186" s="422">
        <v>2</v>
      </c>
      <c r="O186" s="423">
        <v>0.5</v>
      </c>
      <c r="P186" s="419"/>
      <c r="Q186" s="423"/>
      <c r="R186" s="422"/>
      <c r="S186" s="422"/>
      <c r="T186" s="422"/>
      <c r="U186" s="419">
        <v>1</v>
      </c>
      <c r="V186" s="124"/>
      <c r="W186" s="86"/>
      <c r="X186" s="86"/>
      <c r="Y186" s="86"/>
      <c r="Z186" s="86"/>
      <c r="AA186" s="86"/>
      <c r="AB186" s="86"/>
      <c r="AC186" s="283">
        <v>9.2777777777777786</v>
      </c>
      <c r="AD186" s="171"/>
      <c r="AE186" s="171"/>
      <c r="AF186" s="105"/>
      <c r="AG186" s="171"/>
      <c r="AH186" s="171"/>
      <c r="AI186" s="171"/>
      <c r="AJ186" s="171"/>
      <c r="AK186" s="171"/>
      <c r="AL186" s="171"/>
      <c r="AM186" s="171"/>
      <c r="AN186" s="171"/>
      <c r="AO186" s="171"/>
      <c r="AP186" s="105"/>
      <c r="AQ186" s="105"/>
      <c r="AR186" s="105"/>
      <c r="AS186" s="105"/>
      <c r="AT186" s="171"/>
      <c r="AU186" s="171"/>
      <c r="AV186" s="171"/>
      <c r="AW186" s="171"/>
      <c r="AX186" s="171"/>
      <c r="AY186" s="171"/>
      <c r="AZ186" s="171"/>
      <c r="BA186" s="171"/>
      <c r="BB186" s="171"/>
      <c r="BC186" s="171"/>
      <c r="BD186" s="171"/>
      <c r="BE186" s="171"/>
      <c r="BF186" s="171"/>
      <c r="BG186" s="171"/>
      <c r="BH186" s="171"/>
      <c r="BI186" s="171"/>
      <c r="BJ186" s="171"/>
      <c r="BK186" s="171"/>
      <c r="BL186" s="171"/>
      <c r="BM186" s="171"/>
      <c r="BN186" s="171"/>
      <c r="BO186" s="171"/>
      <c r="BP186" s="171"/>
      <c r="BQ186" s="171"/>
      <c r="BR186" s="171"/>
      <c r="BS186" s="171"/>
      <c r="BT186" s="171"/>
      <c r="BU186" s="171"/>
      <c r="BV186" s="171"/>
      <c r="BW186" s="171"/>
      <c r="BX186" s="171"/>
      <c r="BY186" s="171"/>
      <c r="BZ186" s="171"/>
      <c r="CA186" s="171"/>
      <c r="CB186" s="171"/>
      <c r="CC186" s="171"/>
      <c r="CD186" s="171"/>
      <c r="CE186" s="171"/>
      <c r="CF186" s="171"/>
      <c r="CG186" s="171"/>
      <c r="CH186" s="171"/>
      <c r="CI186" s="171"/>
      <c r="CJ186" s="171"/>
      <c r="CK186" s="171"/>
      <c r="CL186" s="171"/>
      <c r="CM186" s="171"/>
      <c r="CN186" s="171"/>
      <c r="CO186" s="171"/>
    </row>
    <row r="187" spans="1:93" s="158" customFormat="1" ht="13.9" x14ac:dyDescent="0.4">
      <c r="A187" s="137"/>
      <c r="B187" s="137"/>
      <c r="C187" s="173"/>
      <c r="D187" s="138"/>
      <c r="E187" s="416" t="s">
        <v>68</v>
      </c>
      <c r="F187" s="422" t="s">
        <v>71</v>
      </c>
      <c r="G187" s="422" t="s">
        <v>84</v>
      </c>
      <c r="H187" s="419"/>
      <c r="I187" s="419" t="s">
        <v>203</v>
      </c>
      <c r="J187" s="420">
        <v>3</v>
      </c>
      <c r="K187" s="447">
        <v>1.7777777777777779</v>
      </c>
      <c r="L187" s="419">
        <v>4</v>
      </c>
      <c r="M187" s="86"/>
      <c r="N187" s="422">
        <v>1</v>
      </c>
      <c r="O187" s="423">
        <v>0.5</v>
      </c>
      <c r="P187" s="419"/>
      <c r="Q187" s="423"/>
      <c r="R187" s="422"/>
      <c r="S187" s="422"/>
      <c r="T187" s="422"/>
      <c r="U187" s="419">
        <v>1</v>
      </c>
      <c r="V187" s="124"/>
      <c r="W187" s="86"/>
      <c r="X187" s="86"/>
      <c r="Y187" s="86"/>
      <c r="Z187" s="86"/>
      <c r="AA187" s="86"/>
      <c r="AB187" s="86"/>
      <c r="AC187" s="283">
        <v>8.2777777777777786</v>
      </c>
      <c r="AD187" s="171"/>
      <c r="AE187" s="171"/>
      <c r="AF187" s="108"/>
      <c r="AG187" s="171"/>
      <c r="AH187" s="171"/>
      <c r="AI187" s="171"/>
      <c r="AJ187" s="171"/>
      <c r="AK187" s="171"/>
      <c r="AL187" s="171"/>
      <c r="AM187" s="171"/>
      <c r="AN187" s="171"/>
      <c r="AO187" s="171"/>
      <c r="AP187" s="105"/>
      <c r="AQ187" s="105"/>
      <c r="AR187" s="105"/>
      <c r="AS187" s="105"/>
      <c r="AT187" s="171"/>
      <c r="AU187" s="171"/>
      <c r="AV187" s="171"/>
      <c r="AW187" s="171"/>
      <c r="AX187" s="171"/>
      <c r="AY187" s="171"/>
      <c r="AZ187" s="171"/>
      <c r="BA187" s="171"/>
      <c r="BB187" s="171"/>
      <c r="BC187" s="171"/>
      <c r="BD187" s="171"/>
      <c r="BE187" s="171"/>
      <c r="BF187" s="171"/>
      <c r="BG187" s="171"/>
      <c r="BH187" s="171"/>
      <c r="BI187" s="171"/>
      <c r="BJ187" s="171"/>
      <c r="BK187" s="171"/>
      <c r="BL187" s="171"/>
      <c r="BM187" s="171"/>
      <c r="BN187" s="171"/>
      <c r="BO187" s="171"/>
      <c r="BP187" s="171"/>
      <c r="BQ187" s="171"/>
      <c r="BR187" s="171"/>
      <c r="BS187" s="171"/>
      <c r="BT187" s="171"/>
      <c r="BU187" s="171"/>
      <c r="BV187" s="171"/>
      <c r="BW187" s="171"/>
      <c r="BX187" s="171"/>
      <c r="BY187" s="171"/>
      <c r="BZ187" s="171"/>
      <c r="CA187" s="171"/>
      <c r="CB187" s="171"/>
      <c r="CC187" s="171"/>
      <c r="CD187" s="171"/>
      <c r="CE187" s="171"/>
      <c r="CF187" s="171"/>
      <c r="CG187" s="171"/>
      <c r="CH187" s="171"/>
      <c r="CI187" s="171"/>
      <c r="CJ187" s="171"/>
      <c r="CK187" s="171"/>
      <c r="CL187" s="171"/>
      <c r="CM187" s="171"/>
      <c r="CN187" s="171"/>
      <c r="CO187" s="171"/>
    </row>
    <row r="188" spans="1:93" s="158" customFormat="1" ht="13.9" x14ac:dyDescent="0.4">
      <c r="A188" s="137"/>
      <c r="B188" s="137"/>
      <c r="C188" s="173"/>
      <c r="D188" s="138"/>
      <c r="E188" s="416" t="s">
        <v>68</v>
      </c>
      <c r="F188" s="422" t="s">
        <v>71</v>
      </c>
      <c r="G188" s="422" t="s">
        <v>129</v>
      </c>
      <c r="H188" s="419"/>
      <c r="I188" s="419" t="s">
        <v>203</v>
      </c>
      <c r="J188" s="420">
        <v>22</v>
      </c>
      <c r="K188" s="447">
        <v>1.7777777777777779</v>
      </c>
      <c r="L188" s="419">
        <v>16</v>
      </c>
      <c r="M188" s="86"/>
      <c r="N188" s="422"/>
      <c r="O188" s="423"/>
      <c r="P188" s="419"/>
      <c r="Q188" s="423"/>
      <c r="R188" s="422"/>
      <c r="S188" s="422"/>
      <c r="T188" s="422"/>
      <c r="U188" s="419">
        <v>2</v>
      </c>
      <c r="V188" s="124"/>
      <c r="W188" s="86"/>
      <c r="X188" s="86"/>
      <c r="Y188" s="86"/>
      <c r="Z188" s="86"/>
      <c r="AA188" s="86"/>
      <c r="AB188" s="86"/>
      <c r="AC188" s="283">
        <v>19.777777777777779</v>
      </c>
      <c r="AD188" s="171"/>
      <c r="AE188" s="171"/>
      <c r="AF188" s="108"/>
      <c r="AG188" s="171"/>
      <c r="AH188" s="171"/>
      <c r="AI188" s="171"/>
      <c r="AJ188" s="171"/>
      <c r="AK188" s="171"/>
      <c r="AL188" s="171"/>
      <c r="AM188" s="171"/>
      <c r="AN188" s="171"/>
      <c r="AO188" s="171"/>
      <c r="AP188" s="105"/>
      <c r="AQ188" s="105"/>
      <c r="AR188" s="105"/>
      <c r="AS188" s="105"/>
      <c r="AT188" s="171"/>
      <c r="AU188" s="171"/>
      <c r="AV188" s="171"/>
      <c r="AW188" s="171"/>
      <c r="AX188" s="171"/>
      <c r="AY188" s="171"/>
      <c r="AZ188" s="171"/>
      <c r="BA188" s="171"/>
      <c r="BB188" s="171"/>
      <c r="BC188" s="171"/>
      <c r="BD188" s="171"/>
      <c r="BE188" s="171"/>
      <c r="BF188" s="171"/>
      <c r="BG188" s="171"/>
      <c r="BH188" s="171"/>
      <c r="BI188" s="171"/>
      <c r="BJ188" s="171"/>
      <c r="BK188" s="171"/>
      <c r="BL188" s="171"/>
      <c r="BM188" s="171"/>
      <c r="BN188" s="171"/>
      <c r="BO188" s="171"/>
      <c r="BP188" s="171"/>
      <c r="BQ188" s="171"/>
      <c r="BR188" s="171"/>
      <c r="BS188" s="171"/>
      <c r="BT188" s="171"/>
      <c r="BU188" s="171"/>
      <c r="BV188" s="171"/>
      <c r="BW188" s="171"/>
      <c r="BX188" s="171"/>
      <c r="BY188" s="171"/>
      <c r="BZ188" s="171"/>
      <c r="CA188" s="171"/>
      <c r="CB188" s="171"/>
      <c r="CC188" s="171"/>
      <c r="CD188" s="171"/>
      <c r="CE188" s="171"/>
      <c r="CF188" s="171"/>
      <c r="CG188" s="171"/>
      <c r="CH188" s="171"/>
      <c r="CI188" s="171"/>
      <c r="CJ188" s="171"/>
      <c r="CK188" s="171"/>
      <c r="CL188" s="171"/>
      <c r="CM188" s="171"/>
      <c r="CN188" s="171"/>
      <c r="CO188" s="171"/>
    </row>
    <row r="189" spans="1:93" s="158" customFormat="1" ht="13.9" x14ac:dyDescent="0.4">
      <c r="A189" s="137"/>
      <c r="B189" s="137"/>
      <c r="C189" s="173"/>
      <c r="D189" s="138"/>
      <c r="E189" s="416" t="s">
        <v>68</v>
      </c>
      <c r="F189" s="422" t="s">
        <v>71</v>
      </c>
      <c r="G189" s="422" t="s">
        <v>78</v>
      </c>
      <c r="H189" s="419"/>
      <c r="I189" s="419" t="s">
        <v>201</v>
      </c>
      <c r="J189" s="420">
        <v>5</v>
      </c>
      <c r="K189" s="447">
        <v>1.7777777777777779</v>
      </c>
      <c r="L189" s="419">
        <v>6</v>
      </c>
      <c r="M189" s="86"/>
      <c r="N189" s="422"/>
      <c r="O189" s="423"/>
      <c r="P189" s="419"/>
      <c r="Q189" s="423"/>
      <c r="R189" s="422"/>
      <c r="S189" s="422"/>
      <c r="T189" s="422"/>
      <c r="U189" s="419">
        <v>1</v>
      </c>
      <c r="V189" s="124"/>
      <c r="W189" s="86"/>
      <c r="X189" s="86"/>
      <c r="Y189" s="86"/>
      <c r="Z189" s="86"/>
      <c r="AA189" s="86"/>
      <c r="AB189" s="86"/>
      <c r="AC189" s="283">
        <v>8.7777777777777786</v>
      </c>
      <c r="AD189" s="171"/>
      <c r="AE189" s="171"/>
      <c r="AF189" s="108"/>
      <c r="AG189" s="171"/>
      <c r="AH189" s="171"/>
      <c r="AI189" s="171"/>
      <c r="AJ189" s="171"/>
      <c r="AK189" s="171"/>
      <c r="AL189" s="171"/>
      <c r="AM189" s="171"/>
      <c r="AN189" s="171"/>
      <c r="AO189" s="171"/>
      <c r="AP189" s="105"/>
      <c r="AQ189" s="105"/>
      <c r="AR189" s="105"/>
      <c r="AS189" s="105"/>
      <c r="AT189" s="171"/>
      <c r="AU189" s="171"/>
      <c r="AV189" s="171"/>
      <c r="AW189" s="171"/>
      <c r="AX189" s="171"/>
      <c r="AY189" s="171"/>
      <c r="AZ189" s="171"/>
      <c r="BA189" s="171"/>
      <c r="BB189" s="171"/>
      <c r="BC189" s="171"/>
      <c r="BD189" s="171"/>
      <c r="BE189" s="171"/>
      <c r="BF189" s="171"/>
      <c r="BG189" s="171"/>
      <c r="BH189" s="171"/>
      <c r="BI189" s="171"/>
      <c r="BJ189" s="171"/>
      <c r="BK189" s="171"/>
      <c r="BL189" s="171"/>
      <c r="BM189" s="171"/>
      <c r="BN189" s="171"/>
      <c r="BO189" s="171"/>
      <c r="BP189" s="171"/>
      <c r="BQ189" s="171"/>
      <c r="BR189" s="171"/>
      <c r="BS189" s="171"/>
      <c r="BT189" s="171"/>
      <c r="BU189" s="171"/>
      <c r="BV189" s="171"/>
      <c r="BW189" s="171"/>
      <c r="BX189" s="171"/>
      <c r="BY189" s="171"/>
      <c r="BZ189" s="171"/>
      <c r="CA189" s="171"/>
      <c r="CB189" s="171"/>
      <c r="CC189" s="171"/>
      <c r="CD189" s="171"/>
      <c r="CE189" s="171"/>
      <c r="CF189" s="171"/>
      <c r="CG189" s="171"/>
      <c r="CH189" s="171"/>
      <c r="CI189" s="171"/>
      <c r="CJ189" s="171"/>
      <c r="CK189" s="171"/>
      <c r="CL189" s="171"/>
      <c r="CM189" s="171"/>
      <c r="CN189" s="171"/>
      <c r="CO189" s="171"/>
    </row>
    <row r="190" spans="1:93" s="158" customFormat="1" ht="13.9" x14ac:dyDescent="0.4">
      <c r="A190" s="137"/>
      <c r="B190" s="137"/>
      <c r="C190" s="173"/>
      <c r="D190" s="138"/>
      <c r="E190" s="416" t="s">
        <v>68</v>
      </c>
      <c r="F190" s="422" t="s">
        <v>71</v>
      </c>
      <c r="G190" s="422" t="s">
        <v>179</v>
      </c>
      <c r="H190" s="419"/>
      <c r="I190" s="419" t="s">
        <v>203</v>
      </c>
      <c r="J190" s="420">
        <v>4</v>
      </c>
      <c r="K190" s="447">
        <v>1.7777777777777779</v>
      </c>
      <c r="L190" s="419">
        <v>4</v>
      </c>
      <c r="M190" s="86"/>
      <c r="N190" s="422"/>
      <c r="O190" s="423"/>
      <c r="P190" s="419"/>
      <c r="Q190" s="423"/>
      <c r="R190" s="422"/>
      <c r="S190" s="422"/>
      <c r="T190" s="422"/>
      <c r="U190" s="419">
        <v>1</v>
      </c>
      <c r="V190" s="124"/>
      <c r="W190" s="86"/>
      <c r="X190" s="86"/>
      <c r="Y190" s="86"/>
      <c r="Z190" s="86"/>
      <c r="AA190" s="86"/>
      <c r="AB190" s="86"/>
      <c r="AC190" s="283">
        <v>6.7777777777777777</v>
      </c>
      <c r="AD190" s="171"/>
      <c r="AE190" s="171"/>
      <c r="AF190" s="108"/>
      <c r="AG190" s="171"/>
      <c r="AH190" s="171"/>
      <c r="AI190" s="171"/>
      <c r="AJ190" s="171"/>
      <c r="AK190" s="171"/>
      <c r="AL190" s="171"/>
      <c r="AM190" s="171"/>
      <c r="AN190" s="171"/>
      <c r="AO190" s="171"/>
      <c r="AP190" s="105"/>
      <c r="AQ190" s="105"/>
      <c r="AR190" s="105"/>
      <c r="AS190" s="105"/>
      <c r="AT190" s="171"/>
      <c r="AU190" s="171"/>
      <c r="AV190" s="171"/>
      <c r="AW190" s="171"/>
      <c r="AX190" s="171"/>
      <c r="AY190" s="171"/>
      <c r="AZ190" s="171"/>
      <c r="BA190" s="171"/>
      <c r="BB190" s="171"/>
      <c r="BC190" s="171"/>
      <c r="BD190" s="171"/>
      <c r="BE190" s="171"/>
      <c r="BF190" s="171"/>
      <c r="BG190" s="171"/>
      <c r="BH190" s="171"/>
      <c r="BI190" s="171"/>
      <c r="BJ190" s="171"/>
      <c r="BK190" s="171"/>
      <c r="BL190" s="171"/>
      <c r="BM190" s="171"/>
      <c r="BN190" s="171"/>
      <c r="BO190" s="171"/>
      <c r="BP190" s="171"/>
      <c r="BQ190" s="171"/>
      <c r="BR190" s="171"/>
      <c r="BS190" s="171"/>
      <c r="BT190" s="171"/>
      <c r="BU190" s="171"/>
      <c r="BV190" s="171"/>
      <c r="BW190" s="171"/>
      <c r="BX190" s="171"/>
      <c r="BY190" s="171"/>
      <c r="BZ190" s="171"/>
      <c r="CA190" s="171"/>
      <c r="CB190" s="171"/>
      <c r="CC190" s="171"/>
      <c r="CD190" s="171"/>
      <c r="CE190" s="171"/>
      <c r="CF190" s="171"/>
      <c r="CG190" s="171"/>
      <c r="CH190" s="171"/>
      <c r="CI190" s="171"/>
      <c r="CJ190" s="171"/>
      <c r="CK190" s="171"/>
      <c r="CL190" s="171"/>
      <c r="CM190" s="171"/>
      <c r="CN190" s="171"/>
      <c r="CO190" s="171"/>
    </row>
    <row r="191" spans="1:93" s="158" customFormat="1" ht="13.9" x14ac:dyDescent="0.4">
      <c r="A191" s="137"/>
      <c r="B191" s="137"/>
      <c r="C191" s="173"/>
      <c r="D191" s="138"/>
      <c r="E191" s="416" t="s">
        <v>68</v>
      </c>
      <c r="F191" s="422" t="s">
        <v>71</v>
      </c>
      <c r="G191" s="422" t="s">
        <v>80</v>
      </c>
      <c r="H191" s="419"/>
      <c r="I191" s="419" t="s">
        <v>203</v>
      </c>
      <c r="J191" s="420">
        <v>13</v>
      </c>
      <c r="K191" s="447">
        <v>1.7777777777777779</v>
      </c>
      <c r="L191" s="419">
        <v>6</v>
      </c>
      <c r="M191" s="86"/>
      <c r="N191" s="422"/>
      <c r="O191" s="423"/>
      <c r="P191" s="419"/>
      <c r="Q191" s="423"/>
      <c r="R191" s="422"/>
      <c r="S191" s="422"/>
      <c r="T191" s="422"/>
      <c r="U191" s="419">
        <v>1</v>
      </c>
      <c r="V191" s="124"/>
      <c r="W191" s="86"/>
      <c r="X191" s="86"/>
      <c r="Y191" s="86"/>
      <c r="Z191" s="86"/>
      <c r="AA191" s="86"/>
      <c r="AB191" s="86"/>
      <c r="AC191" s="283">
        <v>8.7777777777777786</v>
      </c>
      <c r="AD191" s="171"/>
      <c r="AE191" s="171"/>
      <c r="AF191" s="108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05"/>
      <c r="AQ191" s="105"/>
      <c r="AR191" s="105"/>
      <c r="AS191" s="105"/>
      <c r="AT191" s="171"/>
      <c r="AU191" s="171"/>
      <c r="AV191" s="171"/>
      <c r="AW191" s="171"/>
      <c r="AX191" s="171"/>
      <c r="AY191" s="171"/>
      <c r="AZ191" s="171"/>
      <c r="BA191" s="171"/>
      <c r="BB191" s="171"/>
      <c r="BC191" s="171"/>
      <c r="BD191" s="171"/>
      <c r="BE191" s="171"/>
      <c r="BF191" s="171"/>
      <c r="BG191" s="171"/>
      <c r="BH191" s="171"/>
      <c r="BI191" s="171"/>
      <c r="BJ191" s="171"/>
      <c r="BK191" s="171"/>
      <c r="BL191" s="171"/>
      <c r="BM191" s="171"/>
      <c r="BN191" s="171"/>
      <c r="BO191" s="171"/>
      <c r="BP191" s="171"/>
      <c r="BQ191" s="171"/>
      <c r="BR191" s="171"/>
      <c r="BS191" s="171"/>
      <c r="BT191" s="171"/>
      <c r="BU191" s="171"/>
      <c r="BV191" s="171"/>
      <c r="BW191" s="171"/>
      <c r="BX191" s="171"/>
      <c r="BY191" s="171"/>
      <c r="BZ191" s="171"/>
      <c r="CA191" s="171"/>
      <c r="CB191" s="171"/>
      <c r="CC191" s="171"/>
      <c r="CD191" s="171"/>
      <c r="CE191" s="171"/>
      <c r="CF191" s="171"/>
      <c r="CG191" s="171"/>
      <c r="CH191" s="171"/>
      <c r="CI191" s="171"/>
      <c r="CJ191" s="171"/>
      <c r="CK191" s="171"/>
      <c r="CL191" s="171"/>
      <c r="CM191" s="171"/>
      <c r="CN191" s="171"/>
      <c r="CO191" s="171"/>
    </row>
    <row r="192" spans="1:93" s="158" customFormat="1" ht="13.9" x14ac:dyDescent="0.4">
      <c r="A192" s="137"/>
      <c r="B192" s="137"/>
      <c r="C192" s="173"/>
      <c r="D192" s="138"/>
      <c r="E192" s="416" t="s">
        <v>68</v>
      </c>
      <c r="F192" s="422" t="s">
        <v>71</v>
      </c>
      <c r="G192" s="422" t="s">
        <v>79</v>
      </c>
      <c r="H192" s="419"/>
      <c r="I192" s="419" t="s">
        <v>203</v>
      </c>
      <c r="J192" s="420">
        <v>29</v>
      </c>
      <c r="K192" s="447">
        <v>1.7777777777777779</v>
      </c>
      <c r="L192" s="419">
        <v>16</v>
      </c>
      <c r="M192" s="86"/>
      <c r="N192" s="422"/>
      <c r="O192" s="423"/>
      <c r="P192" s="419"/>
      <c r="Q192" s="423"/>
      <c r="R192" s="422"/>
      <c r="S192" s="422"/>
      <c r="T192" s="422"/>
      <c r="U192" s="419">
        <v>2</v>
      </c>
      <c r="V192" s="124"/>
      <c r="W192" s="86"/>
      <c r="X192" s="86"/>
      <c r="Y192" s="86"/>
      <c r="Z192" s="86"/>
      <c r="AA192" s="86"/>
      <c r="AB192" s="86"/>
      <c r="AC192" s="283">
        <v>19.777777777777779</v>
      </c>
      <c r="AD192" s="171"/>
      <c r="AE192" s="171"/>
      <c r="AF192" s="108"/>
      <c r="AG192" s="171"/>
      <c r="AH192" s="171"/>
      <c r="AI192" s="171"/>
      <c r="AJ192" s="171"/>
      <c r="AK192" s="171"/>
      <c r="AL192" s="171"/>
      <c r="AM192" s="171"/>
      <c r="AN192" s="171"/>
      <c r="AO192" s="171"/>
      <c r="AP192" s="105"/>
      <c r="AQ192" s="105"/>
      <c r="AR192" s="105"/>
      <c r="AS192" s="105"/>
      <c r="AT192" s="171"/>
      <c r="AU192" s="171"/>
      <c r="AV192" s="171"/>
      <c r="AW192" s="171"/>
      <c r="AX192" s="171"/>
      <c r="AY192" s="171"/>
      <c r="AZ192" s="171"/>
      <c r="BA192" s="171"/>
      <c r="BB192" s="171"/>
      <c r="BC192" s="171"/>
      <c r="BD192" s="171"/>
      <c r="BE192" s="171"/>
      <c r="BF192" s="171"/>
      <c r="BG192" s="171"/>
      <c r="BH192" s="171"/>
      <c r="BI192" s="171"/>
      <c r="BJ192" s="171"/>
      <c r="BK192" s="171"/>
      <c r="BL192" s="171"/>
      <c r="BM192" s="171"/>
      <c r="BN192" s="171"/>
      <c r="BO192" s="171"/>
      <c r="BP192" s="171"/>
      <c r="BQ192" s="171"/>
      <c r="BR192" s="171"/>
      <c r="BS192" s="171"/>
      <c r="BT192" s="171"/>
      <c r="BU192" s="171"/>
      <c r="BV192" s="171"/>
      <c r="BW192" s="171"/>
      <c r="BX192" s="171"/>
      <c r="BY192" s="171"/>
      <c r="BZ192" s="171"/>
      <c r="CA192" s="171"/>
      <c r="CB192" s="171"/>
      <c r="CC192" s="171"/>
      <c r="CD192" s="171"/>
      <c r="CE192" s="171"/>
      <c r="CF192" s="171"/>
      <c r="CG192" s="171"/>
      <c r="CH192" s="171"/>
      <c r="CI192" s="171"/>
      <c r="CJ192" s="171"/>
      <c r="CK192" s="171"/>
      <c r="CL192" s="171"/>
      <c r="CM192" s="171"/>
      <c r="CN192" s="171"/>
      <c r="CO192" s="171"/>
    </row>
    <row r="193" spans="1:93" s="158" customFormat="1" ht="13.9" x14ac:dyDescent="0.4">
      <c r="A193" s="137"/>
      <c r="B193" s="137"/>
      <c r="C193" s="173"/>
      <c r="D193" s="138"/>
      <c r="E193" s="416"/>
      <c r="F193" s="422"/>
      <c r="G193" s="422"/>
      <c r="H193" s="419"/>
      <c r="I193" s="419"/>
      <c r="J193" s="420"/>
      <c r="K193" s="421"/>
      <c r="L193" s="419"/>
      <c r="M193" s="86"/>
      <c r="N193" s="422"/>
      <c r="O193" s="423"/>
      <c r="P193" s="419"/>
      <c r="Q193" s="423"/>
      <c r="R193" s="422"/>
      <c r="S193" s="422"/>
      <c r="T193" s="422"/>
      <c r="U193" s="419"/>
      <c r="V193" s="124"/>
      <c r="W193" s="86"/>
      <c r="X193" s="86"/>
      <c r="Y193" s="86"/>
      <c r="Z193" s="86"/>
      <c r="AA193" s="86"/>
      <c r="AB193" s="86"/>
      <c r="AC193" s="283"/>
      <c r="AD193" s="171"/>
      <c r="AE193" s="171"/>
      <c r="AF193" s="108"/>
      <c r="AG193" s="171"/>
      <c r="AH193" s="171"/>
      <c r="AI193" s="171"/>
      <c r="AJ193" s="171"/>
      <c r="AK193" s="171"/>
      <c r="AL193" s="171"/>
      <c r="AM193" s="171"/>
      <c r="AN193" s="171"/>
      <c r="AO193" s="171"/>
      <c r="AP193" s="105"/>
      <c r="AQ193" s="105"/>
      <c r="AR193" s="105"/>
      <c r="AS193" s="105"/>
      <c r="AT193" s="171"/>
      <c r="AU193" s="171"/>
      <c r="AV193" s="171"/>
      <c r="AW193" s="171"/>
      <c r="AX193" s="171"/>
      <c r="AY193" s="171"/>
      <c r="AZ193" s="171"/>
      <c r="BA193" s="171"/>
      <c r="BB193" s="171"/>
      <c r="BC193" s="171"/>
      <c r="BD193" s="171"/>
      <c r="BE193" s="171"/>
      <c r="BF193" s="171"/>
      <c r="BG193" s="171"/>
      <c r="BH193" s="171"/>
      <c r="BI193" s="171"/>
      <c r="BJ193" s="171"/>
      <c r="BK193" s="171"/>
      <c r="BL193" s="171"/>
      <c r="BM193" s="171"/>
      <c r="BN193" s="171"/>
      <c r="BO193" s="171"/>
      <c r="BP193" s="171"/>
      <c r="BQ193" s="171"/>
      <c r="BR193" s="171"/>
      <c r="BS193" s="171"/>
      <c r="BT193" s="171"/>
      <c r="BU193" s="171"/>
      <c r="BV193" s="171"/>
      <c r="BW193" s="171"/>
      <c r="BX193" s="171"/>
      <c r="BY193" s="171"/>
      <c r="BZ193" s="171"/>
      <c r="CA193" s="171"/>
      <c r="CB193" s="171"/>
      <c r="CC193" s="171"/>
      <c r="CD193" s="171"/>
      <c r="CE193" s="171"/>
      <c r="CF193" s="171"/>
      <c r="CG193" s="171"/>
      <c r="CH193" s="171"/>
      <c r="CI193" s="171"/>
      <c r="CJ193" s="171"/>
      <c r="CK193" s="171"/>
      <c r="CL193" s="171"/>
      <c r="CM193" s="171"/>
      <c r="CN193" s="171"/>
      <c r="CO193" s="171"/>
    </row>
    <row r="194" spans="1:93" s="158" customFormat="1" ht="13.9" x14ac:dyDescent="0.4">
      <c r="A194" s="137"/>
      <c r="B194" s="137"/>
      <c r="C194" s="173"/>
      <c r="D194" s="138"/>
      <c r="E194" s="416" t="s">
        <v>245</v>
      </c>
      <c r="F194" s="422" t="s">
        <v>71</v>
      </c>
      <c r="G194" s="422" t="s">
        <v>72</v>
      </c>
      <c r="H194" s="419"/>
      <c r="I194" s="419" t="s">
        <v>246</v>
      </c>
      <c r="J194" s="420">
        <v>4</v>
      </c>
      <c r="K194" s="421">
        <v>3</v>
      </c>
      <c r="L194" s="445">
        <v>2.8159999999999998</v>
      </c>
      <c r="M194" s="86"/>
      <c r="N194" s="422"/>
      <c r="O194" s="423"/>
      <c r="P194" s="419"/>
      <c r="Q194" s="423"/>
      <c r="R194" s="422"/>
      <c r="S194" s="422"/>
      <c r="T194" s="422"/>
      <c r="U194" s="419">
        <v>1</v>
      </c>
      <c r="V194" s="124"/>
      <c r="W194" s="86"/>
      <c r="X194" s="86"/>
      <c r="Y194" s="86"/>
      <c r="Z194" s="86"/>
      <c r="AA194" s="86"/>
      <c r="AB194" s="86"/>
      <c r="AC194" s="283">
        <v>6.8159999999999998</v>
      </c>
      <c r="AD194" s="171"/>
      <c r="AE194" s="171"/>
      <c r="AF194" s="108"/>
      <c r="AG194" s="171"/>
      <c r="AH194" s="171"/>
      <c r="AI194" s="171"/>
      <c r="AJ194" s="171"/>
      <c r="AK194" s="171"/>
      <c r="AL194" s="171"/>
      <c r="AM194" s="171"/>
      <c r="AN194" s="171"/>
      <c r="AO194" s="171"/>
      <c r="AP194" s="105"/>
      <c r="AQ194" s="105"/>
      <c r="AR194" s="105"/>
      <c r="AS194" s="105"/>
      <c r="AT194" s="171"/>
      <c r="AU194" s="171"/>
      <c r="AV194" s="171"/>
      <c r="AW194" s="171"/>
      <c r="AX194" s="171"/>
      <c r="AY194" s="171"/>
      <c r="AZ194" s="171"/>
      <c r="BA194" s="171"/>
      <c r="BB194" s="171"/>
      <c r="BC194" s="171"/>
      <c r="BD194" s="171"/>
      <c r="BE194" s="171"/>
      <c r="BF194" s="171"/>
      <c r="BG194" s="171"/>
      <c r="BH194" s="171"/>
      <c r="BI194" s="171"/>
      <c r="BJ194" s="171"/>
      <c r="BK194" s="171"/>
      <c r="BL194" s="171"/>
      <c r="BM194" s="171"/>
      <c r="BN194" s="171"/>
      <c r="BO194" s="171"/>
      <c r="BP194" s="171"/>
      <c r="BQ194" s="171"/>
      <c r="BR194" s="171"/>
      <c r="BS194" s="171"/>
      <c r="BT194" s="171"/>
      <c r="BU194" s="171"/>
      <c r="BV194" s="171"/>
      <c r="BW194" s="171"/>
      <c r="BX194" s="171"/>
      <c r="BY194" s="171"/>
      <c r="BZ194" s="171"/>
      <c r="CA194" s="171"/>
      <c r="CB194" s="171"/>
      <c r="CC194" s="171"/>
      <c r="CD194" s="171"/>
      <c r="CE194" s="171"/>
      <c r="CF194" s="171"/>
      <c r="CG194" s="171"/>
      <c r="CH194" s="171"/>
      <c r="CI194" s="171"/>
      <c r="CJ194" s="171"/>
      <c r="CK194" s="171"/>
      <c r="CL194" s="171"/>
      <c r="CM194" s="171"/>
      <c r="CN194" s="171"/>
      <c r="CO194" s="171"/>
    </row>
    <row r="195" spans="1:93" s="158" customFormat="1" ht="13.9" x14ac:dyDescent="0.4">
      <c r="A195" s="137"/>
      <c r="B195" s="137"/>
      <c r="C195" s="173"/>
      <c r="D195" s="138"/>
      <c r="E195" s="416" t="s">
        <v>68</v>
      </c>
      <c r="F195" s="422" t="s">
        <v>71</v>
      </c>
      <c r="G195" s="422" t="s">
        <v>73</v>
      </c>
      <c r="H195" s="419"/>
      <c r="I195" s="419" t="s">
        <v>246</v>
      </c>
      <c r="J195" s="420">
        <v>5</v>
      </c>
      <c r="K195" s="421">
        <v>3</v>
      </c>
      <c r="L195" s="445">
        <v>2.8</v>
      </c>
      <c r="M195" s="86"/>
      <c r="N195" s="422"/>
      <c r="O195" s="423"/>
      <c r="P195" s="419"/>
      <c r="Q195" s="423"/>
      <c r="R195" s="422"/>
      <c r="S195" s="422"/>
      <c r="T195" s="422"/>
      <c r="U195" s="419">
        <v>1</v>
      </c>
      <c r="V195" s="124"/>
      <c r="W195" s="86"/>
      <c r="X195" s="86"/>
      <c r="Y195" s="86"/>
      <c r="Z195" s="86"/>
      <c r="AA195" s="86"/>
      <c r="AB195" s="86"/>
      <c r="AC195" s="283">
        <v>6.8</v>
      </c>
      <c r="AD195" s="171"/>
      <c r="AE195" s="171"/>
      <c r="AF195" s="108"/>
      <c r="AG195" s="171"/>
      <c r="AH195" s="171"/>
      <c r="AI195" s="171"/>
      <c r="AJ195" s="171"/>
      <c r="AK195" s="171"/>
      <c r="AL195" s="171"/>
      <c r="AM195" s="171"/>
      <c r="AN195" s="171"/>
      <c r="AO195" s="171"/>
      <c r="AP195" s="105"/>
      <c r="AQ195" s="105"/>
      <c r="AR195" s="105"/>
      <c r="AS195" s="105"/>
      <c r="AT195" s="171"/>
      <c r="AU195" s="171"/>
      <c r="AV195" s="171"/>
      <c r="AW195" s="171"/>
      <c r="AX195" s="171"/>
      <c r="AY195" s="171"/>
      <c r="AZ195" s="171"/>
      <c r="BA195" s="171"/>
      <c r="BB195" s="171"/>
      <c r="BC195" s="171"/>
      <c r="BD195" s="171"/>
      <c r="BE195" s="171"/>
      <c r="BF195" s="171"/>
      <c r="BG195" s="171"/>
      <c r="BH195" s="171"/>
      <c r="BI195" s="171"/>
      <c r="BJ195" s="171"/>
      <c r="BK195" s="171"/>
      <c r="BL195" s="171"/>
      <c r="BM195" s="171"/>
      <c r="BN195" s="171"/>
      <c r="BO195" s="171"/>
      <c r="BP195" s="171"/>
      <c r="BQ195" s="171"/>
      <c r="BR195" s="171"/>
      <c r="BS195" s="171"/>
      <c r="BT195" s="171"/>
      <c r="BU195" s="171"/>
      <c r="BV195" s="171"/>
      <c r="BW195" s="171"/>
      <c r="BX195" s="171"/>
      <c r="BY195" s="171"/>
      <c r="BZ195" s="171"/>
      <c r="CA195" s="171"/>
      <c r="CB195" s="171"/>
      <c r="CC195" s="171"/>
      <c r="CD195" s="171"/>
      <c r="CE195" s="171"/>
      <c r="CF195" s="171"/>
      <c r="CG195" s="171"/>
      <c r="CH195" s="171"/>
      <c r="CI195" s="171"/>
      <c r="CJ195" s="171"/>
      <c r="CK195" s="171"/>
      <c r="CL195" s="171"/>
      <c r="CM195" s="171"/>
      <c r="CN195" s="171"/>
      <c r="CO195" s="171"/>
    </row>
    <row r="196" spans="1:93" s="158" customFormat="1" ht="13.9" x14ac:dyDescent="0.4">
      <c r="A196" s="137"/>
      <c r="B196" s="137"/>
      <c r="C196" s="173"/>
      <c r="D196" s="138"/>
      <c r="E196" s="416" t="s">
        <v>68</v>
      </c>
      <c r="F196" s="422" t="s">
        <v>71</v>
      </c>
      <c r="G196" s="422" t="s">
        <v>74</v>
      </c>
      <c r="H196" s="419"/>
      <c r="I196" s="419" t="s">
        <v>246</v>
      </c>
      <c r="J196" s="420">
        <v>5</v>
      </c>
      <c r="K196" s="421">
        <v>3</v>
      </c>
      <c r="L196" s="445">
        <v>2</v>
      </c>
      <c r="M196" s="86"/>
      <c r="N196" s="422"/>
      <c r="O196" s="423"/>
      <c r="P196" s="419"/>
      <c r="Q196" s="423"/>
      <c r="R196" s="422"/>
      <c r="S196" s="422"/>
      <c r="T196" s="422"/>
      <c r="U196" s="419">
        <v>1</v>
      </c>
      <c r="V196" s="124"/>
      <c r="W196" s="86"/>
      <c r="X196" s="86"/>
      <c r="Y196" s="86"/>
      <c r="Z196" s="86"/>
      <c r="AA196" s="86"/>
      <c r="AB196" s="86"/>
      <c r="AC196" s="283">
        <v>6</v>
      </c>
      <c r="AD196" s="171"/>
      <c r="AE196" s="171"/>
      <c r="AF196" s="108"/>
      <c r="AG196" s="171"/>
      <c r="AH196" s="171"/>
      <c r="AI196" s="171"/>
      <c r="AJ196" s="171"/>
      <c r="AK196" s="171"/>
      <c r="AL196" s="171"/>
      <c r="AM196" s="171"/>
      <c r="AN196" s="171"/>
      <c r="AO196" s="171"/>
      <c r="AP196" s="105"/>
      <c r="AQ196" s="105"/>
      <c r="AR196" s="105"/>
      <c r="AS196" s="105"/>
      <c r="AT196" s="171"/>
      <c r="AU196" s="171"/>
      <c r="AV196" s="171"/>
      <c r="AW196" s="171"/>
      <c r="AX196" s="171"/>
      <c r="AY196" s="171"/>
      <c r="AZ196" s="171"/>
      <c r="BA196" s="171"/>
      <c r="BB196" s="171"/>
      <c r="BC196" s="171"/>
      <c r="BD196" s="171"/>
      <c r="BE196" s="171"/>
      <c r="BF196" s="171"/>
      <c r="BG196" s="171"/>
      <c r="BH196" s="171"/>
      <c r="BI196" s="171"/>
      <c r="BJ196" s="171"/>
      <c r="BK196" s="171"/>
      <c r="BL196" s="171"/>
      <c r="BM196" s="171"/>
      <c r="BN196" s="171"/>
      <c r="BO196" s="171"/>
      <c r="BP196" s="171"/>
      <c r="BQ196" s="171"/>
      <c r="BR196" s="171"/>
      <c r="BS196" s="171"/>
      <c r="BT196" s="171"/>
      <c r="BU196" s="171"/>
      <c r="BV196" s="171"/>
      <c r="BW196" s="171"/>
      <c r="BX196" s="171"/>
      <c r="BY196" s="171"/>
      <c r="BZ196" s="171"/>
      <c r="CA196" s="171"/>
      <c r="CB196" s="171"/>
      <c r="CC196" s="171"/>
      <c r="CD196" s="171"/>
      <c r="CE196" s="171"/>
      <c r="CF196" s="171"/>
      <c r="CG196" s="171"/>
      <c r="CH196" s="171"/>
      <c r="CI196" s="171"/>
      <c r="CJ196" s="171"/>
      <c r="CK196" s="171"/>
      <c r="CL196" s="171"/>
      <c r="CM196" s="171"/>
      <c r="CN196" s="171"/>
      <c r="CO196" s="171"/>
    </row>
    <row r="197" spans="1:93" s="158" customFormat="1" ht="13.9" x14ac:dyDescent="0.4">
      <c r="A197" s="137"/>
      <c r="B197" s="137"/>
      <c r="C197" s="173"/>
      <c r="D197" s="138"/>
      <c r="E197" s="416" t="s">
        <v>68</v>
      </c>
      <c r="F197" s="422" t="s">
        <v>71</v>
      </c>
      <c r="G197" s="422" t="s">
        <v>75</v>
      </c>
      <c r="H197" s="419"/>
      <c r="I197" s="419" t="s">
        <v>246</v>
      </c>
      <c r="J197" s="420">
        <v>5</v>
      </c>
      <c r="K197" s="421">
        <v>3</v>
      </c>
      <c r="L197" s="445">
        <v>3</v>
      </c>
      <c r="M197" s="86"/>
      <c r="N197" s="422"/>
      <c r="O197" s="423"/>
      <c r="P197" s="419"/>
      <c r="Q197" s="423"/>
      <c r="R197" s="422"/>
      <c r="S197" s="422"/>
      <c r="T197" s="422"/>
      <c r="U197" s="422">
        <v>1</v>
      </c>
      <c r="V197" s="124"/>
      <c r="W197" s="86"/>
      <c r="X197" s="86"/>
      <c r="Y197" s="86"/>
      <c r="Z197" s="86"/>
      <c r="AA197" s="86"/>
      <c r="AB197" s="86"/>
      <c r="AC197" s="283">
        <v>7</v>
      </c>
      <c r="AD197" s="171"/>
      <c r="AE197" s="171"/>
      <c r="AF197" s="105"/>
      <c r="AG197" s="171"/>
      <c r="AH197" s="171"/>
      <c r="AI197" s="171"/>
      <c r="AJ197" s="171"/>
      <c r="AK197" s="171"/>
      <c r="AL197" s="171"/>
      <c r="AM197" s="171"/>
      <c r="AN197" s="171"/>
      <c r="AO197" s="171"/>
      <c r="AP197" s="105"/>
      <c r="AQ197" s="105"/>
      <c r="AR197" s="105"/>
      <c r="AS197" s="105"/>
      <c r="AT197" s="171"/>
      <c r="AU197" s="171"/>
      <c r="AV197" s="171"/>
      <c r="AW197" s="171"/>
      <c r="AX197" s="171"/>
      <c r="AY197" s="171"/>
      <c r="AZ197" s="171"/>
      <c r="BA197" s="171"/>
      <c r="BB197" s="171"/>
      <c r="BC197" s="171"/>
      <c r="BD197" s="171"/>
      <c r="BE197" s="171"/>
      <c r="BF197" s="171"/>
      <c r="BG197" s="171"/>
      <c r="BH197" s="171"/>
      <c r="BI197" s="171"/>
      <c r="BJ197" s="171"/>
      <c r="BK197" s="171"/>
      <c r="BL197" s="171"/>
      <c r="BM197" s="171"/>
      <c r="BN197" s="171"/>
      <c r="BO197" s="171"/>
      <c r="BP197" s="171"/>
      <c r="BQ197" s="171"/>
      <c r="BR197" s="171"/>
      <c r="BS197" s="171"/>
      <c r="BT197" s="171"/>
      <c r="BU197" s="171"/>
      <c r="BV197" s="171"/>
      <c r="BW197" s="171"/>
      <c r="BX197" s="171"/>
      <c r="BY197" s="171"/>
      <c r="BZ197" s="171"/>
      <c r="CA197" s="171"/>
      <c r="CB197" s="171"/>
      <c r="CC197" s="171"/>
      <c r="CD197" s="171"/>
      <c r="CE197" s="171"/>
      <c r="CF197" s="171"/>
      <c r="CG197" s="171"/>
      <c r="CH197" s="171"/>
      <c r="CI197" s="171"/>
      <c r="CJ197" s="171"/>
      <c r="CK197" s="171"/>
      <c r="CL197" s="171"/>
      <c r="CM197" s="171"/>
      <c r="CN197" s="171"/>
      <c r="CO197" s="171"/>
    </row>
    <row r="198" spans="1:93" s="109" customFormat="1" ht="15.75" customHeight="1" x14ac:dyDescent="0.4">
      <c r="A198" s="43"/>
      <c r="B198" s="43"/>
      <c r="C198" s="43"/>
      <c r="D198" s="43"/>
      <c r="E198" s="416" t="s">
        <v>68</v>
      </c>
      <c r="F198" s="422" t="s">
        <v>71</v>
      </c>
      <c r="G198" s="422" t="s">
        <v>76</v>
      </c>
      <c r="H198" s="419"/>
      <c r="I198" s="419" t="s">
        <v>246</v>
      </c>
      <c r="J198" s="420">
        <v>10</v>
      </c>
      <c r="K198" s="379">
        <v>4</v>
      </c>
      <c r="L198" s="419">
        <v>3.5</v>
      </c>
      <c r="M198" s="295"/>
      <c r="N198" s="295"/>
      <c r="O198" s="260"/>
      <c r="P198" s="295"/>
      <c r="Q198" s="260"/>
      <c r="R198" s="295"/>
      <c r="S198" s="295"/>
      <c r="T198" s="295"/>
      <c r="U198" s="295">
        <v>1</v>
      </c>
      <c r="V198" s="295"/>
      <c r="W198" s="295"/>
      <c r="X198" s="295"/>
      <c r="Y198" s="98"/>
      <c r="Z198" s="98"/>
      <c r="AA198" s="98"/>
      <c r="AB198" s="98"/>
      <c r="AC198" s="283">
        <v>8.5</v>
      </c>
      <c r="AD198" s="171"/>
      <c r="AE198" s="171"/>
      <c r="AF198" s="105"/>
      <c r="AG198" s="171"/>
      <c r="AH198" s="171"/>
      <c r="AO198" s="171"/>
      <c r="AP198" s="105"/>
      <c r="AQ198" s="105"/>
      <c r="AR198" s="105"/>
      <c r="AS198" s="105"/>
    </row>
    <row r="199" spans="1:93" s="109" customFormat="1" ht="17.25" customHeight="1" x14ac:dyDescent="0.4">
      <c r="A199" s="43"/>
      <c r="B199" s="43"/>
      <c r="C199" s="43"/>
      <c r="D199" s="43"/>
      <c r="E199" s="416"/>
      <c r="F199" s="422"/>
      <c r="G199" s="422"/>
      <c r="H199" s="419"/>
      <c r="I199" s="419"/>
      <c r="J199" s="420"/>
      <c r="K199" s="379"/>
      <c r="L199" s="419"/>
      <c r="M199" s="295"/>
      <c r="N199" s="295"/>
      <c r="O199" s="260"/>
      <c r="P199" s="295"/>
      <c r="Q199" s="260"/>
      <c r="R199" s="295"/>
      <c r="S199" s="295"/>
      <c r="T199" s="295"/>
      <c r="U199" s="295"/>
      <c r="V199" s="295"/>
      <c r="W199" s="295"/>
      <c r="X199" s="295"/>
      <c r="Y199" s="98"/>
      <c r="Z199" s="98"/>
      <c r="AA199" s="98"/>
      <c r="AB199" s="98"/>
      <c r="AC199" s="283"/>
      <c r="AD199" s="171"/>
      <c r="AE199" s="171"/>
      <c r="AF199" s="105"/>
      <c r="AG199" s="171"/>
      <c r="AH199" s="171"/>
      <c r="AO199" s="171"/>
      <c r="AP199" s="105"/>
      <c r="AQ199" s="105"/>
      <c r="AR199" s="105"/>
      <c r="AS199" s="105"/>
    </row>
    <row r="200" spans="1:93" s="109" customFormat="1" ht="25.5" customHeight="1" x14ac:dyDescent="0.4">
      <c r="A200" s="43"/>
      <c r="B200" s="43"/>
      <c r="C200" s="43"/>
      <c r="D200" s="43"/>
      <c r="E200" s="416" t="s">
        <v>95</v>
      </c>
      <c r="F200" s="422" t="s">
        <v>71</v>
      </c>
      <c r="G200" s="422" t="s">
        <v>105</v>
      </c>
      <c r="H200" s="419"/>
      <c r="I200" s="419" t="s">
        <v>201</v>
      </c>
      <c r="J200" s="420">
        <v>61</v>
      </c>
      <c r="K200" s="379">
        <v>6</v>
      </c>
      <c r="L200" s="419"/>
      <c r="M200" s="295"/>
      <c r="N200" s="295"/>
      <c r="O200" s="260"/>
      <c r="P200" s="295"/>
      <c r="Q200" s="260"/>
      <c r="R200" s="295"/>
      <c r="S200" s="295"/>
      <c r="T200" s="295"/>
      <c r="U200" s="295">
        <v>6</v>
      </c>
      <c r="V200" s="295"/>
      <c r="W200" s="295"/>
      <c r="X200" s="295"/>
      <c r="Y200" s="98"/>
      <c r="Z200" s="98"/>
      <c r="AA200" s="98"/>
      <c r="AB200" s="98"/>
      <c r="AC200" s="283">
        <v>12</v>
      </c>
      <c r="AD200" s="171"/>
      <c r="AE200" s="171"/>
      <c r="AF200" s="105"/>
      <c r="AG200" s="171"/>
      <c r="AH200" s="171"/>
      <c r="AO200" s="171"/>
      <c r="AP200" s="105"/>
      <c r="AQ200" s="105"/>
      <c r="AR200" s="105"/>
      <c r="AS200" s="105"/>
    </row>
    <row r="201" spans="1:93" s="109" customFormat="1" ht="25.5" customHeight="1" x14ac:dyDescent="0.4">
      <c r="A201" s="43"/>
      <c r="B201" s="43"/>
      <c r="C201" s="43"/>
      <c r="D201" s="43"/>
      <c r="E201" s="416" t="s">
        <v>95</v>
      </c>
      <c r="F201" s="422" t="s">
        <v>71</v>
      </c>
      <c r="G201" s="422" t="s">
        <v>121</v>
      </c>
      <c r="H201" s="419"/>
      <c r="I201" s="419" t="s">
        <v>201</v>
      </c>
      <c r="J201" s="420">
        <v>19</v>
      </c>
      <c r="K201" s="379">
        <v>6.6</v>
      </c>
      <c r="L201" s="419"/>
      <c r="M201" s="295"/>
      <c r="N201" s="295"/>
      <c r="O201" s="260"/>
      <c r="P201" s="295"/>
      <c r="Q201" s="260"/>
      <c r="R201" s="295"/>
      <c r="S201" s="295"/>
      <c r="T201" s="295"/>
      <c r="U201" s="295">
        <v>2</v>
      </c>
      <c r="V201" s="295"/>
      <c r="W201" s="295"/>
      <c r="X201" s="295"/>
      <c r="Y201" s="98"/>
      <c r="Z201" s="98"/>
      <c r="AA201" s="98"/>
      <c r="AB201" s="98"/>
      <c r="AC201" s="283">
        <v>8.6</v>
      </c>
      <c r="AD201" s="171"/>
      <c r="AE201" s="171"/>
      <c r="AF201" s="105"/>
      <c r="AG201" s="171"/>
      <c r="AH201" s="171"/>
      <c r="AO201" s="171"/>
      <c r="AP201" s="105"/>
      <c r="AQ201" s="105"/>
      <c r="AR201" s="105"/>
      <c r="AS201" s="105"/>
    </row>
    <row r="202" spans="1:93" s="109" customFormat="1" ht="25.5" customHeight="1" x14ac:dyDescent="0.4">
      <c r="A202" s="43"/>
      <c r="B202" s="43"/>
      <c r="C202" s="43"/>
      <c r="D202" s="43"/>
      <c r="E202" s="416" t="s">
        <v>95</v>
      </c>
      <c r="F202" s="422" t="s">
        <v>71</v>
      </c>
      <c r="G202" s="422" t="s">
        <v>122</v>
      </c>
      <c r="H202" s="419"/>
      <c r="I202" s="419" t="s">
        <v>201</v>
      </c>
      <c r="J202" s="420">
        <v>11</v>
      </c>
      <c r="K202" s="379">
        <v>5.333333333333333</v>
      </c>
      <c r="L202" s="419"/>
      <c r="M202" s="295"/>
      <c r="N202" s="295"/>
      <c r="O202" s="260"/>
      <c r="P202" s="295"/>
      <c r="Q202" s="260"/>
      <c r="R202" s="295"/>
      <c r="S202" s="295"/>
      <c r="T202" s="295"/>
      <c r="U202" s="295">
        <v>1</v>
      </c>
      <c r="V202" s="295"/>
      <c r="W202" s="295"/>
      <c r="X202" s="295"/>
      <c r="Y202" s="98"/>
      <c r="Z202" s="98"/>
      <c r="AA202" s="98"/>
      <c r="AB202" s="98"/>
      <c r="AC202" s="283">
        <v>6.333333333333333</v>
      </c>
      <c r="AD202" s="171"/>
      <c r="AE202" s="171"/>
      <c r="AF202" s="105"/>
      <c r="AG202" s="171"/>
      <c r="AH202" s="171"/>
      <c r="AO202" s="171"/>
      <c r="AP202" s="105"/>
      <c r="AQ202" s="105"/>
      <c r="AR202" s="105"/>
      <c r="AS202" s="105"/>
    </row>
    <row r="203" spans="1:93" s="109" customFormat="1" ht="26.25" customHeight="1" x14ac:dyDescent="0.4">
      <c r="A203" s="43"/>
      <c r="B203" s="43"/>
      <c r="C203" s="43"/>
      <c r="D203" s="43"/>
      <c r="E203" s="416" t="s">
        <v>95</v>
      </c>
      <c r="F203" s="422" t="s">
        <v>71</v>
      </c>
      <c r="G203" s="422" t="s">
        <v>133</v>
      </c>
      <c r="H203" s="419"/>
      <c r="I203" s="419" t="s">
        <v>201</v>
      </c>
      <c r="J203" s="420">
        <v>25</v>
      </c>
      <c r="K203" s="379">
        <v>3.5555555555555549</v>
      </c>
      <c r="L203" s="419"/>
      <c r="M203" s="295"/>
      <c r="N203" s="295"/>
      <c r="O203" s="260"/>
      <c r="P203" s="295"/>
      <c r="Q203" s="260"/>
      <c r="R203" s="295"/>
      <c r="S203" s="295"/>
      <c r="T203" s="295"/>
      <c r="U203" s="295">
        <v>2</v>
      </c>
      <c r="V203" s="295"/>
      <c r="W203" s="295"/>
      <c r="X203" s="295"/>
      <c r="Y203" s="98"/>
      <c r="Z203" s="98"/>
      <c r="AA203" s="98"/>
      <c r="AB203" s="98"/>
      <c r="AC203" s="283">
        <v>5.5555555555555554</v>
      </c>
      <c r="AD203" s="171"/>
      <c r="AE203" s="171"/>
      <c r="AF203" s="105"/>
      <c r="AG203" s="171"/>
      <c r="AH203" s="171"/>
      <c r="AO203" s="171"/>
      <c r="AP203" s="105"/>
      <c r="AQ203" s="105"/>
      <c r="AR203" s="105"/>
      <c r="AS203" s="105"/>
    </row>
    <row r="204" spans="1:93" s="109" customFormat="1" ht="25.5" customHeight="1" x14ac:dyDescent="0.4">
      <c r="A204" s="43"/>
      <c r="B204" s="43"/>
      <c r="C204" s="43"/>
      <c r="D204" s="43"/>
      <c r="E204" s="416" t="s">
        <v>95</v>
      </c>
      <c r="F204" s="422" t="s">
        <v>71</v>
      </c>
      <c r="G204" s="422" t="s">
        <v>123</v>
      </c>
      <c r="H204" s="419"/>
      <c r="I204" s="419" t="s">
        <v>201</v>
      </c>
      <c r="J204" s="420">
        <v>5</v>
      </c>
      <c r="K204" s="379">
        <v>5.333333333333333</v>
      </c>
      <c r="L204" s="419"/>
      <c r="M204" s="295"/>
      <c r="N204" s="295"/>
      <c r="O204" s="260"/>
      <c r="P204" s="295"/>
      <c r="Q204" s="260"/>
      <c r="R204" s="295"/>
      <c r="S204" s="295"/>
      <c r="T204" s="295"/>
      <c r="U204" s="295">
        <v>1</v>
      </c>
      <c r="V204" s="295"/>
      <c r="W204" s="295"/>
      <c r="X204" s="295"/>
      <c r="Y204" s="98"/>
      <c r="Z204" s="98"/>
      <c r="AA204" s="98"/>
      <c r="AB204" s="98"/>
      <c r="AC204" s="283">
        <v>6.333333333333333</v>
      </c>
      <c r="AD204" s="171"/>
      <c r="AE204" s="171"/>
      <c r="AF204" s="105"/>
      <c r="AG204" s="171"/>
      <c r="AH204" s="171"/>
      <c r="AO204" s="171"/>
      <c r="AP204" s="105"/>
      <c r="AQ204" s="105"/>
      <c r="AR204" s="105"/>
      <c r="AS204" s="105"/>
    </row>
    <row r="205" spans="1:93" s="109" customFormat="1" ht="25.5" customHeight="1" x14ac:dyDescent="0.4">
      <c r="A205" s="43"/>
      <c r="B205" s="43"/>
      <c r="C205" s="43"/>
      <c r="D205" s="43"/>
      <c r="E205" s="416" t="s">
        <v>95</v>
      </c>
      <c r="F205" s="422" t="s">
        <v>71</v>
      </c>
      <c r="G205" s="422" t="s">
        <v>124</v>
      </c>
      <c r="H205" s="419"/>
      <c r="I205" s="419" t="s">
        <v>201</v>
      </c>
      <c r="J205" s="420">
        <v>16</v>
      </c>
      <c r="K205" s="379">
        <v>5.333333333333333</v>
      </c>
      <c r="L205" s="419"/>
      <c r="M205" s="295"/>
      <c r="N205" s="295"/>
      <c r="O205" s="260"/>
      <c r="P205" s="295"/>
      <c r="Q205" s="260"/>
      <c r="R205" s="295"/>
      <c r="S205" s="295"/>
      <c r="T205" s="295"/>
      <c r="U205" s="295">
        <v>2</v>
      </c>
      <c r="V205" s="295"/>
      <c r="W205" s="295"/>
      <c r="X205" s="295"/>
      <c r="Y205" s="98"/>
      <c r="Z205" s="98"/>
      <c r="AA205" s="98"/>
      <c r="AB205" s="98"/>
      <c r="AC205" s="283">
        <v>7.333333333333333</v>
      </c>
      <c r="AD205" s="171"/>
      <c r="AE205" s="171"/>
      <c r="AF205" s="105"/>
      <c r="AG205" s="171"/>
      <c r="AH205" s="171"/>
      <c r="AO205" s="171"/>
      <c r="AP205" s="105"/>
      <c r="AQ205" s="105"/>
      <c r="AR205" s="105"/>
      <c r="AS205" s="105"/>
    </row>
    <row r="206" spans="1:93" s="109" customFormat="1" ht="13.5" customHeight="1" x14ac:dyDescent="0.4">
      <c r="A206" s="43"/>
      <c r="B206" s="43"/>
      <c r="C206" s="43"/>
      <c r="D206" s="43"/>
      <c r="E206" s="416"/>
      <c r="F206" s="422"/>
      <c r="G206" s="422"/>
      <c r="H206" s="419"/>
      <c r="I206" s="419"/>
      <c r="J206" s="420"/>
      <c r="K206" s="379"/>
      <c r="L206" s="419"/>
      <c r="M206" s="295"/>
      <c r="N206" s="295"/>
      <c r="O206" s="260"/>
      <c r="P206" s="295"/>
      <c r="Q206" s="260"/>
      <c r="R206" s="295"/>
      <c r="S206" s="295"/>
      <c r="T206" s="295"/>
      <c r="U206" s="295"/>
      <c r="V206" s="295"/>
      <c r="W206" s="295"/>
      <c r="X206" s="295"/>
      <c r="Y206" s="98"/>
      <c r="Z206" s="98"/>
      <c r="AA206" s="98"/>
      <c r="AB206" s="98"/>
      <c r="AC206" s="283"/>
      <c r="AD206" s="171"/>
      <c r="AE206" s="171"/>
      <c r="AF206" s="105"/>
      <c r="AG206" s="171"/>
      <c r="AH206" s="171"/>
      <c r="AO206" s="171"/>
      <c r="AP206" s="105"/>
      <c r="AQ206" s="105"/>
      <c r="AR206" s="105"/>
      <c r="AS206" s="105"/>
    </row>
    <row r="207" spans="1:93" s="109" customFormat="1" ht="40.5" customHeight="1" x14ac:dyDescent="0.4">
      <c r="A207" s="43"/>
      <c r="B207" s="43"/>
      <c r="C207" s="43"/>
      <c r="D207" s="43"/>
      <c r="E207" s="416" t="s">
        <v>70</v>
      </c>
      <c r="F207" s="422" t="s">
        <v>71</v>
      </c>
      <c r="G207" s="422" t="s">
        <v>75</v>
      </c>
      <c r="H207" s="419">
        <v>1</v>
      </c>
      <c r="I207" s="419" t="s">
        <v>233</v>
      </c>
      <c r="J207" s="420">
        <v>6</v>
      </c>
      <c r="K207" s="379"/>
      <c r="L207" s="419"/>
      <c r="M207" s="295"/>
      <c r="N207" s="295"/>
      <c r="O207" s="260"/>
      <c r="P207" s="295"/>
      <c r="Q207" s="295">
        <v>3</v>
      </c>
      <c r="R207" s="295"/>
      <c r="S207" s="295"/>
      <c r="T207" s="295"/>
      <c r="U207" s="295"/>
      <c r="V207" s="295"/>
      <c r="W207" s="295"/>
      <c r="X207" s="295"/>
      <c r="Y207" s="98"/>
      <c r="Z207" s="98"/>
      <c r="AA207" s="98"/>
      <c r="AB207" s="98"/>
      <c r="AC207" s="283">
        <v>3</v>
      </c>
      <c r="AD207" s="171"/>
      <c r="AE207" s="171"/>
      <c r="AF207" s="105"/>
      <c r="AG207" s="171"/>
      <c r="AH207" s="171"/>
      <c r="AO207" s="171"/>
      <c r="AP207" s="105"/>
      <c r="AQ207" s="105"/>
      <c r="AR207" s="105"/>
      <c r="AS207" s="105"/>
    </row>
    <row r="208" spans="1:93" s="109" customFormat="1" ht="38.25" customHeight="1" x14ac:dyDescent="0.4">
      <c r="A208" s="43"/>
      <c r="B208" s="43"/>
      <c r="C208" s="43"/>
      <c r="D208" s="43"/>
      <c r="E208" s="416" t="s">
        <v>70</v>
      </c>
      <c r="F208" s="422" t="s">
        <v>71</v>
      </c>
      <c r="G208" s="422" t="s">
        <v>73</v>
      </c>
      <c r="H208" s="419">
        <v>1</v>
      </c>
      <c r="I208" s="419" t="s">
        <v>233</v>
      </c>
      <c r="J208" s="420">
        <v>8</v>
      </c>
      <c r="K208" s="379"/>
      <c r="L208" s="419"/>
      <c r="M208" s="295"/>
      <c r="N208" s="295"/>
      <c r="O208" s="260"/>
      <c r="P208" s="295"/>
      <c r="Q208" s="295">
        <v>4</v>
      </c>
      <c r="R208" s="295"/>
      <c r="S208" s="295"/>
      <c r="T208" s="295"/>
      <c r="U208" s="295"/>
      <c r="V208" s="295"/>
      <c r="W208" s="295"/>
      <c r="X208" s="295"/>
      <c r="Y208" s="98"/>
      <c r="Z208" s="98"/>
      <c r="AA208" s="98"/>
      <c r="AB208" s="98"/>
      <c r="AC208" s="283">
        <v>4</v>
      </c>
      <c r="AD208" s="171"/>
      <c r="AE208" s="171"/>
      <c r="AF208" s="105"/>
      <c r="AG208" s="171"/>
      <c r="AH208" s="171"/>
      <c r="AO208" s="171"/>
      <c r="AP208" s="105"/>
      <c r="AQ208" s="105"/>
      <c r="AR208" s="105"/>
      <c r="AS208" s="105"/>
    </row>
    <row r="209" spans="1:93" s="109" customFormat="1" ht="35.25" customHeight="1" x14ac:dyDescent="0.4">
      <c r="A209" s="43"/>
      <c r="B209" s="43"/>
      <c r="C209" s="43"/>
      <c r="D209" s="43"/>
      <c r="E209" s="416" t="s">
        <v>70</v>
      </c>
      <c r="F209" s="422" t="s">
        <v>71</v>
      </c>
      <c r="G209" s="422" t="s">
        <v>78</v>
      </c>
      <c r="H209" s="419">
        <v>1</v>
      </c>
      <c r="I209" s="419" t="s">
        <v>233</v>
      </c>
      <c r="J209" s="420">
        <v>2</v>
      </c>
      <c r="K209" s="379"/>
      <c r="L209" s="419"/>
      <c r="M209" s="295"/>
      <c r="N209" s="380"/>
      <c r="O209" s="399"/>
      <c r="P209" s="380"/>
      <c r="Q209" s="380">
        <v>1</v>
      </c>
      <c r="R209" s="380"/>
      <c r="S209" s="380"/>
      <c r="T209" s="380"/>
      <c r="U209" s="380"/>
      <c r="V209" s="380"/>
      <c r="W209" s="295"/>
      <c r="X209" s="295"/>
      <c r="Y209" s="98"/>
      <c r="Z209" s="98"/>
      <c r="AA209" s="98"/>
      <c r="AB209" s="98"/>
      <c r="AC209" s="283">
        <v>1</v>
      </c>
      <c r="AD209" s="171"/>
      <c r="AE209" s="171"/>
      <c r="AF209" s="105"/>
      <c r="AG209" s="171"/>
      <c r="AH209" s="171"/>
      <c r="AO209" s="171"/>
      <c r="AP209" s="105"/>
      <c r="AQ209" s="105"/>
      <c r="AR209" s="105"/>
      <c r="AS209" s="105"/>
    </row>
    <row r="210" spans="1:93" s="158" customFormat="1" ht="13.9" x14ac:dyDescent="0.4">
      <c r="A210" s="137"/>
      <c r="B210" s="137"/>
      <c r="C210" s="173"/>
      <c r="D210" s="138"/>
      <c r="E210" s="416"/>
      <c r="F210" s="422"/>
      <c r="G210" s="422"/>
      <c r="H210" s="422"/>
      <c r="I210" s="422"/>
      <c r="J210" s="425"/>
      <c r="K210" s="421"/>
      <c r="L210" s="419"/>
      <c r="M210" s="39"/>
      <c r="N210" s="422"/>
      <c r="O210" s="423"/>
      <c r="P210" s="419"/>
      <c r="Q210" s="423"/>
      <c r="R210" s="422"/>
      <c r="S210" s="422"/>
      <c r="T210" s="422"/>
      <c r="U210" s="419"/>
      <c r="V210" s="381"/>
      <c r="W210" s="39"/>
      <c r="X210" s="39"/>
      <c r="Y210" s="86"/>
      <c r="Z210" s="86"/>
      <c r="AA210" s="86"/>
      <c r="AB210" s="86"/>
      <c r="AC210" s="283"/>
      <c r="AD210" s="171"/>
      <c r="AE210" s="171"/>
      <c r="AF210" s="105"/>
      <c r="AG210" s="171"/>
      <c r="AH210" s="171"/>
      <c r="AI210" s="171"/>
      <c r="AJ210" s="171"/>
      <c r="AK210" s="171"/>
      <c r="AL210" s="171"/>
      <c r="AM210" s="171"/>
      <c r="AN210" s="171"/>
      <c r="AO210" s="168"/>
      <c r="AP210" s="105"/>
      <c r="AQ210" s="105"/>
      <c r="AR210" s="105"/>
      <c r="AS210" s="105"/>
      <c r="AT210" s="171"/>
      <c r="AU210" s="171"/>
      <c r="AV210" s="171"/>
      <c r="AW210" s="171"/>
      <c r="AX210" s="171"/>
      <c r="AY210" s="171"/>
      <c r="AZ210" s="171"/>
      <c r="BA210" s="171"/>
      <c r="BB210" s="171"/>
      <c r="BC210" s="171"/>
      <c r="BD210" s="171"/>
      <c r="BE210" s="171"/>
      <c r="BF210" s="171"/>
      <c r="BG210" s="171"/>
      <c r="BH210" s="171"/>
      <c r="BI210" s="171"/>
      <c r="BJ210" s="171"/>
      <c r="BK210" s="171"/>
      <c r="BL210" s="171"/>
      <c r="BM210" s="171"/>
      <c r="BN210" s="171"/>
      <c r="BO210" s="171"/>
      <c r="BP210" s="171"/>
      <c r="BQ210" s="171"/>
      <c r="BR210" s="171"/>
      <c r="BS210" s="171"/>
      <c r="BT210" s="171"/>
      <c r="BU210" s="171"/>
      <c r="BV210" s="171"/>
      <c r="BW210" s="171"/>
      <c r="BX210" s="171"/>
      <c r="BY210" s="171"/>
      <c r="BZ210" s="171"/>
      <c r="CA210" s="171"/>
      <c r="CB210" s="171"/>
      <c r="CC210" s="171"/>
      <c r="CD210" s="171"/>
      <c r="CE210" s="171"/>
      <c r="CF210" s="171"/>
      <c r="CG210" s="171"/>
      <c r="CH210" s="171"/>
      <c r="CI210" s="171"/>
      <c r="CJ210" s="171"/>
      <c r="CK210" s="171"/>
      <c r="CL210" s="171"/>
      <c r="CM210" s="171"/>
      <c r="CN210" s="171"/>
      <c r="CO210" s="171"/>
    </row>
    <row r="211" spans="1:93" s="158" customFormat="1" ht="13.9" x14ac:dyDescent="0.4">
      <c r="A211" s="137"/>
      <c r="B211" s="137"/>
      <c r="C211" s="173"/>
      <c r="D211" s="138"/>
      <c r="E211" s="69"/>
      <c r="F211" s="418"/>
      <c r="G211" s="418"/>
      <c r="H211" s="418"/>
      <c r="I211" s="418"/>
      <c r="J211" s="454"/>
      <c r="K211" s="455"/>
      <c r="L211" s="418"/>
      <c r="M211" s="39"/>
      <c r="N211" s="39"/>
      <c r="O211" s="273"/>
      <c r="P211" s="382"/>
      <c r="Q211" s="383"/>
      <c r="R211" s="381"/>
      <c r="S211" s="381"/>
      <c r="T211" s="418"/>
      <c r="U211" s="382"/>
      <c r="V211" s="381"/>
      <c r="W211" s="39"/>
      <c r="X211" s="39"/>
      <c r="Y211" s="86"/>
      <c r="Z211" s="86"/>
      <c r="AA211" s="86"/>
      <c r="AB211" s="86"/>
      <c r="AC211" s="283"/>
      <c r="AD211" s="171"/>
      <c r="AE211" s="171"/>
      <c r="AF211" s="105"/>
      <c r="AG211" s="171"/>
      <c r="AH211" s="171"/>
      <c r="AI211" s="171"/>
      <c r="AJ211" s="171"/>
      <c r="AK211" s="171"/>
      <c r="AL211" s="171"/>
      <c r="AM211" s="171"/>
      <c r="AN211" s="171"/>
      <c r="AO211" s="168"/>
      <c r="AP211" s="105"/>
      <c r="AQ211" s="105"/>
      <c r="AR211" s="105"/>
      <c r="AS211" s="105"/>
      <c r="AT211" s="171"/>
      <c r="AU211" s="171"/>
      <c r="AV211" s="171"/>
      <c r="AW211" s="171"/>
      <c r="AX211" s="171"/>
      <c r="AY211" s="171"/>
      <c r="AZ211" s="171"/>
      <c r="BA211" s="171"/>
      <c r="BB211" s="171"/>
      <c r="BC211" s="171"/>
      <c r="BD211" s="171"/>
      <c r="BE211" s="171"/>
      <c r="BF211" s="171"/>
      <c r="BG211" s="171"/>
      <c r="BH211" s="171"/>
      <c r="BI211" s="171"/>
      <c r="BJ211" s="171"/>
      <c r="BK211" s="171"/>
      <c r="BL211" s="171"/>
      <c r="BM211" s="171"/>
      <c r="BN211" s="171"/>
      <c r="BO211" s="171"/>
      <c r="BP211" s="171"/>
      <c r="BQ211" s="171"/>
      <c r="BR211" s="171"/>
      <c r="BS211" s="171"/>
      <c r="BT211" s="171"/>
      <c r="BU211" s="171"/>
      <c r="BV211" s="171"/>
      <c r="BW211" s="171"/>
      <c r="BX211" s="171"/>
      <c r="BY211" s="171"/>
      <c r="BZ211" s="171"/>
      <c r="CA211" s="171"/>
      <c r="CB211" s="171"/>
      <c r="CC211" s="171"/>
      <c r="CD211" s="171"/>
      <c r="CE211" s="171"/>
      <c r="CF211" s="171"/>
      <c r="CG211" s="171"/>
      <c r="CH211" s="171"/>
      <c r="CI211" s="171"/>
      <c r="CJ211" s="171"/>
      <c r="CK211" s="171"/>
      <c r="CL211" s="171"/>
      <c r="CM211" s="171"/>
      <c r="CN211" s="171"/>
      <c r="CO211" s="171"/>
    </row>
    <row r="212" spans="1:93" s="158" customFormat="1" ht="27.75" x14ac:dyDescent="0.4">
      <c r="A212" s="137"/>
      <c r="B212" s="137"/>
      <c r="C212" s="173"/>
      <c r="D212" s="138"/>
      <c r="E212" s="69" t="s">
        <v>155</v>
      </c>
      <c r="F212" s="418" t="s">
        <v>71</v>
      </c>
      <c r="G212" s="418" t="s">
        <v>88</v>
      </c>
      <c r="H212" s="418"/>
      <c r="I212" s="418" t="s">
        <v>202</v>
      </c>
      <c r="J212" s="454">
        <v>7</v>
      </c>
      <c r="K212" s="455">
        <v>16</v>
      </c>
      <c r="L212" s="418">
        <v>16</v>
      </c>
      <c r="M212" s="39"/>
      <c r="N212" s="39">
        <v>2</v>
      </c>
      <c r="O212" s="273">
        <v>1</v>
      </c>
      <c r="P212" s="382"/>
      <c r="Q212" s="383"/>
      <c r="R212" s="381"/>
      <c r="S212" s="381"/>
      <c r="T212" s="418"/>
      <c r="U212" s="382">
        <v>2</v>
      </c>
      <c r="V212" s="381"/>
      <c r="W212" s="39"/>
      <c r="X212" s="39"/>
      <c r="Y212" s="86"/>
      <c r="Z212" s="86"/>
      <c r="AA212" s="86"/>
      <c r="AB212" s="86"/>
      <c r="AC212" s="283">
        <v>37</v>
      </c>
      <c r="AD212" s="171"/>
      <c r="AE212" s="171"/>
      <c r="AF212" s="105"/>
      <c r="AG212" s="171"/>
      <c r="AH212" s="171"/>
      <c r="AI212" s="171"/>
      <c r="AJ212" s="171"/>
      <c r="AK212" s="171"/>
      <c r="AL212" s="171"/>
      <c r="AM212" s="171"/>
      <c r="AN212" s="171"/>
      <c r="AO212" s="168"/>
      <c r="AP212" s="105"/>
      <c r="AQ212" s="105"/>
      <c r="AR212" s="105"/>
      <c r="AS212" s="105"/>
      <c r="AT212" s="171"/>
      <c r="AU212" s="171"/>
      <c r="AV212" s="171"/>
      <c r="AW212" s="171"/>
      <c r="AX212" s="171"/>
      <c r="AY212" s="171"/>
      <c r="AZ212" s="171"/>
      <c r="BA212" s="171"/>
      <c r="BB212" s="171"/>
      <c r="BC212" s="171"/>
      <c r="BD212" s="171"/>
      <c r="BE212" s="171"/>
      <c r="BF212" s="171"/>
      <c r="BG212" s="171"/>
      <c r="BH212" s="171"/>
      <c r="BI212" s="171"/>
      <c r="BJ212" s="171"/>
      <c r="BK212" s="171"/>
      <c r="BL212" s="171"/>
      <c r="BM212" s="171"/>
      <c r="BN212" s="171"/>
      <c r="BO212" s="171"/>
      <c r="BP212" s="171"/>
      <c r="BQ212" s="171"/>
      <c r="BR212" s="171"/>
      <c r="BS212" s="171"/>
      <c r="BT212" s="171"/>
      <c r="BU212" s="171"/>
      <c r="BV212" s="171"/>
      <c r="BW212" s="171"/>
      <c r="BX212" s="171"/>
      <c r="BY212" s="171"/>
      <c r="BZ212" s="171"/>
      <c r="CA212" s="171"/>
      <c r="CB212" s="171"/>
      <c r="CC212" s="171"/>
      <c r="CD212" s="171"/>
      <c r="CE212" s="171"/>
      <c r="CF212" s="171"/>
      <c r="CG212" s="171"/>
      <c r="CH212" s="171"/>
      <c r="CI212" s="171"/>
      <c r="CJ212" s="171"/>
      <c r="CK212" s="171"/>
      <c r="CL212" s="171"/>
      <c r="CM212" s="171"/>
      <c r="CN212" s="171"/>
      <c r="CO212" s="171"/>
    </row>
    <row r="213" spans="1:93" s="158" customFormat="1" ht="13.9" x14ac:dyDescent="0.4">
      <c r="A213" s="137"/>
      <c r="B213" s="137"/>
      <c r="C213" s="173"/>
      <c r="D213" s="138"/>
      <c r="E213" s="69" t="s">
        <v>208</v>
      </c>
      <c r="F213" s="418" t="s">
        <v>71</v>
      </c>
      <c r="G213" s="418" t="s">
        <v>88</v>
      </c>
      <c r="H213" s="418"/>
      <c r="I213" s="418" t="s">
        <v>203</v>
      </c>
      <c r="J213" s="454">
        <v>5</v>
      </c>
      <c r="K213" s="455">
        <v>32</v>
      </c>
      <c r="L213" s="418">
        <v>14.08</v>
      </c>
      <c r="M213" s="39"/>
      <c r="N213" s="39">
        <v>1</v>
      </c>
      <c r="O213" s="273">
        <v>0.5</v>
      </c>
      <c r="P213" s="382"/>
      <c r="Q213" s="383"/>
      <c r="R213" s="381"/>
      <c r="S213" s="381"/>
      <c r="T213" s="381"/>
      <c r="U213" s="382">
        <v>2</v>
      </c>
      <c r="V213" s="381"/>
      <c r="W213" s="39"/>
      <c r="X213" s="39"/>
      <c r="Y213" s="86"/>
      <c r="Z213" s="86"/>
      <c r="AA213" s="86"/>
      <c r="AB213" s="86"/>
      <c r="AC213" s="283">
        <v>50</v>
      </c>
      <c r="AD213" s="171"/>
      <c r="AE213" s="171"/>
      <c r="AF213" s="105"/>
      <c r="AG213" s="171"/>
      <c r="AH213" s="171"/>
      <c r="AI213" s="171"/>
      <c r="AJ213" s="171"/>
      <c r="AK213" s="171"/>
      <c r="AL213" s="171"/>
      <c r="AM213" s="171"/>
      <c r="AN213" s="171"/>
      <c r="AO213" s="168"/>
      <c r="AP213" s="109"/>
      <c r="AQ213" s="109"/>
      <c r="AR213" s="109"/>
      <c r="AS213" s="109"/>
      <c r="AT213" s="171"/>
      <c r="AU213" s="171"/>
      <c r="AV213" s="171"/>
      <c r="AW213" s="171"/>
      <c r="AX213" s="171"/>
      <c r="AY213" s="171"/>
      <c r="AZ213" s="171"/>
      <c r="BA213" s="171"/>
      <c r="BB213" s="171"/>
      <c r="BC213" s="171"/>
      <c r="BD213" s="171"/>
      <c r="BE213" s="171"/>
      <c r="BF213" s="171"/>
      <c r="BG213" s="171"/>
      <c r="BH213" s="171"/>
      <c r="BI213" s="171"/>
      <c r="BJ213" s="171"/>
      <c r="BK213" s="171"/>
      <c r="BL213" s="171"/>
      <c r="BM213" s="171"/>
      <c r="BN213" s="171"/>
      <c r="BO213" s="171"/>
      <c r="BP213" s="171"/>
      <c r="BQ213" s="171"/>
      <c r="BR213" s="171"/>
      <c r="BS213" s="171"/>
      <c r="BT213" s="171"/>
      <c r="BU213" s="171"/>
      <c r="BV213" s="171"/>
      <c r="BW213" s="171"/>
      <c r="BX213" s="171"/>
      <c r="BY213" s="171"/>
      <c r="BZ213" s="171"/>
      <c r="CA213" s="171"/>
      <c r="CB213" s="171"/>
      <c r="CC213" s="171"/>
      <c r="CD213" s="171"/>
      <c r="CE213" s="171"/>
      <c r="CF213" s="171"/>
      <c r="CG213" s="171"/>
      <c r="CH213" s="171"/>
      <c r="CI213" s="171"/>
      <c r="CJ213" s="171"/>
      <c r="CK213" s="171"/>
      <c r="CL213" s="171"/>
      <c r="CM213" s="171"/>
      <c r="CN213" s="171"/>
      <c r="CO213" s="171"/>
    </row>
    <row r="214" spans="1:93" s="158" customFormat="1" ht="27.75" x14ac:dyDescent="0.4">
      <c r="A214" s="137"/>
      <c r="B214" s="137"/>
      <c r="C214" s="173"/>
      <c r="D214" s="138"/>
      <c r="E214" s="69" t="s">
        <v>207</v>
      </c>
      <c r="F214" s="418" t="s">
        <v>71</v>
      </c>
      <c r="G214" s="418" t="s">
        <v>88</v>
      </c>
      <c r="H214" s="418"/>
      <c r="I214" s="418" t="s">
        <v>203</v>
      </c>
      <c r="J214" s="454">
        <v>5</v>
      </c>
      <c r="K214" s="455">
        <v>24</v>
      </c>
      <c r="L214" s="418">
        <v>16</v>
      </c>
      <c r="M214" s="39"/>
      <c r="N214" s="39">
        <v>1</v>
      </c>
      <c r="O214" s="273">
        <v>0.5</v>
      </c>
      <c r="P214" s="382"/>
      <c r="Q214" s="383"/>
      <c r="R214" s="381"/>
      <c r="S214" s="381"/>
      <c r="T214" s="381"/>
      <c r="U214" s="382">
        <v>1</v>
      </c>
      <c r="V214" s="381"/>
      <c r="W214" s="39"/>
      <c r="X214" s="39"/>
      <c r="Y214" s="86"/>
      <c r="Z214" s="86"/>
      <c r="AA214" s="86"/>
      <c r="AB214" s="86"/>
      <c r="AC214" s="283">
        <v>42.5</v>
      </c>
      <c r="AD214" s="171"/>
      <c r="AE214" s="171"/>
      <c r="AF214" s="105"/>
      <c r="AG214" s="171"/>
      <c r="AH214" s="171"/>
      <c r="AI214" s="171"/>
      <c r="AJ214" s="171"/>
      <c r="AK214" s="171"/>
      <c r="AL214" s="171"/>
      <c r="AM214" s="171"/>
      <c r="AN214" s="171"/>
      <c r="AO214" s="168"/>
      <c r="AP214" s="109"/>
      <c r="AQ214" s="109"/>
      <c r="AR214" s="109"/>
      <c r="AS214" s="109"/>
      <c r="AT214" s="171"/>
      <c r="AU214" s="171"/>
      <c r="AV214" s="171"/>
      <c r="AW214" s="171"/>
      <c r="AX214" s="171"/>
      <c r="AY214" s="171"/>
      <c r="AZ214" s="171"/>
      <c r="BA214" s="171"/>
      <c r="BB214" s="171"/>
      <c r="BC214" s="171"/>
      <c r="BD214" s="171"/>
      <c r="BE214" s="171"/>
      <c r="BF214" s="171"/>
      <c r="BG214" s="171"/>
      <c r="BH214" s="171"/>
      <c r="BI214" s="171"/>
      <c r="BJ214" s="171"/>
      <c r="BK214" s="171"/>
      <c r="BL214" s="171"/>
      <c r="BM214" s="171"/>
      <c r="BN214" s="171"/>
      <c r="BO214" s="171"/>
      <c r="BP214" s="171"/>
      <c r="BQ214" s="171"/>
      <c r="BR214" s="171"/>
      <c r="BS214" s="171"/>
      <c r="BT214" s="171"/>
      <c r="BU214" s="171"/>
      <c r="BV214" s="171"/>
      <c r="BW214" s="171"/>
      <c r="BX214" s="171"/>
      <c r="BY214" s="171"/>
      <c r="BZ214" s="171"/>
      <c r="CA214" s="171"/>
      <c r="CB214" s="171"/>
      <c r="CC214" s="171"/>
      <c r="CD214" s="171"/>
      <c r="CE214" s="171"/>
      <c r="CF214" s="171"/>
      <c r="CG214" s="171"/>
      <c r="CH214" s="171"/>
      <c r="CI214" s="171"/>
      <c r="CJ214" s="171"/>
      <c r="CK214" s="171"/>
      <c r="CL214" s="171"/>
      <c r="CM214" s="171"/>
      <c r="CN214" s="171"/>
      <c r="CO214" s="171"/>
    </row>
    <row r="215" spans="1:93" s="158" customFormat="1" ht="13.9" x14ac:dyDescent="0.4">
      <c r="A215" s="137"/>
      <c r="B215" s="137"/>
      <c r="C215" s="173"/>
      <c r="D215" s="138"/>
      <c r="E215" s="416"/>
      <c r="F215" s="422"/>
      <c r="G215" s="422"/>
      <c r="H215" s="419"/>
      <c r="I215" s="419"/>
      <c r="J215" s="420"/>
      <c r="K215" s="149"/>
      <c r="L215" s="456"/>
      <c r="M215" s="198"/>
      <c r="N215" s="198"/>
      <c r="O215" s="395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98"/>
      <c r="AA215" s="198"/>
      <c r="AB215" s="198"/>
      <c r="AC215" s="283"/>
      <c r="AD215" s="171"/>
      <c r="AE215" s="171"/>
      <c r="AF215" s="105"/>
      <c r="AG215" s="171"/>
      <c r="AH215" s="171"/>
      <c r="AI215" s="171"/>
      <c r="AJ215" s="171"/>
      <c r="AK215" s="171"/>
      <c r="AL215" s="171"/>
      <c r="AM215" s="171"/>
      <c r="AN215" s="171"/>
      <c r="AO215" s="168"/>
      <c r="AP215" s="109"/>
      <c r="AQ215" s="109"/>
      <c r="AR215" s="109"/>
      <c r="AS215" s="109"/>
      <c r="AT215" s="171"/>
      <c r="AU215" s="171"/>
      <c r="AV215" s="171"/>
      <c r="AW215" s="171"/>
      <c r="AX215" s="171"/>
      <c r="AY215" s="171"/>
      <c r="AZ215" s="171"/>
      <c r="BA215" s="171"/>
      <c r="BB215" s="171"/>
      <c r="BC215" s="171"/>
      <c r="BD215" s="171"/>
      <c r="BE215" s="171"/>
      <c r="BF215" s="171"/>
      <c r="BG215" s="171"/>
      <c r="BH215" s="171"/>
      <c r="BI215" s="171"/>
      <c r="BJ215" s="171"/>
      <c r="BK215" s="171"/>
      <c r="BL215" s="171"/>
      <c r="BM215" s="171"/>
      <c r="BN215" s="171"/>
      <c r="BO215" s="171"/>
      <c r="BP215" s="171"/>
      <c r="BQ215" s="171"/>
      <c r="BR215" s="171"/>
      <c r="BS215" s="171"/>
      <c r="BT215" s="171"/>
      <c r="BU215" s="171"/>
      <c r="BV215" s="171"/>
      <c r="BW215" s="171"/>
      <c r="BX215" s="171"/>
      <c r="BY215" s="171"/>
      <c r="BZ215" s="171"/>
      <c r="CA215" s="171"/>
      <c r="CB215" s="171"/>
      <c r="CC215" s="171"/>
      <c r="CD215" s="171"/>
      <c r="CE215" s="171"/>
      <c r="CF215" s="171"/>
      <c r="CG215" s="171"/>
      <c r="CH215" s="171"/>
      <c r="CI215" s="171"/>
      <c r="CJ215" s="171"/>
      <c r="CK215" s="171"/>
      <c r="CL215" s="171"/>
      <c r="CM215" s="171"/>
      <c r="CN215" s="171"/>
      <c r="CO215" s="171"/>
    </row>
    <row r="216" spans="1:93" s="157" customFormat="1" ht="13.9" x14ac:dyDescent="0.4">
      <c r="A216" s="141"/>
      <c r="B216" s="141"/>
      <c r="C216" s="141"/>
      <c r="D216" s="141"/>
      <c r="E216" s="141" t="s">
        <v>60</v>
      </c>
      <c r="F216" s="86"/>
      <c r="G216" s="86"/>
      <c r="H216" s="86"/>
      <c r="I216" s="86"/>
      <c r="J216" s="169"/>
      <c r="K216" s="185">
        <f t="shared" ref="K216:AB216" si="22">SUM(K183:K215)</f>
        <v>136.15555555555557</v>
      </c>
      <c r="L216" s="185">
        <f t="shared" si="22"/>
        <v>124.196</v>
      </c>
      <c r="M216" s="185">
        <f t="shared" si="22"/>
        <v>0</v>
      </c>
      <c r="N216" s="185">
        <f t="shared" si="22"/>
        <v>7</v>
      </c>
      <c r="O216" s="270">
        <f t="shared" si="22"/>
        <v>3</v>
      </c>
      <c r="P216" s="185">
        <f t="shared" si="22"/>
        <v>0</v>
      </c>
      <c r="Q216" s="185">
        <f t="shared" si="22"/>
        <v>8</v>
      </c>
      <c r="R216" s="185">
        <f t="shared" si="22"/>
        <v>0</v>
      </c>
      <c r="S216" s="185">
        <f t="shared" si="22"/>
        <v>0</v>
      </c>
      <c r="T216" s="185">
        <f t="shared" si="22"/>
        <v>0</v>
      </c>
      <c r="U216" s="185">
        <f t="shared" si="22"/>
        <v>35</v>
      </c>
      <c r="V216" s="185">
        <f t="shared" si="22"/>
        <v>0</v>
      </c>
      <c r="W216" s="185">
        <f t="shared" si="22"/>
        <v>0</v>
      </c>
      <c r="X216" s="185">
        <f t="shared" si="22"/>
        <v>0</v>
      </c>
      <c r="Y216" s="185">
        <f t="shared" si="22"/>
        <v>0</v>
      </c>
      <c r="Z216" s="185">
        <f t="shared" si="22"/>
        <v>0</v>
      </c>
      <c r="AA216" s="185">
        <f t="shared" si="22"/>
        <v>0</v>
      </c>
      <c r="AB216" s="185">
        <f t="shared" si="22"/>
        <v>0</v>
      </c>
      <c r="AC216" s="232">
        <v>313</v>
      </c>
      <c r="AD216" s="168"/>
      <c r="AE216" s="168"/>
      <c r="AF216" s="171"/>
      <c r="AG216" s="168"/>
      <c r="AH216" s="168"/>
      <c r="AI216" s="168"/>
      <c r="AJ216" s="168"/>
      <c r="AK216" s="168"/>
      <c r="AL216" s="168"/>
      <c r="AM216" s="168"/>
      <c r="AN216" s="168"/>
      <c r="AO216" s="105"/>
      <c r="AP216" s="109"/>
      <c r="AQ216" s="109"/>
      <c r="AR216" s="109"/>
      <c r="AS216" s="109"/>
      <c r="AT216" s="168"/>
      <c r="AU216" s="168"/>
      <c r="AV216" s="168"/>
      <c r="AW216" s="168"/>
      <c r="AX216" s="168"/>
      <c r="AY216" s="168"/>
      <c r="AZ216" s="168"/>
      <c r="BA216" s="168"/>
      <c r="BB216" s="168"/>
      <c r="BC216" s="168"/>
      <c r="BD216" s="168"/>
      <c r="BE216" s="168"/>
      <c r="BF216" s="168"/>
      <c r="BG216" s="168"/>
      <c r="BH216" s="168"/>
      <c r="BI216" s="168"/>
      <c r="BJ216" s="168"/>
      <c r="BK216" s="168"/>
      <c r="BL216" s="168"/>
      <c r="BM216" s="168"/>
      <c r="BN216" s="168"/>
      <c r="BO216" s="168"/>
      <c r="BP216" s="168"/>
      <c r="BQ216" s="168"/>
      <c r="BR216" s="168"/>
      <c r="BS216" s="168"/>
      <c r="BT216" s="168"/>
      <c r="BU216" s="168"/>
      <c r="BV216" s="168"/>
      <c r="BW216" s="168"/>
      <c r="BX216" s="168"/>
      <c r="BY216" s="168"/>
      <c r="BZ216" s="168"/>
      <c r="CA216" s="168"/>
      <c r="CB216" s="168"/>
      <c r="CC216" s="168"/>
      <c r="CD216" s="168"/>
      <c r="CE216" s="168"/>
      <c r="CF216" s="168"/>
      <c r="CG216" s="168"/>
      <c r="CH216" s="168"/>
      <c r="CI216" s="168"/>
      <c r="CJ216" s="168"/>
      <c r="CK216" s="168"/>
      <c r="CL216" s="168"/>
      <c r="CM216" s="168"/>
      <c r="CN216" s="168"/>
      <c r="CO216" s="168"/>
    </row>
    <row r="217" spans="1:93" s="157" customFormat="1" ht="13.9" x14ac:dyDescent="0.4">
      <c r="A217" s="141"/>
      <c r="B217" s="141"/>
      <c r="C217" s="141"/>
      <c r="D217" s="141"/>
      <c r="E217" s="141"/>
      <c r="F217" s="86"/>
      <c r="G217" s="86"/>
      <c r="H217" s="86"/>
      <c r="I217" s="86"/>
      <c r="J217" s="169"/>
      <c r="K217" s="145"/>
      <c r="L217" s="145"/>
      <c r="M217" s="145"/>
      <c r="N217" s="145"/>
      <c r="O217" s="270"/>
      <c r="P217" s="145"/>
      <c r="Q217" s="270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229"/>
      <c r="AD217" s="450"/>
      <c r="AE217" s="105"/>
      <c r="AF217" s="171"/>
      <c r="AG217" s="105"/>
      <c r="AH217" s="105"/>
      <c r="AI217" s="168"/>
      <c r="AJ217" s="168"/>
      <c r="AK217" s="168"/>
      <c r="AL217" s="168"/>
      <c r="AM217" s="168"/>
      <c r="AN217" s="168"/>
      <c r="AO217" s="109"/>
      <c r="AP217" s="108"/>
      <c r="AQ217" s="108"/>
      <c r="AR217" s="108"/>
      <c r="AS217" s="108"/>
      <c r="AT217" s="168"/>
      <c r="AU217" s="168"/>
      <c r="AV217" s="168"/>
      <c r="AW217" s="168"/>
      <c r="AX217" s="168"/>
      <c r="AY217" s="168"/>
      <c r="AZ217" s="168"/>
      <c r="BA217" s="168"/>
      <c r="BB217" s="168"/>
      <c r="BC217" s="168"/>
      <c r="BD217" s="168"/>
      <c r="BE217" s="168"/>
      <c r="BF217" s="168"/>
      <c r="BG217" s="168"/>
      <c r="BH217" s="168"/>
      <c r="BI217" s="168"/>
      <c r="BJ217" s="168"/>
      <c r="BK217" s="168"/>
      <c r="BL217" s="168"/>
      <c r="BM217" s="168"/>
      <c r="BN217" s="168"/>
      <c r="BO217" s="168"/>
      <c r="BP217" s="168"/>
      <c r="BQ217" s="168"/>
      <c r="BR217" s="168"/>
      <c r="BS217" s="168"/>
      <c r="BT217" s="168"/>
      <c r="BU217" s="168"/>
      <c r="BV217" s="168"/>
      <c r="BW217" s="168"/>
      <c r="BX217" s="168"/>
      <c r="BY217" s="168"/>
      <c r="BZ217" s="168"/>
      <c r="CA217" s="168"/>
      <c r="CB217" s="168"/>
      <c r="CC217" s="168"/>
      <c r="CD217" s="168"/>
      <c r="CE217" s="168"/>
      <c r="CF217" s="168"/>
      <c r="CG217" s="168"/>
      <c r="CH217" s="168"/>
      <c r="CI217" s="168"/>
      <c r="CJ217" s="168"/>
      <c r="CK217" s="168"/>
      <c r="CL217" s="168"/>
      <c r="CM217" s="168"/>
      <c r="CN217" s="168"/>
      <c r="CO217" s="168"/>
    </row>
    <row r="218" spans="1:93" s="5" customFormat="1" ht="27.75" customHeight="1" x14ac:dyDescent="0.4">
      <c r="A218" s="137"/>
      <c r="B218" s="666" t="s">
        <v>51</v>
      </c>
      <c r="C218" s="121" t="s">
        <v>55</v>
      </c>
      <c r="D218" s="621" t="s">
        <v>205</v>
      </c>
      <c r="E218" s="141" t="s">
        <v>4</v>
      </c>
      <c r="F218" s="39"/>
      <c r="G218" s="39"/>
      <c r="H218" s="39"/>
      <c r="I218" s="39"/>
      <c r="J218" s="182"/>
      <c r="K218" s="183"/>
      <c r="L218" s="39"/>
      <c r="M218" s="39"/>
      <c r="N218" s="39"/>
      <c r="O218" s="273"/>
      <c r="P218" s="39"/>
      <c r="Q218" s="273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174"/>
      <c r="AD218" s="450"/>
      <c r="AE218" s="105"/>
      <c r="AF218" s="171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8"/>
      <c r="AQ218" s="108"/>
      <c r="AR218" s="108"/>
      <c r="AS218" s="108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  <c r="BQ218" s="105"/>
      <c r="BR218" s="105"/>
      <c r="BS218" s="105"/>
      <c r="BT218" s="105"/>
      <c r="BU218" s="105"/>
      <c r="BV218" s="105"/>
      <c r="BW218" s="105"/>
      <c r="BX218" s="105"/>
      <c r="BY218" s="105"/>
      <c r="BZ218" s="105"/>
      <c r="CA218" s="105"/>
      <c r="CB218" s="105"/>
      <c r="CC218" s="105"/>
      <c r="CD218" s="105"/>
      <c r="CE218" s="105"/>
      <c r="CF218" s="105"/>
      <c r="CG218" s="105"/>
      <c r="CH218" s="105"/>
      <c r="CI218" s="105"/>
      <c r="CJ218" s="105"/>
      <c r="CK218" s="105"/>
      <c r="CL218" s="105"/>
      <c r="CM218" s="105"/>
      <c r="CN218" s="105"/>
      <c r="CO218" s="105"/>
    </row>
    <row r="219" spans="1:93" s="5" customFormat="1" ht="13.9" x14ac:dyDescent="0.4">
      <c r="A219" s="137"/>
      <c r="B219" s="667"/>
      <c r="C219" s="137"/>
      <c r="D219" s="622"/>
      <c r="E219" s="189" t="s">
        <v>68</v>
      </c>
      <c r="F219" s="124" t="s">
        <v>71</v>
      </c>
      <c r="G219" s="124" t="s">
        <v>110</v>
      </c>
      <c r="H219" s="124"/>
      <c r="I219" s="124" t="s">
        <v>201</v>
      </c>
      <c r="J219" s="174">
        <v>13</v>
      </c>
      <c r="K219" s="289">
        <v>16</v>
      </c>
      <c r="L219" s="284">
        <v>16</v>
      </c>
      <c r="M219" s="357"/>
      <c r="N219" s="284"/>
      <c r="O219" s="262"/>
      <c r="P219" s="284"/>
      <c r="Q219" s="284"/>
      <c r="R219" s="358"/>
      <c r="S219" s="358"/>
      <c r="T219" s="284"/>
      <c r="U219" s="284">
        <v>1</v>
      </c>
      <c r="V219" s="358"/>
      <c r="W219" s="357"/>
      <c r="X219" s="357"/>
      <c r="Y219" s="357"/>
      <c r="Z219" s="357"/>
      <c r="AA219" s="357"/>
      <c r="AB219" s="357"/>
      <c r="AC219" s="283">
        <v>33</v>
      </c>
      <c r="AD219" s="450"/>
      <c r="AE219" s="105"/>
      <c r="AF219" s="171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8"/>
      <c r="AQ219" s="108"/>
      <c r="AR219" s="108"/>
      <c r="AS219" s="108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M219" s="105"/>
      <c r="BN219" s="105"/>
      <c r="BO219" s="105"/>
      <c r="BP219" s="105"/>
      <c r="BQ219" s="105"/>
      <c r="BR219" s="105"/>
      <c r="BS219" s="105"/>
      <c r="BT219" s="105"/>
      <c r="BU219" s="105"/>
      <c r="BV219" s="105"/>
      <c r="BW219" s="105"/>
      <c r="BX219" s="105"/>
      <c r="BY219" s="105"/>
      <c r="BZ219" s="105"/>
      <c r="CA219" s="105"/>
      <c r="CB219" s="105"/>
      <c r="CC219" s="105"/>
      <c r="CD219" s="105"/>
      <c r="CE219" s="105"/>
      <c r="CF219" s="105"/>
      <c r="CG219" s="105"/>
      <c r="CH219" s="105"/>
      <c r="CI219" s="105"/>
      <c r="CJ219" s="105"/>
      <c r="CK219" s="105"/>
      <c r="CL219" s="105"/>
      <c r="CM219" s="105"/>
      <c r="CN219" s="105"/>
      <c r="CO219" s="105"/>
    </row>
    <row r="220" spans="1:93" s="5" customFormat="1" ht="13.9" x14ac:dyDescent="0.4">
      <c r="A220" s="137"/>
      <c r="B220" s="137"/>
      <c r="C220" s="137"/>
      <c r="D220" s="115"/>
      <c r="E220" s="416" t="s">
        <v>68</v>
      </c>
      <c r="F220" s="422" t="s">
        <v>71</v>
      </c>
      <c r="G220" s="422" t="s">
        <v>164</v>
      </c>
      <c r="H220" s="419"/>
      <c r="I220" s="419" t="s">
        <v>202</v>
      </c>
      <c r="J220" s="420">
        <v>6</v>
      </c>
      <c r="K220" s="447"/>
      <c r="L220" s="445">
        <v>16</v>
      </c>
      <c r="M220" s="357"/>
      <c r="N220" s="445"/>
      <c r="O220" s="423"/>
      <c r="P220" s="445"/>
      <c r="Q220" s="445"/>
      <c r="R220" s="445"/>
      <c r="S220" s="445"/>
      <c r="T220" s="445"/>
      <c r="U220" s="445">
        <v>1</v>
      </c>
      <c r="V220" s="358"/>
      <c r="W220" s="357"/>
      <c r="X220" s="357"/>
      <c r="Y220" s="357"/>
      <c r="Z220" s="357"/>
      <c r="AA220" s="357"/>
      <c r="AB220" s="357"/>
      <c r="AC220" s="283">
        <v>17</v>
      </c>
      <c r="AD220" s="450"/>
      <c r="AE220" s="105"/>
      <c r="AF220" s="171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8"/>
      <c r="AQ220" s="108"/>
      <c r="AR220" s="108"/>
      <c r="AS220" s="108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M220" s="105"/>
      <c r="BN220" s="105"/>
      <c r="BO220" s="105"/>
      <c r="BP220" s="105"/>
      <c r="BQ220" s="105"/>
      <c r="BR220" s="105"/>
      <c r="BS220" s="105"/>
      <c r="BT220" s="105"/>
      <c r="BU220" s="105"/>
      <c r="BV220" s="105"/>
      <c r="BW220" s="105"/>
      <c r="BX220" s="105"/>
      <c r="BY220" s="105"/>
      <c r="BZ220" s="105"/>
      <c r="CA220" s="105"/>
      <c r="CB220" s="105"/>
      <c r="CC220" s="105"/>
      <c r="CD220" s="105"/>
      <c r="CE220" s="105"/>
      <c r="CF220" s="105"/>
      <c r="CG220" s="105"/>
      <c r="CH220" s="105"/>
      <c r="CI220" s="105"/>
      <c r="CJ220" s="105"/>
      <c r="CK220" s="105"/>
      <c r="CL220" s="105"/>
      <c r="CM220" s="105"/>
      <c r="CN220" s="105"/>
      <c r="CO220" s="105"/>
    </row>
    <row r="221" spans="1:93" s="5" customFormat="1" ht="13.9" x14ac:dyDescent="0.4">
      <c r="A221" s="137"/>
      <c r="B221" s="137"/>
      <c r="C221" s="137"/>
      <c r="D221" s="115"/>
      <c r="E221" s="416" t="s">
        <v>68</v>
      </c>
      <c r="F221" s="422" t="s">
        <v>71</v>
      </c>
      <c r="G221" s="422" t="s">
        <v>247</v>
      </c>
      <c r="H221" s="419"/>
      <c r="I221" s="419" t="s">
        <v>202</v>
      </c>
      <c r="J221" s="420">
        <v>5</v>
      </c>
      <c r="K221" s="447"/>
      <c r="L221" s="445">
        <v>16</v>
      </c>
      <c r="M221" s="357"/>
      <c r="N221" s="445"/>
      <c r="O221" s="423"/>
      <c r="P221" s="445"/>
      <c r="Q221" s="445"/>
      <c r="R221" s="445"/>
      <c r="S221" s="445"/>
      <c r="T221" s="445"/>
      <c r="U221" s="445">
        <v>1</v>
      </c>
      <c r="V221" s="358"/>
      <c r="W221" s="357"/>
      <c r="X221" s="357"/>
      <c r="Y221" s="357"/>
      <c r="Z221" s="357"/>
      <c r="AA221" s="357"/>
      <c r="AB221" s="357"/>
      <c r="AC221" s="283">
        <v>17</v>
      </c>
      <c r="AD221" s="450"/>
      <c r="AE221" s="105"/>
      <c r="AF221" s="171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8"/>
      <c r="AQ221" s="108"/>
      <c r="AR221" s="108"/>
      <c r="AS221" s="108"/>
      <c r="AT221" s="105"/>
      <c r="AU221" s="105"/>
      <c r="AV221" s="105"/>
      <c r="AW221" s="105"/>
      <c r="AX221" s="105"/>
      <c r="AY221" s="105"/>
      <c r="AZ221" s="105"/>
      <c r="BA221" s="105"/>
      <c r="BB221" s="105"/>
      <c r="BC221" s="105"/>
      <c r="BD221" s="105"/>
      <c r="BE221" s="105"/>
      <c r="BF221" s="105"/>
      <c r="BG221" s="105"/>
      <c r="BH221" s="105"/>
      <c r="BI221" s="105"/>
      <c r="BJ221" s="105"/>
      <c r="BK221" s="105"/>
      <c r="BL221" s="105"/>
      <c r="BM221" s="105"/>
      <c r="BN221" s="105"/>
      <c r="BO221" s="105"/>
      <c r="BP221" s="105"/>
      <c r="BQ221" s="105"/>
      <c r="BR221" s="105"/>
      <c r="BS221" s="105"/>
      <c r="BT221" s="105"/>
      <c r="BU221" s="105"/>
      <c r="BV221" s="105"/>
      <c r="BW221" s="105"/>
      <c r="BX221" s="105"/>
      <c r="BY221" s="105"/>
      <c r="BZ221" s="105"/>
      <c r="CA221" s="105"/>
      <c r="CB221" s="105"/>
      <c r="CC221" s="105"/>
      <c r="CD221" s="105"/>
      <c r="CE221" s="105"/>
      <c r="CF221" s="105"/>
      <c r="CG221" s="105"/>
      <c r="CH221" s="105"/>
      <c r="CI221" s="105"/>
      <c r="CJ221" s="105"/>
      <c r="CK221" s="105"/>
      <c r="CL221" s="105"/>
      <c r="CM221" s="105"/>
      <c r="CN221" s="105"/>
      <c r="CO221" s="105"/>
    </row>
    <row r="222" spans="1:93" s="5" customFormat="1" ht="13.9" x14ac:dyDescent="0.4">
      <c r="A222" s="137"/>
      <c r="B222" s="137"/>
      <c r="C222" s="137"/>
      <c r="D222" s="115"/>
      <c r="E222" s="416" t="s">
        <v>68</v>
      </c>
      <c r="F222" s="422" t="s">
        <v>71</v>
      </c>
      <c r="G222" s="422" t="s">
        <v>150</v>
      </c>
      <c r="H222" s="419"/>
      <c r="I222" s="419" t="s">
        <v>202</v>
      </c>
      <c r="J222" s="420">
        <v>10</v>
      </c>
      <c r="K222" s="447"/>
      <c r="L222" s="445"/>
      <c r="M222" s="357"/>
      <c r="N222" s="445"/>
      <c r="O222" s="423"/>
      <c r="P222" s="445"/>
      <c r="Q222" s="445"/>
      <c r="R222" s="445"/>
      <c r="S222" s="445"/>
      <c r="T222" s="445"/>
      <c r="U222" s="445">
        <v>1</v>
      </c>
      <c r="V222" s="358"/>
      <c r="W222" s="357"/>
      <c r="X222" s="357"/>
      <c r="Y222" s="357"/>
      <c r="Z222" s="357"/>
      <c r="AA222" s="357"/>
      <c r="AB222" s="357"/>
      <c r="AC222" s="283">
        <v>1</v>
      </c>
      <c r="AD222" s="450"/>
      <c r="AE222" s="105"/>
      <c r="AF222" s="171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8"/>
      <c r="AQ222" s="108"/>
      <c r="AR222" s="108"/>
      <c r="AS222" s="108"/>
      <c r="AT222" s="105"/>
      <c r="AU222" s="105"/>
      <c r="AV222" s="105"/>
      <c r="AW222" s="105"/>
      <c r="AX222" s="105"/>
      <c r="AY222" s="105"/>
      <c r="AZ222" s="105"/>
      <c r="BA222" s="105"/>
      <c r="BB222" s="105"/>
      <c r="BC222" s="105"/>
      <c r="BD222" s="105"/>
      <c r="BE222" s="105"/>
      <c r="BF222" s="105"/>
      <c r="BG222" s="105"/>
      <c r="BH222" s="105"/>
      <c r="BI222" s="105"/>
      <c r="BJ222" s="105"/>
      <c r="BK222" s="105"/>
      <c r="BL222" s="105"/>
      <c r="BM222" s="105"/>
      <c r="BN222" s="105"/>
      <c r="BO222" s="105"/>
      <c r="BP222" s="105"/>
      <c r="BQ222" s="105"/>
      <c r="BR222" s="105"/>
      <c r="BS222" s="105"/>
      <c r="BT222" s="105"/>
      <c r="BU222" s="105"/>
      <c r="BV222" s="105"/>
      <c r="BW222" s="105"/>
      <c r="BX222" s="105"/>
      <c r="BY222" s="105"/>
      <c r="BZ222" s="105"/>
      <c r="CA222" s="105"/>
      <c r="CB222" s="105"/>
      <c r="CC222" s="105"/>
      <c r="CD222" s="105"/>
      <c r="CE222" s="105"/>
      <c r="CF222" s="105"/>
      <c r="CG222" s="105"/>
      <c r="CH222" s="105"/>
      <c r="CI222" s="105"/>
      <c r="CJ222" s="105"/>
      <c r="CK222" s="105"/>
      <c r="CL222" s="105"/>
      <c r="CM222" s="105"/>
      <c r="CN222" s="105"/>
      <c r="CO222" s="105"/>
    </row>
    <row r="223" spans="1:93" s="5" customFormat="1" ht="13.9" x14ac:dyDescent="0.4">
      <c r="A223" s="137"/>
      <c r="B223" s="137"/>
      <c r="C223" s="137"/>
      <c r="D223" s="115"/>
      <c r="E223" s="416" t="s">
        <v>68</v>
      </c>
      <c r="F223" s="422" t="s">
        <v>71</v>
      </c>
      <c r="G223" s="422" t="s">
        <v>73</v>
      </c>
      <c r="H223" s="419"/>
      <c r="I223" s="419" t="s">
        <v>201</v>
      </c>
      <c r="J223" s="420">
        <v>5</v>
      </c>
      <c r="K223" s="447"/>
      <c r="L223" s="445"/>
      <c r="M223" s="357"/>
      <c r="N223" s="445"/>
      <c r="O223" s="423"/>
      <c r="P223" s="445"/>
      <c r="Q223" s="445"/>
      <c r="R223" s="445"/>
      <c r="S223" s="445"/>
      <c r="T223" s="445"/>
      <c r="U223" s="445">
        <v>1</v>
      </c>
      <c r="V223" s="358"/>
      <c r="W223" s="357"/>
      <c r="X223" s="357"/>
      <c r="Y223" s="357"/>
      <c r="Z223" s="357"/>
      <c r="AA223" s="357"/>
      <c r="AB223" s="357"/>
      <c r="AC223" s="283">
        <v>1</v>
      </c>
      <c r="AD223" s="450"/>
      <c r="AE223" s="105"/>
      <c r="AF223" s="171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8"/>
      <c r="AQ223" s="108"/>
      <c r="AR223" s="108"/>
      <c r="AS223" s="108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M223" s="105"/>
      <c r="BN223" s="105"/>
      <c r="BO223" s="105"/>
      <c r="BP223" s="105"/>
      <c r="BQ223" s="105"/>
      <c r="BR223" s="105"/>
      <c r="BS223" s="105"/>
      <c r="BT223" s="105"/>
      <c r="BU223" s="105"/>
      <c r="BV223" s="105"/>
      <c r="BW223" s="105"/>
      <c r="BX223" s="105"/>
      <c r="BY223" s="105"/>
      <c r="BZ223" s="105"/>
      <c r="CA223" s="105"/>
      <c r="CB223" s="105"/>
      <c r="CC223" s="105"/>
      <c r="CD223" s="105"/>
      <c r="CE223" s="105"/>
      <c r="CF223" s="105"/>
      <c r="CG223" s="105"/>
      <c r="CH223" s="105"/>
      <c r="CI223" s="105"/>
      <c r="CJ223" s="105"/>
      <c r="CK223" s="105"/>
      <c r="CL223" s="105"/>
      <c r="CM223" s="105"/>
      <c r="CN223" s="105"/>
      <c r="CO223" s="105"/>
    </row>
    <row r="224" spans="1:93" s="5" customFormat="1" ht="13.9" x14ac:dyDescent="0.4">
      <c r="A224" s="137"/>
      <c r="B224" s="137"/>
      <c r="C224" s="137"/>
      <c r="D224" s="115"/>
      <c r="E224" s="416" t="s">
        <v>68</v>
      </c>
      <c r="F224" s="422" t="s">
        <v>71</v>
      </c>
      <c r="G224" s="422" t="s">
        <v>167</v>
      </c>
      <c r="H224" s="419"/>
      <c r="I224" s="419" t="s">
        <v>201</v>
      </c>
      <c r="J224" s="420">
        <v>4</v>
      </c>
      <c r="K224" s="447"/>
      <c r="L224" s="445"/>
      <c r="M224" s="357"/>
      <c r="N224" s="445"/>
      <c r="O224" s="423"/>
      <c r="P224" s="445"/>
      <c r="Q224" s="445"/>
      <c r="R224" s="445"/>
      <c r="S224" s="445"/>
      <c r="T224" s="445"/>
      <c r="U224" s="445">
        <v>1</v>
      </c>
      <c r="V224" s="358"/>
      <c r="W224" s="357"/>
      <c r="X224" s="357"/>
      <c r="Y224" s="357"/>
      <c r="Z224" s="357"/>
      <c r="AA224" s="357"/>
      <c r="AB224" s="357"/>
      <c r="AC224" s="283">
        <v>1</v>
      </c>
      <c r="AD224" s="450"/>
      <c r="AE224" s="105"/>
      <c r="AF224" s="171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8"/>
      <c r="AQ224" s="108"/>
      <c r="AR224" s="108"/>
      <c r="AS224" s="108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M224" s="105"/>
      <c r="BN224" s="105"/>
      <c r="BO224" s="105"/>
      <c r="BP224" s="105"/>
      <c r="BQ224" s="105"/>
      <c r="BR224" s="105"/>
      <c r="BS224" s="105"/>
      <c r="BT224" s="105"/>
      <c r="BU224" s="105"/>
      <c r="BV224" s="105"/>
      <c r="BW224" s="105"/>
      <c r="BX224" s="105"/>
      <c r="BY224" s="105"/>
      <c r="BZ224" s="105"/>
      <c r="CA224" s="105"/>
      <c r="CB224" s="105"/>
      <c r="CC224" s="105"/>
      <c r="CD224" s="105"/>
      <c r="CE224" s="105"/>
      <c r="CF224" s="105"/>
      <c r="CG224" s="105"/>
      <c r="CH224" s="105"/>
      <c r="CI224" s="105"/>
      <c r="CJ224" s="105"/>
      <c r="CK224" s="105"/>
      <c r="CL224" s="105"/>
      <c r="CM224" s="105"/>
      <c r="CN224" s="105"/>
      <c r="CO224" s="105"/>
    </row>
    <row r="225" spans="1:93" s="5" customFormat="1" ht="13.9" x14ac:dyDescent="0.4">
      <c r="A225" s="137"/>
      <c r="B225" s="137"/>
      <c r="C225" s="137"/>
      <c r="D225" s="115"/>
      <c r="E225" s="416" t="s">
        <v>68</v>
      </c>
      <c r="F225" s="422" t="s">
        <v>71</v>
      </c>
      <c r="G225" s="422" t="s">
        <v>74</v>
      </c>
      <c r="H225" s="419"/>
      <c r="I225" s="419" t="s">
        <v>201</v>
      </c>
      <c r="J225" s="420">
        <v>5</v>
      </c>
      <c r="K225" s="447"/>
      <c r="L225" s="445"/>
      <c r="M225" s="357"/>
      <c r="N225" s="445"/>
      <c r="O225" s="423"/>
      <c r="P225" s="445"/>
      <c r="Q225" s="445"/>
      <c r="R225" s="445"/>
      <c r="S225" s="445"/>
      <c r="T225" s="445"/>
      <c r="U225" s="445">
        <v>1</v>
      </c>
      <c r="V225" s="358"/>
      <c r="W225" s="357"/>
      <c r="X225" s="357"/>
      <c r="Y225" s="357"/>
      <c r="Z225" s="357"/>
      <c r="AA225" s="357"/>
      <c r="AB225" s="357"/>
      <c r="AC225" s="283">
        <v>1</v>
      </c>
      <c r="AD225" s="450"/>
      <c r="AE225" s="105"/>
      <c r="AF225" s="171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8"/>
      <c r="AQ225" s="108"/>
      <c r="AR225" s="108"/>
      <c r="AS225" s="108"/>
      <c r="AT225" s="105"/>
      <c r="AU225" s="105"/>
      <c r="AV225" s="105"/>
      <c r="AW225" s="105"/>
      <c r="AX225" s="105"/>
      <c r="AY225" s="105"/>
      <c r="AZ225" s="105"/>
      <c r="BA225" s="105"/>
      <c r="BB225" s="105"/>
      <c r="BC225" s="105"/>
      <c r="BD225" s="105"/>
      <c r="BE225" s="105"/>
      <c r="BF225" s="105"/>
      <c r="BG225" s="105"/>
      <c r="BH225" s="105"/>
      <c r="BI225" s="105"/>
      <c r="BJ225" s="105"/>
      <c r="BK225" s="105"/>
      <c r="BL225" s="105"/>
      <c r="BM225" s="105"/>
      <c r="BN225" s="105"/>
      <c r="BO225" s="105"/>
      <c r="BP225" s="105"/>
      <c r="BQ225" s="105"/>
      <c r="BR225" s="105"/>
      <c r="BS225" s="105"/>
      <c r="BT225" s="105"/>
      <c r="BU225" s="105"/>
      <c r="BV225" s="105"/>
      <c r="BW225" s="105"/>
      <c r="BX225" s="105"/>
      <c r="BY225" s="105"/>
      <c r="BZ225" s="105"/>
      <c r="CA225" s="105"/>
      <c r="CB225" s="105"/>
      <c r="CC225" s="105"/>
      <c r="CD225" s="105"/>
      <c r="CE225" s="105"/>
      <c r="CF225" s="105"/>
      <c r="CG225" s="105"/>
      <c r="CH225" s="105"/>
      <c r="CI225" s="105"/>
      <c r="CJ225" s="105"/>
      <c r="CK225" s="105"/>
      <c r="CL225" s="105"/>
      <c r="CM225" s="105"/>
      <c r="CN225" s="105"/>
      <c r="CO225" s="105"/>
    </row>
    <row r="226" spans="1:93" s="5" customFormat="1" ht="13.9" x14ac:dyDescent="0.4">
      <c r="A226" s="137"/>
      <c r="B226" s="137"/>
      <c r="C226" s="137"/>
      <c r="D226" s="115"/>
      <c r="E226" s="416" t="s">
        <v>68</v>
      </c>
      <c r="F226" s="422" t="s">
        <v>71</v>
      </c>
      <c r="G226" s="422" t="s">
        <v>81</v>
      </c>
      <c r="H226" s="419"/>
      <c r="I226" s="419" t="s">
        <v>201</v>
      </c>
      <c r="J226" s="420">
        <v>6</v>
      </c>
      <c r="K226" s="447"/>
      <c r="L226" s="445"/>
      <c r="M226" s="357"/>
      <c r="N226" s="445"/>
      <c r="O226" s="423"/>
      <c r="P226" s="445"/>
      <c r="Q226" s="445"/>
      <c r="R226" s="445"/>
      <c r="S226" s="445"/>
      <c r="T226" s="445"/>
      <c r="U226" s="445">
        <v>1</v>
      </c>
      <c r="V226" s="358"/>
      <c r="W226" s="357"/>
      <c r="X226" s="357"/>
      <c r="Y226" s="357"/>
      <c r="Z226" s="357"/>
      <c r="AA226" s="357"/>
      <c r="AB226" s="357"/>
      <c r="AC226" s="283">
        <v>1</v>
      </c>
      <c r="AD226" s="450"/>
      <c r="AE226" s="105"/>
      <c r="AF226" s="171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8"/>
      <c r="AQ226" s="108"/>
      <c r="AR226" s="108"/>
      <c r="AS226" s="108"/>
      <c r="AT226" s="105"/>
      <c r="AU226" s="105"/>
      <c r="AV226" s="105"/>
      <c r="AW226" s="105"/>
      <c r="AX226" s="105"/>
      <c r="AY226" s="105"/>
      <c r="AZ226" s="105"/>
      <c r="BA226" s="105"/>
      <c r="BB226" s="105"/>
      <c r="BC226" s="105"/>
      <c r="BD226" s="105"/>
      <c r="BE226" s="105"/>
      <c r="BF226" s="105"/>
      <c r="BG226" s="105"/>
      <c r="BH226" s="105"/>
      <c r="BI226" s="105"/>
      <c r="BJ226" s="105"/>
      <c r="BK226" s="105"/>
      <c r="BL226" s="105"/>
      <c r="BM226" s="105"/>
      <c r="BN226" s="105"/>
      <c r="BO226" s="105"/>
      <c r="BP226" s="105"/>
      <c r="BQ226" s="105"/>
      <c r="BR226" s="105"/>
      <c r="BS226" s="105"/>
      <c r="BT226" s="105"/>
      <c r="BU226" s="105"/>
      <c r="BV226" s="105"/>
      <c r="BW226" s="105"/>
      <c r="BX226" s="105"/>
      <c r="BY226" s="105"/>
      <c r="BZ226" s="105"/>
      <c r="CA226" s="105"/>
      <c r="CB226" s="105"/>
      <c r="CC226" s="105"/>
      <c r="CD226" s="105"/>
      <c r="CE226" s="105"/>
      <c r="CF226" s="105"/>
      <c r="CG226" s="105"/>
      <c r="CH226" s="105"/>
      <c r="CI226" s="105"/>
      <c r="CJ226" s="105"/>
      <c r="CK226" s="105"/>
      <c r="CL226" s="105"/>
      <c r="CM226" s="105"/>
      <c r="CN226" s="105"/>
      <c r="CO226" s="105"/>
    </row>
    <row r="227" spans="1:93" s="5" customFormat="1" ht="13.9" x14ac:dyDescent="0.4">
      <c r="A227" s="137"/>
      <c r="B227" s="137"/>
      <c r="C227" s="137"/>
      <c r="D227" s="115"/>
      <c r="E227" s="416" t="s">
        <v>68</v>
      </c>
      <c r="F227" s="422" t="s">
        <v>71</v>
      </c>
      <c r="G227" s="422" t="s">
        <v>85</v>
      </c>
      <c r="H227" s="419"/>
      <c r="I227" s="419" t="s">
        <v>201</v>
      </c>
      <c r="J227" s="420">
        <v>15</v>
      </c>
      <c r="K227" s="447"/>
      <c r="L227" s="445"/>
      <c r="M227" s="357"/>
      <c r="N227" s="445"/>
      <c r="O227" s="423"/>
      <c r="P227" s="445"/>
      <c r="Q227" s="445"/>
      <c r="R227" s="445"/>
      <c r="S227" s="445"/>
      <c r="T227" s="445"/>
      <c r="U227" s="445">
        <v>1</v>
      </c>
      <c r="V227" s="358"/>
      <c r="W227" s="357"/>
      <c r="X227" s="357"/>
      <c r="Y227" s="357"/>
      <c r="Z227" s="357"/>
      <c r="AA227" s="357"/>
      <c r="AB227" s="357"/>
      <c r="AC227" s="283">
        <v>1</v>
      </c>
      <c r="AD227" s="450"/>
      <c r="AE227" s="105"/>
      <c r="AF227" s="171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8"/>
      <c r="AQ227" s="108"/>
      <c r="AR227" s="108"/>
      <c r="AS227" s="108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M227" s="105"/>
      <c r="BN227" s="105"/>
      <c r="BO227" s="105"/>
      <c r="BP227" s="105"/>
      <c r="BQ227" s="105"/>
      <c r="BR227" s="105"/>
      <c r="BS227" s="105"/>
      <c r="BT227" s="105"/>
      <c r="BU227" s="105"/>
      <c r="BV227" s="105"/>
      <c r="BW227" s="105"/>
      <c r="BX227" s="105"/>
      <c r="BY227" s="105"/>
      <c r="BZ227" s="105"/>
      <c r="CA227" s="105"/>
      <c r="CB227" s="105"/>
      <c r="CC227" s="105"/>
      <c r="CD227" s="105"/>
      <c r="CE227" s="105"/>
      <c r="CF227" s="105"/>
      <c r="CG227" s="105"/>
      <c r="CH227" s="105"/>
      <c r="CI227" s="105"/>
      <c r="CJ227" s="105"/>
      <c r="CK227" s="105"/>
      <c r="CL227" s="105"/>
      <c r="CM227" s="105"/>
      <c r="CN227" s="105"/>
      <c r="CO227" s="105"/>
    </row>
    <row r="228" spans="1:93" s="5" customFormat="1" ht="13.9" x14ac:dyDescent="0.4">
      <c r="A228" s="137"/>
      <c r="B228" s="137"/>
      <c r="C228" s="137"/>
      <c r="D228" s="115"/>
      <c r="E228" s="416" t="s">
        <v>176</v>
      </c>
      <c r="F228" s="422" t="s">
        <v>71</v>
      </c>
      <c r="G228" s="422" t="s">
        <v>82</v>
      </c>
      <c r="H228" s="419"/>
      <c r="I228" s="419" t="s">
        <v>201</v>
      </c>
      <c r="J228" s="420">
        <v>3</v>
      </c>
      <c r="K228" s="447"/>
      <c r="L228" s="445"/>
      <c r="M228" s="357"/>
      <c r="N228" s="445"/>
      <c r="O228" s="423"/>
      <c r="P228" s="445"/>
      <c r="Q228" s="445"/>
      <c r="R228" s="445"/>
      <c r="S228" s="445"/>
      <c r="T228" s="445"/>
      <c r="U228" s="445">
        <v>1</v>
      </c>
      <c r="V228" s="358"/>
      <c r="W228" s="357"/>
      <c r="X228" s="357"/>
      <c r="Y228" s="357"/>
      <c r="Z228" s="357"/>
      <c r="AA228" s="357"/>
      <c r="AB228" s="357"/>
      <c r="AC228" s="283">
        <v>1</v>
      </c>
      <c r="AD228" s="450"/>
      <c r="AE228" s="105"/>
      <c r="AF228" s="171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8"/>
      <c r="AQ228" s="108"/>
      <c r="AR228" s="108"/>
      <c r="AS228" s="108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M228" s="105"/>
      <c r="BN228" s="105"/>
      <c r="BO228" s="105"/>
      <c r="BP228" s="105"/>
      <c r="BQ228" s="105"/>
      <c r="BR228" s="105"/>
      <c r="BS228" s="105"/>
      <c r="BT228" s="105"/>
      <c r="BU228" s="105"/>
      <c r="BV228" s="105"/>
      <c r="BW228" s="105"/>
      <c r="BX228" s="105"/>
      <c r="BY228" s="105"/>
      <c r="BZ228" s="105"/>
      <c r="CA228" s="105"/>
      <c r="CB228" s="105"/>
      <c r="CC228" s="105"/>
      <c r="CD228" s="105"/>
      <c r="CE228" s="105"/>
      <c r="CF228" s="105"/>
      <c r="CG228" s="105"/>
      <c r="CH228" s="105"/>
      <c r="CI228" s="105"/>
      <c r="CJ228" s="105"/>
      <c r="CK228" s="105"/>
      <c r="CL228" s="105"/>
      <c r="CM228" s="105"/>
      <c r="CN228" s="105"/>
      <c r="CO228" s="105"/>
    </row>
    <row r="229" spans="1:93" s="5" customFormat="1" ht="13.9" x14ac:dyDescent="0.4">
      <c r="A229" s="137"/>
      <c r="B229" s="137"/>
      <c r="C229" s="137"/>
      <c r="D229" s="115"/>
      <c r="E229" s="416" t="s">
        <v>68</v>
      </c>
      <c r="F229" s="422" t="s">
        <v>71</v>
      </c>
      <c r="G229" s="422" t="s">
        <v>88</v>
      </c>
      <c r="H229" s="419"/>
      <c r="I229" s="419" t="s">
        <v>201</v>
      </c>
      <c r="J229" s="420">
        <v>5</v>
      </c>
      <c r="K229" s="447"/>
      <c r="L229" s="445"/>
      <c r="M229" s="357"/>
      <c r="N229" s="445"/>
      <c r="O229" s="423"/>
      <c r="P229" s="445"/>
      <c r="Q229" s="445"/>
      <c r="R229" s="445"/>
      <c r="S229" s="445"/>
      <c r="T229" s="445"/>
      <c r="U229" s="445">
        <v>1</v>
      </c>
      <c r="V229" s="358"/>
      <c r="W229" s="357"/>
      <c r="X229" s="357"/>
      <c r="Y229" s="357"/>
      <c r="Z229" s="357"/>
      <c r="AA229" s="357"/>
      <c r="AB229" s="357"/>
      <c r="AC229" s="283">
        <v>1</v>
      </c>
      <c r="AD229" s="450"/>
      <c r="AE229" s="105"/>
      <c r="AF229" s="171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8"/>
      <c r="AQ229" s="108"/>
      <c r="AR229" s="108"/>
      <c r="AS229" s="108"/>
      <c r="AT229" s="105"/>
      <c r="AU229" s="105"/>
      <c r="AV229" s="105"/>
      <c r="AW229" s="105"/>
      <c r="AX229" s="105"/>
      <c r="AY229" s="105"/>
      <c r="AZ229" s="105"/>
      <c r="BA229" s="105"/>
      <c r="BB229" s="105"/>
      <c r="BC229" s="105"/>
      <c r="BD229" s="105"/>
      <c r="BE229" s="105"/>
      <c r="BF229" s="105"/>
      <c r="BG229" s="105"/>
      <c r="BH229" s="105"/>
      <c r="BI229" s="105"/>
      <c r="BJ229" s="105"/>
      <c r="BK229" s="105"/>
      <c r="BL229" s="105"/>
      <c r="BM229" s="105"/>
      <c r="BN229" s="105"/>
      <c r="BO229" s="105"/>
      <c r="BP229" s="105"/>
      <c r="BQ229" s="105"/>
      <c r="BR229" s="105"/>
      <c r="BS229" s="105"/>
      <c r="BT229" s="105"/>
      <c r="BU229" s="105"/>
      <c r="BV229" s="105"/>
      <c r="BW229" s="105"/>
      <c r="BX229" s="105"/>
      <c r="BY229" s="105"/>
      <c r="BZ229" s="105"/>
      <c r="CA229" s="105"/>
      <c r="CB229" s="105"/>
      <c r="CC229" s="105"/>
      <c r="CD229" s="105"/>
      <c r="CE229" s="105"/>
      <c r="CF229" s="105"/>
      <c r="CG229" s="105"/>
      <c r="CH229" s="105"/>
      <c r="CI229" s="105"/>
      <c r="CJ229" s="105"/>
      <c r="CK229" s="105"/>
      <c r="CL229" s="105"/>
      <c r="CM229" s="105"/>
      <c r="CN229" s="105"/>
      <c r="CO229" s="105"/>
    </row>
    <row r="230" spans="1:93" s="5" customFormat="1" ht="13.9" x14ac:dyDescent="0.4">
      <c r="A230" s="137"/>
      <c r="B230" s="137"/>
      <c r="C230" s="137"/>
      <c r="D230" s="115"/>
      <c r="E230" s="416"/>
      <c r="F230" s="422"/>
      <c r="G230" s="422"/>
      <c r="H230" s="419"/>
      <c r="I230" s="419"/>
      <c r="J230" s="420"/>
      <c r="K230" s="447"/>
      <c r="L230" s="445"/>
      <c r="M230" s="357"/>
      <c r="N230" s="445"/>
      <c r="O230" s="423"/>
      <c r="P230" s="445"/>
      <c r="Q230" s="445"/>
      <c r="R230" s="445"/>
      <c r="S230" s="445"/>
      <c r="T230" s="445"/>
      <c r="U230" s="445"/>
      <c r="V230" s="358"/>
      <c r="W230" s="357"/>
      <c r="X230" s="357"/>
      <c r="Y230" s="357"/>
      <c r="Z230" s="357"/>
      <c r="AA230" s="357"/>
      <c r="AB230" s="357"/>
      <c r="AC230" s="283"/>
      <c r="AD230" s="450"/>
      <c r="AE230" s="105"/>
      <c r="AF230" s="171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8"/>
      <c r="AQ230" s="108"/>
      <c r="AR230" s="108"/>
      <c r="AS230" s="108"/>
      <c r="AT230" s="105"/>
      <c r="AU230" s="105"/>
      <c r="AV230" s="105"/>
      <c r="AW230" s="105"/>
      <c r="AX230" s="105"/>
      <c r="AY230" s="105"/>
      <c r="AZ230" s="105"/>
      <c r="BA230" s="105"/>
      <c r="BB230" s="105"/>
      <c r="BC230" s="105"/>
      <c r="BD230" s="105"/>
      <c r="BE230" s="105"/>
      <c r="BF230" s="105"/>
      <c r="BG230" s="105"/>
      <c r="BH230" s="105"/>
      <c r="BI230" s="105"/>
      <c r="BJ230" s="105"/>
      <c r="BK230" s="105"/>
      <c r="BL230" s="105"/>
      <c r="BM230" s="105"/>
      <c r="BN230" s="105"/>
      <c r="BO230" s="105"/>
      <c r="BP230" s="105"/>
      <c r="BQ230" s="105"/>
      <c r="BR230" s="105"/>
      <c r="BS230" s="105"/>
      <c r="BT230" s="105"/>
      <c r="BU230" s="105"/>
      <c r="BV230" s="105"/>
      <c r="BW230" s="105"/>
      <c r="BX230" s="105"/>
      <c r="BY230" s="105"/>
      <c r="BZ230" s="105"/>
      <c r="CA230" s="105"/>
      <c r="CB230" s="105"/>
      <c r="CC230" s="105"/>
      <c r="CD230" s="105"/>
      <c r="CE230" s="105"/>
      <c r="CF230" s="105"/>
      <c r="CG230" s="105"/>
      <c r="CH230" s="105"/>
      <c r="CI230" s="105"/>
      <c r="CJ230" s="105"/>
      <c r="CK230" s="105"/>
      <c r="CL230" s="105"/>
      <c r="CM230" s="105"/>
      <c r="CN230" s="105"/>
      <c r="CO230" s="105"/>
    </row>
    <row r="231" spans="1:93" s="5" customFormat="1" ht="27.75" x14ac:dyDescent="0.4">
      <c r="A231" s="137"/>
      <c r="B231" s="137"/>
      <c r="C231" s="137"/>
      <c r="D231" s="115"/>
      <c r="E231" s="416" t="s">
        <v>204</v>
      </c>
      <c r="F231" s="422" t="s">
        <v>71</v>
      </c>
      <c r="G231" s="422" t="s">
        <v>88</v>
      </c>
      <c r="H231" s="419">
        <v>1</v>
      </c>
      <c r="I231" s="419" t="s">
        <v>203</v>
      </c>
      <c r="J231" s="420">
        <v>1</v>
      </c>
      <c r="K231" s="447"/>
      <c r="L231" s="445"/>
      <c r="M231" s="357"/>
      <c r="N231" s="445"/>
      <c r="O231" s="423"/>
      <c r="P231" s="445"/>
      <c r="Q231" s="445">
        <v>3</v>
      </c>
      <c r="R231" s="445"/>
      <c r="S231" s="445"/>
      <c r="T231" s="445"/>
      <c r="U231" s="445"/>
      <c r="V231" s="358"/>
      <c r="W231" s="357"/>
      <c r="X231" s="357"/>
      <c r="Y231" s="357"/>
      <c r="Z231" s="357"/>
      <c r="AA231" s="357"/>
      <c r="AB231" s="357"/>
      <c r="AC231" s="283">
        <v>3</v>
      </c>
      <c r="AD231" s="450"/>
      <c r="AE231" s="105"/>
      <c r="AF231" s="171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8"/>
      <c r="AQ231" s="108"/>
      <c r="AR231" s="108"/>
      <c r="AS231" s="108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M231" s="105"/>
      <c r="BN231" s="105"/>
      <c r="BO231" s="105"/>
      <c r="BP231" s="105"/>
      <c r="BQ231" s="105"/>
      <c r="BR231" s="105"/>
      <c r="BS231" s="105"/>
      <c r="BT231" s="105"/>
      <c r="BU231" s="105"/>
      <c r="BV231" s="105"/>
      <c r="BW231" s="105"/>
      <c r="BX231" s="105"/>
      <c r="BY231" s="105"/>
      <c r="BZ231" s="105"/>
      <c r="CA231" s="105"/>
      <c r="CB231" s="105"/>
      <c r="CC231" s="105"/>
      <c r="CD231" s="105"/>
      <c r="CE231" s="105"/>
      <c r="CF231" s="105"/>
      <c r="CG231" s="105"/>
      <c r="CH231" s="105"/>
      <c r="CI231" s="105"/>
      <c r="CJ231" s="105"/>
      <c r="CK231" s="105"/>
      <c r="CL231" s="105"/>
      <c r="CM231" s="105"/>
      <c r="CN231" s="105"/>
      <c r="CO231" s="105"/>
    </row>
    <row r="232" spans="1:93" s="5" customFormat="1" ht="27.75" x14ac:dyDescent="0.4">
      <c r="A232" s="137"/>
      <c r="B232" s="137"/>
      <c r="C232" s="137"/>
      <c r="D232" s="115"/>
      <c r="E232" s="416" t="s">
        <v>89</v>
      </c>
      <c r="F232" s="422" t="s">
        <v>71</v>
      </c>
      <c r="G232" s="422" t="s">
        <v>150</v>
      </c>
      <c r="H232" s="419">
        <v>1</v>
      </c>
      <c r="I232" s="419" t="s">
        <v>201</v>
      </c>
      <c r="J232" s="420">
        <v>15</v>
      </c>
      <c r="K232" s="447"/>
      <c r="L232" s="445"/>
      <c r="M232" s="357"/>
      <c r="N232" s="445"/>
      <c r="O232" s="423"/>
      <c r="P232" s="445"/>
      <c r="Q232" s="445">
        <v>8</v>
      </c>
      <c r="R232" s="445"/>
      <c r="S232" s="445"/>
      <c r="T232" s="445"/>
      <c r="U232" s="445"/>
      <c r="V232" s="358"/>
      <c r="W232" s="357"/>
      <c r="X232" s="357"/>
      <c r="Y232" s="357"/>
      <c r="Z232" s="357"/>
      <c r="AA232" s="357"/>
      <c r="AB232" s="357"/>
      <c r="AC232" s="283">
        <v>8</v>
      </c>
      <c r="AD232" s="450"/>
      <c r="AE232" s="105"/>
      <c r="AF232" s="171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8"/>
      <c r="AQ232" s="108"/>
      <c r="AR232" s="108"/>
      <c r="AS232" s="108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M232" s="105"/>
      <c r="BN232" s="105"/>
      <c r="BO232" s="105"/>
      <c r="BP232" s="105"/>
      <c r="BQ232" s="105"/>
      <c r="BR232" s="105"/>
      <c r="BS232" s="105"/>
      <c r="BT232" s="105"/>
      <c r="BU232" s="105"/>
      <c r="BV232" s="105"/>
      <c r="BW232" s="105"/>
      <c r="BX232" s="105"/>
      <c r="BY232" s="105"/>
      <c r="BZ232" s="105"/>
      <c r="CA232" s="105"/>
      <c r="CB232" s="105"/>
      <c r="CC232" s="105"/>
      <c r="CD232" s="105"/>
      <c r="CE232" s="105"/>
      <c r="CF232" s="105"/>
      <c r="CG232" s="105"/>
      <c r="CH232" s="105"/>
      <c r="CI232" s="105"/>
      <c r="CJ232" s="105"/>
      <c r="CK232" s="105"/>
      <c r="CL232" s="105"/>
      <c r="CM232" s="105"/>
      <c r="CN232" s="105"/>
      <c r="CO232" s="105"/>
    </row>
    <row r="233" spans="1:93" s="5" customFormat="1" ht="27.75" x14ac:dyDescent="0.4">
      <c r="A233" s="137"/>
      <c r="B233" s="137"/>
      <c r="C233" s="137"/>
      <c r="D233" s="115"/>
      <c r="E233" s="416" t="s">
        <v>89</v>
      </c>
      <c r="F233" s="422" t="s">
        <v>71</v>
      </c>
      <c r="G233" s="422" t="s">
        <v>85</v>
      </c>
      <c r="H233" s="419">
        <v>1</v>
      </c>
      <c r="I233" s="419" t="s">
        <v>203</v>
      </c>
      <c r="J233" s="420">
        <v>10</v>
      </c>
      <c r="K233" s="447"/>
      <c r="L233" s="445"/>
      <c r="M233" s="357"/>
      <c r="N233" s="445"/>
      <c r="O233" s="423"/>
      <c r="P233" s="445"/>
      <c r="Q233" s="445">
        <v>5</v>
      </c>
      <c r="R233" s="445"/>
      <c r="S233" s="445"/>
      <c r="T233" s="445"/>
      <c r="U233" s="445"/>
      <c r="V233" s="358"/>
      <c r="W233" s="357"/>
      <c r="X233" s="357"/>
      <c r="Y233" s="357"/>
      <c r="Z233" s="357"/>
      <c r="AA233" s="357"/>
      <c r="AB233" s="357"/>
      <c r="AC233" s="283">
        <v>5</v>
      </c>
      <c r="AD233" s="450"/>
      <c r="AE233" s="105"/>
      <c r="AF233" s="171"/>
      <c r="AG233" s="105"/>
      <c r="AH233" s="105"/>
      <c r="AI233" s="105"/>
      <c r="AJ233" s="105"/>
      <c r="AK233" s="105"/>
      <c r="AL233" s="105"/>
      <c r="AM233" s="105"/>
      <c r="AN233" s="105"/>
      <c r="AO233" s="107"/>
      <c r="AP233" s="108"/>
      <c r="AQ233" s="108"/>
      <c r="AR233" s="108"/>
      <c r="AS233" s="108"/>
      <c r="AT233" s="105"/>
      <c r="AU233" s="105"/>
      <c r="AV233" s="105"/>
      <c r="AW233" s="105"/>
      <c r="AX233" s="105"/>
      <c r="AY233" s="105"/>
      <c r="AZ233" s="105"/>
      <c r="BA233" s="105"/>
      <c r="BB233" s="105"/>
      <c r="BC233" s="105"/>
      <c r="BD233" s="105"/>
      <c r="BE233" s="105"/>
      <c r="BF233" s="105"/>
      <c r="BG233" s="105"/>
      <c r="BH233" s="105"/>
      <c r="BI233" s="105"/>
      <c r="BJ233" s="105"/>
      <c r="BK233" s="105"/>
      <c r="BL233" s="105"/>
      <c r="BM233" s="105"/>
      <c r="BN233" s="105"/>
      <c r="BO233" s="105"/>
      <c r="BP233" s="105"/>
      <c r="BQ233" s="105"/>
      <c r="BR233" s="105"/>
      <c r="BS233" s="105"/>
      <c r="BT233" s="105"/>
      <c r="BU233" s="105"/>
      <c r="BV233" s="105"/>
      <c r="BW233" s="105"/>
      <c r="BX233" s="105"/>
      <c r="BY233" s="105"/>
      <c r="BZ233" s="105"/>
      <c r="CA233" s="105"/>
      <c r="CB233" s="105"/>
      <c r="CC233" s="105"/>
      <c r="CD233" s="105"/>
      <c r="CE233" s="105"/>
      <c r="CF233" s="105"/>
      <c r="CG233" s="105"/>
      <c r="CH233" s="105"/>
      <c r="CI233" s="105"/>
      <c r="CJ233" s="105"/>
      <c r="CK233" s="105"/>
      <c r="CL233" s="105"/>
      <c r="CM233" s="105"/>
      <c r="CN233" s="105"/>
      <c r="CO233" s="105"/>
    </row>
    <row r="234" spans="1:93" s="5" customFormat="1" ht="27.75" x14ac:dyDescent="0.4">
      <c r="A234" s="137"/>
      <c r="B234" s="137"/>
      <c r="C234" s="137"/>
      <c r="D234" s="115"/>
      <c r="E234" s="189" t="s">
        <v>89</v>
      </c>
      <c r="F234" s="124" t="s">
        <v>71</v>
      </c>
      <c r="G234" s="124" t="s">
        <v>82</v>
      </c>
      <c r="H234" s="124">
        <v>1</v>
      </c>
      <c r="I234" s="124" t="s">
        <v>203</v>
      </c>
      <c r="J234" s="174">
        <v>6</v>
      </c>
      <c r="K234" s="289"/>
      <c r="L234" s="445"/>
      <c r="M234" s="357"/>
      <c r="N234" s="284"/>
      <c r="O234" s="262"/>
      <c r="P234" s="284"/>
      <c r="Q234" s="284">
        <v>3</v>
      </c>
      <c r="R234" s="358"/>
      <c r="S234" s="358"/>
      <c r="T234" s="284"/>
      <c r="U234" s="284"/>
      <c r="V234" s="358"/>
      <c r="W234" s="357"/>
      <c r="X234" s="357"/>
      <c r="Y234" s="357"/>
      <c r="Z234" s="357"/>
      <c r="AA234" s="357"/>
      <c r="AB234" s="357"/>
      <c r="AC234" s="283">
        <v>3</v>
      </c>
      <c r="AD234" s="450"/>
      <c r="AE234" s="105"/>
      <c r="AF234" s="171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8"/>
      <c r="AQ234" s="108"/>
      <c r="AR234" s="108"/>
      <c r="AS234" s="108"/>
      <c r="AT234" s="105"/>
      <c r="AU234" s="105"/>
      <c r="AV234" s="105"/>
      <c r="AW234" s="105"/>
      <c r="AX234" s="105"/>
      <c r="AY234" s="105"/>
      <c r="AZ234" s="105"/>
      <c r="BA234" s="105"/>
      <c r="BB234" s="105"/>
      <c r="BC234" s="105"/>
      <c r="BD234" s="105"/>
      <c r="BE234" s="105"/>
      <c r="BF234" s="105"/>
      <c r="BG234" s="105"/>
      <c r="BH234" s="105"/>
      <c r="BI234" s="105"/>
      <c r="BJ234" s="105"/>
      <c r="BK234" s="105"/>
      <c r="BL234" s="105"/>
      <c r="BM234" s="105"/>
      <c r="BN234" s="105"/>
      <c r="BO234" s="105"/>
      <c r="BP234" s="105"/>
      <c r="BQ234" s="105"/>
      <c r="BR234" s="105"/>
      <c r="BS234" s="105"/>
      <c r="BT234" s="105"/>
      <c r="BU234" s="105"/>
      <c r="BV234" s="105"/>
      <c r="BW234" s="105"/>
      <c r="BX234" s="105"/>
      <c r="BY234" s="105"/>
      <c r="BZ234" s="105"/>
      <c r="CA234" s="105"/>
      <c r="CB234" s="105"/>
      <c r="CC234" s="105"/>
      <c r="CD234" s="105"/>
      <c r="CE234" s="105"/>
      <c r="CF234" s="105"/>
      <c r="CG234" s="105"/>
      <c r="CH234" s="105"/>
      <c r="CI234" s="105"/>
      <c r="CJ234" s="105"/>
      <c r="CK234" s="105"/>
      <c r="CL234" s="105"/>
      <c r="CM234" s="105"/>
      <c r="CN234" s="105"/>
      <c r="CO234" s="105"/>
    </row>
    <row r="235" spans="1:93" s="5" customFormat="1" ht="27.75" x14ac:dyDescent="0.4">
      <c r="A235" s="137"/>
      <c r="B235" s="137"/>
      <c r="C235" s="137"/>
      <c r="D235" s="115"/>
      <c r="E235" s="416" t="s">
        <v>89</v>
      </c>
      <c r="F235" s="422" t="s">
        <v>71</v>
      </c>
      <c r="G235" s="422" t="s">
        <v>86</v>
      </c>
      <c r="H235" s="419">
        <v>1</v>
      </c>
      <c r="I235" s="419" t="s">
        <v>202</v>
      </c>
      <c r="J235" s="420">
        <v>6</v>
      </c>
      <c r="K235" s="447"/>
      <c r="L235" s="445"/>
      <c r="M235" s="357"/>
      <c r="N235" s="445"/>
      <c r="O235" s="423"/>
      <c r="P235" s="445"/>
      <c r="Q235" s="445">
        <v>3</v>
      </c>
      <c r="R235" s="445"/>
      <c r="S235" s="445"/>
      <c r="T235" s="445"/>
      <c r="U235" s="445"/>
      <c r="V235" s="445"/>
      <c r="W235" s="445"/>
      <c r="X235" s="445"/>
      <c r="Y235" s="357"/>
      <c r="Z235" s="357"/>
      <c r="AA235" s="357"/>
      <c r="AB235" s="357"/>
      <c r="AC235" s="283">
        <v>3</v>
      </c>
      <c r="AD235" s="443"/>
      <c r="AE235" s="109"/>
      <c r="AF235" s="171"/>
      <c r="AG235" s="109"/>
      <c r="AH235" s="109"/>
      <c r="AI235" s="105"/>
      <c r="AJ235" s="105"/>
      <c r="AK235" s="105"/>
      <c r="AL235" s="105"/>
      <c r="AM235" s="105"/>
      <c r="AN235" s="105"/>
      <c r="AO235" s="142"/>
      <c r="AP235" s="108"/>
      <c r="AQ235" s="108"/>
      <c r="AR235" s="108"/>
      <c r="AS235" s="108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M235" s="105"/>
      <c r="BN235" s="105"/>
      <c r="BO235" s="105"/>
      <c r="BP235" s="105"/>
      <c r="BQ235" s="105"/>
      <c r="BR235" s="105"/>
      <c r="BS235" s="105"/>
      <c r="BT235" s="105"/>
      <c r="BU235" s="105"/>
      <c r="BV235" s="105"/>
      <c r="BW235" s="105"/>
      <c r="BX235" s="105"/>
      <c r="BY235" s="105"/>
      <c r="BZ235" s="105"/>
      <c r="CA235" s="105"/>
      <c r="CB235" s="105"/>
      <c r="CC235" s="105"/>
      <c r="CD235" s="105"/>
      <c r="CE235" s="105"/>
      <c r="CF235" s="105"/>
      <c r="CG235" s="105"/>
      <c r="CH235" s="105"/>
      <c r="CI235" s="105"/>
      <c r="CJ235" s="105"/>
      <c r="CK235" s="105"/>
      <c r="CL235" s="105"/>
      <c r="CM235" s="105"/>
      <c r="CN235" s="105"/>
      <c r="CO235" s="105"/>
    </row>
    <row r="236" spans="1:93" s="5" customFormat="1" ht="27.75" x14ac:dyDescent="0.4">
      <c r="A236" s="137"/>
      <c r="B236" s="137"/>
      <c r="C236" s="137"/>
      <c r="D236" s="115"/>
      <c r="E236" s="416" t="s">
        <v>221</v>
      </c>
      <c r="F236" s="422" t="s">
        <v>71</v>
      </c>
      <c r="G236" s="422" t="s">
        <v>88</v>
      </c>
      <c r="H236" s="419">
        <v>1</v>
      </c>
      <c r="I236" s="419" t="s">
        <v>203</v>
      </c>
      <c r="J236" s="420">
        <v>5</v>
      </c>
      <c r="K236" s="447"/>
      <c r="L236" s="445"/>
      <c r="M236" s="357"/>
      <c r="N236" s="445"/>
      <c r="O236" s="423"/>
      <c r="P236" s="445"/>
      <c r="Q236" s="445">
        <v>3</v>
      </c>
      <c r="R236" s="445"/>
      <c r="S236" s="445"/>
      <c r="T236" s="445"/>
      <c r="U236" s="445"/>
      <c r="V236" s="445"/>
      <c r="W236" s="445"/>
      <c r="X236" s="445"/>
      <c r="Y236" s="357"/>
      <c r="Z236" s="357"/>
      <c r="AA236" s="357"/>
      <c r="AB236" s="357"/>
      <c r="AC236" s="283">
        <v>3</v>
      </c>
      <c r="AD236" s="443"/>
      <c r="AE236" s="109"/>
      <c r="AF236" s="171"/>
      <c r="AG236" s="109"/>
      <c r="AH236" s="109"/>
      <c r="AI236" s="105"/>
      <c r="AJ236" s="105"/>
      <c r="AK236" s="105"/>
      <c r="AL236" s="105"/>
      <c r="AM236" s="105"/>
      <c r="AN236" s="105"/>
      <c r="AO236" s="142"/>
      <c r="AP236" s="108"/>
      <c r="AQ236" s="108"/>
      <c r="AR236" s="108"/>
      <c r="AS236" s="108"/>
      <c r="AT236" s="105"/>
      <c r="AU236" s="105"/>
      <c r="AV236" s="105"/>
      <c r="AW236" s="105"/>
      <c r="AX236" s="105"/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M236" s="105"/>
      <c r="BN236" s="105"/>
      <c r="BO236" s="105"/>
      <c r="BP236" s="105"/>
      <c r="BQ236" s="105"/>
      <c r="BR236" s="105"/>
      <c r="BS236" s="105"/>
      <c r="BT236" s="105"/>
      <c r="BU236" s="105"/>
      <c r="BV236" s="105"/>
      <c r="BW236" s="105"/>
      <c r="BX236" s="105"/>
      <c r="BY236" s="105"/>
      <c r="BZ236" s="105"/>
      <c r="CA236" s="105"/>
      <c r="CB236" s="105"/>
      <c r="CC236" s="105"/>
      <c r="CD236" s="105"/>
      <c r="CE236" s="105"/>
      <c r="CF236" s="105"/>
      <c r="CG236" s="105"/>
      <c r="CH236" s="105"/>
      <c r="CI236" s="105"/>
      <c r="CJ236" s="105"/>
      <c r="CK236" s="105"/>
      <c r="CL236" s="105"/>
      <c r="CM236" s="105"/>
      <c r="CN236" s="105"/>
      <c r="CO236" s="105"/>
    </row>
    <row r="237" spans="1:93" s="5" customFormat="1" ht="13.9" x14ac:dyDescent="0.4">
      <c r="A237" s="137"/>
      <c r="B237" s="137"/>
      <c r="C237" s="137"/>
      <c r="D237" s="115"/>
      <c r="E237" s="416"/>
      <c r="F237" s="422"/>
      <c r="G237" s="422"/>
      <c r="H237" s="419"/>
      <c r="I237" s="419"/>
      <c r="J237" s="420"/>
      <c r="K237" s="447"/>
      <c r="L237" s="445"/>
      <c r="M237" s="357"/>
      <c r="N237" s="445"/>
      <c r="O237" s="423"/>
      <c r="P237" s="445"/>
      <c r="Q237" s="445"/>
      <c r="R237" s="445"/>
      <c r="S237" s="445"/>
      <c r="T237" s="445"/>
      <c r="U237" s="445"/>
      <c r="V237" s="445"/>
      <c r="W237" s="445"/>
      <c r="X237" s="445"/>
      <c r="Y237" s="357"/>
      <c r="Z237" s="357"/>
      <c r="AA237" s="357"/>
      <c r="AB237" s="357"/>
      <c r="AC237" s="283"/>
      <c r="AD237" s="443"/>
      <c r="AE237" s="109"/>
      <c r="AF237" s="171"/>
      <c r="AG237" s="109"/>
      <c r="AH237" s="109"/>
      <c r="AI237" s="105"/>
      <c r="AJ237" s="105"/>
      <c r="AK237" s="105"/>
      <c r="AL237" s="105"/>
      <c r="AM237" s="105"/>
      <c r="AN237" s="105"/>
      <c r="AO237" s="142"/>
      <c r="AP237" s="108"/>
      <c r="AQ237" s="108"/>
      <c r="AR237" s="108"/>
      <c r="AS237" s="108"/>
      <c r="AT237" s="105"/>
      <c r="AU237" s="105"/>
      <c r="AV237" s="105"/>
      <c r="AW237" s="105"/>
      <c r="AX237" s="105"/>
      <c r="AY237" s="105"/>
      <c r="AZ237" s="105"/>
      <c r="BA237" s="105"/>
      <c r="BB237" s="105"/>
      <c r="BC237" s="105"/>
      <c r="BD237" s="105"/>
      <c r="BE237" s="105"/>
      <c r="BF237" s="105"/>
      <c r="BG237" s="105"/>
      <c r="BH237" s="105"/>
      <c r="BI237" s="105"/>
      <c r="BJ237" s="105"/>
      <c r="BK237" s="105"/>
      <c r="BL237" s="105"/>
      <c r="BM237" s="105"/>
      <c r="BN237" s="105"/>
      <c r="BO237" s="105"/>
      <c r="BP237" s="105"/>
      <c r="BQ237" s="105"/>
      <c r="BR237" s="105"/>
      <c r="BS237" s="105"/>
      <c r="BT237" s="105"/>
      <c r="BU237" s="105"/>
      <c r="BV237" s="105"/>
      <c r="BW237" s="105"/>
      <c r="BX237" s="105"/>
      <c r="BY237" s="105"/>
      <c r="BZ237" s="105"/>
      <c r="CA237" s="105"/>
      <c r="CB237" s="105"/>
      <c r="CC237" s="105"/>
      <c r="CD237" s="105"/>
      <c r="CE237" s="105"/>
      <c r="CF237" s="105"/>
      <c r="CG237" s="105"/>
      <c r="CH237" s="105"/>
      <c r="CI237" s="105"/>
      <c r="CJ237" s="105"/>
      <c r="CK237" s="105"/>
      <c r="CL237" s="105"/>
      <c r="CM237" s="105"/>
      <c r="CN237" s="105"/>
      <c r="CO237" s="105"/>
    </row>
    <row r="238" spans="1:93" s="5" customFormat="1" ht="27.75" x14ac:dyDescent="0.4">
      <c r="A238" s="137"/>
      <c r="B238" s="137"/>
      <c r="C238" s="137"/>
      <c r="D238" s="115"/>
      <c r="E238" s="416" t="s">
        <v>95</v>
      </c>
      <c r="F238" s="422" t="s">
        <v>71</v>
      </c>
      <c r="G238" s="422" t="s">
        <v>153</v>
      </c>
      <c r="H238" s="419"/>
      <c r="I238" s="419" t="s">
        <v>201</v>
      </c>
      <c r="J238" s="420">
        <v>8</v>
      </c>
      <c r="K238" s="447"/>
      <c r="L238" s="445">
        <v>8</v>
      </c>
      <c r="M238" s="357"/>
      <c r="N238" s="445"/>
      <c r="O238" s="423"/>
      <c r="P238" s="445"/>
      <c r="Q238" s="445"/>
      <c r="R238" s="445"/>
      <c r="S238" s="445"/>
      <c r="T238" s="445"/>
      <c r="U238" s="445"/>
      <c r="V238" s="445"/>
      <c r="W238" s="445"/>
      <c r="X238" s="445"/>
      <c r="Y238" s="357"/>
      <c r="Z238" s="357"/>
      <c r="AA238" s="357"/>
      <c r="AB238" s="357"/>
      <c r="AC238" s="283">
        <v>8</v>
      </c>
      <c r="AD238" s="443"/>
      <c r="AE238" s="109"/>
      <c r="AF238" s="171"/>
      <c r="AG238" s="109"/>
      <c r="AH238" s="109"/>
      <c r="AI238" s="105"/>
      <c r="AJ238" s="105"/>
      <c r="AK238" s="105"/>
      <c r="AL238" s="105"/>
      <c r="AM238" s="105"/>
      <c r="AN238" s="105"/>
      <c r="AO238" s="142"/>
      <c r="AP238" s="108"/>
      <c r="AQ238" s="108"/>
      <c r="AR238" s="108"/>
      <c r="AS238" s="108"/>
      <c r="AT238" s="105"/>
      <c r="AU238" s="105"/>
      <c r="AV238" s="105"/>
      <c r="AW238" s="105"/>
      <c r="AX238" s="105"/>
      <c r="AY238" s="105"/>
      <c r="AZ238" s="105"/>
      <c r="BA238" s="105"/>
      <c r="BB238" s="105"/>
      <c r="BC238" s="105"/>
      <c r="BD238" s="105"/>
      <c r="BE238" s="105"/>
      <c r="BF238" s="105"/>
      <c r="BG238" s="105"/>
      <c r="BH238" s="105"/>
      <c r="BI238" s="105"/>
      <c r="BJ238" s="105"/>
      <c r="BK238" s="105"/>
      <c r="BL238" s="105"/>
      <c r="BM238" s="105"/>
      <c r="BN238" s="105"/>
      <c r="BO238" s="105"/>
      <c r="BP238" s="105"/>
      <c r="BQ238" s="105"/>
      <c r="BR238" s="105"/>
      <c r="BS238" s="105"/>
      <c r="BT238" s="105"/>
      <c r="BU238" s="105"/>
      <c r="BV238" s="105"/>
      <c r="BW238" s="105"/>
      <c r="BX238" s="105"/>
      <c r="BY238" s="105"/>
      <c r="BZ238" s="105"/>
      <c r="CA238" s="105"/>
      <c r="CB238" s="105"/>
      <c r="CC238" s="105"/>
      <c r="CD238" s="105"/>
      <c r="CE238" s="105"/>
      <c r="CF238" s="105"/>
      <c r="CG238" s="105"/>
      <c r="CH238" s="105"/>
      <c r="CI238" s="105"/>
      <c r="CJ238" s="105"/>
      <c r="CK238" s="105"/>
      <c r="CL238" s="105"/>
      <c r="CM238" s="105"/>
      <c r="CN238" s="105"/>
      <c r="CO238" s="105"/>
    </row>
    <row r="239" spans="1:93" s="5" customFormat="1" ht="27.75" x14ac:dyDescent="0.4">
      <c r="A239" s="137"/>
      <c r="B239" s="137"/>
      <c r="C239" s="137"/>
      <c r="D239" s="115"/>
      <c r="E239" s="416" t="s">
        <v>95</v>
      </c>
      <c r="F239" s="422" t="s">
        <v>71</v>
      </c>
      <c r="G239" s="422" t="s">
        <v>174</v>
      </c>
      <c r="H239" s="419"/>
      <c r="I239" s="419" t="s">
        <v>201</v>
      </c>
      <c r="J239" s="420">
        <v>24</v>
      </c>
      <c r="K239" s="447"/>
      <c r="L239" s="445">
        <v>8</v>
      </c>
      <c r="M239" s="357"/>
      <c r="N239" s="445"/>
      <c r="O239" s="423"/>
      <c r="P239" s="445"/>
      <c r="Q239" s="445"/>
      <c r="R239" s="445"/>
      <c r="S239" s="445"/>
      <c r="T239" s="445"/>
      <c r="U239" s="445"/>
      <c r="V239" s="445"/>
      <c r="W239" s="445"/>
      <c r="X239" s="445"/>
      <c r="Y239" s="357"/>
      <c r="Z239" s="357"/>
      <c r="AA239" s="357"/>
      <c r="AB239" s="357"/>
      <c r="AC239" s="283">
        <v>8</v>
      </c>
      <c r="AD239" s="443"/>
      <c r="AE239" s="109"/>
      <c r="AF239" s="171"/>
      <c r="AG239" s="109"/>
      <c r="AH239" s="109"/>
      <c r="AI239" s="105"/>
      <c r="AJ239" s="105"/>
      <c r="AK239" s="105"/>
      <c r="AL239" s="105"/>
      <c r="AM239" s="105"/>
      <c r="AN239" s="105"/>
      <c r="AO239" s="142"/>
      <c r="AP239" s="108"/>
      <c r="AQ239" s="108"/>
      <c r="AR239" s="108"/>
      <c r="AS239" s="108"/>
      <c r="AT239" s="105"/>
      <c r="AU239" s="105"/>
      <c r="AV239" s="105"/>
      <c r="AW239" s="105"/>
      <c r="AX239" s="105"/>
      <c r="AY239" s="105"/>
      <c r="AZ239" s="105"/>
      <c r="BA239" s="105"/>
      <c r="BB239" s="105"/>
      <c r="BC239" s="105"/>
      <c r="BD239" s="105"/>
      <c r="BE239" s="105"/>
      <c r="BF239" s="105"/>
      <c r="BG239" s="105"/>
      <c r="BH239" s="105"/>
      <c r="BI239" s="105"/>
      <c r="BJ239" s="105"/>
      <c r="BK239" s="105"/>
      <c r="BL239" s="105"/>
      <c r="BM239" s="105"/>
      <c r="BN239" s="105"/>
      <c r="BO239" s="105"/>
      <c r="BP239" s="105"/>
      <c r="BQ239" s="105"/>
      <c r="BR239" s="105"/>
      <c r="BS239" s="105"/>
      <c r="BT239" s="105"/>
      <c r="BU239" s="105"/>
      <c r="BV239" s="105"/>
      <c r="BW239" s="105"/>
      <c r="BX239" s="105"/>
      <c r="BY239" s="105"/>
      <c r="BZ239" s="105"/>
      <c r="CA239" s="105"/>
      <c r="CB239" s="105"/>
      <c r="CC239" s="105"/>
      <c r="CD239" s="105"/>
      <c r="CE239" s="105"/>
      <c r="CF239" s="105"/>
      <c r="CG239" s="105"/>
      <c r="CH239" s="105"/>
      <c r="CI239" s="105"/>
      <c r="CJ239" s="105"/>
      <c r="CK239" s="105"/>
      <c r="CL239" s="105"/>
      <c r="CM239" s="105"/>
      <c r="CN239" s="105"/>
      <c r="CO239" s="105"/>
    </row>
    <row r="240" spans="1:93" s="5" customFormat="1" ht="13.9" x14ac:dyDescent="0.4">
      <c r="A240" s="137"/>
      <c r="B240" s="137"/>
      <c r="C240" s="137"/>
      <c r="D240" s="115"/>
      <c r="E240" s="416"/>
      <c r="F240" s="422"/>
      <c r="G240" s="422"/>
      <c r="H240" s="419"/>
      <c r="I240" s="419"/>
      <c r="J240" s="420"/>
      <c r="K240" s="447"/>
      <c r="L240" s="445"/>
      <c r="M240" s="357"/>
      <c r="N240" s="445"/>
      <c r="O240" s="423"/>
      <c r="P240" s="445"/>
      <c r="Q240" s="445"/>
      <c r="R240" s="445"/>
      <c r="S240" s="445"/>
      <c r="T240" s="445"/>
      <c r="U240" s="445"/>
      <c r="V240" s="445"/>
      <c r="W240" s="445"/>
      <c r="X240" s="445"/>
      <c r="Y240" s="357"/>
      <c r="Z240" s="357"/>
      <c r="AA240" s="357"/>
      <c r="AB240" s="357"/>
      <c r="AC240" s="283"/>
      <c r="AD240" s="443"/>
      <c r="AE240" s="109"/>
      <c r="AF240" s="171"/>
      <c r="AG240" s="109"/>
      <c r="AH240" s="109"/>
      <c r="AI240" s="105"/>
      <c r="AJ240" s="105"/>
      <c r="AK240" s="105"/>
      <c r="AL240" s="105"/>
      <c r="AM240" s="105"/>
      <c r="AN240" s="105"/>
      <c r="AO240" s="142"/>
      <c r="AP240" s="108"/>
      <c r="AQ240" s="108"/>
      <c r="AR240" s="108"/>
      <c r="AS240" s="108"/>
      <c r="AT240" s="105"/>
      <c r="AU240" s="105"/>
      <c r="AV240" s="105"/>
      <c r="AW240" s="105"/>
      <c r="AX240" s="105"/>
      <c r="AY240" s="105"/>
      <c r="AZ240" s="105"/>
      <c r="BA240" s="105"/>
      <c r="BB240" s="105"/>
      <c r="BC240" s="105"/>
      <c r="BD240" s="105"/>
      <c r="BE240" s="105"/>
      <c r="BF240" s="105"/>
      <c r="BG240" s="105"/>
      <c r="BH240" s="105"/>
      <c r="BI240" s="105"/>
      <c r="BJ240" s="105"/>
      <c r="BK240" s="105"/>
      <c r="BL240" s="105"/>
      <c r="BM240" s="105"/>
      <c r="BN240" s="105"/>
      <c r="BO240" s="105"/>
      <c r="BP240" s="105"/>
      <c r="BQ240" s="105"/>
      <c r="BR240" s="105"/>
      <c r="BS240" s="105"/>
      <c r="BT240" s="105"/>
      <c r="BU240" s="105"/>
      <c r="BV240" s="105"/>
      <c r="BW240" s="105"/>
      <c r="BX240" s="105"/>
      <c r="BY240" s="105"/>
      <c r="BZ240" s="105"/>
      <c r="CA240" s="105"/>
      <c r="CB240" s="105"/>
      <c r="CC240" s="105"/>
      <c r="CD240" s="105"/>
      <c r="CE240" s="105"/>
      <c r="CF240" s="105"/>
      <c r="CG240" s="105"/>
      <c r="CH240" s="105"/>
      <c r="CI240" s="105"/>
      <c r="CJ240" s="105"/>
      <c r="CK240" s="105"/>
      <c r="CL240" s="105"/>
      <c r="CM240" s="105"/>
      <c r="CN240" s="105"/>
      <c r="CO240" s="105"/>
    </row>
    <row r="241" spans="1:93" s="5" customFormat="1" ht="13.9" x14ac:dyDescent="0.4">
      <c r="A241" s="137"/>
      <c r="B241" s="137"/>
      <c r="C241" s="137"/>
      <c r="D241" s="115"/>
      <c r="E241" s="416" t="s">
        <v>214</v>
      </c>
      <c r="F241" s="422" t="s">
        <v>71</v>
      </c>
      <c r="G241" s="422" t="s">
        <v>88</v>
      </c>
      <c r="H241" s="419">
        <v>1</v>
      </c>
      <c r="I241" s="419" t="s">
        <v>203</v>
      </c>
      <c r="J241" s="420">
        <v>5</v>
      </c>
      <c r="K241" s="447"/>
      <c r="L241" s="445"/>
      <c r="M241" s="357"/>
      <c r="N241" s="445"/>
      <c r="O241" s="423"/>
      <c r="P241" s="445"/>
      <c r="Q241" s="445">
        <v>2</v>
      </c>
      <c r="R241" s="445"/>
      <c r="S241" s="445"/>
      <c r="T241" s="445"/>
      <c r="U241" s="445"/>
      <c r="V241" s="445"/>
      <c r="W241" s="445"/>
      <c r="X241" s="445"/>
      <c r="Y241" s="357"/>
      <c r="Z241" s="357"/>
      <c r="AA241" s="357"/>
      <c r="AB241" s="357"/>
      <c r="AC241" s="283">
        <v>2</v>
      </c>
      <c r="AD241" s="443"/>
      <c r="AE241" s="109"/>
      <c r="AF241" s="171"/>
      <c r="AG241" s="109"/>
      <c r="AH241" s="109"/>
      <c r="AI241" s="105"/>
      <c r="AJ241" s="105"/>
      <c r="AK241" s="105"/>
      <c r="AL241" s="105"/>
      <c r="AM241" s="105"/>
      <c r="AN241" s="105"/>
      <c r="AO241" s="142"/>
      <c r="AP241" s="108"/>
      <c r="AQ241" s="108"/>
      <c r="AR241" s="108"/>
      <c r="AS241" s="108"/>
      <c r="AT241" s="105"/>
      <c r="AU241" s="105"/>
      <c r="AV241" s="105"/>
      <c r="AW241" s="105"/>
      <c r="AX241" s="105"/>
      <c r="AY241" s="105"/>
      <c r="AZ241" s="105"/>
      <c r="BA241" s="105"/>
      <c r="BB241" s="105"/>
      <c r="BC241" s="105"/>
      <c r="BD241" s="105"/>
      <c r="BE241" s="105"/>
      <c r="BF241" s="105"/>
      <c r="BG241" s="105"/>
      <c r="BH241" s="105"/>
      <c r="BI241" s="105"/>
      <c r="BJ241" s="105"/>
      <c r="BK241" s="105"/>
      <c r="BL241" s="105"/>
      <c r="BM241" s="105"/>
      <c r="BN241" s="105"/>
      <c r="BO241" s="105"/>
      <c r="BP241" s="105"/>
      <c r="BQ241" s="105"/>
      <c r="BR241" s="105"/>
      <c r="BS241" s="105"/>
      <c r="BT241" s="105"/>
      <c r="BU241" s="105"/>
      <c r="BV241" s="105"/>
      <c r="BW241" s="105"/>
      <c r="BX241" s="105"/>
      <c r="BY241" s="105"/>
      <c r="BZ241" s="105"/>
      <c r="CA241" s="105"/>
      <c r="CB241" s="105"/>
      <c r="CC241" s="105"/>
      <c r="CD241" s="105"/>
      <c r="CE241" s="105"/>
      <c r="CF241" s="105"/>
      <c r="CG241" s="105"/>
      <c r="CH241" s="105"/>
      <c r="CI241" s="105"/>
      <c r="CJ241" s="105"/>
      <c r="CK241" s="105"/>
      <c r="CL241" s="105"/>
      <c r="CM241" s="105"/>
      <c r="CN241" s="105"/>
      <c r="CO241" s="105"/>
    </row>
    <row r="242" spans="1:93" s="5" customFormat="1" ht="13.9" x14ac:dyDescent="0.4">
      <c r="A242" s="137"/>
      <c r="B242" s="137"/>
      <c r="C242" s="137"/>
      <c r="D242" s="115"/>
      <c r="E242" s="416"/>
      <c r="F242" s="422"/>
      <c r="G242" s="422"/>
      <c r="H242" s="419"/>
      <c r="I242" s="419"/>
      <c r="J242" s="420"/>
      <c r="K242" s="447"/>
      <c r="L242" s="445"/>
      <c r="M242" s="357"/>
      <c r="N242" s="445"/>
      <c r="O242" s="423"/>
      <c r="P242" s="445"/>
      <c r="Q242" s="445"/>
      <c r="R242" s="445"/>
      <c r="S242" s="445"/>
      <c r="T242" s="445"/>
      <c r="U242" s="445"/>
      <c r="V242" s="445"/>
      <c r="W242" s="445"/>
      <c r="X242" s="445"/>
      <c r="Y242" s="357"/>
      <c r="Z242" s="357"/>
      <c r="AA242" s="357"/>
      <c r="AB242" s="357"/>
      <c r="AC242" s="283"/>
      <c r="AD242" s="443"/>
      <c r="AE242" s="109"/>
      <c r="AF242" s="171"/>
      <c r="AG242" s="109"/>
      <c r="AH242" s="109"/>
      <c r="AI242" s="105"/>
      <c r="AJ242" s="105"/>
      <c r="AK242" s="105"/>
      <c r="AL242" s="105"/>
      <c r="AM242" s="105"/>
      <c r="AN242" s="105"/>
      <c r="AO242" s="109"/>
      <c r="AP242" s="108"/>
      <c r="AQ242" s="108"/>
      <c r="AR242" s="108"/>
      <c r="AS242" s="108"/>
      <c r="AT242" s="105"/>
      <c r="AU242" s="105"/>
      <c r="AV242" s="105"/>
      <c r="AW242" s="105"/>
      <c r="AX242" s="105"/>
      <c r="AY242" s="105"/>
      <c r="AZ242" s="105"/>
      <c r="BA242" s="105"/>
      <c r="BB242" s="105"/>
      <c r="BC242" s="105"/>
      <c r="BD242" s="105"/>
      <c r="BE242" s="105"/>
      <c r="BF242" s="105"/>
      <c r="BG242" s="105"/>
      <c r="BH242" s="105"/>
      <c r="BI242" s="105"/>
      <c r="BJ242" s="105"/>
      <c r="BK242" s="105"/>
      <c r="BL242" s="105"/>
      <c r="BM242" s="105"/>
      <c r="BN242" s="105"/>
      <c r="BO242" s="105"/>
      <c r="BP242" s="105"/>
      <c r="BQ242" s="105"/>
      <c r="BR242" s="105"/>
      <c r="BS242" s="105"/>
      <c r="BT242" s="105"/>
      <c r="BU242" s="105"/>
      <c r="BV242" s="105"/>
      <c r="BW242" s="105"/>
      <c r="BX242" s="105"/>
      <c r="BY242" s="105"/>
      <c r="BZ242" s="105"/>
      <c r="CA242" s="105"/>
      <c r="CB242" s="105"/>
      <c r="CC242" s="105"/>
      <c r="CD242" s="105"/>
      <c r="CE242" s="105"/>
      <c r="CF242" s="105"/>
      <c r="CG242" s="105"/>
      <c r="CH242" s="105"/>
      <c r="CI242" s="105"/>
      <c r="CJ242" s="105"/>
      <c r="CK242" s="105"/>
      <c r="CL242" s="105"/>
      <c r="CM242" s="105"/>
      <c r="CN242" s="105"/>
      <c r="CO242" s="105"/>
    </row>
    <row r="243" spans="1:93" s="5" customFormat="1" ht="13.9" x14ac:dyDescent="0.4">
      <c r="A243" s="137"/>
      <c r="B243" s="137"/>
      <c r="C243" s="137"/>
      <c r="D243" s="115"/>
      <c r="E243" s="189" t="s">
        <v>177</v>
      </c>
      <c r="F243" s="124" t="s">
        <v>71</v>
      </c>
      <c r="G243" s="124" t="s">
        <v>88</v>
      </c>
      <c r="H243" s="125"/>
      <c r="I243" s="125" t="s">
        <v>201</v>
      </c>
      <c r="J243" s="174">
        <v>5</v>
      </c>
      <c r="K243" s="388">
        <v>20</v>
      </c>
      <c r="L243" s="445">
        <v>14</v>
      </c>
      <c r="M243" s="390"/>
      <c r="N243" s="316">
        <v>1</v>
      </c>
      <c r="O243" s="383">
        <v>0.5</v>
      </c>
      <c r="P243" s="316"/>
      <c r="Q243" s="316"/>
      <c r="R243" s="391"/>
      <c r="S243" s="358"/>
      <c r="T243" s="284"/>
      <c r="U243" s="284">
        <v>2</v>
      </c>
      <c r="V243" s="358"/>
      <c r="W243" s="357"/>
      <c r="X243" s="357"/>
      <c r="Y243" s="357"/>
      <c r="Z243" s="357"/>
      <c r="AA243" s="357"/>
      <c r="AB243" s="357"/>
      <c r="AC243" s="283">
        <v>38</v>
      </c>
      <c r="AD243" s="443"/>
      <c r="AE243" s="109"/>
      <c r="AF243" s="171"/>
      <c r="AG243" s="109"/>
      <c r="AH243" s="109"/>
      <c r="AI243" s="105"/>
      <c r="AJ243" s="105"/>
      <c r="AK243" s="105"/>
      <c r="AL243" s="105"/>
      <c r="AM243" s="105"/>
      <c r="AN243" s="105"/>
      <c r="AO243" s="109"/>
      <c r="AP243" s="108"/>
      <c r="AQ243" s="108"/>
      <c r="AR243" s="108"/>
      <c r="AS243" s="108"/>
      <c r="AT243" s="105"/>
      <c r="AU243" s="105"/>
      <c r="AV243" s="105"/>
      <c r="AW243" s="105"/>
      <c r="AX243" s="105"/>
      <c r="AY243" s="105"/>
      <c r="AZ243" s="105"/>
      <c r="BA243" s="105"/>
      <c r="BB243" s="105"/>
      <c r="BC243" s="105"/>
      <c r="BD243" s="105"/>
      <c r="BE243" s="105"/>
      <c r="BF243" s="105"/>
      <c r="BG243" s="105"/>
      <c r="BH243" s="105"/>
      <c r="BI243" s="105"/>
      <c r="BJ243" s="105"/>
      <c r="BK243" s="105"/>
      <c r="BL243" s="105"/>
      <c r="BM243" s="105"/>
      <c r="BN243" s="105"/>
      <c r="BO243" s="105"/>
      <c r="BP243" s="105"/>
      <c r="BQ243" s="105"/>
      <c r="BR243" s="105"/>
      <c r="BS243" s="105"/>
      <c r="BT243" s="105"/>
      <c r="BU243" s="105"/>
      <c r="BV243" s="105"/>
      <c r="BW243" s="105"/>
      <c r="BX243" s="105"/>
      <c r="BY243" s="105"/>
      <c r="BZ243" s="105"/>
      <c r="CA243" s="105"/>
      <c r="CB243" s="105"/>
      <c r="CC243" s="105"/>
      <c r="CD243" s="105"/>
      <c r="CE243" s="105"/>
      <c r="CF243" s="105"/>
      <c r="CG243" s="105"/>
      <c r="CH243" s="105"/>
      <c r="CI243" s="105"/>
      <c r="CJ243" s="105"/>
      <c r="CK243" s="105"/>
      <c r="CL243" s="105"/>
      <c r="CM243" s="105"/>
      <c r="CN243" s="105"/>
      <c r="CO243" s="105"/>
    </row>
    <row r="244" spans="1:93" s="5" customFormat="1" ht="13.9" x14ac:dyDescent="0.4">
      <c r="A244" s="137"/>
      <c r="B244" s="137"/>
      <c r="C244" s="137"/>
      <c r="D244" s="115"/>
      <c r="E244" s="457" t="s">
        <v>120</v>
      </c>
      <c r="F244" s="422" t="s">
        <v>71</v>
      </c>
      <c r="G244" s="422" t="s">
        <v>88</v>
      </c>
      <c r="H244" s="422"/>
      <c r="I244" s="422" t="s">
        <v>200</v>
      </c>
      <c r="J244" s="420">
        <v>5</v>
      </c>
      <c r="K244" s="447">
        <v>36</v>
      </c>
      <c r="L244" s="458">
        <v>36.119999999999997</v>
      </c>
      <c r="M244" s="359"/>
      <c r="N244" s="458">
        <v>2</v>
      </c>
      <c r="O244" s="436">
        <v>0.5</v>
      </c>
      <c r="P244" s="458"/>
      <c r="Q244" s="458"/>
      <c r="R244" s="458"/>
      <c r="S244" s="458"/>
      <c r="T244" s="458"/>
      <c r="U244" s="458">
        <v>2</v>
      </c>
      <c r="V244" s="360"/>
      <c r="W244" s="357"/>
      <c r="X244" s="357"/>
      <c r="Y244" s="357"/>
      <c r="Z244" s="357"/>
      <c r="AA244" s="357"/>
      <c r="AB244" s="357"/>
      <c r="AC244" s="283">
        <v>77</v>
      </c>
      <c r="AD244" s="450"/>
      <c r="AE244" s="105"/>
      <c r="AF244" s="171"/>
      <c r="AG244" s="105"/>
      <c r="AH244" s="105"/>
      <c r="AI244" s="105"/>
      <c r="AJ244" s="105"/>
      <c r="AK244" s="105"/>
      <c r="AL244" s="105"/>
      <c r="AM244" s="105"/>
      <c r="AN244" s="105"/>
      <c r="AO244" s="109"/>
      <c r="AP244" s="108"/>
      <c r="AQ244" s="108"/>
      <c r="AR244" s="108"/>
      <c r="AS244" s="108"/>
      <c r="AT244" s="105"/>
      <c r="AU244" s="105"/>
      <c r="AV244" s="105"/>
      <c r="AW244" s="105"/>
      <c r="AX244" s="105"/>
      <c r="AY244" s="105"/>
      <c r="AZ244" s="105"/>
      <c r="BA244" s="105"/>
      <c r="BB244" s="105"/>
      <c r="BC244" s="105"/>
      <c r="BD244" s="105"/>
      <c r="BE244" s="105"/>
      <c r="BF244" s="105"/>
      <c r="BG244" s="105"/>
      <c r="BH244" s="105"/>
      <c r="BI244" s="105"/>
      <c r="BJ244" s="105"/>
      <c r="BK244" s="105"/>
      <c r="BL244" s="105"/>
      <c r="BM244" s="105"/>
      <c r="BN244" s="105"/>
      <c r="BO244" s="105"/>
      <c r="BP244" s="105"/>
      <c r="BQ244" s="105"/>
      <c r="BR244" s="105"/>
      <c r="BS244" s="105"/>
      <c r="BT244" s="105"/>
      <c r="BU244" s="105"/>
      <c r="BV244" s="105"/>
      <c r="BW244" s="105"/>
      <c r="BX244" s="105"/>
      <c r="BY244" s="105"/>
      <c r="BZ244" s="105"/>
      <c r="CA244" s="105"/>
      <c r="CB244" s="105"/>
      <c r="CC244" s="105"/>
      <c r="CD244" s="105"/>
      <c r="CE244" s="105"/>
      <c r="CF244" s="105"/>
      <c r="CG244" s="105"/>
      <c r="CH244" s="105"/>
      <c r="CI244" s="105"/>
      <c r="CJ244" s="105"/>
      <c r="CK244" s="105"/>
      <c r="CL244" s="105"/>
      <c r="CM244" s="105"/>
      <c r="CN244" s="105"/>
      <c r="CO244" s="105"/>
    </row>
    <row r="245" spans="1:93" s="5" customFormat="1" ht="27.75" x14ac:dyDescent="0.4">
      <c r="A245" s="137"/>
      <c r="B245" s="137"/>
      <c r="C245" s="137"/>
      <c r="D245" s="115"/>
      <c r="E245" s="459" t="s">
        <v>155</v>
      </c>
      <c r="F245" s="422" t="s">
        <v>71</v>
      </c>
      <c r="G245" s="422" t="s">
        <v>88</v>
      </c>
      <c r="H245" s="422"/>
      <c r="I245" s="422" t="s">
        <v>202</v>
      </c>
      <c r="J245" s="420">
        <v>7</v>
      </c>
      <c r="K245" s="447">
        <v>24</v>
      </c>
      <c r="L245" s="445">
        <v>16</v>
      </c>
      <c r="M245" s="284"/>
      <c r="N245" s="445">
        <v>2</v>
      </c>
      <c r="O245" s="423">
        <v>1</v>
      </c>
      <c r="P245" s="445"/>
      <c r="Q245" s="445"/>
      <c r="R245" s="445"/>
      <c r="S245" s="445"/>
      <c r="T245" s="445"/>
      <c r="U245" s="445">
        <v>1</v>
      </c>
      <c r="V245" s="361"/>
      <c r="W245" s="357"/>
      <c r="X245" s="357"/>
      <c r="Y245" s="357"/>
      <c r="Z245" s="357"/>
      <c r="AA245" s="357"/>
      <c r="AB245" s="357"/>
      <c r="AC245" s="283">
        <v>44</v>
      </c>
      <c r="AD245" s="450"/>
      <c r="AE245" s="105"/>
      <c r="AF245" s="171"/>
      <c r="AG245" s="105"/>
      <c r="AH245" s="105"/>
      <c r="AI245" s="105"/>
      <c r="AJ245" s="105"/>
      <c r="AK245" s="105"/>
      <c r="AL245" s="105"/>
      <c r="AM245" s="105"/>
      <c r="AN245" s="105"/>
      <c r="AO245" s="109"/>
      <c r="AP245" s="108"/>
      <c r="AQ245" s="108"/>
      <c r="AR245" s="108"/>
      <c r="AS245" s="108"/>
      <c r="AT245" s="105"/>
      <c r="AU245" s="105"/>
      <c r="AV245" s="105"/>
      <c r="AW245" s="105"/>
      <c r="AX245" s="105"/>
      <c r="AY245" s="105"/>
      <c r="AZ245" s="105"/>
      <c r="BA245" s="105"/>
      <c r="BB245" s="105"/>
      <c r="BC245" s="105"/>
      <c r="BD245" s="105"/>
      <c r="BE245" s="105"/>
      <c r="BF245" s="105"/>
      <c r="BG245" s="105"/>
      <c r="BH245" s="105"/>
      <c r="BI245" s="105"/>
      <c r="BJ245" s="105"/>
      <c r="BK245" s="105"/>
      <c r="BL245" s="105"/>
      <c r="BM245" s="105"/>
      <c r="BN245" s="105"/>
      <c r="BO245" s="105"/>
      <c r="BP245" s="105"/>
      <c r="BQ245" s="105"/>
      <c r="BR245" s="105"/>
      <c r="BS245" s="105"/>
      <c r="BT245" s="105"/>
      <c r="BU245" s="105"/>
      <c r="BV245" s="105"/>
      <c r="BW245" s="105"/>
      <c r="BX245" s="105"/>
      <c r="BY245" s="105"/>
      <c r="BZ245" s="105"/>
      <c r="CA245" s="105"/>
      <c r="CB245" s="105"/>
      <c r="CC245" s="105"/>
      <c r="CD245" s="105"/>
      <c r="CE245" s="105"/>
      <c r="CF245" s="105"/>
      <c r="CG245" s="105"/>
      <c r="CH245" s="105"/>
      <c r="CI245" s="105"/>
      <c r="CJ245" s="105"/>
      <c r="CK245" s="105"/>
      <c r="CL245" s="105"/>
      <c r="CM245" s="105"/>
      <c r="CN245" s="105"/>
      <c r="CO245" s="105"/>
    </row>
    <row r="246" spans="1:93" s="5" customFormat="1" ht="13.9" x14ac:dyDescent="0.4">
      <c r="A246" s="137"/>
      <c r="B246" s="137"/>
      <c r="C246" s="137"/>
      <c r="D246" s="115"/>
      <c r="E246" s="189"/>
      <c r="F246" s="124"/>
      <c r="G246" s="124"/>
      <c r="H246" s="125"/>
      <c r="I246" s="124"/>
      <c r="J246" s="174"/>
      <c r="K246" s="289"/>
      <c r="L246" s="362"/>
      <c r="M246" s="362"/>
      <c r="N246" s="362"/>
      <c r="O246" s="400"/>
      <c r="P246" s="362"/>
      <c r="Q246" s="362"/>
      <c r="R246" s="362"/>
      <c r="S246" s="362"/>
      <c r="T246" s="362"/>
      <c r="U246" s="362"/>
      <c r="V246" s="363"/>
      <c r="W246" s="357"/>
      <c r="X246" s="357"/>
      <c r="Y246" s="357"/>
      <c r="Z246" s="357"/>
      <c r="AA246" s="357"/>
      <c r="AB246" s="357"/>
      <c r="AC246" s="283">
        <f>SUM(K246:AB246)</f>
        <v>0</v>
      </c>
      <c r="AD246" s="443"/>
      <c r="AE246" s="109"/>
      <c r="AF246" s="171"/>
      <c r="AG246" s="109"/>
      <c r="AH246" s="109"/>
      <c r="AI246" s="105"/>
      <c r="AJ246" s="105"/>
      <c r="AK246" s="105"/>
      <c r="AL246" s="105"/>
      <c r="AM246" s="105"/>
      <c r="AN246" s="105"/>
      <c r="AO246" s="108"/>
      <c r="AP246" s="142"/>
      <c r="AQ246" s="142"/>
      <c r="AR246" s="142"/>
      <c r="AS246" s="142"/>
      <c r="AT246" s="105"/>
      <c r="AU246" s="105"/>
      <c r="AV246" s="105"/>
      <c r="AW246" s="105"/>
      <c r="AX246" s="105"/>
      <c r="AY246" s="105"/>
      <c r="AZ246" s="105"/>
      <c r="BA246" s="105"/>
      <c r="BB246" s="105"/>
      <c r="BC246" s="105"/>
      <c r="BD246" s="105"/>
      <c r="BE246" s="105"/>
      <c r="BF246" s="105"/>
      <c r="BG246" s="105"/>
      <c r="BH246" s="105"/>
      <c r="BI246" s="105"/>
      <c r="BJ246" s="105"/>
      <c r="BK246" s="105"/>
      <c r="BL246" s="105"/>
      <c r="BM246" s="105"/>
      <c r="BN246" s="105"/>
      <c r="BO246" s="105"/>
      <c r="BP246" s="105"/>
      <c r="BQ246" s="105"/>
      <c r="BR246" s="105"/>
      <c r="BS246" s="105"/>
      <c r="BT246" s="105"/>
      <c r="BU246" s="105"/>
      <c r="BV246" s="105"/>
      <c r="BW246" s="105"/>
      <c r="BX246" s="105"/>
      <c r="BY246" s="105"/>
      <c r="BZ246" s="105"/>
      <c r="CA246" s="105"/>
      <c r="CB246" s="105"/>
      <c r="CC246" s="105"/>
      <c r="CD246" s="105"/>
      <c r="CE246" s="105"/>
      <c r="CF246" s="105"/>
      <c r="CG246" s="105"/>
      <c r="CH246" s="105"/>
      <c r="CI246" s="105"/>
      <c r="CJ246" s="105"/>
      <c r="CK246" s="105"/>
      <c r="CL246" s="105"/>
      <c r="CM246" s="105"/>
      <c r="CN246" s="105"/>
      <c r="CO246" s="105"/>
    </row>
    <row r="247" spans="1:93" s="143" customFormat="1" ht="13.9" x14ac:dyDescent="0.4">
      <c r="A247" s="141"/>
      <c r="B247" s="141"/>
      <c r="C247" s="141"/>
      <c r="D247" s="141"/>
      <c r="E247" s="141" t="s">
        <v>59</v>
      </c>
      <c r="F247" s="86"/>
      <c r="G247" s="86"/>
      <c r="H247" s="86"/>
      <c r="I247" s="86"/>
      <c r="J247" s="163"/>
      <c r="K247" s="185">
        <f t="shared" ref="K247:AB247" si="23">SUM(K219:K246)</f>
        <v>96</v>
      </c>
      <c r="L247" s="364">
        <f t="shared" si="23"/>
        <v>130.12</v>
      </c>
      <c r="M247" s="364">
        <f t="shared" si="23"/>
        <v>0</v>
      </c>
      <c r="N247" s="364">
        <f t="shared" si="23"/>
        <v>5</v>
      </c>
      <c r="O247" s="401">
        <v>2</v>
      </c>
      <c r="P247" s="364">
        <f t="shared" si="23"/>
        <v>0</v>
      </c>
      <c r="Q247" s="364">
        <f t="shared" si="23"/>
        <v>27</v>
      </c>
      <c r="R247" s="364">
        <f t="shared" si="23"/>
        <v>0</v>
      </c>
      <c r="S247" s="364">
        <f t="shared" si="23"/>
        <v>0</v>
      </c>
      <c r="T247" s="364">
        <f t="shared" si="23"/>
        <v>0</v>
      </c>
      <c r="U247" s="364">
        <f t="shared" si="23"/>
        <v>16</v>
      </c>
      <c r="V247" s="364">
        <f t="shared" si="23"/>
        <v>0</v>
      </c>
      <c r="W247" s="364">
        <f t="shared" si="23"/>
        <v>0</v>
      </c>
      <c r="X247" s="364">
        <f t="shared" si="23"/>
        <v>0</v>
      </c>
      <c r="Y247" s="364">
        <f t="shared" si="23"/>
        <v>0</v>
      </c>
      <c r="Z247" s="364">
        <f t="shared" si="23"/>
        <v>0</v>
      </c>
      <c r="AA247" s="364">
        <f t="shared" si="23"/>
        <v>0</v>
      </c>
      <c r="AB247" s="364">
        <f t="shared" si="23"/>
        <v>0</v>
      </c>
      <c r="AC247" s="414">
        <v>276</v>
      </c>
      <c r="AD247" s="443"/>
      <c r="AE247" s="109"/>
      <c r="AF247" s="171"/>
      <c r="AG247" s="109"/>
      <c r="AH247" s="109"/>
      <c r="AI247" s="142"/>
      <c r="AJ247" s="142"/>
      <c r="AK247" s="142"/>
      <c r="AL247" s="142"/>
      <c r="AM247" s="142"/>
      <c r="AN247" s="142"/>
      <c r="AO247" s="107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42"/>
      <c r="BW247" s="142"/>
      <c r="BX247" s="142"/>
      <c r="BY247" s="142"/>
      <c r="BZ247" s="142"/>
      <c r="CA247" s="142"/>
      <c r="CB247" s="142"/>
      <c r="CC247" s="142"/>
      <c r="CD247" s="142"/>
      <c r="CE247" s="142"/>
      <c r="CF247" s="142"/>
      <c r="CG247" s="142"/>
      <c r="CH247" s="142"/>
      <c r="CI247" s="142"/>
      <c r="CJ247" s="142"/>
      <c r="CK247" s="142"/>
      <c r="CL247" s="142"/>
      <c r="CM247" s="142"/>
      <c r="CN247" s="142"/>
      <c r="CO247" s="142"/>
    </row>
    <row r="248" spans="1:93" s="143" customFormat="1" ht="14.25" thickBot="1" x14ac:dyDescent="0.45">
      <c r="A248" s="141"/>
      <c r="B248" s="141"/>
      <c r="C248" s="141"/>
      <c r="D248" s="141"/>
      <c r="E248" s="141" t="s">
        <v>34</v>
      </c>
      <c r="F248" s="86"/>
      <c r="G248" s="86"/>
      <c r="H248" s="86"/>
      <c r="I248" s="86"/>
      <c r="J248" s="163"/>
      <c r="K248" s="185">
        <f t="shared" ref="K248:AC248" si="24">K247+K216</f>
        <v>232.15555555555557</v>
      </c>
      <c r="L248" s="185">
        <f t="shared" si="24"/>
        <v>254.316</v>
      </c>
      <c r="M248" s="185">
        <f t="shared" si="24"/>
        <v>0</v>
      </c>
      <c r="N248" s="185">
        <f t="shared" si="24"/>
        <v>12</v>
      </c>
      <c r="O248" s="270">
        <f t="shared" si="24"/>
        <v>5</v>
      </c>
      <c r="P248" s="185">
        <f t="shared" si="24"/>
        <v>0</v>
      </c>
      <c r="Q248" s="185">
        <f t="shared" si="24"/>
        <v>35</v>
      </c>
      <c r="R248" s="185">
        <f t="shared" si="24"/>
        <v>0</v>
      </c>
      <c r="S248" s="185">
        <f t="shared" si="24"/>
        <v>0</v>
      </c>
      <c r="T248" s="185">
        <f t="shared" si="24"/>
        <v>0</v>
      </c>
      <c r="U248" s="185">
        <f t="shared" si="24"/>
        <v>51</v>
      </c>
      <c r="V248" s="185">
        <f t="shared" si="24"/>
        <v>0</v>
      </c>
      <c r="W248" s="185">
        <f t="shared" si="24"/>
        <v>0</v>
      </c>
      <c r="X248" s="185">
        <f t="shared" si="24"/>
        <v>0</v>
      </c>
      <c r="Y248" s="185">
        <f t="shared" si="24"/>
        <v>0</v>
      </c>
      <c r="Z248" s="185">
        <f t="shared" si="24"/>
        <v>0</v>
      </c>
      <c r="AA248" s="185">
        <f t="shared" si="24"/>
        <v>0</v>
      </c>
      <c r="AB248" s="185">
        <f t="shared" si="24"/>
        <v>0</v>
      </c>
      <c r="AC248" s="185">
        <f t="shared" si="24"/>
        <v>589</v>
      </c>
      <c r="AD248" s="433"/>
      <c r="AE248" s="108"/>
      <c r="AF248" s="168"/>
      <c r="AG248" s="108"/>
      <c r="AH248" s="108"/>
      <c r="AI248" s="142"/>
      <c r="AJ248" s="142"/>
      <c r="AK248" s="142"/>
      <c r="AL248" s="142"/>
      <c r="AM248" s="142"/>
      <c r="AN248" s="142"/>
      <c r="AO248" s="108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  <c r="BQ248" s="142"/>
      <c r="BR248" s="142"/>
      <c r="BS248" s="142"/>
      <c r="BT248" s="142"/>
      <c r="BU248" s="142"/>
      <c r="BV248" s="142"/>
      <c r="BW248" s="142"/>
      <c r="BX248" s="142"/>
      <c r="BY248" s="142"/>
      <c r="BZ248" s="142"/>
      <c r="CA248" s="142"/>
      <c r="CB248" s="142"/>
      <c r="CC248" s="142"/>
      <c r="CD248" s="142"/>
      <c r="CE248" s="142"/>
      <c r="CF248" s="142"/>
      <c r="CG248" s="142"/>
      <c r="CH248" s="142"/>
      <c r="CI248" s="142"/>
      <c r="CJ248" s="142"/>
      <c r="CK248" s="142"/>
      <c r="CL248" s="142"/>
      <c r="CM248" s="142"/>
      <c r="CN248" s="142"/>
      <c r="CO248" s="142"/>
    </row>
    <row r="249" spans="1:93" ht="15" customHeight="1" thickBot="1" x14ac:dyDescent="0.45">
      <c r="A249" s="100">
        <v>5</v>
      </c>
      <c r="B249" s="630" t="s">
        <v>52</v>
      </c>
      <c r="C249" s="630" t="s">
        <v>55</v>
      </c>
      <c r="D249" s="621" t="s">
        <v>205</v>
      </c>
      <c r="E249" s="60" t="s">
        <v>31</v>
      </c>
      <c r="F249" s="102"/>
      <c r="G249" s="102"/>
      <c r="H249" s="154"/>
      <c r="I249" s="102"/>
      <c r="J249" s="212"/>
      <c r="K249" s="155"/>
      <c r="L249" s="102"/>
      <c r="M249" s="102"/>
      <c r="N249" s="154"/>
      <c r="O249" s="268"/>
      <c r="P249" s="102"/>
      <c r="Q249" s="268"/>
      <c r="R249" s="102"/>
      <c r="S249" s="102"/>
      <c r="T249" s="102"/>
      <c r="U249" s="154"/>
      <c r="V249" s="102"/>
      <c r="W249" s="102"/>
      <c r="X249" s="102"/>
      <c r="Y249" s="102"/>
      <c r="Z249" s="102"/>
      <c r="AA249" s="102"/>
      <c r="AB249" s="102"/>
      <c r="AC249" s="224"/>
      <c r="AD249" s="433"/>
      <c r="AF249" s="168"/>
      <c r="AP249" s="142"/>
      <c r="AQ249" s="142"/>
      <c r="AR249" s="142"/>
      <c r="AS249" s="142"/>
    </row>
    <row r="250" spans="1:93" ht="27.75" x14ac:dyDescent="0.4">
      <c r="A250" s="43"/>
      <c r="B250" s="631"/>
      <c r="C250" s="631"/>
      <c r="D250" s="622"/>
      <c r="E250" s="416" t="s">
        <v>95</v>
      </c>
      <c r="F250" s="422" t="s">
        <v>71</v>
      </c>
      <c r="G250" s="422" t="s">
        <v>72</v>
      </c>
      <c r="H250" s="419"/>
      <c r="I250" s="419" t="s">
        <v>201</v>
      </c>
      <c r="J250" s="420">
        <v>4</v>
      </c>
      <c r="K250" s="384">
        <v>2.4615384615384621</v>
      </c>
      <c r="L250" s="460">
        <v>3</v>
      </c>
      <c r="M250" s="103"/>
      <c r="N250" s="84"/>
      <c r="O250" s="269"/>
      <c r="P250" s="103"/>
      <c r="Q250" s="262"/>
      <c r="R250" s="89"/>
      <c r="S250" s="89"/>
      <c r="T250" s="84"/>
      <c r="U250" s="419">
        <v>1</v>
      </c>
      <c r="V250" s="103"/>
      <c r="W250" s="89"/>
      <c r="X250" s="89"/>
      <c r="Y250" s="89"/>
      <c r="Z250" s="89"/>
      <c r="AA250" s="89"/>
      <c r="AB250" s="89"/>
      <c r="AC250" s="235">
        <v>6</v>
      </c>
      <c r="AD250" s="433"/>
      <c r="AF250" s="168"/>
    </row>
    <row r="251" spans="1:93" ht="27.75" x14ac:dyDescent="0.4">
      <c r="A251" s="43"/>
      <c r="B251" s="631"/>
      <c r="C251" s="631"/>
      <c r="D251" s="621"/>
      <c r="E251" s="416" t="s">
        <v>95</v>
      </c>
      <c r="F251" s="422" t="s">
        <v>71</v>
      </c>
      <c r="G251" s="422" t="s">
        <v>73</v>
      </c>
      <c r="H251" s="419"/>
      <c r="I251" s="419" t="s">
        <v>201</v>
      </c>
      <c r="J251" s="420">
        <v>5</v>
      </c>
      <c r="K251" s="384">
        <v>2.4615384615384621</v>
      </c>
      <c r="L251" s="419">
        <v>3</v>
      </c>
      <c r="M251" s="84"/>
      <c r="N251" s="84"/>
      <c r="O251" s="269"/>
      <c r="P251" s="103"/>
      <c r="Q251" s="262"/>
      <c r="R251" s="84"/>
      <c r="S251" s="84"/>
      <c r="T251" s="103"/>
      <c r="U251" s="419">
        <v>1</v>
      </c>
      <c r="V251" s="103"/>
      <c r="W251" s="89"/>
      <c r="X251" s="89"/>
      <c r="Y251" s="89"/>
      <c r="Z251" s="89"/>
      <c r="AA251" s="89"/>
      <c r="AB251" s="89"/>
      <c r="AC251" s="235">
        <v>6</v>
      </c>
      <c r="AD251" s="433"/>
      <c r="AF251" s="168"/>
      <c r="AP251" s="142"/>
      <c r="AQ251" s="142"/>
      <c r="AR251" s="142"/>
      <c r="AS251" s="142"/>
    </row>
    <row r="252" spans="1:93" ht="27.75" x14ac:dyDescent="0.4">
      <c r="A252" s="43"/>
      <c r="B252" s="43"/>
      <c r="C252" s="43"/>
      <c r="D252" s="622"/>
      <c r="E252" s="416" t="s">
        <v>95</v>
      </c>
      <c r="F252" s="422" t="s">
        <v>71</v>
      </c>
      <c r="G252" s="422" t="s">
        <v>167</v>
      </c>
      <c r="H252" s="419"/>
      <c r="I252" s="419" t="s">
        <v>201</v>
      </c>
      <c r="J252" s="420">
        <v>4</v>
      </c>
      <c r="K252" s="384">
        <v>2.4615384615384621</v>
      </c>
      <c r="L252" s="419">
        <v>3</v>
      </c>
      <c r="M252" s="84"/>
      <c r="N252" s="84"/>
      <c r="O252" s="269"/>
      <c r="P252" s="103"/>
      <c r="Q252" s="262"/>
      <c r="R252" s="84"/>
      <c r="S252" s="84"/>
      <c r="T252" s="103"/>
      <c r="U252" s="422">
        <v>1</v>
      </c>
      <c r="V252" s="84"/>
      <c r="W252" s="89"/>
      <c r="X252" s="89"/>
      <c r="Y252" s="89"/>
      <c r="Z252" s="89"/>
      <c r="AA252" s="89"/>
      <c r="AB252" s="89"/>
      <c r="AC252" s="235">
        <v>6</v>
      </c>
      <c r="AD252" s="433"/>
      <c r="AF252" s="105"/>
      <c r="AP252" s="142"/>
      <c r="AQ252" s="142"/>
      <c r="AR252" s="142"/>
      <c r="AS252" s="142"/>
    </row>
    <row r="253" spans="1:93" s="9" customFormat="1" ht="27" customHeight="1" x14ac:dyDescent="0.4">
      <c r="A253" s="190"/>
      <c r="B253" s="90"/>
      <c r="C253" s="91"/>
      <c r="D253" s="621"/>
      <c r="E253" s="416" t="s">
        <v>95</v>
      </c>
      <c r="F253" s="422" t="s">
        <v>71</v>
      </c>
      <c r="G253" s="422" t="s">
        <v>74</v>
      </c>
      <c r="H253" s="419"/>
      <c r="I253" s="419" t="s">
        <v>201</v>
      </c>
      <c r="J253" s="420">
        <v>5</v>
      </c>
      <c r="K253" s="384">
        <v>2.4615384615384621</v>
      </c>
      <c r="L253" s="419">
        <v>3</v>
      </c>
      <c r="M253" s="92"/>
      <c r="N253" s="84"/>
      <c r="O253" s="261"/>
      <c r="P253" s="103"/>
      <c r="Q253" s="262"/>
      <c r="R253" s="84"/>
      <c r="S253" s="84"/>
      <c r="T253" s="103"/>
      <c r="U253" s="422">
        <v>1</v>
      </c>
      <c r="V253" s="103"/>
      <c r="W253" s="136"/>
      <c r="X253" s="136"/>
      <c r="Y253" s="136"/>
      <c r="Z253" s="136"/>
      <c r="AA253" s="136"/>
      <c r="AB253" s="136"/>
      <c r="AC253" s="235">
        <v>6.4615384615384617</v>
      </c>
      <c r="AD253" s="433"/>
      <c r="AE253" s="108"/>
      <c r="AF253" s="105"/>
      <c r="AG253" s="108"/>
      <c r="AH253" s="108"/>
      <c r="AI253" s="107"/>
      <c r="AJ253" s="107"/>
      <c r="AK253" s="107"/>
      <c r="AL253" s="107"/>
      <c r="AM253" s="107"/>
      <c r="AN253" s="107"/>
      <c r="AO253" s="105"/>
      <c r="AP253" s="142"/>
      <c r="AQ253" s="142"/>
      <c r="AR253" s="142"/>
      <c r="AS253" s="142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  <c r="BR253" s="107"/>
      <c r="BS253" s="107"/>
      <c r="BT253" s="107"/>
      <c r="BU253" s="107"/>
      <c r="BV253" s="107"/>
      <c r="BW253" s="107"/>
      <c r="BX253" s="107"/>
      <c r="BY253" s="107"/>
      <c r="BZ253" s="107"/>
      <c r="CA253" s="107"/>
      <c r="CB253" s="107"/>
      <c r="CC253" s="107"/>
      <c r="CD253" s="107"/>
      <c r="CE253" s="107"/>
      <c r="CF253" s="107"/>
      <c r="CG253" s="107"/>
      <c r="CH253" s="107"/>
      <c r="CI253" s="107"/>
      <c r="CJ253" s="107"/>
      <c r="CK253" s="107"/>
      <c r="CL253" s="107"/>
      <c r="CM253" s="107"/>
      <c r="CN253" s="107"/>
      <c r="CO253" s="107"/>
    </row>
    <row r="254" spans="1:93" ht="27.75" x14ac:dyDescent="0.4">
      <c r="A254" s="43"/>
      <c r="B254" s="43"/>
      <c r="C254" s="43"/>
      <c r="D254" s="622"/>
      <c r="E254" s="416" t="s">
        <v>95</v>
      </c>
      <c r="F254" s="422" t="s">
        <v>71</v>
      </c>
      <c r="G254" s="422" t="s">
        <v>210</v>
      </c>
      <c r="H254" s="419"/>
      <c r="I254" s="419" t="s">
        <v>200</v>
      </c>
      <c r="J254" s="420">
        <v>2</v>
      </c>
      <c r="K254" s="384">
        <v>2.285714285714286</v>
      </c>
      <c r="L254" s="419">
        <v>3</v>
      </c>
      <c r="M254" s="84"/>
      <c r="N254" s="84"/>
      <c r="O254" s="269"/>
      <c r="P254" s="103"/>
      <c r="Q254" s="262"/>
      <c r="R254" s="84"/>
      <c r="S254" s="84"/>
      <c r="T254" s="103"/>
      <c r="U254" s="422">
        <v>1</v>
      </c>
      <c r="V254" s="84"/>
      <c r="W254" s="89"/>
      <c r="X254" s="89"/>
      <c r="Y254" s="89"/>
      <c r="Z254" s="89"/>
      <c r="AA254" s="89"/>
      <c r="AB254" s="89"/>
      <c r="AC254" s="235">
        <v>6.2857142857142865</v>
      </c>
      <c r="AD254" s="433"/>
      <c r="AF254" s="105"/>
      <c r="AO254" s="105"/>
      <c r="AP254" s="142"/>
      <c r="AQ254" s="142"/>
      <c r="AR254" s="142"/>
      <c r="AS254" s="142"/>
    </row>
    <row r="255" spans="1:93" ht="27.75" x14ac:dyDescent="0.4">
      <c r="A255" s="43"/>
      <c r="B255" s="43"/>
      <c r="C255" s="43"/>
      <c r="D255" s="313"/>
      <c r="E255" s="416" t="s">
        <v>95</v>
      </c>
      <c r="F255" s="422" t="s">
        <v>71</v>
      </c>
      <c r="G255" s="422" t="s">
        <v>83</v>
      </c>
      <c r="H255" s="419"/>
      <c r="I255" s="419" t="s">
        <v>201</v>
      </c>
      <c r="J255" s="420">
        <v>29</v>
      </c>
      <c r="K255" s="384">
        <v>2.4615384615384621</v>
      </c>
      <c r="L255" s="419">
        <v>3</v>
      </c>
      <c r="M255" s="84"/>
      <c r="N255" s="103"/>
      <c r="O255" s="269"/>
      <c r="P255" s="103"/>
      <c r="Q255" s="262"/>
      <c r="R255" s="84"/>
      <c r="S255" s="84"/>
      <c r="T255" s="103"/>
      <c r="U255" s="419">
        <v>3</v>
      </c>
      <c r="V255" s="84"/>
      <c r="W255" s="89"/>
      <c r="X255" s="89"/>
      <c r="Y255" s="89"/>
      <c r="Z255" s="89"/>
      <c r="AA255" s="89"/>
      <c r="AB255" s="89"/>
      <c r="AC255" s="235">
        <v>8.4615384615384617</v>
      </c>
      <c r="AD255" s="433"/>
      <c r="AF255" s="105"/>
      <c r="AO255" s="105"/>
      <c r="AP255" s="142"/>
      <c r="AQ255" s="142"/>
      <c r="AR255" s="142"/>
      <c r="AS255" s="142"/>
    </row>
    <row r="256" spans="1:93" ht="27.75" x14ac:dyDescent="0.4">
      <c r="A256" s="43"/>
      <c r="B256" s="43"/>
      <c r="C256" s="43"/>
      <c r="D256" s="156"/>
      <c r="E256" s="416" t="s">
        <v>95</v>
      </c>
      <c r="F256" s="422" t="s">
        <v>71</v>
      </c>
      <c r="G256" s="422" t="s">
        <v>84</v>
      </c>
      <c r="H256" s="419"/>
      <c r="I256" s="419" t="s">
        <v>201</v>
      </c>
      <c r="J256" s="420">
        <v>8</v>
      </c>
      <c r="K256" s="384">
        <v>2.4615384615384621</v>
      </c>
      <c r="L256" s="419">
        <v>2</v>
      </c>
      <c r="M256" s="84"/>
      <c r="N256" s="103"/>
      <c r="O256" s="269"/>
      <c r="P256" s="103"/>
      <c r="Q256" s="262"/>
      <c r="R256" s="84"/>
      <c r="S256" s="84"/>
      <c r="T256" s="103"/>
      <c r="U256" s="422">
        <v>1</v>
      </c>
      <c r="V256" s="84"/>
      <c r="W256" s="73"/>
      <c r="X256" s="73"/>
      <c r="Y256" s="73"/>
      <c r="Z256" s="73"/>
      <c r="AA256" s="73"/>
      <c r="AB256" s="73"/>
      <c r="AC256" s="235">
        <v>5</v>
      </c>
      <c r="AD256" s="433"/>
      <c r="AF256" s="105"/>
      <c r="AO256" s="105"/>
      <c r="AP256" s="142"/>
      <c r="AQ256" s="142"/>
      <c r="AR256" s="142"/>
      <c r="AS256" s="142"/>
    </row>
    <row r="257" spans="1:45" ht="27.75" x14ac:dyDescent="0.4">
      <c r="A257" s="43"/>
      <c r="B257" s="43"/>
      <c r="C257" s="43"/>
      <c r="D257" s="156"/>
      <c r="E257" s="416" t="s">
        <v>95</v>
      </c>
      <c r="F257" s="422" t="s">
        <v>71</v>
      </c>
      <c r="G257" s="422" t="s">
        <v>81</v>
      </c>
      <c r="H257" s="419"/>
      <c r="I257" s="419" t="s">
        <v>201</v>
      </c>
      <c r="J257" s="420">
        <v>6</v>
      </c>
      <c r="K257" s="384">
        <v>2.4615384615384621</v>
      </c>
      <c r="L257" s="419">
        <v>2</v>
      </c>
      <c r="M257" s="84"/>
      <c r="N257" s="103"/>
      <c r="O257" s="269"/>
      <c r="P257" s="103"/>
      <c r="Q257" s="262"/>
      <c r="R257" s="84"/>
      <c r="S257" s="84"/>
      <c r="T257" s="103"/>
      <c r="U257" s="419">
        <v>1</v>
      </c>
      <c r="V257" s="84"/>
      <c r="W257" s="73"/>
      <c r="X257" s="73"/>
      <c r="Y257" s="73"/>
      <c r="Z257" s="73"/>
      <c r="AA257" s="73"/>
      <c r="AB257" s="73"/>
      <c r="AC257" s="235">
        <v>5.4615384615384617</v>
      </c>
      <c r="AD257" s="433"/>
      <c r="AF257" s="105"/>
      <c r="AO257" s="142"/>
      <c r="AP257" s="142"/>
      <c r="AQ257" s="142"/>
      <c r="AR257" s="142"/>
      <c r="AS257" s="142"/>
    </row>
    <row r="258" spans="1:45" ht="27.75" x14ac:dyDescent="0.4">
      <c r="A258" s="43"/>
      <c r="B258" s="43"/>
      <c r="C258" s="43"/>
      <c r="D258" s="156"/>
      <c r="E258" s="416" t="s">
        <v>95</v>
      </c>
      <c r="F258" s="422" t="s">
        <v>71</v>
      </c>
      <c r="G258" s="422" t="s">
        <v>247</v>
      </c>
      <c r="H258" s="419"/>
      <c r="I258" s="419" t="s">
        <v>202</v>
      </c>
      <c r="J258" s="420">
        <v>5</v>
      </c>
      <c r="K258" s="384">
        <v>2.4615384615384621</v>
      </c>
      <c r="L258" s="419">
        <v>2</v>
      </c>
      <c r="M258" s="84"/>
      <c r="N258" s="103"/>
      <c r="O258" s="269"/>
      <c r="P258" s="103"/>
      <c r="Q258" s="262"/>
      <c r="R258" s="84"/>
      <c r="S258" s="84"/>
      <c r="T258" s="103"/>
      <c r="U258" s="422">
        <v>1</v>
      </c>
      <c r="V258" s="84"/>
      <c r="W258" s="73"/>
      <c r="X258" s="73"/>
      <c r="Y258" s="73"/>
      <c r="Z258" s="73"/>
      <c r="AA258" s="73"/>
      <c r="AB258" s="73"/>
      <c r="AC258" s="235">
        <v>5.4615384615384617</v>
      </c>
      <c r="AD258" s="433"/>
      <c r="AF258" s="105"/>
      <c r="AO258" s="142"/>
      <c r="AP258" s="142"/>
      <c r="AQ258" s="142"/>
      <c r="AR258" s="142"/>
      <c r="AS258" s="142"/>
    </row>
    <row r="259" spans="1:45" ht="27.75" x14ac:dyDescent="0.4">
      <c r="A259" s="43"/>
      <c r="B259" s="43"/>
      <c r="C259" s="43"/>
      <c r="D259" s="156"/>
      <c r="E259" s="416" t="s">
        <v>95</v>
      </c>
      <c r="F259" s="422" t="s">
        <v>71</v>
      </c>
      <c r="G259" s="422" t="s">
        <v>85</v>
      </c>
      <c r="H259" s="419"/>
      <c r="I259" s="419" t="s">
        <v>201</v>
      </c>
      <c r="J259" s="420">
        <v>15</v>
      </c>
      <c r="K259" s="384">
        <v>2.5</v>
      </c>
      <c r="L259" s="419">
        <v>16</v>
      </c>
      <c r="M259" s="84"/>
      <c r="N259" s="103"/>
      <c r="O259" s="269"/>
      <c r="P259" s="103"/>
      <c r="Q259" s="262"/>
      <c r="R259" s="84"/>
      <c r="S259" s="84"/>
      <c r="T259" s="103"/>
      <c r="U259" s="419">
        <v>1</v>
      </c>
      <c r="V259" s="84"/>
      <c r="W259" s="73"/>
      <c r="X259" s="73"/>
      <c r="Y259" s="73"/>
      <c r="Z259" s="73"/>
      <c r="AA259" s="73"/>
      <c r="AB259" s="73"/>
      <c r="AC259" s="235">
        <v>19.5</v>
      </c>
      <c r="AD259" s="433"/>
      <c r="AF259" s="105"/>
      <c r="AO259" s="142"/>
      <c r="AP259" s="142"/>
      <c r="AQ259" s="142"/>
      <c r="AR259" s="142"/>
      <c r="AS259" s="142"/>
    </row>
    <row r="260" spans="1:45" ht="27.75" x14ac:dyDescent="0.4">
      <c r="A260" s="43"/>
      <c r="B260" s="43"/>
      <c r="C260" s="43"/>
      <c r="D260" s="156"/>
      <c r="E260" s="416" t="s">
        <v>95</v>
      </c>
      <c r="F260" s="422" t="s">
        <v>71</v>
      </c>
      <c r="G260" s="422" t="s">
        <v>150</v>
      </c>
      <c r="H260" s="419"/>
      <c r="I260" s="419" t="s">
        <v>202</v>
      </c>
      <c r="J260" s="420">
        <v>10</v>
      </c>
      <c r="K260" s="384">
        <v>2.5</v>
      </c>
      <c r="L260" s="419"/>
      <c r="M260" s="84"/>
      <c r="N260" s="103"/>
      <c r="O260" s="269"/>
      <c r="P260" s="103"/>
      <c r="Q260" s="262"/>
      <c r="R260" s="84"/>
      <c r="S260" s="84"/>
      <c r="T260" s="103"/>
      <c r="U260" s="419">
        <v>1</v>
      </c>
      <c r="V260" s="84"/>
      <c r="W260" s="73"/>
      <c r="X260" s="73"/>
      <c r="Y260" s="73"/>
      <c r="Z260" s="73"/>
      <c r="AA260" s="73"/>
      <c r="AB260" s="73"/>
      <c r="AC260" s="235">
        <v>3.5</v>
      </c>
      <c r="AD260" s="433"/>
      <c r="AF260" s="105"/>
      <c r="AO260" s="142"/>
      <c r="AP260" s="142"/>
      <c r="AQ260" s="142"/>
      <c r="AR260" s="142"/>
      <c r="AS260" s="142"/>
    </row>
    <row r="261" spans="1:45" ht="27.75" x14ac:dyDescent="0.4">
      <c r="A261" s="43"/>
      <c r="B261" s="43"/>
      <c r="C261" s="43"/>
      <c r="D261" s="156"/>
      <c r="E261" s="416" t="s">
        <v>240</v>
      </c>
      <c r="F261" s="422" t="s">
        <v>71</v>
      </c>
      <c r="G261" s="422" t="s">
        <v>82</v>
      </c>
      <c r="H261" s="419"/>
      <c r="I261" s="419" t="s">
        <v>201</v>
      </c>
      <c r="J261" s="420">
        <v>3</v>
      </c>
      <c r="K261" s="384">
        <v>1.5</v>
      </c>
      <c r="L261" s="419"/>
      <c r="M261" s="84"/>
      <c r="N261" s="103"/>
      <c r="O261" s="269"/>
      <c r="P261" s="103"/>
      <c r="Q261" s="262"/>
      <c r="R261" s="84"/>
      <c r="S261" s="84"/>
      <c r="T261" s="103"/>
      <c r="U261" s="422">
        <v>1</v>
      </c>
      <c r="V261" s="84"/>
      <c r="W261" s="73"/>
      <c r="X261" s="73"/>
      <c r="Y261" s="73"/>
      <c r="Z261" s="73"/>
      <c r="AA261" s="73"/>
      <c r="AB261" s="73"/>
      <c r="AC261" s="235">
        <v>2.5</v>
      </c>
      <c r="AD261" s="450"/>
      <c r="AE261" s="105"/>
      <c r="AF261" s="109"/>
      <c r="AG261" s="105"/>
      <c r="AH261" s="105"/>
      <c r="AO261" s="142"/>
      <c r="AP261" s="105"/>
      <c r="AQ261" s="105"/>
      <c r="AR261" s="105"/>
      <c r="AS261" s="105"/>
    </row>
    <row r="262" spans="1:45" ht="27.75" x14ac:dyDescent="0.4">
      <c r="A262" s="43"/>
      <c r="B262" s="43"/>
      <c r="C262" s="43"/>
      <c r="D262" s="156"/>
      <c r="E262" s="416" t="s">
        <v>95</v>
      </c>
      <c r="F262" s="422" t="s">
        <v>71</v>
      </c>
      <c r="G262" s="422" t="s">
        <v>88</v>
      </c>
      <c r="H262" s="419"/>
      <c r="I262" s="419" t="s">
        <v>201</v>
      </c>
      <c r="J262" s="420">
        <v>5</v>
      </c>
      <c r="K262" s="384">
        <v>1</v>
      </c>
      <c r="L262" s="419"/>
      <c r="M262" s="84"/>
      <c r="N262" s="103"/>
      <c r="O262" s="269"/>
      <c r="P262" s="103"/>
      <c r="Q262" s="262"/>
      <c r="R262" s="84"/>
      <c r="S262" s="84"/>
      <c r="T262" s="103"/>
      <c r="U262" s="422">
        <v>1</v>
      </c>
      <c r="V262" s="84"/>
      <c r="W262" s="73"/>
      <c r="X262" s="73"/>
      <c r="Y262" s="73"/>
      <c r="Z262" s="73"/>
      <c r="AA262" s="73"/>
      <c r="AB262" s="73"/>
      <c r="AC262" s="235">
        <v>2</v>
      </c>
      <c r="AD262" s="450"/>
      <c r="AE262" s="105"/>
      <c r="AF262" s="109"/>
      <c r="AG262" s="105"/>
      <c r="AH262" s="105"/>
      <c r="AO262" s="142"/>
      <c r="AP262" s="105"/>
      <c r="AQ262" s="105"/>
      <c r="AR262" s="105"/>
      <c r="AS262" s="105"/>
    </row>
    <row r="263" spans="1:45" ht="27.75" x14ac:dyDescent="0.4">
      <c r="A263" s="43"/>
      <c r="B263" s="43"/>
      <c r="C263" s="43"/>
      <c r="D263" s="156"/>
      <c r="E263" s="416" t="s">
        <v>95</v>
      </c>
      <c r="F263" s="422" t="s">
        <v>71</v>
      </c>
      <c r="G263" s="422" t="s">
        <v>80</v>
      </c>
      <c r="H263" s="419"/>
      <c r="I263" s="419" t="s">
        <v>201</v>
      </c>
      <c r="J263" s="420">
        <v>4</v>
      </c>
      <c r="K263" s="384">
        <v>2.5</v>
      </c>
      <c r="L263" s="419">
        <v>16</v>
      </c>
      <c r="M263" s="84"/>
      <c r="N263" s="392">
        <v>1</v>
      </c>
      <c r="O263" s="402">
        <v>0.5</v>
      </c>
      <c r="P263" s="103"/>
      <c r="Q263" s="262"/>
      <c r="R263" s="84"/>
      <c r="S263" s="84"/>
      <c r="T263" s="103"/>
      <c r="U263" s="422">
        <v>1</v>
      </c>
      <c r="V263" s="84"/>
      <c r="W263" s="73"/>
      <c r="X263" s="73"/>
      <c r="Y263" s="73"/>
      <c r="Z263" s="73"/>
      <c r="AA263" s="73"/>
      <c r="AB263" s="73"/>
      <c r="AC263" s="235">
        <v>21</v>
      </c>
      <c r="AD263" s="450"/>
      <c r="AE263" s="105"/>
      <c r="AF263" s="109"/>
      <c r="AG263" s="105"/>
      <c r="AH263" s="105"/>
      <c r="AO263" s="142"/>
      <c r="AP263" s="105"/>
      <c r="AQ263" s="105"/>
      <c r="AR263" s="105"/>
      <c r="AS263" s="105"/>
    </row>
    <row r="264" spans="1:45" ht="13.9" x14ac:dyDescent="0.4">
      <c r="A264" s="43"/>
      <c r="B264" s="43"/>
      <c r="C264" s="43"/>
      <c r="D264" s="156"/>
      <c r="E264" s="416"/>
      <c r="F264" s="422"/>
      <c r="G264" s="422"/>
      <c r="H264" s="419"/>
      <c r="I264" s="419"/>
      <c r="J264" s="420"/>
      <c r="K264" s="384"/>
      <c r="L264" s="419"/>
      <c r="M264" s="84"/>
      <c r="N264" s="103"/>
      <c r="O264" s="269"/>
      <c r="P264" s="103"/>
      <c r="Q264" s="262"/>
      <c r="R264" s="84"/>
      <c r="S264" s="84"/>
      <c r="T264" s="103"/>
      <c r="U264" s="422"/>
      <c r="V264" s="84"/>
      <c r="W264" s="73"/>
      <c r="X264" s="73"/>
      <c r="Y264" s="73"/>
      <c r="Z264" s="73"/>
      <c r="AA264" s="73"/>
      <c r="AB264" s="73"/>
      <c r="AC264" s="235"/>
      <c r="AD264" s="450"/>
      <c r="AE264" s="105"/>
      <c r="AF264" s="109"/>
      <c r="AG264" s="105"/>
      <c r="AH264" s="105"/>
      <c r="AO264" s="142"/>
      <c r="AP264" s="105"/>
      <c r="AQ264" s="105"/>
      <c r="AR264" s="105"/>
      <c r="AS264" s="105"/>
    </row>
    <row r="265" spans="1:45" ht="27.75" x14ac:dyDescent="0.4">
      <c r="A265" s="43"/>
      <c r="B265" s="43"/>
      <c r="C265" s="43"/>
      <c r="D265" s="156"/>
      <c r="E265" s="416" t="s">
        <v>95</v>
      </c>
      <c r="F265" s="422" t="s">
        <v>71</v>
      </c>
      <c r="G265" s="422" t="s">
        <v>92</v>
      </c>
      <c r="H265" s="419"/>
      <c r="I265" s="419" t="s">
        <v>201</v>
      </c>
      <c r="J265" s="420">
        <v>50</v>
      </c>
      <c r="K265" s="384">
        <v>8</v>
      </c>
      <c r="L265" s="419">
        <v>16</v>
      </c>
      <c r="M265" s="84"/>
      <c r="N265" s="103"/>
      <c r="O265" s="269"/>
      <c r="P265" s="103"/>
      <c r="Q265" s="262"/>
      <c r="R265" s="84"/>
      <c r="S265" s="84"/>
      <c r="T265" s="103"/>
      <c r="U265" s="422">
        <v>5</v>
      </c>
      <c r="V265" s="84"/>
      <c r="W265" s="73"/>
      <c r="X265" s="73"/>
      <c r="Y265" s="73"/>
      <c r="Z265" s="73"/>
      <c r="AA265" s="73"/>
      <c r="AB265" s="73"/>
      <c r="AC265" s="235">
        <v>29</v>
      </c>
      <c r="AD265" s="450"/>
      <c r="AE265" s="105"/>
      <c r="AF265" s="109"/>
      <c r="AG265" s="105"/>
      <c r="AH265" s="105"/>
      <c r="AO265" s="142"/>
      <c r="AP265" s="105"/>
      <c r="AQ265" s="105"/>
      <c r="AR265" s="105"/>
      <c r="AS265" s="105"/>
    </row>
    <row r="266" spans="1:45" ht="27.75" x14ac:dyDescent="0.4">
      <c r="A266" s="43"/>
      <c r="B266" s="43"/>
      <c r="C266" s="43"/>
      <c r="D266" s="156"/>
      <c r="E266" s="416" t="s">
        <v>95</v>
      </c>
      <c r="F266" s="422" t="s">
        <v>71</v>
      </c>
      <c r="G266" s="422" t="s">
        <v>166</v>
      </c>
      <c r="H266" s="419"/>
      <c r="I266" s="419" t="s">
        <v>201</v>
      </c>
      <c r="J266" s="420">
        <v>19</v>
      </c>
      <c r="K266" s="384">
        <v>8</v>
      </c>
      <c r="L266" s="419">
        <v>5</v>
      </c>
      <c r="M266" s="84"/>
      <c r="N266" s="103"/>
      <c r="O266" s="269"/>
      <c r="P266" s="103"/>
      <c r="Q266" s="262"/>
      <c r="R266" s="84"/>
      <c r="S266" s="84"/>
      <c r="T266" s="103"/>
      <c r="U266" s="422">
        <v>2</v>
      </c>
      <c r="V266" s="84"/>
      <c r="W266" s="73"/>
      <c r="X266" s="73"/>
      <c r="Y266" s="73"/>
      <c r="Z266" s="73"/>
      <c r="AA266" s="73"/>
      <c r="AB266" s="73"/>
      <c r="AC266" s="235">
        <v>15</v>
      </c>
      <c r="AD266" s="450"/>
      <c r="AE266" s="105"/>
      <c r="AF266" s="109"/>
      <c r="AG266" s="105"/>
      <c r="AH266" s="105"/>
      <c r="AO266" s="142"/>
      <c r="AP266" s="105"/>
      <c r="AQ266" s="105"/>
      <c r="AR266" s="105"/>
      <c r="AS266" s="105"/>
    </row>
    <row r="267" spans="1:45" ht="27.75" x14ac:dyDescent="0.4">
      <c r="A267" s="43"/>
      <c r="B267" s="43"/>
      <c r="C267" s="43"/>
      <c r="D267" s="156"/>
      <c r="E267" s="416" t="s">
        <v>95</v>
      </c>
      <c r="F267" s="422" t="s">
        <v>71</v>
      </c>
      <c r="G267" s="422" t="s">
        <v>94</v>
      </c>
      <c r="H267" s="419"/>
      <c r="I267" s="419" t="s">
        <v>201</v>
      </c>
      <c r="J267" s="420">
        <v>8</v>
      </c>
      <c r="K267" s="384">
        <v>8</v>
      </c>
      <c r="L267" s="419">
        <v>5</v>
      </c>
      <c r="M267" s="84"/>
      <c r="N267" s="103"/>
      <c r="O267" s="269"/>
      <c r="P267" s="103"/>
      <c r="Q267" s="262"/>
      <c r="R267" s="84"/>
      <c r="S267" s="84"/>
      <c r="T267" s="103"/>
      <c r="U267" s="422">
        <v>1</v>
      </c>
      <c r="V267" s="84"/>
      <c r="W267" s="73"/>
      <c r="X267" s="73"/>
      <c r="Y267" s="73"/>
      <c r="Z267" s="73"/>
      <c r="AA267" s="73"/>
      <c r="AB267" s="73"/>
      <c r="AC267" s="235">
        <v>14</v>
      </c>
      <c r="AD267" s="450"/>
      <c r="AE267" s="105"/>
      <c r="AF267" s="109"/>
      <c r="AG267" s="105"/>
      <c r="AH267" s="105"/>
      <c r="AO267" s="142"/>
      <c r="AP267" s="105"/>
      <c r="AQ267" s="105"/>
      <c r="AR267" s="105"/>
      <c r="AS267" s="105"/>
    </row>
    <row r="268" spans="1:45" ht="27.75" x14ac:dyDescent="0.4">
      <c r="A268" s="43"/>
      <c r="B268" s="43"/>
      <c r="C268" s="43"/>
      <c r="D268" s="156"/>
      <c r="E268" s="416" t="s">
        <v>95</v>
      </c>
      <c r="F268" s="422" t="s">
        <v>71</v>
      </c>
      <c r="G268" s="422" t="s">
        <v>249</v>
      </c>
      <c r="H268" s="419"/>
      <c r="I268" s="419" t="s">
        <v>202</v>
      </c>
      <c r="J268" s="420">
        <v>1</v>
      </c>
      <c r="K268" s="384">
        <v>8</v>
      </c>
      <c r="L268" s="419">
        <v>6</v>
      </c>
      <c r="M268" s="84"/>
      <c r="N268" s="103"/>
      <c r="O268" s="269"/>
      <c r="P268" s="103"/>
      <c r="Q268" s="262"/>
      <c r="R268" s="84"/>
      <c r="S268" s="84"/>
      <c r="T268" s="103"/>
      <c r="U268" s="422">
        <v>1</v>
      </c>
      <c r="V268" s="84"/>
      <c r="W268" s="73"/>
      <c r="X268" s="73"/>
      <c r="Y268" s="73"/>
      <c r="Z268" s="73"/>
      <c r="AA268" s="73"/>
      <c r="AB268" s="73"/>
      <c r="AC268" s="235">
        <v>15</v>
      </c>
      <c r="AD268" s="450"/>
      <c r="AE268" s="105"/>
      <c r="AF268" s="109"/>
      <c r="AG268" s="105"/>
      <c r="AH268" s="105"/>
      <c r="AO268" s="142"/>
      <c r="AP268" s="105"/>
      <c r="AQ268" s="105"/>
      <c r="AR268" s="105"/>
      <c r="AS268" s="105"/>
    </row>
    <row r="269" spans="1:45" ht="13.9" x14ac:dyDescent="0.4">
      <c r="A269" s="43"/>
      <c r="B269" s="43"/>
      <c r="C269" s="43"/>
      <c r="D269" s="156"/>
      <c r="E269" s="416"/>
      <c r="F269" s="422"/>
      <c r="G269" s="422"/>
      <c r="H269" s="419"/>
      <c r="I269" s="419"/>
      <c r="J269" s="420"/>
      <c r="K269" s="384"/>
      <c r="L269" s="419"/>
      <c r="M269" s="84"/>
      <c r="N269" s="103"/>
      <c r="O269" s="269"/>
      <c r="P269" s="103"/>
      <c r="Q269" s="262"/>
      <c r="R269" s="84"/>
      <c r="S269" s="84"/>
      <c r="T269" s="103"/>
      <c r="U269" s="422"/>
      <c r="V269" s="84"/>
      <c r="W269" s="73"/>
      <c r="X269" s="73"/>
      <c r="Y269" s="73"/>
      <c r="Z269" s="73"/>
      <c r="AA269" s="73"/>
      <c r="AB269" s="73"/>
      <c r="AC269" s="235"/>
      <c r="AD269" s="450"/>
      <c r="AE269" s="105"/>
      <c r="AF269" s="109"/>
      <c r="AG269" s="105"/>
      <c r="AH269" s="105"/>
      <c r="AO269" s="142"/>
      <c r="AP269" s="105"/>
      <c r="AQ269" s="105"/>
      <c r="AR269" s="105"/>
      <c r="AS269" s="105"/>
    </row>
    <row r="270" spans="1:45" ht="13.9" x14ac:dyDescent="0.4">
      <c r="A270" s="43"/>
      <c r="B270" s="43"/>
      <c r="C270" s="43"/>
      <c r="D270" s="156"/>
      <c r="E270" s="416" t="s">
        <v>248</v>
      </c>
      <c r="F270" s="422"/>
      <c r="G270" s="422"/>
      <c r="H270" s="419"/>
      <c r="I270" s="419"/>
      <c r="J270" s="420"/>
      <c r="K270" s="384">
        <v>28</v>
      </c>
      <c r="L270" s="419"/>
      <c r="M270" s="84"/>
      <c r="N270" s="103"/>
      <c r="O270" s="269"/>
      <c r="P270" s="103"/>
      <c r="Q270" s="262"/>
      <c r="R270" s="84"/>
      <c r="S270" s="84"/>
      <c r="T270" s="103"/>
      <c r="U270" s="422">
        <v>2</v>
      </c>
      <c r="V270" s="84"/>
      <c r="W270" s="73"/>
      <c r="X270" s="73"/>
      <c r="Y270" s="73"/>
      <c r="Z270" s="73"/>
      <c r="AA270" s="73"/>
      <c r="AB270" s="73"/>
      <c r="AC270" s="235">
        <v>30</v>
      </c>
      <c r="AD270" s="450"/>
      <c r="AE270" s="105"/>
      <c r="AF270" s="109"/>
      <c r="AG270" s="105"/>
      <c r="AH270" s="105"/>
      <c r="AO270" s="142"/>
      <c r="AP270" s="105"/>
      <c r="AQ270" s="105"/>
      <c r="AR270" s="105"/>
      <c r="AS270" s="105"/>
    </row>
    <row r="271" spans="1:45" ht="13.9" x14ac:dyDescent="0.4">
      <c r="A271" s="43"/>
      <c r="B271" s="43"/>
      <c r="C271" s="43"/>
      <c r="D271" s="156"/>
      <c r="E271" s="416"/>
      <c r="F271" s="422"/>
      <c r="G271" s="422"/>
      <c r="H271" s="419"/>
      <c r="I271" s="419"/>
      <c r="J271" s="420"/>
      <c r="K271" s="384"/>
      <c r="L271" s="419"/>
      <c r="M271" s="84"/>
      <c r="N271" s="103"/>
      <c r="O271" s="269"/>
      <c r="P271" s="103"/>
      <c r="Q271" s="262"/>
      <c r="R271" s="84"/>
      <c r="S271" s="84"/>
      <c r="T271" s="103"/>
      <c r="U271" s="422"/>
      <c r="V271" s="84"/>
      <c r="W271" s="73"/>
      <c r="X271" s="73"/>
      <c r="Y271" s="73"/>
      <c r="Z271" s="73"/>
      <c r="AA271" s="73"/>
      <c r="AB271" s="73"/>
      <c r="AC271" s="235"/>
      <c r="AD271" s="450"/>
      <c r="AE271" s="105"/>
      <c r="AF271" s="109"/>
      <c r="AG271" s="105"/>
      <c r="AH271" s="105"/>
      <c r="AO271" s="142"/>
      <c r="AP271" s="105"/>
      <c r="AQ271" s="105"/>
      <c r="AR271" s="105"/>
      <c r="AS271" s="105"/>
    </row>
    <row r="272" spans="1:45" ht="55.5" x14ac:dyDescent="0.4">
      <c r="A272" s="43"/>
      <c r="B272" s="43"/>
      <c r="C272" s="43"/>
      <c r="D272" s="156"/>
      <c r="E272" s="416" t="s">
        <v>70</v>
      </c>
      <c r="F272" s="422" t="s">
        <v>71</v>
      </c>
      <c r="G272" s="422" t="s">
        <v>72</v>
      </c>
      <c r="H272" s="419">
        <v>1</v>
      </c>
      <c r="I272" s="419" t="s">
        <v>233</v>
      </c>
      <c r="J272" s="420">
        <v>4</v>
      </c>
      <c r="K272" s="384"/>
      <c r="L272" s="419"/>
      <c r="M272" s="84"/>
      <c r="N272" s="103"/>
      <c r="O272" s="269"/>
      <c r="P272" s="103"/>
      <c r="Q272" s="284">
        <v>2</v>
      </c>
      <c r="R272" s="84"/>
      <c r="S272" s="84"/>
      <c r="T272" s="103"/>
      <c r="U272" s="422"/>
      <c r="V272" s="84"/>
      <c r="W272" s="73"/>
      <c r="X272" s="73"/>
      <c r="Y272" s="73"/>
      <c r="Z272" s="73"/>
      <c r="AA272" s="73"/>
      <c r="AB272" s="73"/>
      <c r="AC272" s="235">
        <v>2</v>
      </c>
      <c r="AD272" s="450"/>
      <c r="AE272" s="105"/>
      <c r="AF272" s="109"/>
      <c r="AG272" s="105"/>
      <c r="AH272" s="105"/>
      <c r="AO272" s="142"/>
      <c r="AP272" s="105"/>
      <c r="AQ272" s="105"/>
      <c r="AR272" s="105"/>
      <c r="AS272" s="105"/>
    </row>
    <row r="273" spans="1:93" ht="55.5" x14ac:dyDescent="0.4">
      <c r="A273" s="43"/>
      <c r="B273" s="43"/>
      <c r="C273" s="43"/>
      <c r="D273" s="156"/>
      <c r="E273" s="416" t="s">
        <v>70</v>
      </c>
      <c r="F273" s="422" t="s">
        <v>71</v>
      </c>
      <c r="G273" s="422" t="s">
        <v>74</v>
      </c>
      <c r="H273" s="419">
        <v>1</v>
      </c>
      <c r="I273" s="419" t="s">
        <v>233</v>
      </c>
      <c r="J273" s="420">
        <v>2</v>
      </c>
      <c r="K273" s="384"/>
      <c r="L273" s="419"/>
      <c r="M273" s="84"/>
      <c r="N273" s="103"/>
      <c r="O273" s="269"/>
      <c r="P273" s="103"/>
      <c r="Q273" s="284">
        <v>1</v>
      </c>
      <c r="R273" s="84"/>
      <c r="S273" s="84"/>
      <c r="T273" s="103"/>
      <c r="U273" s="422"/>
      <c r="V273" s="84"/>
      <c r="W273" s="73"/>
      <c r="X273" s="73"/>
      <c r="Y273" s="73"/>
      <c r="Z273" s="73"/>
      <c r="AA273" s="73"/>
      <c r="AB273" s="73"/>
      <c r="AC273" s="235">
        <v>1</v>
      </c>
      <c r="AD273" s="450"/>
      <c r="AE273" s="105"/>
      <c r="AF273" s="109"/>
      <c r="AG273" s="105"/>
      <c r="AH273" s="105"/>
      <c r="AO273" s="142"/>
      <c r="AP273" s="105"/>
      <c r="AQ273" s="105"/>
      <c r="AR273" s="105"/>
      <c r="AS273" s="105"/>
    </row>
    <row r="274" spans="1:93" ht="55.5" x14ac:dyDescent="0.4">
      <c r="A274" s="43"/>
      <c r="B274" s="43"/>
      <c r="C274" s="43"/>
      <c r="D274" s="156"/>
      <c r="E274" s="416" t="s">
        <v>70</v>
      </c>
      <c r="F274" s="422" t="s">
        <v>71</v>
      </c>
      <c r="G274" s="422" t="s">
        <v>81</v>
      </c>
      <c r="H274" s="419">
        <v>1</v>
      </c>
      <c r="I274" s="419" t="s">
        <v>233</v>
      </c>
      <c r="J274" s="420">
        <v>9</v>
      </c>
      <c r="K274" s="384"/>
      <c r="L274" s="419"/>
      <c r="M274" s="84"/>
      <c r="N274" s="103"/>
      <c r="O274" s="269"/>
      <c r="P274" s="103"/>
      <c r="Q274" s="284">
        <v>5</v>
      </c>
      <c r="R274" s="84"/>
      <c r="S274" s="84"/>
      <c r="T274" s="103"/>
      <c r="U274" s="422"/>
      <c r="V274" s="84"/>
      <c r="W274" s="73"/>
      <c r="X274" s="73"/>
      <c r="Y274" s="73"/>
      <c r="Z274" s="73"/>
      <c r="AA274" s="73"/>
      <c r="AB274" s="73"/>
      <c r="AC274" s="235">
        <v>5</v>
      </c>
      <c r="AD274" s="450"/>
      <c r="AE274" s="105"/>
      <c r="AF274" s="109"/>
      <c r="AG274" s="105"/>
      <c r="AH274" s="105"/>
      <c r="AO274" s="142"/>
      <c r="AP274" s="105"/>
      <c r="AQ274" s="105"/>
      <c r="AR274" s="105"/>
      <c r="AS274" s="105"/>
    </row>
    <row r="275" spans="1:93" ht="13.9" x14ac:dyDescent="0.4">
      <c r="A275" s="43"/>
      <c r="B275" s="43"/>
      <c r="C275" s="43"/>
      <c r="D275" s="156"/>
      <c r="E275" s="416"/>
      <c r="F275" s="422"/>
      <c r="G275" s="422"/>
      <c r="H275" s="419"/>
      <c r="I275" s="419"/>
      <c r="J275" s="420"/>
      <c r="K275" s="384"/>
      <c r="L275" s="419"/>
      <c r="M275" s="84"/>
      <c r="N275" s="103"/>
      <c r="O275" s="269"/>
      <c r="P275" s="103"/>
      <c r="Q275" s="262"/>
      <c r="R275" s="84"/>
      <c r="S275" s="84"/>
      <c r="T275" s="103"/>
      <c r="U275" s="422"/>
      <c r="V275" s="84"/>
      <c r="W275" s="73"/>
      <c r="X275" s="73"/>
      <c r="Y275" s="73"/>
      <c r="Z275" s="73"/>
      <c r="AA275" s="73"/>
      <c r="AB275" s="73"/>
      <c r="AC275" s="235"/>
      <c r="AD275" s="450"/>
      <c r="AE275" s="105"/>
      <c r="AF275" s="109"/>
      <c r="AG275" s="105"/>
      <c r="AH275" s="105"/>
      <c r="AO275" s="142"/>
      <c r="AP275" s="105"/>
      <c r="AQ275" s="105"/>
      <c r="AR275" s="105"/>
      <c r="AS275" s="105"/>
    </row>
    <row r="276" spans="1:93" ht="13.9" x14ac:dyDescent="0.4">
      <c r="A276" s="43"/>
      <c r="B276" s="43"/>
      <c r="C276" s="43"/>
      <c r="D276" s="156"/>
      <c r="E276" s="416" t="s">
        <v>96</v>
      </c>
      <c r="F276" s="422" t="s">
        <v>71</v>
      </c>
      <c r="G276" s="422" t="s">
        <v>88</v>
      </c>
      <c r="H276" s="419"/>
      <c r="I276" s="419" t="s">
        <v>200</v>
      </c>
      <c r="J276" s="420">
        <v>5</v>
      </c>
      <c r="K276" s="384">
        <v>12</v>
      </c>
      <c r="L276" s="419">
        <v>12</v>
      </c>
      <c r="M276" s="84"/>
      <c r="N276" s="84"/>
      <c r="O276" s="269"/>
      <c r="P276" s="103"/>
      <c r="Q276" s="262"/>
      <c r="R276" s="84"/>
      <c r="S276" s="84"/>
      <c r="T276" s="103"/>
      <c r="U276" s="422">
        <v>1</v>
      </c>
      <c r="V276" s="84"/>
      <c r="W276" s="73"/>
      <c r="X276" s="73"/>
      <c r="Y276" s="73"/>
      <c r="Z276" s="73"/>
      <c r="AA276" s="73"/>
      <c r="AB276" s="73"/>
      <c r="AC276" s="235">
        <v>25</v>
      </c>
      <c r="AD276" s="450"/>
      <c r="AE276" s="105"/>
      <c r="AF276" s="109"/>
      <c r="AG276" s="105"/>
      <c r="AH276" s="105"/>
      <c r="AO276" s="142"/>
      <c r="AP276" s="105"/>
      <c r="AQ276" s="105"/>
      <c r="AR276" s="105"/>
      <c r="AS276" s="105"/>
    </row>
    <row r="277" spans="1:93" ht="13.9" x14ac:dyDescent="0.4">
      <c r="A277" s="43"/>
      <c r="B277" s="43"/>
      <c r="C277" s="43"/>
      <c r="D277" s="156"/>
      <c r="E277" s="416" t="s">
        <v>146</v>
      </c>
      <c r="F277" s="422" t="s">
        <v>71</v>
      </c>
      <c r="G277" s="422" t="s">
        <v>88</v>
      </c>
      <c r="H277" s="419"/>
      <c r="I277" s="419" t="s">
        <v>202</v>
      </c>
      <c r="J277" s="420">
        <v>7</v>
      </c>
      <c r="K277" s="384">
        <v>28</v>
      </c>
      <c r="L277" s="419">
        <v>24</v>
      </c>
      <c r="M277" s="84"/>
      <c r="N277" s="84">
        <v>2</v>
      </c>
      <c r="O277" s="269">
        <v>1</v>
      </c>
      <c r="P277" s="103"/>
      <c r="Q277" s="262"/>
      <c r="R277" s="84"/>
      <c r="S277" s="84"/>
      <c r="T277" s="103"/>
      <c r="U277" s="422">
        <v>1</v>
      </c>
      <c r="V277" s="84"/>
      <c r="W277" s="73"/>
      <c r="X277" s="73"/>
      <c r="Y277" s="73"/>
      <c r="Z277" s="73"/>
      <c r="AA277" s="73"/>
      <c r="AB277" s="73"/>
      <c r="AC277" s="235">
        <v>56</v>
      </c>
      <c r="AD277" s="450"/>
      <c r="AE277" s="105"/>
      <c r="AF277" s="109"/>
      <c r="AG277" s="105"/>
      <c r="AH277" s="105"/>
      <c r="AO277" s="142"/>
      <c r="AP277" s="105"/>
      <c r="AQ277" s="105"/>
      <c r="AR277" s="105"/>
      <c r="AS277" s="105"/>
    </row>
    <row r="278" spans="1:93" s="143" customFormat="1" ht="13.9" x14ac:dyDescent="0.4">
      <c r="A278" s="141"/>
      <c r="B278" s="141"/>
      <c r="C278" s="141"/>
      <c r="D278" s="141"/>
      <c r="E278" s="44" t="s">
        <v>60</v>
      </c>
      <c r="F278" s="89"/>
      <c r="G278" s="89"/>
      <c r="H278" s="89"/>
      <c r="I278" s="89"/>
      <c r="J278" s="207"/>
      <c r="K278" s="93">
        <f>SUM(K250:K277)</f>
        <v>131.97802197802199</v>
      </c>
      <c r="L278" s="93">
        <f t="shared" ref="L278:AC278" si="25">SUM(L250:L277)</f>
        <v>124</v>
      </c>
      <c r="M278" s="93">
        <f t="shared" si="25"/>
        <v>0</v>
      </c>
      <c r="N278" s="93">
        <f t="shared" si="25"/>
        <v>3</v>
      </c>
      <c r="O278" s="251">
        <f t="shared" si="25"/>
        <v>1.5</v>
      </c>
      <c r="P278" s="93">
        <f t="shared" si="25"/>
        <v>0</v>
      </c>
      <c r="Q278" s="93">
        <f t="shared" si="25"/>
        <v>8</v>
      </c>
      <c r="R278" s="93">
        <f t="shared" si="25"/>
        <v>0</v>
      </c>
      <c r="S278" s="93">
        <f t="shared" si="25"/>
        <v>0</v>
      </c>
      <c r="T278" s="93">
        <f t="shared" si="25"/>
        <v>0</v>
      </c>
      <c r="U278" s="93">
        <f t="shared" si="25"/>
        <v>29</v>
      </c>
      <c r="V278" s="93">
        <f t="shared" si="25"/>
        <v>0</v>
      </c>
      <c r="W278" s="93">
        <f t="shared" si="25"/>
        <v>0</v>
      </c>
      <c r="X278" s="93">
        <f t="shared" si="25"/>
        <v>0</v>
      </c>
      <c r="Y278" s="93">
        <f t="shared" si="25"/>
        <v>0</v>
      </c>
      <c r="Z278" s="93">
        <f t="shared" si="25"/>
        <v>0</v>
      </c>
      <c r="AA278" s="93">
        <f t="shared" si="25"/>
        <v>0</v>
      </c>
      <c r="AB278" s="93">
        <f t="shared" si="25"/>
        <v>0</v>
      </c>
      <c r="AC278" s="93">
        <f t="shared" si="25"/>
        <v>295.63186813186815</v>
      </c>
      <c r="AD278" s="450"/>
      <c r="AE278" s="105"/>
      <c r="AF278" s="109"/>
      <c r="AG278" s="105"/>
      <c r="AH278" s="105"/>
      <c r="AI278" s="142"/>
      <c r="AJ278" s="142"/>
      <c r="AK278" s="142"/>
      <c r="AL278" s="142"/>
      <c r="AM278" s="142"/>
      <c r="AN278" s="142"/>
      <c r="AO278" s="105"/>
      <c r="AP278" s="109"/>
      <c r="AQ278" s="109"/>
      <c r="AR278" s="109"/>
      <c r="AS278" s="109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  <c r="BQ278" s="142"/>
      <c r="BR278" s="142"/>
      <c r="BS278" s="142"/>
      <c r="BT278" s="142"/>
      <c r="BU278" s="142"/>
      <c r="BV278" s="142"/>
      <c r="BW278" s="142"/>
      <c r="BX278" s="142"/>
      <c r="BY278" s="142"/>
      <c r="BZ278" s="142"/>
      <c r="CA278" s="142"/>
      <c r="CB278" s="142"/>
      <c r="CC278" s="142"/>
      <c r="CD278" s="142"/>
      <c r="CE278" s="142"/>
      <c r="CF278" s="142"/>
      <c r="CG278" s="142"/>
      <c r="CH278" s="142"/>
      <c r="CI278" s="142"/>
      <c r="CJ278" s="142"/>
      <c r="CK278" s="142"/>
      <c r="CL278" s="142"/>
      <c r="CM278" s="142"/>
      <c r="CN278" s="142"/>
      <c r="CO278" s="142"/>
    </row>
    <row r="279" spans="1:93" s="143" customFormat="1" ht="13.9" x14ac:dyDescent="0.4">
      <c r="A279" s="141"/>
      <c r="B279" s="141"/>
      <c r="C279" s="141"/>
      <c r="D279" s="141"/>
      <c r="E279" s="59"/>
      <c r="F279" s="86"/>
      <c r="G279" s="86"/>
      <c r="H279" s="87"/>
      <c r="I279" s="86"/>
      <c r="J279" s="169"/>
      <c r="K279" s="88"/>
      <c r="L279" s="88"/>
      <c r="M279" s="88"/>
      <c r="N279" s="88"/>
      <c r="O279" s="270"/>
      <c r="P279" s="88"/>
      <c r="Q279" s="270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225"/>
      <c r="AD279" s="450"/>
      <c r="AE279" s="105"/>
      <c r="AF279" s="108"/>
      <c r="AG279" s="105"/>
      <c r="AH279" s="105"/>
      <c r="AI279" s="142"/>
      <c r="AJ279" s="142"/>
      <c r="AK279" s="142"/>
      <c r="AL279" s="142"/>
      <c r="AM279" s="142"/>
      <c r="AN279" s="142"/>
      <c r="AO279" s="109"/>
      <c r="AP279" s="109"/>
      <c r="AQ279" s="109"/>
      <c r="AR279" s="109"/>
      <c r="AS279" s="109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42"/>
      <c r="BX279" s="142"/>
      <c r="BY279" s="142"/>
      <c r="BZ279" s="142"/>
      <c r="CA279" s="142"/>
      <c r="CB279" s="142"/>
      <c r="CC279" s="142"/>
      <c r="CD279" s="142"/>
      <c r="CE279" s="142"/>
      <c r="CF279" s="142"/>
      <c r="CG279" s="142"/>
      <c r="CH279" s="142"/>
      <c r="CI279" s="142"/>
      <c r="CJ279" s="142"/>
      <c r="CK279" s="142"/>
      <c r="CL279" s="142"/>
      <c r="CM279" s="142"/>
      <c r="CN279" s="142"/>
      <c r="CO279" s="142"/>
    </row>
    <row r="280" spans="1:93" s="5" customFormat="1" ht="13.9" x14ac:dyDescent="0.4">
      <c r="A280" s="141"/>
      <c r="B280" s="629" t="s">
        <v>52</v>
      </c>
      <c r="C280" s="629" t="s">
        <v>55</v>
      </c>
      <c r="D280" s="621" t="s">
        <v>205</v>
      </c>
      <c r="E280" s="144" t="s">
        <v>4</v>
      </c>
      <c r="F280" s="86"/>
      <c r="G280" s="86"/>
      <c r="H280" s="87"/>
      <c r="I280" s="87"/>
      <c r="J280" s="169"/>
      <c r="K280" s="88"/>
      <c r="L280" s="86"/>
      <c r="M280" s="86"/>
      <c r="N280" s="87"/>
      <c r="O280" s="264"/>
      <c r="P280" s="86"/>
      <c r="Q280" s="264"/>
      <c r="R280" s="86"/>
      <c r="S280" s="86"/>
      <c r="T280" s="86"/>
      <c r="U280" s="87"/>
      <c r="V280" s="87"/>
      <c r="W280" s="86"/>
      <c r="X280" s="86"/>
      <c r="Y280" s="86"/>
      <c r="Z280" s="86"/>
      <c r="AA280" s="86"/>
      <c r="AB280" s="86"/>
      <c r="AC280" s="226"/>
      <c r="AD280" s="450"/>
      <c r="AE280" s="105"/>
      <c r="AF280" s="108"/>
      <c r="AG280" s="105"/>
      <c r="AH280" s="105"/>
      <c r="AI280" s="105"/>
      <c r="AJ280" s="105"/>
      <c r="AK280" s="105"/>
      <c r="AL280" s="105"/>
      <c r="AM280" s="105"/>
      <c r="AN280" s="105"/>
      <c r="AO280" s="109"/>
      <c r="AP280" s="142"/>
      <c r="AQ280" s="142"/>
      <c r="AR280" s="142"/>
      <c r="AS280" s="142"/>
      <c r="AT280" s="105"/>
      <c r="AU280" s="105"/>
      <c r="AV280" s="105"/>
      <c r="AW280" s="105"/>
      <c r="AX280" s="105"/>
      <c r="AY280" s="105"/>
      <c r="AZ280" s="105"/>
      <c r="BA280" s="105"/>
      <c r="BB280" s="105"/>
      <c r="BC280" s="105"/>
      <c r="BD280" s="105"/>
      <c r="BE280" s="105"/>
      <c r="BF280" s="105"/>
      <c r="BG280" s="105"/>
      <c r="BH280" s="105"/>
      <c r="BI280" s="105"/>
      <c r="BJ280" s="105"/>
      <c r="BK280" s="105"/>
      <c r="BL280" s="105"/>
      <c r="BM280" s="105"/>
      <c r="BN280" s="105"/>
      <c r="BO280" s="105"/>
      <c r="BP280" s="105"/>
      <c r="BQ280" s="105"/>
      <c r="BR280" s="105"/>
      <c r="BS280" s="105"/>
      <c r="BT280" s="105"/>
      <c r="BU280" s="105"/>
      <c r="BV280" s="105"/>
      <c r="BW280" s="105"/>
      <c r="BX280" s="105"/>
      <c r="BY280" s="105"/>
      <c r="BZ280" s="105"/>
      <c r="CA280" s="105"/>
      <c r="CB280" s="105"/>
      <c r="CC280" s="105"/>
      <c r="CD280" s="105"/>
      <c r="CE280" s="105"/>
      <c r="CF280" s="105"/>
      <c r="CG280" s="105"/>
      <c r="CH280" s="105"/>
      <c r="CI280" s="105"/>
      <c r="CJ280" s="105"/>
      <c r="CK280" s="105"/>
      <c r="CL280" s="105"/>
      <c r="CM280" s="105"/>
      <c r="CN280" s="105"/>
      <c r="CO280" s="105"/>
    </row>
    <row r="281" spans="1:93" s="5" customFormat="1" ht="27.75" x14ac:dyDescent="0.4">
      <c r="A281" s="141"/>
      <c r="B281" s="629"/>
      <c r="C281" s="629"/>
      <c r="D281" s="622"/>
      <c r="E281" s="189" t="s">
        <v>250</v>
      </c>
      <c r="F281" s="124" t="s">
        <v>71</v>
      </c>
      <c r="G281" s="124" t="s">
        <v>88</v>
      </c>
      <c r="H281" s="124"/>
      <c r="I281" s="124" t="s">
        <v>202</v>
      </c>
      <c r="J281" s="187">
        <v>7</v>
      </c>
      <c r="K281" s="385">
        <v>24</v>
      </c>
      <c r="L281" s="382">
        <v>16</v>
      </c>
      <c r="M281" s="39"/>
      <c r="N281" s="382">
        <v>2</v>
      </c>
      <c r="O281" s="383">
        <v>1</v>
      </c>
      <c r="P281" s="382"/>
      <c r="Q281" s="383"/>
      <c r="R281" s="381"/>
      <c r="S281" s="381"/>
      <c r="T281" s="382"/>
      <c r="U281" s="381">
        <v>1</v>
      </c>
      <c r="V281" s="381"/>
      <c r="W281" s="39"/>
      <c r="X281" s="39"/>
      <c r="Y281" s="39"/>
      <c r="Z281" s="39"/>
      <c r="AA281" s="39"/>
      <c r="AB281" s="86"/>
      <c r="AC281" s="174">
        <v>44</v>
      </c>
      <c r="AD281" s="450"/>
      <c r="AE281" s="105"/>
      <c r="AF281" s="108"/>
      <c r="AG281" s="105"/>
      <c r="AH281" s="105"/>
      <c r="AI281" s="105"/>
      <c r="AJ281" s="105"/>
      <c r="AK281" s="105"/>
      <c r="AL281" s="105"/>
      <c r="AM281" s="105"/>
      <c r="AN281" s="105"/>
      <c r="AO281" s="109"/>
      <c r="AP281" s="108"/>
      <c r="AQ281" s="108"/>
      <c r="AR281" s="108"/>
      <c r="AS281" s="108"/>
      <c r="AT281" s="105"/>
      <c r="AU281" s="105"/>
      <c r="AV281" s="105"/>
      <c r="AW281" s="105"/>
      <c r="AX281" s="105"/>
      <c r="AY281" s="105"/>
      <c r="AZ281" s="105"/>
      <c r="BA281" s="105"/>
      <c r="BB281" s="105"/>
      <c r="BC281" s="105"/>
      <c r="BD281" s="105"/>
      <c r="BE281" s="105"/>
      <c r="BF281" s="105"/>
      <c r="BG281" s="105"/>
      <c r="BH281" s="105"/>
      <c r="BI281" s="105"/>
      <c r="BJ281" s="105"/>
      <c r="BK281" s="105"/>
      <c r="BL281" s="105"/>
      <c r="BM281" s="105"/>
      <c r="BN281" s="105"/>
      <c r="BO281" s="105"/>
      <c r="BP281" s="105"/>
      <c r="BQ281" s="105"/>
      <c r="BR281" s="105"/>
      <c r="BS281" s="105"/>
      <c r="BT281" s="105"/>
      <c r="BU281" s="105"/>
      <c r="BV281" s="105"/>
      <c r="BW281" s="105"/>
      <c r="BX281" s="105"/>
      <c r="BY281" s="105"/>
      <c r="BZ281" s="105"/>
      <c r="CA281" s="105"/>
      <c r="CB281" s="105"/>
      <c r="CC281" s="105"/>
      <c r="CD281" s="105"/>
      <c r="CE281" s="105"/>
      <c r="CF281" s="105"/>
      <c r="CG281" s="105"/>
      <c r="CH281" s="105"/>
      <c r="CI281" s="105"/>
      <c r="CJ281" s="105"/>
      <c r="CK281" s="105"/>
      <c r="CL281" s="105"/>
      <c r="CM281" s="105"/>
      <c r="CN281" s="105"/>
      <c r="CO281" s="105"/>
    </row>
    <row r="282" spans="1:93" s="5" customFormat="1" ht="27.75" x14ac:dyDescent="0.4">
      <c r="A282" s="141"/>
      <c r="B282" s="629"/>
      <c r="C282" s="629"/>
      <c r="D282" s="116"/>
      <c r="E282" s="416" t="s">
        <v>222</v>
      </c>
      <c r="F282" s="422" t="s">
        <v>71</v>
      </c>
      <c r="G282" s="422" t="s">
        <v>88</v>
      </c>
      <c r="H282" s="419"/>
      <c r="I282" s="419" t="s">
        <v>201</v>
      </c>
      <c r="J282" s="420">
        <v>5</v>
      </c>
      <c r="K282" s="421">
        <v>28</v>
      </c>
      <c r="L282" s="461">
        <v>31.5</v>
      </c>
      <c r="M282" s="86"/>
      <c r="N282" s="422">
        <v>1</v>
      </c>
      <c r="O282" s="423">
        <v>0.5</v>
      </c>
      <c r="P282" s="419"/>
      <c r="Q282" s="423"/>
      <c r="R282" s="422"/>
      <c r="S282" s="422"/>
      <c r="T282" s="422"/>
      <c r="U282" s="419">
        <v>1</v>
      </c>
      <c r="V282" s="124"/>
      <c r="W282" s="86"/>
      <c r="X282" s="86"/>
      <c r="Y282" s="86"/>
      <c r="Z282" s="86"/>
      <c r="AA282" s="86"/>
      <c r="AB282" s="86"/>
      <c r="AC282" s="174">
        <v>62</v>
      </c>
      <c r="AD282" s="450"/>
      <c r="AE282" s="105"/>
      <c r="AF282" s="108"/>
      <c r="AG282" s="105"/>
      <c r="AH282" s="105"/>
      <c r="AI282" s="105"/>
      <c r="AJ282" s="105"/>
      <c r="AK282" s="105"/>
      <c r="AL282" s="105"/>
      <c r="AM282" s="105"/>
      <c r="AN282" s="105"/>
      <c r="AO282" s="109"/>
      <c r="AP282" s="108"/>
      <c r="AQ282" s="108"/>
      <c r="AR282" s="108"/>
      <c r="AS282" s="108"/>
      <c r="AT282" s="105"/>
      <c r="AU282" s="105"/>
      <c r="AV282" s="105"/>
      <c r="AW282" s="105"/>
      <c r="AX282" s="105"/>
      <c r="AY282" s="105"/>
      <c r="AZ282" s="105"/>
      <c r="BA282" s="105"/>
      <c r="BB282" s="105"/>
      <c r="BC282" s="105"/>
      <c r="BD282" s="105"/>
      <c r="BE282" s="105"/>
      <c r="BF282" s="105"/>
      <c r="BG282" s="105"/>
      <c r="BH282" s="105"/>
      <c r="BI282" s="105"/>
      <c r="BJ282" s="105"/>
      <c r="BK282" s="105"/>
      <c r="BL282" s="105"/>
      <c r="BM282" s="105"/>
      <c r="BN282" s="105"/>
      <c r="BO282" s="105"/>
      <c r="BP282" s="105"/>
      <c r="BQ282" s="105"/>
      <c r="BR282" s="105"/>
      <c r="BS282" s="105"/>
      <c r="BT282" s="105"/>
      <c r="BU282" s="105"/>
      <c r="BV282" s="105"/>
      <c r="BW282" s="105"/>
      <c r="BX282" s="105"/>
      <c r="BY282" s="105"/>
      <c r="BZ282" s="105"/>
      <c r="CA282" s="105"/>
      <c r="CB282" s="105"/>
      <c r="CC282" s="105"/>
      <c r="CD282" s="105"/>
      <c r="CE282" s="105"/>
      <c r="CF282" s="105"/>
      <c r="CG282" s="105"/>
      <c r="CH282" s="105"/>
      <c r="CI282" s="105"/>
      <c r="CJ282" s="105"/>
      <c r="CK282" s="105"/>
      <c r="CL282" s="105"/>
      <c r="CM282" s="105"/>
      <c r="CN282" s="105"/>
      <c r="CO282" s="105"/>
    </row>
    <row r="283" spans="1:93" s="5" customFormat="1" ht="14.25" thickBot="1" x14ac:dyDescent="0.45">
      <c r="A283" s="141"/>
      <c r="B283" s="141"/>
      <c r="C283" s="141"/>
      <c r="D283" s="116"/>
      <c r="E283" s="416" t="s">
        <v>212</v>
      </c>
      <c r="F283" s="422" t="s">
        <v>71</v>
      </c>
      <c r="G283" s="422" t="s">
        <v>88</v>
      </c>
      <c r="H283" s="419"/>
      <c r="I283" s="419" t="s">
        <v>203</v>
      </c>
      <c r="J283" s="420">
        <v>5</v>
      </c>
      <c r="K283" s="421">
        <v>16</v>
      </c>
      <c r="L283" s="462">
        <v>16</v>
      </c>
      <c r="M283" s="86"/>
      <c r="N283" s="419"/>
      <c r="O283" s="423"/>
      <c r="P283" s="422"/>
      <c r="Q283" s="423"/>
      <c r="R283" s="422"/>
      <c r="S283" s="422"/>
      <c r="T283" s="422"/>
      <c r="U283" s="419">
        <v>1</v>
      </c>
      <c r="V283" s="124"/>
      <c r="W283" s="86"/>
      <c r="X283" s="86"/>
      <c r="Y283" s="86"/>
      <c r="Z283" s="86"/>
      <c r="AA283" s="86"/>
      <c r="AB283" s="86"/>
      <c r="AC283" s="174">
        <v>33</v>
      </c>
      <c r="AD283" s="450"/>
      <c r="AE283" s="105"/>
      <c r="AF283" s="108"/>
      <c r="AG283" s="105"/>
      <c r="AH283" s="105"/>
      <c r="AI283" s="105"/>
      <c r="AJ283" s="105"/>
      <c r="AK283" s="105"/>
      <c r="AL283" s="105"/>
      <c r="AM283" s="105"/>
      <c r="AN283" s="105"/>
      <c r="AO283" s="109"/>
      <c r="AP283" s="108"/>
      <c r="AQ283" s="108"/>
      <c r="AR283" s="108"/>
      <c r="AS283" s="108"/>
      <c r="AT283" s="105"/>
      <c r="AU283" s="105"/>
      <c r="AV283" s="105"/>
      <c r="AW283" s="105"/>
      <c r="AX283" s="105"/>
      <c r="AY283" s="105"/>
      <c r="AZ283" s="105"/>
      <c r="BA283" s="105"/>
      <c r="BB283" s="105"/>
      <c r="BC283" s="105"/>
      <c r="BD283" s="105"/>
      <c r="BE283" s="105"/>
      <c r="BF283" s="105"/>
      <c r="BG283" s="105"/>
      <c r="BH283" s="105"/>
      <c r="BI283" s="105"/>
      <c r="BJ283" s="105"/>
      <c r="BK283" s="105"/>
      <c r="BL283" s="105"/>
      <c r="BM283" s="105"/>
      <c r="BN283" s="105"/>
      <c r="BO283" s="105"/>
      <c r="BP283" s="105"/>
      <c r="BQ283" s="105"/>
      <c r="BR283" s="105"/>
      <c r="BS283" s="105"/>
      <c r="BT283" s="105"/>
      <c r="BU283" s="105"/>
      <c r="BV283" s="105"/>
      <c r="BW283" s="105"/>
      <c r="BX283" s="105"/>
      <c r="BY283" s="105"/>
      <c r="BZ283" s="105"/>
      <c r="CA283" s="105"/>
      <c r="CB283" s="105"/>
      <c r="CC283" s="105"/>
      <c r="CD283" s="105"/>
      <c r="CE283" s="105"/>
      <c r="CF283" s="105"/>
      <c r="CG283" s="105"/>
      <c r="CH283" s="105"/>
      <c r="CI283" s="105"/>
      <c r="CJ283" s="105"/>
      <c r="CK283" s="105"/>
      <c r="CL283" s="105"/>
      <c r="CM283" s="105"/>
      <c r="CN283" s="105"/>
      <c r="CO283" s="105"/>
    </row>
    <row r="284" spans="1:93" s="5" customFormat="1" ht="13.9" x14ac:dyDescent="0.4">
      <c r="A284" s="141"/>
      <c r="B284" s="141"/>
      <c r="C284" s="141"/>
      <c r="D284" s="116"/>
      <c r="E284" s="416"/>
      <c r="F284" s="422"/>
      <c r="G284" s="422"/>
      <c r="H284" s="419"/>
      <c r="I284" s="419"/>
      <c r="J284" s="420"/>
      <c r="K284" s="421"/>
      <c r="L284" s="442"/>
      <c r="M284" s="86"/>
      <c r="N284" s="422"/>
      <c r="O284" s="423"/>
      <c r="P284" s="419"/>
      <c r="Q284" s="423"/>
      <c r="R284" s="422"/>
      <c r="S284" s="422"/>
      <c r="T284" s="422"/>
      <c r="U284" s="419"/>
      <c r="V284" s="124"/>
      <c r="W284" s="86"/>
      <c r="X284" s="86"/>
      <c r="Y284" s="86"/>
      <c r="Z284" s="86"/>
      <c r="AA284" s="86"/>
      <c r="AB284" s="86"/>
      <c r="AC284" s="174"/>
      <c r="AD284" s="450"/>
      <c r="AE284" s="105"/>
      <c r="AF284" s="108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8"/>
      <c r="AQ284" s="108"/>
      <c r="AR284" s="108"/>
      <c r="AS284" s="108"/>
      <c r="AT284" s="105"/>
      <c r="AU284" s="105"/>
      <c r="AV284" s="105"/>
      <c r="AW284" s="105"/>
      <c r="AX284" s="105"/>
      <c r="AY284" s="105"/>
      <c r="AZ284" s="105"/>
      <c r="BA284" s="105"/>
      <c r="BB284" s="105"/>
      <c r="BC284" s="105"/>
      <c r="BD284" s="105"/>
      <c r="BE284" s="105"/>
      <c r="BF284" s="105"/>
      <c r="BG284" s="105"/>
      <c r="BH284" s="105"/>
      <c r="BI284" s="105"/>
      <c r="BJ284" s="105"/>
      <c r="BK284" s="105"/>
      <c r="BL284" s="105"/>
      <c r="BM284" s="105"/>
      <c r="BN284" s="105"/>
      <c r="BO284" s="105"/>
      <c r="BP284" s="105"/>
      <c r="BQ284" s="105"/>
      <c r="BR284" s="105"/>
      <c r="BS284" s="105"/>
      <c r="BT284" s="105"/>
      <c r="BU284" s="105"/>
      <c r="BV284" s="105"/>
      <c r="BW284" s="105"/>
      <c r="BX284" s="105"/>
      <c r="BY284" s="105"/>
      <c r="BZ284" s="105"/>
      <c r="CA284" s="105"/>
      <c r="CB284" s="105"/>
      <c r="CC284" s="105"/>
      <c r="CD284" s="105"/>
      <c r="CE284" s="105"/>
      <c r="CF284" s="105"/>
      <c r="CG284" s="105"/>
      <c r="CH284" s="105"/>
      <c r="CI284" s="105"/>
      <c r="CJ284" s="105"/>
      <c r="CK284" s="105"/>
      <c r="CL284" s="105"/>
      <c r="CM284" s="105"/>
      <c r="CN284" s="105"/>
      <c r="CO284" s="105"/>
    </row>
    <row r="285" spans="1:93" s="5" customFormat="1" ht="27.75" x14ac:dyDescent="0.4">
      <c r="A285" s="141"/>
      <c r="B285" s="141"/>
      <c r="C285" s="141"/>
      <c r="D285" s="141"/>
      <c r="E285" s="416" t="s">
        <v>211</v>
      </c>
      <c r="F285" s="422" t="s">
        <v>71</v>
      </c>
      <c r="G285" s="422" t="s">
        <v>128</v>
      </c>
      <c r="H285" s="419"/>
      <c r="I285" s="419" t="s">
        <v>246</v>
      </c>
      <c r="J285" s="420">
        <v>7</v>
      </c>
      <c r="K285" s="421">
        <v>6</v>
      </c>
      <c r="L285" s="419">
        <v>4</v>
      </c>
      <c r="M285" s="86"/>
      <c r="N285" s="422"/>
      <c r="O285" s="423"/>
      <c r="P285" s="419"/>
      <c r="Q285" s="423"/>
      <c r="R285" s="422"/>
      <c r="S285" s="422"/>
      <c r="T285" s="422"/>
      <c r="U285" s="419">
        <v>1</v>
      </c>
      <c r="V285" s="124"/>
      <c r="W285" s="86"/>
      <c r="X285" s="86"/>
      <c r="Y285" s="86"/>
      <c r="Z285" s="86"/>
      <c r="AA285" s="86"/>
      <c r="AB285" s="86"/>
      <c r="AC285" s="174">
        <v>11</v>
      </c>
      <c r="AD285" s="450"/>
      <c r="AE285" s="105"/>
      <c r="AF285" s="108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8"/>
      <c r="AQ285" s="108"/>
      <c r="AR285" s="108"/>
      <c r="AS285" s="108"/>
      <c r="AT285" s="105"/>
      <c r="AU285" s="105"/>
      <c r="AV285" s="105"/>
      <c r="AW285" s="105"/>
      <c r="AX285" s="105"/>
      <c r="AY285" s="105"/>
      <c r="AZ285" s="105"/>
      <c r="BA285" s="105"/>
      <c r="BB285" s="105"/>
      <c r="BC285" s="105"/>
      <c r="BD285" s="105"/>
      <c r="BE285" s="105"/>
      <c r="BF285" s="105"/>
      <c r="BG285" s="105"/>
      <c r="BH285" s="105"/>
      <c r="BI285" s="105"/>
      <c r="BJ285" s="105"/>
      <c r="BK285" s="105"/>
      <c r="BL285" s="105"/>
      <c r="BM285" s="105"/>
      <c r="BN285" s="105"/>
      <c r="BO285" s="105"/>
      <c r="BP285" s="105"/>
      <c r="BQ285" s="105"/>
      <c r="BR285" s="105"/>
      <c r="BS285" s="105"/>
      <c r="BT285" s="105"/>
      <c r="BU285" s="105"/>
      <c r="BV285" s="105"/>
      <c r="BW285" s="105"/>
      <c r="BX285" s="105"/>
      <c r="BY285" s="105"/>
      <c r="BZ285" s="105"/>
      <c r="CA285" s="105"/>
      <c r="CB285" s="105"/>
      <c r="CC285" s="105"/>
      <c r="CD285" s="105"/>
      <c r="CE285" s="105"/>
      <c r="CF285" s="105"/>
      <c r="CG285" s="105"/>
      <c r="CH285" s="105"/>
      <c r="CI285" s="105"/>
      <c r="CJ285" s="105"/>
      <c r="CK285" s="105"/>
      <c r="CL285" s="105"/>
      <c r="CM285" s="105"/>
      <c r="CN285" s="105"/>
      <c r="CO285" s="105"/>
    </row>
    <row r="286" spans="1:93" s="5" customFormat="1" ht="13.9" x14ac:dyDescent="0.4">
      <c r="A286" s="141"/>
      <c r="B286" s="141"/>
      <c r="C286" s="141"/>
      <c r="D286" s="141"/>
      <c r="E286" s="416"/>
      <c r="F286" s="422"/>
      <c r="G286" s="422"/>
      <c r="H286" s="419"/>
      <c r="I286" s="419"/>
      <c r="J286" s="420"/>
      <c r="K286" s="421"/>
      <c r="L286" s="419"/>
      <c r="M286" s="86"/>
      <c r="N286" s="422"/>
      <c r="O286" s="423"/>
      <c r="P286" s="419"/>
      <c r="Q286" s="423"/>
      <c r="R286" s="422"/>
      <c r="S286" s="422"/>
      <c r="T286" s="422"/>
      <c r="U286" s="419"/>
      <c r="V286" s="124"/>
      <c r="W286" s="86"/>
      <c r="X286" s="86"/>
      <c r="Y286" s="86"/>
      <c r="Z286" s="86"/>
      <c r="AA286" s="86"/>
      <c r="AB286" s="86"/>
      <c r="AC286" s="174"/>
      <c r="AD286" s="450"/>
      <c r="AE286" s="105"/>
      <c r="AF286" s="108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8"/>
      <c r="AQ286" s="108"/>
      <c r="AR286" s="108"/>
      <c r="AS286" s="108"/>
      <c r="AT286" s="105"/>
      <c r="AU286" s="105"/>
      <c r="AV286" s="105"/>
      <c r="AW286" s="105"/>
      <c r="AX286" s="105"/>
      <c r="AY286" s="105"/>
      <c r="AZ286" s="105"/>
      <c r="BA286" s="105"/>
      <c r="BB286" s="105"/>
      <c r="BC286" s="105"/>
      <c r="BD286" s="105"/>
      <c r="BE286" s="105"/>
      <c r="BF286" s="105"/>
      <c r="BG286" s="105"/>
      <c r="BH286" s="105"/>
      <c r="BI286" s="105"/>
      <c r="BJ286" s="105"/>
      <c r="BK286" s="105"/>
      <c r="BL286" s="105"/>
      <c r="BM286" s="105"/>
      <c r="BN286" s="105"/>
      <c r="BO286" s="105"/>
      <c r="BP286" s="105"/>
      <c r="BQ286" s="105"/>
      <c r="BR286" s="105"/>
      <c r="BS286" s="105"/>
      <c r="BT286" s="105"/>
      <c r="BU286" s="105"/>
      <c r="BV286" s="105"/>
      <c r="BW286" s="105"/>
      <c r="BX286" s="105"/>
      <c r="BY286" s="105"/>
      <c r="BZ286" s="105"/>
      <c r="CA286" s="105"/>
      <c r="CB286" s="105"/>
      <c r="CC286" s="105"/>
      <c r="CD286" s="105"/>
      <c r="CE286" s="105"/>
      <c r="CF286" s="105"/>
      <c r="CG286" s="105"/>
      <c r="CH286" s="105"/>
      <c r="CI286" s="105"/>
      <c r="CJ286" s="105"/>
      <c r="CK286" s="105"/>
      <c r="CL286" s="105"/>
      <c r="CM286" s="105"/>
      <c r="CN286" s="105"/>
      <c r="CO286" s="105"/>
    </row>
    <row r="287" spans="1:93" s="5" customFormat="1" ht="13.9" x14ac:dyDescent="0.4">
      <c r="A287" s="141"/>
      <c r="B287" s="141"/>
      <c r="C287" s="141"/>
      <c r="D287" s="141"/>
      <c r="E287" s="416"/>
      <c r="F287" s="422"/>
      <c r="G287" s="422"/>
      <c r="H287" s="419"/>
      <c r="I287" s="419"/>
      <c r="J287" s="420"/>
      <c r="K287" s="421"/>
      <c r="L287" s="419"/>
      <c r="M287" s="86"/>
      <c r="N287" s="422"/>
      <c r="O287" s="423"/>
      <c r="P287" s="419"/>
      <c r="Q287" s="423"/>
      <c r="R287" s="422"/>
      <c r="S287" s="422"/>
      <c r="T287" s="422"/>
      <c r="U287" s="419"/>
      <c r="V287" s="124"/>
      <c r="W287" s="86"/>
      <c r="X287" s="86"/>
      <c r="Y287" s="86"/>
      <c r="Z287" s="86"/>
      <c r="AA287" s="86"/>
      <c r="AB287" s="86"/>
      <c r="AC287" s="174"/>
      <c r="AD287" s="450"/>
      <c r="AE287" s="105"/>
      <c r="AF287" s="108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8"/>
      <c r="AQ287" s="108"/>
      <c r="AR287" s="108"/>
      <c r="AS287" s="108"/>
      <c r="AT287" s="105"/>
      <c r="AU287" s="105"/>
      <c r="AV287" s="105"/>
      <c r="AW287" s="105"/>
      <c r="AX287" s="105"/>
      <c r="AY287" s="105"/>
      <c r="AZ287" s="105"/>
      <c r="BA287" s="105"/>
      <c r="BB287" s="105"/>
      <c r="BC287" s="105"/>
      <c r="BD287" s="105"/>
      <c r="BE287" s="105"/>
      <c r="BF287" s="105"/>
      <c r="BG287" s="105"/>
      <c r="BH287" s="105"/>
      <c r="BI287" s="105"/>
      <c r="BJ287" s="105"/>
      <c r="BK287" s="105"/>
      <c r="BL287" s="105"/>
      <c r="BM287" s="105"/>
      <c r="BN287" s="105"/>
      <c r="BO287" s="105"/>
      <c r="BP287" s="105"/>
      <c r="BQ287" s="105"/>
      <c r="BR287" s="105"/>
      <c r="BS287" s="105"/>
      <c r="BT287" s="105"/>
      <c r="BU287" s="105"/>
      <c r="BV287" s="105"/>
      <c r="BW287" s="105"/>
      <c r="BX287" s="105"/>
      <c r="BY287" s="105"/>
      <c r="BZ287" s="105"/>
      <c r="CA287" s="105"/>
      <c r="CB287" s="105"/>
      <c r="CC287" s="105"/>
      <c r="CD287" s="105"/>
      <c r="CE287" s="105"/>
      <c r="CF287" s="105"/>
      <c r="CG287" s="105"/>
      <c r="CH287" s="105"/>
      <c r="CI287" s="105"/>
      <c r="CJ287" s="105"/>
      <c r="CK287" s="105"/>
      <c r="CL287" s="105"/>
      <c r="CM287" s="105"/>
      <c r="CN287" s="105"/>
      <c r="CO287" s="105"/>
    </row>
    <row r="288" spans="1:93" s="5" customFormat="1" ht="27.75" x14ac:dyDescent="0.4">
      <c r="A288" s="141"/>
      <c r="B288" s="141"/>
      <c r="C288" s="141"/>
      <c r="D288" s="141"/>
      <c r="E288" s="416" t="s">
        <v>95</v>
      </c>
      <c r="F288" s="422" t="s">
        <v>71</v>
      </c>
      <c r="G288" s="422" t="s">
        <v>102</v>
      </c>
      <c r="H288" s="419"/>
      <c r="I288" s="419" t="s">
        <v>201</v>
      </c>
      <c r="J288" s="420">
        <v>51</v>
      </c>
      <c r="K288" s="421"/>
      <c r="L288" s="419">
        <v>16</v>
      </c>
      <c r="M288" s="86"/>
      <c r="N288" s="422"/>
      <c r="O288" s="423"/>
      <c r="P288" s="419"/>
      <c r="Q288" s="423"/>
      <c r="R288" s="422"/>
      <c r="S288" s="422"/>
      <c r="T288" s="422"/>
      <c r="U288" s="419"/>
      <c r="V288" s="124"/>
      <c r="W288" s="86"/>
      <c r="X288" s="86"/>
      <c r="Y288" s="86"/>
      <c r="Z288" s="86"/>
      <c r="AA288" s="86"/>
      <c r="AB288" s="86"/>
      <c r="AC288" s="174">
        <v>16</v>
      </c>
      <c r="AD288" s="450"/>
      <c r="AE288" s="105"/>
      <c r="AF288" s="108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8"/>
      <c r="AQ288" s="108"/>
      <c r="AR288" s="108"/>
      <c r="AS288" s="108"/>
      <c r="AT288" s="105"/>
      <c r="AU288" s="105"/>
      <c r="AV288" s="105"/>
      <c r="AW288" s="105"/>
      <c r="AX288" s="105"/>
      <c r="AY288" s="105"/>
      <c r="AZ288" s="105"/>
      <c r="BA288" s="105"/>
      <c r="BB288" s="105"/>
      <c r="BC288" s="105"/>
      <c r="BD288" s="105"/>
      <c r="BE288" s="105"/>
      <c r="BF288" s="105"/>
      <c r="BG288" s="105"/>
      <c r="BH288" s="105"/>
      <c r="BI288" s="105"/>
      <c r="BJ288" s="105"/>
      <c r="BK288" s="105"/>
      <c r="BL288" s="105"/>
      <c r="BM288" s="105"/>
      <c r="BN288" s="105"/>
      <c r="BO288" s="105"/>
      <c r="BP288" s="105"/>
      <c r="BQ288" s="105"/>
      <c r="BR288" s="105"/>
      <c r="BS288" s="105"/>
      <c r="BT288" s="105"/>
      <c r="BU288" s="105"/>
      <c r="BV288" s="105"/>
      <c r="BW288" s="105"/>
      <c r="BX288" s="105"/>
      <c r="BY288" s="105"/>
      <c r="BZ288" s="105"/>
      <c r="CA288" s="105"/>
      <c r="CB288" s="105"/>
      <c r="CC288" s="105"/>
      <c r="CD288" s="105"/>
      <c r="CE288" s="105"/>
      <c r="CF288" s="105"/>
      <c r="CG288" s="105"/>
      <c r="CH288" s="105"/>
      <c r="CI288" s="105"/>
      <c r="CJ288" s="105"/>
      <c r="CK288" s="105"/>
      <c r="CL288" s="105"/>
      <c r="CM288" s="105"/>
      <c r="CN288" s="105"/>
      <c r="CO288" s="105"/>
    </row>
    <row r="289" spans="1:93" s="5" customFormat="1" ht="13.9" x14ac:dyDescent="0.4">
      <c r="A289" s="141"/>
      <c r="B289" s="141"/>
      <c r="C289" s="141"/>
      <c r="D289" s="141"/>
      <c r="E289" s="416"/>
      <c r="F289" s="422"/>
      <c r="G289" s="422"/>
      <c r="H289" s="419"/>
      <c r="I289" s="419"/>
      <c r="J289" s="420"/>
      <c r="K289" s="421"/>
      <c r="L289" s="419"/>
      <c r="M289" s="86"/>
      <c r="N289" s="422"/>
      <c r="O289" s="423"/>
      <c r="P289" s="419"/>
      <c r="Q289" s="423"/>
      <c r="R289" s="422"/>
      <c r="S289" s="422"/>
      <c r="T289" s="422"/>
      <c r="U289" s="419"/>
      <c r="V289" s="124"/>
      <c r="W289" s="86"/>
      <c r="X289" s="86"/>
      <c r="Y289" s="86"/>
      <c r="Z289" s="86"/>
      <c r="AA289" s="86"/>
      <c r="AB289" s="86"/>
      <c r="AC289" s="174"/>
      <c r="AD289" s="450"/>
      <c r="AE289" s="105"/>
      <c r="AF289" s="108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8"/>
      <c r="AQ289" s="108"/>
      <c r="AR289" s="108"/>
      <c r="AS289" s="108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  <c r="BO289" s="105"/>
      <c r="BP289" s="105"/>
      <c r="BQ289" s="105"/>
      <c r="BR289" s="105"/>
      <c r="BS289" s="105"/>
      <c r="BT289" s="105"/>
      <c r="BU289" s="105"/>
      <c r="BV289" s="105"/>
      <c r="BW289" s="105"/>
      <c r="BX289" s="105"/>
      <c r="BY289" s="105"/>
      <c r="BZ289" s="105"/>
      <c r="CA289" s="105"/>
      <c r="CB289" s="105"/>
      <c r="CC289" s="105"/>
      <c r="CD289" s="105"/>
      <c r="CE289" s="105"/>
      <c r="CF289" s="105"/>
      <c r="CG289" s="105"/>
      <c r="CH289" s="105"/>
      <c r="CI289" s="105"/>
      <c r="CJ289" s="105"/>
      <c r="CK289" s="105"/>
      <c r="CL289" s="105"/>
      <c r="CM289" s="105"/>
      <c r="CN289" s="105"/>
      <c r="CO289" s="105"/>
    </row>
    <row r="290" spans="1:93" s="5" customFormat="1" ht="27.75" x14ac:dyDescent="0.4">
      <c r="A290" s="141"/>
      <c r="B290" s="141"/>
      <c r="C290" s="141"/>
      <c r="D290" s="141"/>
      <c r="E290" s="416" t="s">
        <v>95</v>
      </c>
      <c r="F290" s="422" t="s">
        <v>71</v>
      </c>
      <c r="G290" s="422" t="s">
        <v>148</v>
      </c>
      <c r="H290" s="419"/>
      <c r="I290" s="419" t="s">
        <v>201</v>
      </c>
      <c r="J290" s="420">
        <v>5</v>
      </c>
      <c r="K290" s="421"/>
      <c r="L290" s="419">
        <v>8</v>
      </c>
      <c r="M290" s="86"/>
      <c r="N290" s="422"/>
      <c r="O290" s="423"/>
      <c r="P290" s="419"/>
      <c r="Q290" s="423"/>
      <c r="R290" s="422"/>
      <c r="S290" s="422"/>
      <c r="T290" s="422"/>
      <c r="U290" s="419"/>
      <c r="V290" s="124"/>
      <c r="W290" s="86"/>
      <c r="X290" s="86"/>
      <c r="Y290" s="86"/>
      <c r="Z290" s="86"/>
      <c r="AA290" s="86"/>
      <c r="AB290" s="86"/>
      <c r="AC290" s="174">
        <v>8</v>
      </c>
      <c r="AD290" s="450"/>
      <c r="AE290" s="105"/>
      <c r="AF290" s="108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8"/>
      <c r="AQ290" s="108"/>
      <c r="AR290" s="108"/>
      <c r="AS290" s="108"/>
      <c r="AT290" s="105"/>
      <c r="AU290" s="105"/>
      <c r="AV290" s="105"/>
      <c r="AW290" s="105"/>
      <c r="AX290" s="105"/>
      <c r="AY290" s="105"/>
      <c r="AZ290" s="105"/>
      <c r="BA290" s="105"/>
      <c r="BB290" s="105"/>
      <c r="BC290" s="105"/>
      <c r="BD290" s="105"/>
      <c r="BE290" s="105"/>
      <c r="BF290" s="105"/>
      <c r="BG290" s="105"/>
      <c r="BH290" s="105"/>
      <c r="BI290" s="105"/>
      <c r="BJ290" s="105"/>
      <c r="BK290" s="105"/>
      <c r="BL290" s="105"/>
      <c r="BM290" s="105"/>
      <c r="BN290" s="105"/>
      <c r="BO290" s="105"/>
      <c r="BP290" s="105"/>
      <c r="BQ290" s="105"/>
      <c r="BR290" s="105"/>
      <c r="BS290" s="105"/>
      <c r="BT290" s="105"/>
      <c r="BU290" s="105"/>
      <c r="BV290" s="105"/>
      <c r="BW290" s="105"/>
      <c r="BX290" s="105"/>
      <c r="BY290" s="105"/>
      <c r="BZ290" s="105"/>
      <c r="CA290" s="105"/>
      <c r="CB290" s="105"/>
      <c r="CC290" s="105"/>
      <c r="CD290" s="105"/>
      <c r="CE290" s="105"/>
      <c r="CF290" s="105"/>
      <c r="CG290" s="105"/>
      <c r="CH290" s="105"/>
      <c r="CI290" s="105"/>
      <c r="CJ290" s="105"/>
      <c r="CK290" s="105"/>
      <c r="CL290" s="105"/>
      <c r="CM290" s="105"/>
      <c r="CN290" s="105"/>
      <c r="CO290" s="105"/>
    </row>
    <row r="291" spans="1:93" s="5" customFormat="1" ht="27.75" x14ac:dyDescent="0.4">
      <c r="A291" s="141"/>
      <c r="B291" s="141"/>
      <c r="C291" s="141"/>
      <c r="D291" s="141"/>
      <c r="E291" s="416" t="s">
        <v>240</v>
      </c>
      <c r="F291" s="422" t="s">
        <v>71</v>
      </c>
      <c r="G291" s="422" t="s">
        <v>215</v>
      </c>
      <c r="H291" s="419"/>
      <c r="I291" s="419" t="s">
        <v>201</v>
      </c>
      <c r="J291" s="420">
        <v>11</v>
      </c>
      <c r="K291" s="421"/>
      <c r="L291" s="419">
        <v>8</v>
      </c>
      <c r="M291" s="86"/>
      <c r="N291" s="422"/>
      <c r="O291" s="423"/>
      <c r="P291" s="419"/>
      <c r="Q291" s="423"/>
      <c r="R291" s="422"/>
      <c r="S291" s="422"/>
      <c r="T291" s="422"/>
      <c r="U291" s="419"/>
      <c r="V291" s="124"/>
      <c r="W291" s="86"/>
      <c r="X291" s="86"/>
      <c r="Y291" s="86"/>
      <c r="Z291" s="86"/>
      <c r="AA291" s="86"/>
      <c r="AB291" s="86"/>
      <c r="AC291" s="174">
        <v>8</v>
      </c>
      <c r="AD291" s="450"/>
      <c r="AE291" s="105"/>
      <c r="AF291" s="108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8"/>
      <c r="AQ291" s="108"/>
      <c r="AR291" s="108"/>
      <c r="AS291" s="108"/>
      <c r="AT291" s="105"/>
      <c r="AU291" s="105"/>
      <c r="AV291" s="105"/>
      <c r="AW291" s="105"/>
      <c r="AX291" s="105"/>
      <c r="AY291" s="105"/>
      <c r="AZ291" s="105"/>
      <c r="BA291" s="105"/>
      <c r="BB291" s="105"/>
      <c r="BC291" s="105"/>
      <c r="BD291" s="105"/>
      <c r="BE291" s="105"/>
      <c r="BF291" s="105"/>
      <c r="BG291" s="105"/>
      <c r="BH291" s="105"/>
      <c r="BI291" s="105"/>
      <c r="BJ291" s="105"/>
      <c r="BK291" s="105"/>
      <c r="BL291" s="105"/>
      <c r="BM291" s="105"/>
      <c r="BN291" s="105"/>
      <c r="BO291" s="105"/>
      <c r="BP291" s="105"/>
      <c r="BQ291" s="105"/>
      <c r="BR291" s="105"/>
      <c r="BS291" s="105"/>
      <c r="BT291" s="105"/>
      <c r="BU291" s="105"/>
      <c r="BV291" s="105"/>
      <c r="BW291" s="105"/>
      <c r="BX291" s="105"/>
      <c r="BY291" s="105"/>
      <c r="BZ291" s="105"/>
      <c r="CA291" s="105"/>
      <c r="CB291" s="105"/>
      <c r="CC291" s="105"/>
      <c r="CD291" s="105"/>
      <c r="CE291" s="105"/>
      <c r="CF291" s="105"/>
      <c r="CG291" s="105"/>
      <c r="CH291" s="105"/>
      <c r="CI291" s="105"/>
      <c r="CJ291" s="105"/>
      <c r="CK291" s="105"/>
      <c r="CL291" s="105"/>
      <c r="CM291" s="105"/>
      <c r="CN291" s="105"/>
      <c r="CO291" s="105"/>
    </row>
    <row r="292" spans="1:93" s="5" customFormat="1" ht="13.9" x14ac:dyDescent="0.4">
      <c r="A292" s="141"/>
      <c r="B292" s="141"/>
      <c r="C292" s="141"/>
      <c r="D292" s="141"/>
      <c r="E292" s="416"/>
      <c r="F292" s="422"/>
      <c r="G292" s="422"/>
      <c r="H292" s="419"/>
      <c r="I292" s="419"/>
      <c r="J292" s="420"/>
      <c r="K292" s="421"/>
      <c r="L292" s="419"/>
      <c r="M292" s="86"/>
      <c r="N292" s="422"/>
      <c r="O292" s="423"/>
      <c r="P292" s="419"/>
      <c r="Q292" s="423"/>
      <c r="R292" s="422"/>
      <c r="S292" s="422"/>
      <c r="T292" s="422"/>
      <c r="U292" s="419"/>
      <c r="V292" s="124"/>
      <c r="W292" s="86"/>
      <c r="X292" s="86"/>
      <c r="Y292" s="86"/>
      <c r="Z292" s="86"/>
      <c r="AA292" s="86"/>
      <c r="AB292" s="86"/>
      <c r="AC292" s="174"/>
      <c r="AD292" s="450"/>
      <c r="AE292" s="105"/>
      <c r="AF292" s="108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8"/>
      <c r="AQ292" s="108"/>
      <c r="AR292" s="108"/>
      <c r="AS292" s="108"/>
      <c r="AT292" s="105"/>
      <c r="AU292" s="105"/>
      <c r="AV292" s="105"/>
      <c r="AW292" s="105"/>
      <c r="AX292" s="105"/>
      <c r="AY292" s="105"/>
      <c r="AZ292" s="105"/>
      <c r="BA292" s="105"/>
      <c r="BB292" s="105"/>
      <c r="BC292" s="105"/>
      <c r="BD292" s="105"/>
      <c r="BE292" s="105"/>
      <c r="BF292" s="105"/>
      <c r="BG292" s="105"/>
      <c r="BH292" s="105"/>
      <c r="BI292" s="105"/>
      <c r="BJ292" s="105"/>
      <c r="BK292" s="105"/>
      <c r="BL292" s="105"/>
      <c r="BM292" s="105"/>
      <c r="BN292" s="105"/>
      <c r="BO292" s="105"/>
      <c r="BP292" s="105"/>
      <c r="BQ292" s="105"/>
      <c r="BR292" s="105"/>
      <c r="BS292" s="105"/>
      <c r="BT292" s="105"/>
      <c r="BU292" s="105"/>
      <c r="BV292" s="105"/>
      <c r="BW292" s="105"/>
      <c r="BX292" s="105"/>
      <c r="BY292" s="105"/>
      <c r="BZ292" s="105"/>
      <c r="CA292" s="105"/>
      <c r="CB292" s="105"/>
      <c r="CC292" s="105"/>
      <c r="CD292" s="105"/>
      <c r="CE292" s="105"/>
      <c r="CF292" s="105"/>
      <c r="CG292" s="105"/>
      <c r="CH292" s="105"/>
      <c r="CI292" s="105"/>
      <c r="CJ292" s="105"/>
      <c r="CK292" s="105"/>
      <c r="CL292" s="105"/>
      <c r="CM292" s="105"/>
      <c r="CN292" s="105"/>
      <c r="CO292" s="105"/>
    </row>
    <row r="293" spans="1:93" s="5" customFormat="1" ht="55.5" x14ac:dyDescent="0.4">
      <c r="A293" s="141"/>
      <c r="B293" s="141"/>
      <c r="C293" s="141"/>
      <c r="D293" s="141"/>
      <c r="E293" s="416" t="s">
        <v>70</v>
      </c>
      <c r="F293" s="422" t="s">
        <v>71</v>
      </c>
      <c r="G293" s="422" t="s">
        <v>111</v>
      </c>
      <c r="H293" s="419">
        <v>3</v>
      </c>
      <c r="I293" s="419" t="s">
        <v>203</v>
      </c>
      <c r="J293" s="420">
        <v>33</v>
      </c>
      <c r="K293" s="421"/>
      <c r="L293" s="419"/>
      <c r="M293" s="86"/>
      <c r="N293" s="422"/>
      <c r="O293" s="423"/>
      <c r="P293" s="419"/>
      <c r="Q293" s="445">
        <v>16</v>
      </c>
      <c r="R293" s="422"/>
      <c r="S293" s="422"/>
      <c r="T293" s="422"/>
      <c r="U293" s="419"/>
      <c r="V293" s="124"/>
      <c r="W293" s="86"/>
      <c r="X293" s="86"/>
      <c r="Y293" s="86"/>
      <c r="Z293" s="86"/>
      <c r="AA293" s="86"/>
      <c r="AB293" s="86"/>
      <c r="AC293" s="174">
        <v>16</v>
      </c>
      <c r="AD293" s="450"/>
      <c r="AE293" s="105"/>
      <c r="AF293" s="108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8"/>
      <c r="AQ293" s="108"/>
      <c r="AR293" s="108"/>
      <c r="AS293" s="108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M293" s="105"/>
      <c r="BN293" s="105"/>
      <c r="BO293" s="105"/>
      <c r="BP293" s="105"/>
      <c r="BQ293" s="105"/>
      <c r="BR293" s="105"/>
      <c r="BS293" s="105"/>
      <c r="BT293" s="105"/>
      <c r="BU293" s="105"/>
      <c r="BV293" s="105"/>
      <c r="BW293" s="105"/>
      <c r="BX293" s="105"/>
      <c r="BY293" s="105"/>
      <c r="BZ293" s="105"/>
      <c r="CA293" s="105"/>
      <c r="CB293" s="105"/>
      <c r="CC293" s="105"/>
      <c r="CD293" s="105"/>
      <c r="CE293" s="105"/>
      <c r="CF293" s="105"/>
      <c r="CG293" s="105"/>
      <c r="CH293" s="105"/>
      <c r="CI293" s="105"/>
      <c r="CJ293" s="105"/>
      <c r="CK293" s="105"/>
      <c r="CL293" s="105"/>
      <c r="CM293" s="105"/>
      <c r="CN293" s="105"/>
      <c r="CO293" s="105"/>
    </row>
    <row r="294" spans="1:93" s="5" customFormat="1" ht="55.5" x14ac:dyDescent="0.4">
      <c r="A294" s="141"/>
      <c r="B294" s="141"/>
      <c r="C294" s="141"/>
      <c r="D294" s="141"/>
      <c r="E294" s="416" t="s">
        <v>70</v>
      </c>
      <c r="F294" s="422" t="s">
        <v>71</v>
      </c>
      <c r="G294" s="422" t="s">
        <v>251</v>
      </c>
      <c r="H294" s="419">
        <v>2</v>
      </c>
      <c r="I294" s="419" t="s">
        <v>202</v>
      </c>
      <c r="J294" s="420">
        <v>24</v>
      </c>
      <c r="K294" s="421"/>
      <c r="L294" s="419"/>
      <c r="M294" s="86"/>
      <c r="N294" s="422"/>
      <c r="O294" s="423"/>
      <c r="P294" s="419"/>
      <c r="Q294" s="445">
        <v>11</v>
      </c>
      <c r="R294" s="422"/>
      <c r="S294" s="422"/>
      <c r="T294" s="422"/>
      <c r="U294" s="419"/>
      <c r="V294" s="124"/>
      <c r="W294" s="86"/>
      <c r="X294" s="86"/>
      <c r="Y294" s="86"/>
      <c r="Z294" s="86"/>
      <c r="AA294" s="86"/>
      <c r="AB294" s="86"/>
      <c r="AC294" s="174">
        <v>11</v>
      </c>
      <c r="AD294" s="450"/>
      <c r="AE294" s="105"/>
      <c r="AF294" s="108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8"/>
      <c r="AQ294" s="108"/>
      <c r="AR294" s="108"/>
      <c r="AS294" s="108"/>
      <c r="AT294" s="105"/>
      <c r="AU294" s="105"/>
      <c r="AV294" s="105"/>
      <c r="AW294" s="105"/>
      <c r="AX294" s="105"/>
      <c r="AY294" s="105"/>
      <c r="AZ294" s="105"/>
      <c r="BA294" s="105"/>
      <c r="BB294" s="105"/>
      <c r="BC294" s="105"/>
      <c r="BD294" s="105"/>
      <c r="BE294" s="105"/>
      <c r="BF294" s="105"/>
      <c r="BG294" s="105"/>
      <c r="BH294" s="105"/>
      <c r="BI294" s="105"/>
      <c r="BJ294" s="105"/>
      <c r="BK294" s="105"/>
      <c r="BL294" s="105"/>
      <c r="BM294" s="105"/>
      <c r="BN294" s="105"/>
      <c r="BO294" s="105"/>
      <c r="BP294" s="105"/>
      <c r="BQ294" s="105"/>
      <c r="BR294" s="105"/>
      <c r="BS294" s="105"/>
      <c r="BT294" s="105"/>
      <c r="BU294" s="105"/>
      <c r="BV294" s="105"/>
      <c r="BW294" s="105"/>
      <c r="BX294" s="105"/>
      <c r="BY294" s="105"/>
      <c r="BZ294" s="105"/>
      <c r="CA294" s="105"/>
      <c r="CB294" s="105"/>
      <c r="CC294" s="105"/>
      <c r="CD294" s="105"/>
      <c r="CE294" s="105"/>
      <c r="CF294" s="105"/>
      <c r="CG294" s="105"/>
      <c r="CH294" s="105"/>
      <c r="CI294" s="105"/>
      <c r="CJ294" s="105"/>
      <c r="CK294" s="105"/>
      <c r="CL294" s="105"/>
      <c r="CM294" s="105"/>
      <c r="CN294" s="105"/>
      <c r="CO294" s="105"/>
    </row>
    <row r="295" spans="1:93" s="5" customFormat="1" ht="13.9" x14ac:dyDescent="0.4">
      <c r="A295" s="141"/>
      <c r="B295" s="141"/>
      <c r="C295" s="141"/>
      <c r="D295" s="141"/>
      <c r="E295" s="416" t="s">
        <v>214</v>
      </c>
      <c r="F295" s="422" t="s">
        <v>71</v>
      </c>
      <c r="G295" s="422" t="s">
        <v>88</v>
      </c>
      <c r="H295" s="419">
        <v>1</v>
      </c>
      <c r="I295" s="419" t="s">
        <v>203</v>
      </c>
      <c r="J295" s="420">
        <v>5</v>
      </c>
      <c r="K295" s="421"/>
      <c r="L295" s="419"/>
      <c r="M295" s="86"/>
      <c r="N295" s="422"/>
      <c r="O295" s="423"/>
      <c r="P295" s="419"/>
      <c r="Q295" s="445">
        <v>2</v>
      </c>
      <c r="R295" s="422"/>
      <c r="S295" s="422"/>
      <c r="T295" s="422"/>
      <c r="U295" s="419"/>
      <c r="V295" s="124"/>
      <c r="W295" s="86"/>
      <c r="X295" s="86"/>
      <c r="Y295" s="86"/>
      <c r="Z295" s="86"/>
      <c r="AA295" s="86"/>
      <c r="AB295" s="86"/>
      <c r="AC295" s="174">
        <v>2</v>
      </c>
      <c r="AD295" s="443"/>
      <c r="AE295" s="109"/>
      <c r="AF295" s="108"/>
      <c r="AG295" s="109"/>
      <c r="AH295" s="109"/>
      <c r="AI295" s="105"/>
      <c r="AJ295" s="105"/>
      <c r="AK295" s="105"/>
      <c r="AL295" s="105"/>
      <c r="AM295" s="105"/>
      <c r="AN295" s="105"/>
      <c r="AO295" s="105"/>
      <c r="AP295" s="109"/>
      <c r="AQ295" s="109"/>
      <c r="AR295" s="109"/>
      <c r="AS295" s="109"/>
      <c r="AT295" s="105"/>
      <c r="AU295" s="105"/>
      <c r="AV295" s="105"/>
      <c r="AW295" s="105"/>
      <c r="AX295" s="105"/>
      <c r="AY295" s="105"/>
      <c r="AZ295" s="105"/>
      <c r="BA295" s="105"/>
      <c r="BB295" s="105"/>
      <c r="BC295" s="105"/>
      <c r="BD295" s="105"/>
      <c r="BE295" s="105"/>
      <c r="BF295" s="105"/>
      <c r="BG295" s="105"/>
      <c r="BH295" s="105"/>
      <c r="BI295" s="105"/>
      <c r="BJ295" s="105"/>
      <c r="BK295" s="105"/>
      <c r="BL295" s="105"/>
      <c r="BM295" s="105"/>
      <c r="BN295" s="105"/>
      <c r="BO295" s="105"/>
      <c r="BP295" s="105"/>
      <c r="BQ295" s="105"/>
      <c r="BR295" s="105"/>
      <c r="BS295" s="105"/>
      <c r="BT295" s="105"/>
      <c r="BU295" s="105"/>
      <c r="BV295" s="105"/>
      <c r="BW295" s="105"/>
      <c r="BX295" s="105"/>
      <c r="BY295" s="105"/>
      <c r="BZ295" s="105"/>
      <c r="CA295" s="105"/>
      <c r="CB295" s="105"/>
      <c r="CC295" s="105"/>
      <c r="CD295" s="105"/>
      <c r="CE295" s="105"/>
      <c r="CF295" s="105"/>
      <c r="CG295" s="105"/>
      <c r="CH295" s="105"/>
      <c r="CI295" s="105"/>
      <c r="CJ295" s="105"/>
      <c r="CK295" s="105"/>
      <c r="CL295" s="105"/>
      <c r="CM295" s="105"/>
      <c r="CN295" s="105"/>
      <c r="CO295" s="105"/>
    </row>
    <row r="296" spans="1:93" s="5" customFormat="1" ht="13.9" x14ac:dyDescent="0.4">
      <c r="A296" s="141"/>
      <c r="B296" s="141"/>
      <c r="C296" s="141"/>
      <c r="D296" s="141"/>
      <c r="E296" s="189"/>
      <c r="F296" s="124"/>
      <c r="G296" s="124"/>
      <c r="H296" s="125"/>
      <c r="I296" s="125"/>
      <c r="J296" s="174"/>
      <c r="K296" s="126"/>
      <c r="L296" s="125"/>
      <c r="M296" s="86"/>
      <c r="N296" s="124"/>
      <c r="O296" s="262"/>
      <c r="P296" s="125"/>
      <c r="Q296" s="284"/>
      <c r="R296" s="124"/>
      <c r="S296" s="124"/>
      <c r="T296" s="125"/>
      <c r="U296" s="124"/>
      <c r="V296" s="124"/>
      <c r="W296" s="86"/>
      <c r="X296" s="86"/>
      <c r="Y296" s="86"/>
      <c r="Z296" s="86"/>
      <c r="AA296" s="86"/>
      <c r="AB296" s="86"/>
      <c r="AC296" s="174"/>
      <c r="AD296" s="443"/>
      <c r="AE296" s="109"/>
      <c r="AF296" s="108"/>
      <c r="AG296" s="109"/>
      <c r="AH296" s="109"/>
      <c r="AI296" s="105"/>
      <c r="AJ296" s="105"/>
      <c r="AK296" s="105"/>
      <c r="AL296" s="105"/>
      <c r="AM296" s="105"/>
      <c r="AN296" s="105"/>
      <c r="AO296" s="105"/>
      <c r="AP296" s="109"/>
      <c r="AQ296" s="109"/>
      <c r="AR296" s="109"/>
      <c r="AS296" s="109"/>
      <c r="AT296" s="105"/>
      <c r="AU296" s="105"/>
      <c r="AV296" s="105"/>
      <c r="AW296" s="105"/>
      <c r="AX296" s="105"/>
      <c r="AY296" s="105"/>
      <c r="AZ296" s="105"/>
      <c r="BA296" s="105"/>
      <c r="BB296" s="105"/>
      <c r="BC296" s="105"/>
      <c r="BD296" s="105"/>
      <c r="BE296" s="105"/>
      <c r="BF296" s="105"/>
      <c r="BG296" s="105"/>
      <c r="BH296" s="105"/>
      <c r="BI296" s="105"/>
      <c r="BJ296" s="105"/>
      <c r="BK296" s="105"/>
      <c r="BL296" s="105"/>
      <c r="BM296" s="105"/>
      <c r="BN296" s="105"/>
      <c r="BO296" s="105"/>
      <c r="BP296" s="105"/>
      <c r="BQ296" s="105"/>
      <c r="BR296" s="105"/>
      <c r="BS296" s="105"/>
      <c r="BT296" s="105"/>
      <c r="BU296" s="105"/>
      <c r="BV296" s="105"/>
      <c r="BW296" s="105"/>
      <c r="BX296" s="105"/>
      <c r="BY296" s="105"/>
      <c r="BZ296" s="105"/>
      <c r="CA296" s="105"/>
      <c r="CB296" s="105"/>
      <c r="CC296" s="105"/>
      <c r="CD296" s="105"/>
      <c r="CE296" s="105"/>
      <c r="CF296" s="105"/>
      <c r="CG296" s="105"/>
      <c r="CH296" s="105"/>
      <c r="CI296" s="105"/>
      <c r="CJ296" s="105"/>
      <c r="CK296" s="105"/>
      <c r="CL296" s="105"/>
      <c r="CM296" s="105"/>
      <c r="CN296" s="105"/>
      <c r="CO296" s="105"/>
    </row>
    <row r="297" spans="1:93" s="5" customFormat="1" ht="27.75" x14ac:dyDescent="0.4">
      <c r="A297" s="141"/>
      <c r="B297" s="141"/>
      <c r="C297" s="141"/>
      <c r="D297" s="116"/>
      <c r="E297" s="416" t="s">
        <v>204</v>
      </c>
      <c r="F297" s="422" t="s">
        <v>71</v>
      </c>
      <c r="G297" s="422" t="s">
        <v>88</v>
      </c>
      <c r="H297" s="419">
        <v>1</v>
      </c>
      <c r="I297" s="419" t="s">
        <v>203</v>
      </c>
      <c r="J297" s="420">
        <v>1</v>
      </c>
      <c r="K297" s="421"/>
      <c r="L297" s="419"/>
      <c r="M297" s="86"/>
      <c r="N297" s="422"/>
      <c r="O297" s="423"/>
      <c r="P297" s="419"/>
      <c r="Q297" s="445">
        <v>3</v>
      </c>
      <c r="R297" s="422"/>
      <c r="S297" s="422"/>
      <c r="T297" s="422"/>
      <c r="U297" s="419"/>
      <c r="V297" s="124"/>
      <c r="W297" s="86"/>
      <c r="X297" s="86"/>
      <c r="Y297" s="86"/>
      <c r="Z297" s="86"/>
      <c r="AA297" s="86"/>
      <c r="AB297" s="86"/>
      <c r="AC297" s="174">
        <v>3</v>
      </c>
      <c r="AD297" s="443"/>
      <c r="AE297" s="109"/>
      <c r="AF297" s="108"/>
      <c r="AG297" s="109"/>
      <c r="AH297" s="109"/>
      <c r="AI297" s="105"/>
      <c r="AJ297" s="105"/>
      <c r="AK297" s="105"/>
      <c r="AL297" s="105"/>
      <c r="AM297" s="105"/>
      <c r="AN297" s="105"/>
      <c r="AO297" s="105"/>
      <c r="AP297" s="109"/>
      <c r="AQ297" s="109"/>
      <c r="AR297" s="109"/>
      <c r="AS297" s="109"/>
      <c r="AT297" s="105"/>
      <c r="AU297" s="105"/>
      <c r="AV297" s="105"/>
      <c r="AW297" s="105"/>
      <c r="AX297" s="105"/>
      <c r="AY297" s="105"/>
      <c r="AZ297" s="105"/>
      <c r="BA297" s="105"/>
      <c r="BB297" s="105"/>
      <c r="BC297" s="105"/>
      <c r="BD297" s="105"/>
      <c r="BE297" s="105"/>
      <c r="BF297" s="105"/>
      <c r="BG297" s="105"/>
      <c r="BH297" s="105"/>
      <c r="BI297" s="105"/>
      <c r="BJ297" s="105"/>
      <c r="BK297" s="105"/>
      <c r="BL297" s="105"/>
      <c r="BM297" s="105"/>
      <c r="BN297" s="105"/>
      <c r="BO297" s="105"/>
      <c r="BP297" s="105"/>
      <c r="BQ297" s="105"/>
      <c r="BR297" s="105"/>
      <c r="BS297" s="105"/>
      <c r="BT297" s="105"/>
      <c r="BU297" s="105"/>
      <c r="BV297" s="105"/>
      <c r="BW297" s="105"/>
      <c r="BX297" s="105"/>
      <c r="BY297" s="105"/>
      <c r="BZ297" s="105"/>
      <c r="CA297" s="105"/>
      <c r="CB297" s="105"/>
      <c r="CC297" s="105"/>
      <c r="CD297" s="105"/>
      <c r="CE297" s="105"/>
      <c r="CF297" s="105"/>
      <c r="CG297" s="105"/>
      <c r="CH297" s="105"/>
      <c r="CI297" s="105"/>
      <c r="CJ297" s="105"/>
      <c r="CK297" s="105"/>
      <c r="CL297" s="105"/>
      <c r="CM297" s="105"/>
      <c r="CN297" s="105"/>
      <c r="CO297" s="105"/>
    </row>
    <row r="298" spans="1:93" s="5" customFormat="1" ht="13.9" x14ac:dyDescent="0.4">
      <c r="A298" s="141"/>
      <c r="B298" s="141"/>
      <c r="C298" s="141"/>
      <c r="D298" s="116"/>
      <c r="E298" s="416"/>
      <c r="F298" s="422"/>
      <c r="G298" s="422"/>
      <c r="H298" s="419"/>
      <c r="I298" s="419"/>
      <c r="J298" s="420"/>
      <c r="K298" s="421"/>
      <c r="L298" s="419"/>
      <c r="M298" s="86"/>
      <c r="N298" s="422"/>
      <c r="O298" s="423"/>
      <c r="P298" s="419"/>
      <c r="Q298" s="423"/>
      <c r="R298" s="422"/>
      <c r="S298" s="422"/>
      <c r="T298" s="422"/>
      <c r="U298" s="419"/>
      <c r="V298" s="124"/>
      <c r="W298" s="86"/>
      <c r="X298" s="86"/>
      <c r="Y298" s="86"/>
      <c r="Z298" s="86"/>
      <c r="AA298" s="86"/>
      <c r="AB298" s="86"/>
      <c r="AC298" s="174"/>
      <c r="AD298" s="443"/>
      <c r="AE298" s="109"/>
      <c r="AF298" s="108"/>
      <c r="AG298" s="109"/>
      <c r="AH298" s="109"/>
      <c r="AI298" s="105"/>
      <c r="AJ298" s="105"/>
      <c r="AK298" s="105"/>
      <c r="AL298" s="105"/>
      <c r="AM298" s="105"/>
      <c r="AN298" s="105"/>
      <c r="AO298" s="108"/>
      <c r="AP298" s="109"/>
      <c r="AQ298" s="109"/>
      <c r="AR298" s="109"/>
      <c r="AS298" s="109"/>
      <c r="AT298" s="105"/>
      <c r="AU298" s="105"/>
      <c r="AV298" s="105"/>
      <c r="AW298" s="105"/>
      <c r="AX298" s="105"/>
      <c r="AY298" s="105"/>
      <c r="AZ298" s="105"/>
      <c r="BA298" s="105"/>
      <c r="BB298" s="105"/>
      <c r="BC298" s="105"/>
      <c r="BD298" s="105"/>
      <c r="BE298" s="105"/>
      <c r="BF298" s="105"/>
      <c r="BG298" s="105"/>
      <c r="BH298" s="105"/>
      <c r="BI298" s="105"/>
      <c r="BJ298" s="105"/>
      <c r="BK298" s="105"/>
      <c r="BL298" s="105"/>
      <c r="BM298" s="105"/>
      <c r="BN298" s="105"/>
      <c r="BO298" s="105"/>
      <c r="BP298" s="105"/>
      <c r="BQ298" s="105"/>
      <c r="BR298" s="105"/>
      <c r="BS298" s="105"/>
      <c r="BT298" s="105"/>
      <c r="BU298" s="105"/>
      <c r="BV298" s="105"/>
      <c r="BW298" s="105"/>
      <c r="BX298" s="105"/>
      <c r="BY298" s="105"/>
      <c r="BZ298" s="105"/>
      <c r="CA298" s="105"/>
      <c r="CB298" s="105"/>
      <c r="CC298" s="105"/>
      <c r="CD298" s="105"/>
      <c r="CE298" s="105"/>
      <c r="CF298" s="105"/>
      <c r="CG298" s="105"/>
      <c r="CH298" s="105"/>
      <c r="CI298" s="105"/>
      <c r="CJ298" s="105"/>
      <c r="CK298" s="105"/>
      <c r="CL298" s="105"/>
      <c r="CM298" s="105"/>
      <c r="CN298" s="105"/>
      <c r="CO298" s="105"/>
    </row>
    <row r="299" spans="1:93" s="143" customFormat="1" ht="21.75" customHeight="1" x14ac:dyDescent="0.4">
      <c r="A299" s="141"/>
      <c r="B299" s="141"/>
      <c r="C299" s="141"/>
      <c r="D299" s="141"/>
      <c r="E299" s="162" t="s">
        <v>33</v>
      </c>
      <c r="F299" s="86"/>
      <c r="G299" s="86"/>
      <c r="H299" s="86"/>
      <c r="I299" s="86"/>
      <c r="J299" s="163"/>
      <c r="K299" s="145">
        <f t="shared" ref="K299:AC299" si="26">SUM(K281:K298)</f>
        <v>74</v>
      </c>
      <c r="L299" s="185">
        <f t="shared" si="26"/>
        <v>99.5</v>
      </c>
      <c r="M299" s="185">
        <f t="shared" si="26"/>
        <v>0</v>
      </c>
      <c r="N299" s="185">
        <f t="shared" si="26"/>
        <v>3</v>
      </c>
      <c r="O299" s="270">
        <f t="shared" si="26"/>
        <v>1.5</v>
      </c>
      <c r="P299" s="185">
        <f t="shared" si="26"/>
        <v>0</v>
      </c>
      <c r="Q299" s="185">
        <f t="shared" si="26"/>
        <v>32</v>
      </c>
      <c r="R299" s="185">
        <f t="shared" si="26"/>
        <v>0</v>
      </c>
      <c r="S299" s="185">
        <f t="shared" si="26"/>
        <v>0</v>
      </c>
      <c r="T299" s="185">
        <f t="shared" si="26"/>
        <v>0</v>
      </c>
      <c r="U299" s="185">
        <f t="shared" si="26"/>
        <v>4</v>
      </c>
      <c r="V299" s="185">
        <f t="shared" si="26"/>
        <v>0</v>
      </c>
      <c r="W299" s="185">
        <f t="shared" si="26"/>
        <v>0</v>
      </c>
      <c r="X299" s="185">
        <f t="shared" si="26"/>
        <v>0</v>
      </c>
      <c r="Y299" s="185">
        <f t="shared" si="26"/>
        <v>0</v>
      </c>
      <c r="Z299" s="185">
        <f t="shared" si="26"/>
        <v>0</v>
      </c>
      <c r="AA299" s="145">
        <f t="shared" si="26"/>
        <v>0</v>
      </c>
      <c r="AB299" s="145">
        <f t="shared" si="26"/>
        <v>0</v>
      </c>
      <c r="AC299" s="145">
        <f t="shared" si="26"/>
        <v>214</v>
      </c>
      <c r="AD299" s="433"/>
      <c r="AE299" s="108"/>
      <c r="AF299" s="142"/>
      <c r="AG299" s="108"/>
      <c r="AH299" s="108"/>
      <c r="AI299" s="142"/>
      <c r="AJ299" s="142"/>
      <c r="AK299" s="142"/>
      <c r="AL299" s="142"/>
      <c r="AM299" s="142"/>
      <c r="AN299" s="142"/>
      <c r="AO299" s="109"/>
      <c r="AP299" s="109"/>
      <c r="AQ299" s="109"/>
      <c r="AR299" s="109"/>
      <c r="AS299" s="109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  <c r="BQ299" s="142"/>
      <c r="BR299" s="142"/>
      <c r="BS299" s="142"/>
      <c r="BT299" s="142"/>
      <c r="BU299" s="142"/>
      <c r="BV299" s="142"/>
      <c r="BW299" s="142"/>
      <c r="BX299" s="142"/>
      <c r="BY299" s="142"/>
      <c r="BZ299" s="142"/>
      <c r="CA299" s="142"/>
      <c r="CB299" s="142"/>
      <c r="CC299" s="142"/>
      <c r="CD299" s="142"/>
      <c r="CE299" s="142"/>
      <c r="CF299" s="142"/>
      <c r="CG299" s="142"/>
      <c r="CH299" s="142"/>
      <c r="CI299" s="142"/>
      <c r="CJ299" s="142"/>
      <c r="CK299" s="142"/>
      <c r="CL299" s="142"/>
      <c r="CM299" s="142"/>
      <c r="CN299" s="142"/>
      <c r="CO299" s="142"/>
    </row>
    <row r="300" spans="1:93" s="50" customFormat="1" ht="13.9" x14ac:dyDescent="0.4">
      <c r="A300" s="43"/>
      <c r="B300" s="43"/>
      <c r="C300" s="43"/>
      <c r="D300" s="43"/>
      <c r="E300" s="44" t="s">
        <v>59</v>
      </c>
      <c r="F300" s="89"/>
      <c r="G300" s="89"/>
      <c r="H300" s="89"/>
      <c r="I300" s="89"/>
      <c r="J300" s="207"/>
      <c r="K300" s="93">
        <f>K299</f>
        <v>74</v>
      </c>
      <c r="L300" s="93">
        <f t="shared" ref="L300:AC300" si="27">L299</f>
        <v>99.5</v>
      </c>
      <c r="M300" s="93">
        <f t="shared" si="27"/>
        <v>0</v>
      </c>
      <c r="N300" s="93">
        <f t="shared" si="27"/>
        <v>3</v>
      </c>
      <c r="O300" s="251">
        <f t="shared" si="27"/>
        <v>1.5</v>
      </c>
      <c r="P300" s="93">
        <f t="shared" si="27"/>
        <v>0</v>
      </c>
      <c r="Q300" s="93">
        <f t="shared" si="27"/>
        <v>32</v>
      </c>
      <c r="R300" s="93">
        <f t="shared" si="27"/>
        <v>0</v>
      </c>
      <c r="S300" s="93">
        <f t="shared" si="27"/>
        <v>0</v>
      </c>
      <c r="T300" s="93">
        <f t="shared" si="27"/>
        <v>0</v>
      </c>
      <c r="U300" s="93">
        <f t="shared" si="27"/>
        <v>4</v>
      </c>
      <c r="V300" s="93">
        <f t="shared" si="27"/>
        <v>0</v>
      </c>
      <c r="W300" s="93">
        <f t="shared" si="27"/>
        <v>0</v>
      </c>
      <c r="X300" s="93">
        <f t="shared" si="27"/>
        <v>0</v>
      </c>
      <c r="Y300" s="93">
        <f t="shared" si="27"/>
        <v>0</v>
      </c>
      <c r="Z300" s="93">
        <f t="shared" si="27"/>
        <v>0</v>
      </c>
      <c r="AA300" s="93">
        <f t="shared" si="27"/>
        <v>0</v>
      </c>
      <c r="AB300" s="93">
        <f t="shared" si="27"/>
        <v>0</v>
      </c>
      <c r="AC300" s="93">
        <f t="shared" si="27"/>
        <v>214</v>
      </c>
      <c r="AD300" s="433"/>
      <c r="AE300" s="108"/>
      <c r="AF300" s="142"/>
      <c r="AG300" s="108"/>
      <c r="AH300" s="108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09"/>
      <c r="BS300" s="109"/>
      <c r="BT300" s="109"/>
      <c r="BU300" s="109"/>
      <c r="BV300" s="109"/>
      <c r="BW300" s="109"/>
      <c r="BX300" s="109"/>
      <c r="BY300" s="109"/>
      <c r="BZ300" s="109"/>
      <c r="CA300" s="109"/>
      <c r="CB300" s="109"/>
      <c r="CC300" s="109"/>
      <c r="CD300" s="109"/>
      <c r="CE300" s="109"/>
      <c r="CF300" s="109"/>
      <c r="CG300" s="109"/>
      <c r="CH300" s="109"/>
      <c r="CI300" s="109"/>
      <c r="CJ300" s="109"/>
      <c r="CK300" s="109"/>
      <c r="CL300" s="109"/>
      <c r="CM300" s="109"/>
      <c r="CN300" s="109"/>
      <c r="CO300" s="109"/>
    </row>
    <row r="301" spans="1:93" s="50" customFormat="1" ht="13.9" x14ac:dyDescent="0.4">
      <c r="A301" s="43"/>
      <c r="B301" s="43"/>
      <c r="C301" s="43"/>
      <c r="D301" s="43"/>
      <c r="E301" s="44" t="s">
        <v>61</v>
      </c>
      <c r="F301" s="89"/>
      <c r="G301" s="89"/>
      <c r="H301" s="89"/>
      <c r="I301" s="89"/>
      <c r="J301" s="207"/>
      <c r="K301" s="93">
        <f t="shared" ref="K301:AC301" si="28">K300+K278</f>
        <v>205.97802197802199</v>
      </c>
      <c r="L301" s="93">
        <f t="shared" si="28"/>
        <v>223.5</v>
      </c>
      <c r="M301" s="93">
        <f t="shared" si="28"/>
        <v>0</v>
      </c>
      <c r="N301" s="93">
        <f t="shared" si="28"/>
        <v>6</v>
      </c>
      <c r="O301" s="251">
        <f t="shared" si="28"/>
        <v>3</v>
      </c>
      <c r="P301" s="93">
        <f t="shared" si="28"/>
        <v>0</v>
      </c>
      <c r="Q301" s="93">
        <f t="shared" si="28"/>
        <v>40</v>
      </c>
      <c r="R301" s="93">
        <f t="shared" si="28"/>
        <v>0</v>
      </c>
      <c r="S301" s="93">
        <f t="shared" si="28"/>
        <v>0</v>
      </c>
      <c r="T301" s="93">
        <f t="shared" si="28"/>
        <v>0</v>
      </c>
      <c r="U301" s="93">
        <f t="shared" si="28"/>
        <v>33</v>
      </c>
      <c r="V301" s="93">
        <f t="shared" si="28"/>
        <v>0</v>
      </c>
      <c r="W301" s="93">
        <f t="shared" si="28"/>
        <v>0</v>
      </c>
      <c r="X301" s="93">
        <f t="shared" si="28"/>
        <v>0</v>
      </c>
      <c r="Y301" s="93">
        <f t="shared" si="28"/>
        <v>0</v>
      </c>
      <c r="Z301" s="93">
        <f t="shared" si="28"/>
        <v>0</v>
      </c>
      <c r="AA301" s="93">
        <f t="shared" si="28"/>
        <v>0</v>
      </c>
      <c r="AB301" s="93">
        <f t="shared" si="28"/>
        <v>0</v>
      </c>
      <c r="AC301" s="222">
        <f t="shared" si="28"/>
        <v>509.63186813186815</v>
      </c>
      <c r="AD301" s="433"/>
      <c r="AE301" s="108"/>
      <c r="AF301" s="142"/>
      <c r="AG301" s="108"/>
      <c r="AH301" s="108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09"/>
      <c r="BS301" s="109"/>
      <c r="BT301" s="109"/>
      <c r="BU301" s="109"/>
      <c r="BV301" s="109"/>
      <c r="BW301" s="109"/>
      <c r="BX301" s="109"/>
      <c r="BY301" s="109"/>
      <c r="BZ301" s="109"/>
      <c r="CA301" s="109"/>
      <c r="CB301" s="109"/>
      <c r="CC301" s="109"/>
      <c r="CD301" s="109"/>
      <c r="CE301" s="109"/>
      <c r="CF301" s="109"/>
      <c r="CG301" s="109"/>
      <c r="CH301" s="109"/>
      <c r="CI301" s="109"/>
      <c r="CJ301" s="109"/>
      <c r="CK301" s="109"/>
      <c r="CL301" s="109"/>
      <c r="CM301" s="109"/>
      <c r="CN301" s="109"/>
      <c r="CO301" s="109"/>
    </row>
    <row r="302" spans="1:93" s="143" customFormat="1" ht="13.9" x14ac:dyDescent="0.4">
      <c r="A302" s="180"/>
      <c r="B302" s="180"/>
      <c r="C302" s="180"/>
      <c r="D302" s="180"/>
      <c r="E302" s="180"/>
      <c r="F302" s="140"/>
      <c r="G302" s="140"/>
      <c r="H302" s="140"/>
      <c r="I302" s="140"/>
      <c r="J302" s="215"/>
      <c r="K302" s="192"/>
      <c r="L302" s="192"/>
      <c r="M302" s="192"/>
      <c r="N302" s="192"/>
      <c r="O302" s="274"/>
      <c r="P302" s="192"/>
      <c r="Q302" s="274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233"/>
      <c r="AD302" s="433"/>
      <c r="AE302" s="108"/>
      <c r="AF302" s="142"/>
      <c r="AG302" s="108"/>
      <c r="AH302" s="108"/>
      <c r="AI302" s="142"/>
      <c r="AJ302" s="142"/>
      <c r="AK302" s="142"/>
      <c r="AL302" s="142"/>
      <c r="AM302" s="142"/>
      <c r="AN302" s="142"/>
      <c r="AO302" s="109"/>
      <c r="AP302" s="109"/>
      <c r="AQ302" s="109"/>
      <c r="AR302" s="109"/>
      <c r="AS302" s="109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  <c r="BQ302" s="142"/>
      <c r="BR302" s="142"/>
      <c r="BS302" s="142"/>
      <c r="BT302" s="142"/>
      <c r="BU302" s="142"/>
      <c r="BV302" s="142"/>
      <c r="BW302" s="142"/>
      <c r="BX302" s="142"/>
      <c r="BY302" s="142"/>
      <c r="BZ302" s="142"/>
      <c r="CA302" s="142"/>
      <c r="CB302" s="142"/>
      <c r="CC302" s="142"/>
      <c r="CD302" s="142"/>
      <c r="CE302" s="142"/>
      <c r="CF302" s="142"/>
      <c r="CG302" s="142"/>
      <c r="CH302" s="142"/>
      <c r="CI302" s="142"/>
      <c r="CJ302" s="142"/>
      <c r="CK302" s="142"/>
      <c r="CL302" s="142"/>
      <c r="CM302" s="142"/>
      <c r="CN302" s="142"/>
      <c r="CO302" s="142"/>
    </row>
    <row r="303" spans="1:93" ht="14.25" thickBot="1" x14ac:dyDescent="0.45">
      <c r="A303" s="112"/>
      <c r="B303" s="112"/>
      <c r="C303" s="112"/>
      <c r="D303" s="112"/>
      <c r="E303" s="58"/>
      <c r="F303" s="113"/>
      <c r="G303" s="113"/>
      <c r="H303" s="113"/>
      <c r="I303" s="113"/>
      <c r="J303" s="216"/>
      <c r="K303" s="203"/>
      <c r="L303" s="114"/>
      <c r="M303" s="114"/>
      <c r="N303" s="114"/>
      <c r="O303" s="275"/>
      <c r="P303" s="114"/>
      <c r="Q303" s="275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234"/>
      <c r="AD303" s="433"/>
      <c r="AF303" s="142"/>
      <c r="AO303" s="109"/>
      <c r="AP303" s="109"/>
      <c r="AQ303" s="109"/>
      <c r="AR303" s="109"/>
      <c r="AS303" s="109"/>
    </row>
    <row r="304" spans="1:93" ht="14.25" thickBot="1" x14ac:dyDescent="0.45">
      <c r="A304" s="45"/>
      <c r="B304" s="664" t="s">
        <v>38</v>
      </c>
      <c r="C304" s="664"/>
      <c r="D304" s="665">
        <v>3</v>
      </c>
      <c r="E304" s="47" t="s">
        <v>49</v>
      </c>
      <c r="F304" s="62"/>
      <c r="G304" s="62"/>
      <c r="H304" s="62"/>
      <c r="I304" s="62"/>
      <c r="J304" s="80"/>
      <c r="K304" s="78">
        <f t="shared" ref="K304:AC304" si="29">K99+K160+K216+K278</f>
        <v>456.22246642246637</v>
      </c>
      <c r="L304" s="78">
        <f t="shared" si="29"/>
        <v>582.83600000000001</v>
      </c>
      <c r="M304" s="78">
        <f t="shared" si="29"/>
        <v>0</v>
      </c>
      <c r="N304" s="78">
        <f t="shared" si="29"/>
        <v>14</v>
      </c>
      <c r="O304" s="403">
        <f t="shared" si="29"/>
        <v>6.5</v>
      </c>
      <c r="P304" s="78">
        <f t="shared" si="29"/>
        <v>0</v>
      </c>
      <c r="Q304" s="78">
        <f t="shared" si="29"/>
        <v>36</v>
      </c>
      <c r="R304" s="78">
        <f t="shared" si="29"/>
        <v>0</v>
      </c>
      <c r="S304" s="78">
        <f t="shared" si="29"/>
        <v>0</v>
      </c>
      <c r="T304" s="78">
        <f t="shared" si="29"/>
        <v>0</v>
      </c>
      <c r="U304" s="78">
        <f t="shared" si="29"/>
        <v>134</v>
      </c>
      <c r="V304" s="78">
        <f t="shared" si="29"/>
        <v>0</v>
      </c>
      <c r="W304" s="78">
        <f t="shared" si="29"/>
        <v>0</v>
      </c>
      <c r="X304" s="78">
        <f t="shared" si="29"/>
        <v>0</v>
      </c>
      <c r="Y304" s="78">
        <f t="shared" si="29"/>
        <v>0</v>
      </c>
      <c r="Z304" s="78">
        <f t="shared" si="29"/>
        <v>0</v>
      </c>
      <c r="AA304" s="78">
        <f t="shared" si="29"/>
        <v>0</v>
      </c>
      <c r="AB304" s="78">
        <f t="shared" si="29"/>
        <v>0</v>
      </c>
      <c r="AC304" s="78">
        <f t="shared" si="29"/>
        <v>1227.3607570207569</v>
      </c>
      <c r="AD304" s="443"/>
      <c r="AE304" s="109"/>
      <c r="AF304" s="142"/>
      <c r="AG304" s="109"/>
      <c r="AH304" s="109"/>
      <c r="AO304" s="109"/>
      <c r="AP304" s="109"/>
      <c r="AQ304" s="109"/>
      <c r="AR304" s="109"/>
      <c r="AS304" s="109"/>
    </row>
    <row r="305" spans="1:45" ht="14.25" thickBot="1" x14ac:dyDescent="0.45">
      <c r="A305" s="45"/>
      <c r="B305" s="664"/>
      <c r="C305" s="664"/>
      <c r="D305" s="665"/>
      <c r="E305" s="47" t="s">
        <v>4</v>
      </c>
      <c r="F305" s="62"/>
      <c r="G305" s="62"/>
      <c r="H305" s="62"/>
      <c r="I305" s="62"/>
      <c r="J305" s="80"/>
      <c r="K305" s="78">
        <f t="shared" ref="K305:AC305" si="30">K142+K181+K247+K300</f>
        <v>331.29720606060607</v>
      </c>
      <c r="L305" s="78">
        <f t="shared" si="30"/>
        <v>459.69930833333331</v>
      </c>
      <c r="M305" s="78">
        <f t="shared" si="30"/>
        <v>0</v>
      </c>
      <c r="N305" s="78">
        <f t="shared" si="30"/>
        <v>12</v>
      </c>
      <c r="O305" s="403">
        <f t="shared" si="30"/>
        <v>6</v>
      </c>
      <c r="P305" s="78">
        <f t="shared" si="30"/>
        <v>15.5</v>
      </c>
      <c r="Q305" s="78">
        <f t="shared" si="30"/>
        <v>86</v>
      </c>
      <c r="R305" s="78">
        <f t="shared" si="30"/>
        <v>0</v>
      </c>
      <c r="S305" s="78">
        <f t="shared" si="30"/>
        <v>0</v>
      </c>
      <c r="T305" s="78">
        <f t="shared" si="30"/>
        <v>20</v>
      </c>
      <c r="U305" s="78">
        <f t="shared" si="30"/>
        <v>93</v>
      </c>
      <c r="V305" s="78">
        <f t="shared" si="30"/>
        <v>0</v>
      </c>
      <c r="W305" s="78">
        <f t="shared" si="30"/>
        <v>21</v>
      </c>
      <c r="X305" s="78">
        <f t="shared" si="30"/>
        <v>0</v>
      </c>
      <c r="Y305" s="78">
        <f t="shared" si="30"/>
        <v>0</v>
      </c>
      <c r="Z305" s="78">
        <f t="shared" si="30"/>
        <v>0</v>
      </c>
      <c r="AA305" s="78">
        <f t="shared" si="30"/>
        <v>0</v>
      </c>
      <c r="AB305" s="78">
        <f t="shared" si="30"/>
        <v>0</v>
      </c>
      <c r="AC305" s="78">
        <f t="shared" si="30"/>
        <v>1044.3831810606061</v>
      </c>
      <c r="AD305" s="443"/>
      <c r="AE305" s="109"/>
      <c r="AF305" s="142"/>
      <c r="AG305" s="109"/>
      <c r="AH305" s="109"/>
      <c r="AO305" s="109"/>
      <c r="AP305" s="109"/>
      <c r="AQ305" s="109"/>
      <c r="AR305" s="109"/>
      <c r="AS305" s="109"/>
    </row>
    <row r="306" spans="1:45" ht="14.25" thickBot="1" x14ac:dyDescent="0.45">
      <c r="A306" s="45"/>
      <c r="B306" s="664"/>
      <c r="C306" s="664"/>
      <c r="D306" s="665"/>
      <c r="E306" s="46" t="s">
        <v>37</v>
      </c>
      <c r="F306" s="62"/>
      <c r="G306" s="62"/>
      <c r="H306" s="62"/>
      <c r="I306" s="62"/>
      <c r="J306" s="80"/>
      <c r="K306" s="78">
        <f t="shared" ref="K306:AC306" si="31">SUM(K304:K305)</f>
        <v>787.51967248307244</v>
      </c>
      <c r="L306" s="75">
        <f t="shared" si="31"/>
        <v>1042.5353083333334</v>
      </c>
      <c r="M306" s="75">
        <f t="shared" si="31"/>
        <v>0</v>
      </c>
      <c r="N306" s="75">
        <f t="shared" si="31"/>
        <v>26</v>
      </c>
      <c r="O306" s="404">
        <f t="shared" si="31"/>
        <v>12.5</v>
      </c>
      <c r="P306" s="75">
        <f t="shared" si="31"/>
        <v>15.5</v>
      </c>
      <c r="Q306" s="75">
        <f t="shared" si="31"/>
        <v>122</v>
      </c>
      <c r="R306" s="75">
        <f t="shared" si="31"/>
        <v>0</v>
      </c>
      <c r="S306" s="75">
        <f t="shared" si="31"/>
        <v>0</v>
      </c>
      <c r="T306" s="75">
        <f t="shared" si="31"/>
        <v>20</v>
      </c>
      <c r="U306" s="75">
        <f t="shared" si="31"/>
        <v>227</v>
      </c>
      <c r="V306" s="75">
        <f t="shared" si="31"/>
        <v>0</v>
      </c>
      <c r="W306" s="75">
        <f t="shared" si="31"/>
        <v>21</v>
      </c>
      <c r="X306" s="75">
        <f t="shared" si="31"/>
        <v>0</v>
      </c>
      <c r="Y306" s="75">
        <f t="shared" si="31"/>
        <v>0</v>
      </c>
      <c r="Z306" s="75">
        <f t="shared" si="31"/>
        <v>0</v>
      </c>
      <c r="AA306" s="75">
        <f t="shared" si="31"/>
        <v>0</v>
      </c>
      <c r="AB306" s="75">
        <f t="shared" si="31"/>
        <v>0</v>
      </c>
      <c r="AC306" s="500">
        <f t="shared" si="31"/>
        <v>2271.743938081363</v>
      </c>
      <c r="AD306" s="443"/>
      <c r="AE306" s="109"/>
      <c r="AF306" s="142"/>
      <c r="AG306" s="109"/>
      <c r="AH306" s="109"/>
      <c r="AO306" s="105"/>
      <c r="AP306" s="109"/>
      <c r="AQ306" s="109"/>
      <c r="AR306" s="109"/>
      <c r="AS306" s="109"/>
    </row>
    <row r="307" spans="1:45" ht="13.9" x14ac:dyDescent="0.4">
      <c r="A307" s="33"/>
      <c r="B307" s="64"/>
      <c r="C307" s="64"/>
      <c r="D307" s="72"/>
      <c r="E307" s="64"/>
      <c r="F307" s="34"/>
      <c r="G307" s="34"/>
      <c r="H307" s="34"/>
      <c r="I307" s="34"/>
      <c r="J307" s="34"/>
      <c r="K307" s="492"/>
      <c r="L307" s="492"/>
      <c r="M307" s="492"/>
      <c r="N307" s="492"/>
      <c r="O307" s="327"/>
      <c r="P307" s="492"/>
      <c r="Q307" s="492"/>
      <c r="R307" s="492"/>
      <c r="S307" s="492"/>
      <c r="T307" s="492"/>
      <c r="U307" s="492"/>
      <c r="V307" s="492"/>
      <c r="W307" s="492"/>
      <c r="X307" s="492"/>
      <c r="Y307" s="492"/>
      <c r="Z307" s="492"/>
      <c r="AA307" s="492"/>
      <c r="AB307" s="492"/>
      <c r="AC307" s="493"/>
      <c r="AD307" s="443"/>
      <c r="AE307" s="109"/>
      <c r="AF307" s="142"/>
      <c r="AG307" s="109"/>
      <c r="AH307" s="109"/>
      <c r="AO307" s="105"/>
      <c r="AP307" s="109"/>
      <c r="AQ307" s="109"/>
      <c r="AR307" s="109"/>
      <c r="AS307" s="109"/>
    </row>
    <row r="308" spans="1:45" ht="13.9" x14ac:dyDescent="0.4">
      <c r="A308" s="33"/>
      <c r="B308" s="64"/>
      <c r="C308" s="64"/>
      <c r="D308" s="72"/>
      <c r="E308" s="64"/>
      <c r="F308" s="34"/>
      <c r="G308" s="34"/>
      <c r="H308" s="34"/>
      <c r="I308" s="34"/>
      <c r="J308" s="34"/>
      <c r="K308" s="199"/>
      <c r="L308" s="199"/>
      <c r="M308" s="199"/>
      <c r="N308" s="199"/>
      <c r="O308" s="25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495"/>
      <c r="AD308" s="443"/>
      <c r="AE308" s="109"/>
      <c r="AF308" s="142"/>
      <c r="AG308" s="109"/>
      <c r="AH308" s="109"/>
      <c r="AO308" s="105"/>
      <c r="AP308" s="109"/>
      <c r="AQ308" s="109"/>
      <c r="AR308" s="109"/>
      <c r="AS308" s="109"/>
    </row>
    <row r="309" spans="1:45" ht="14.25" thickBot="1" x14ac:dyDescent="0.45">
      <c r="A309" s="33"/>
      <c r="B309" s="64"/>
      <c r="C309" s="64"/>
      <c r="D309" s="72"/>
      <c r="E309" s="64"/>
      <c r="F309" s="34"/>
      <c r="G309" s="34"/>
      <c r="H309" s="34"/>
      <c r="I309" s="34"/>
      <c r="J309" s="34"/>
      <c r="K309" s="496"/>
      <c r="L309" s="496"/>
      <c r="M309" s="496"/>
      <c r="N309" s="496"/>
      <c r="O309" s="497"/>
      <c r="P309" s="496"/>
      <c r="Q309" s="496"/>
      <c r="R309" s="496"/>
      <c r="S309" s="496"/>
      <c r="T309" s="496"/>
      <c r="U309" s="496"/>
      <c r="V309" s="496"/>
      <c r="W309" s="496"/>
      <c r="X309" s="496"/>
      <c r="Y309" s="496"/>
      <c r="Z309" s="496"/>
      <c r="AA309" s="496"/>
      <c r="AB309" s="496"/>
      <c r="AC309" s="498"/>
      <c r="AD309" s="443"/>
      <c r="AE309" s="109"/>
      <c r="AF309" s="142"/>
      <c r="AG309" s="109"/>
      <c r="AH309" s="109"/>
      <c r="AO309" s="105"/>
      <c r="AP309" s="109"/>
      <c r="AQ309" s="109"/>
      <c r="AR309" s="109"/>
      <c r="AS309" s="109"/>
    </row>
    <row r="310" spans="1:45" ht="13.9" x14ac:dyDescent="0.4">
      <c r="A310" s="33"/>
      <c r="B310" s="64"/>
      <c r="C310" s="64"/>
      <c r="D310" s="72"/>
      <c r="E310" s="64"/>
      <c r="F310" s="34"/>
      <c r="G310" s="34"/>
      <c r="H310" s="34"/>
      <c r="I310" s="34"/>
      <c r="J310" s="34"/>
      <c r="K310" s="492"/>
      <c r="L310" s="492"/>
      <c r="M310" s="492"/>
      <c r="N310" s="492"/>
      <c r="O310" s="327"/>
      <c r="P310" s="492"/>
      <c r="Q310" s="492"/>
      <c r="R310" s="492"/>
      <c r="S310" s="492"/>
      <c r="T310" s="492"/>
      <c r="U310" s="492"/>
      <c r="V310" s="492"/>
      <c r="W310" s="492"/>
      <c r="X310" s="492"/>
      <c r="Y310" s="492"/>
      <c r="Z310" s="492"/>
      <c r="AA310" s="492"/>
      <c r="AB310" s="492"/>
      <c r="AC310" s="493"/>
      <c r="AD310" s="443"/>
      <c r="AE310" s="109"/>
      <c r="AF310" s="142"/>
      <c r="AG310" s="109"/>
      <c r="AH310" s="109"/>
      <c r="AO310" s="105"/>
      <c r="AP310" s="109"/>
      <c r="AQ310" s="109"/>
      <c r="AR310" s="109"/>
      <c r="AS310" s="109"/>
    </row>
    <row r="311" spans="1:45" ht="13.9" x14ac:dyDescent="0.4">
      <c r="A311" s="33"/>
      <c r="B311" s="64"/>
      <c r="C311" s="64"/>
      <c r="D311" s="72"/>
      <c r="E311" s="64"/>
      <c r="F311" s="34"/>
      <c r="G311" s="34"/>
      <c r="H311" s="34"/>
      <c r="I311" s="34"/>
      <c r="J311" s="34"/>
      <c r="K311" s="94"/>
      <c r="L311" s="94"/>
      <c r="M311" s="94"/>
      <c r="N311" s="94"/>
      <c r="O311" s="259"/>
      <c r="P311" s="94"/>
      <c r="Q311" s="259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494"/>
      <c r="AD311" s="443"/>
      <c r="AE311" s="109"/>
      <c r="AF311" s="105"/>
      <c r="AG311" s="109"/>
      <c r="AH311" s="109"/>
      <c r="AO311" s="105"/>
      <c r="AP311" s="109"/>
      <c r="AQ311" s="109"/>
      <c r="AR311" s="109"/>
      <c r="AS311" s="109"/>
    </row>
    <row r="312" spans="1:45" ht="27" x14ac:dyDescent="0.4">
      <c r="A312" s="239"/>
      <c r="B312" s="240" t="s">
        <v>216</v>
      </c>
      <c r="C312" s="240"/>
      <c r="D312" s="241"/>
      <c r="E312" s="240"/>
      <c r="F312" s="242"/>
      <c r="G312" s="242"/>
      <c r="H312" s="242"/>
      <c r="I312" s="242"/>
      <c r="J312" s="243"/>
      <c r="K312" s="244"/>
      <c r="L312" s="244"/>
      <c r="M312" s="244"/>
      <c r="N312" s="244"/>
      <c r="O312" s="276"/>
      <c r="P312" s="244"/>
      <c r="Q312" s="276"/>
      <c r="R312" s="244"/>
      <c r="S312" s="244"/>
      <c r="T312" s="244"/>
      <c r="U312" s="244"/>
      <c r="V312" s="244"/>
      <c r="W312" s="244"/>
      <c r="X312" s="244"/>
      <c r="Y312" s="244"/>
      <c r="Z312" s="244"/>
      <c r="AA312" s="244"/>
      <c r="AB312" s="244"/>
      <c r="AC312" s="245"/>
      <c r="AD312" s="443"/>
      <c r="AE312" s="109"/>
      <c r="AF312" s="109"/>
      <c r="AG312" s="109"/>
      <c r="AH312" s="109"/>
      <c r="AO312" s="109"/>
      <c r="AP312" s="109"/>
      <c r="AQ312" s="109"/>
      <c r="AR312" s="109"/>
      <c r="AS312" s="109"/>
    </row>
    <row r="313" spans="1:45" s="109" customFormat="1" ht="17.25" customHeight="1" x14ac:dyDescent="0.4">
      <c r="A313" s="43">
        <v>6</v>
      </c>
      <c r="B313" s="652" t="s">
        <v>66</v>
      </c>
      <c r="C313" s="43" t="s">
        <v>217</v>
      </c>
      <c r="D313" s="43"/>
      <c r="E313" s="196"/>
      <c r="F313" s="89"/>
      <c r="G313" s="89"/>
      <c r="H313" s="89"/>
      <c r="I313" s="89"/>
      <c r="J313" s="207"/>
      <c r="K313" s="93"/>
      <c r="L313" s="98"/>
      <c r="M313" s="98"/>
      <c r="N313" s="98"/>
      <c r="O313" s="261"/>
      <c r="P313" s="98"/>
      <c r="Q313" s="261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236"/>
      <c r="AD313" s="443"/>
    </row>
    <row r="314" spans="1:45" s="109" customFormat="1" ht="17.25" customHeight="1" x14ac:dyDescent="0.4">
      <c r="A314" s="43"/>
      <c r="B314" s="653"/>
      <c r="C314" s="43" t="s">
        <v>188</v>
      </c>
      <c r="D314" s="43">
        <v>0.45</v>
      </c>
      <c r="E314" s="197" t="s">
        <v>58</v>
      </c>
      <c r="F314" s="89"/>
      <c r="G314" s="89"/>
      <c r="H314" s="89"/>
      <c r="I314" s="89"/>
      <c r="J314" s="207"/>
      <c r="K314" s="93"/>
      <c r="L314" s="98"/>
      <c r="M314" s="98"/>
      <c r="N314" s="98"/>
      <c r="O314" s="261"/>
      <c r="P314" s="98"/>
      <c r="Q314" s="261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236"/>
      <c r="AD314" s="443"/>
    </row>
    <row r="315" spans="1:45" s="109" customFormat="1" ht="26.25" customHeight="1" x14ac:dyDescent="0.4">
      <c r="A315" s="43"/>
      <c r="B315" s="653"/>
      <c r="C315" s="43"/>
      <c r="D315" s="43"/>
      <c r="E315" s="416" t="s">
        <v>162</v>
      </c>
      <c r="F315" s="422" t="s">
        <v>71</v>
      </c>
      <c r="G315" s="422" t="s">
        <v>88</v>
      </c>
      <c r="H315" s="419">
        <v>1</v>
      </c>
      <c r="I315" s="419" t="s">
        <v>201</v>
      </c>
      <c r="J315" s="420">
        <v>5</v>
      </c>
      <c r="K315" s="297">
        <v>32</v>
      </c>
      <c r="L315" s="419">
        <v>20</v>
      </c>
      <c r="M315" s="295"/>
      <c r="N315" s="295">
        <v>1</v>
      </c>
      <c r="O315" s="260">
        <v>0.5</v>
      </c>
      <c r="P315" s="295"/>
      <c r="Q315" s="260"/>
      <c r="R315" s="295"/>
      <c r="S315" s="295"/>
      <c r="T315" s="295"/>
      <c r="U315" s="295">
        <v>1</v>
      </c>
      <c r="V315" s="295"/>
      <c r="W315" s="295"/>
      <c r="X315" s="295"/>
      <c r="Y315" s="295"/>
      <c r="Z315" s="295"/>
      <c r="AA315" s="295"/>
      <c r="AB315" s="98"/>
      <c r="AC315" s="283">
        <v>54.5</v>
      </c>
      <c r="AD315" s="443"/>
    </row>
    <row r="316" spans="1:45" s="109" customFormat="1" ht="26.25" customHeight="1" x14ac:dyDescent="0.4">
      <c r="A316" s="43"/>
      <c r="B316" s="118"/>
      <c r="C316" s="43"/>
      <c r="D316" s="43"/>
      <c r="E316" s="416"/>
      <c r="F316" s="422"/>
      <c r="G316" s="422"/>
      <c r="H316" s="419"/>
      <c r="I316" s="419"/>
      <c r="J316" s="420"/>
      <c r="K316" s="297"/>
      <c r="L316" s="419"/>
      <c r="M316" s="295"/>
      <c r="N316" s="295"/>
      <c r="O316" s="260"/>
      <c r="P316" s="295"/>
      <c r="Q316" s="260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98"/>
      <c r="AC316" s="283"/>
      <c r="AD316" s="443"/>
    </row>
    <row r="317" spans="1:45" s="109" customFormat="1" ht="26.25" customHeight="1" x14ac:dyDescent="0.4">
      <c r="A317" s="43"/>
      <c r="B317" s="118"/>
      <c r="C317" s="43"/>
      <c r="D317" s="43"/>
      <c r="E317" s="416" t="s">
        <v>252</v>
      </c>
      <c r="F317" s="422" t="s">
        <v>71</v>
      </c>
      <c r="G317" s="422" t="s">
        <v>88</v>
      </c>
      <c r="H317" s="419">
        <v>1</v>
      </c>
      <c r="I317" s="419" t="s">
        <v>200</v>
      </c>
      <c r="J317" s="420">
        <v>5</v>
      </c>
      <c r="K317" s="297">
        <v>32</v>
      </c>
      <c r="L317" s="419">
        <v>32</v>
      </c>
      <c r="M317" s="295"/>
      <c r="N317" s="295">
        <v>2</v>
      </c>
      <c r="O317" s="260">
        <v>0.5</v>
      </c>
      <c r="P317" s="295"/>
      <c r="Q317" s="260"/>
      <c r="R317" s="295"/>
      <c r="S317" s="295"/>
      <c r="T317" s="295"/>
      <c r="U317" s="295">
        <v>1</v>
      </c>
      <c r="V317" s="295"/>
      <c r="W317" s="295"/>
      <c r="X317" s="295"/>
      <c r="Y317" s="295"/>
      <c r="Z317" s="295"/>
      <c r="AA317" s="295"/>
      <c r="AB317" s="98"/>
      <c r="AC317" s="283">
        <v>68</v>
      </c>
      <c r="AD317" s="443"/>
    </row>
    <row r="318" spans="1:45" s="109" customFormat="1" ht="26.25" customHeight="1" x14ac:dyDescent="0.4">
      <c r="A318" s="43"/>
      <c r="B318" s="118"/>
      <c r="C318" s="43"/>
      <c r="D318" s="43"/>
      <c r="E318" s="416" t="s">
        <v>218</v>
      </c>
      <c r="F318" s="422" t="s">
        <v>71</v>
      </c>
      <c r="G318" s="422" t="s">
        <v>88</v>
      </c>
      <c r="H318" s="419">
        <v>1</v>
      </c>
      <c r="I318" s="419" t="s">
        <v>203</v>
      </c>
      <c r="J318" s="420">
        <v>5</v>
      </c>
      <c r="K318" s="297">
        <v>16</v>
      </c>
      <c r="L318" s="419">
        <v>16</v>
      </c>
      <c r="M318" s="295"/>
      <c r="N318" s="295">
        <v>1</v>
      </c>
      <c r="O318" s="260">
        <v>0.5</v>
      </c>
      <c r="P318" s="295"/>
      <c r="Q318" s="260"/>
      <c r="R318" s="295"/>
      <c r="S318" s="295"/>
      <c r="T318" s="295"/>
      <c r="U318" s="295">
        <v>1</v>
      </c>
      <c r="V318" s="295"/>
      <c r="W318" s="295"/>
      <c r="X318" s="295"/>
      <c r="Y318" s="295"/>
      <c r="Z318" s="295"/>
      <c r="AA318" s="295"/>
      <c r="AB318" s="98"/>
      <c r="AC318" s="283">
        <v>34.5</v>
      </c>
      <c r="AD318" s="443"/>
    </row>
    <row r="319" spans="1:45" s="109" customFormat="1" ht="17.25" customHeight="1" x14ac:dyDescent="0.4">
      <c r="A319" s="43"/>
      <c r="B319" s="43"/>
      <c r="C319" s="43"/>
      <c r="D319" s="43"/>
      <c r="E319" s="43" t="s">
        <v>33</v>
      </c>
      <c r="F319" s="422"/>
      <c r="G319" s="422"/>
      <c r="H319" s="422"/>
      <c r="I319" s="422"/>
      <c r="J319" s="425"/>
      <c r="K319" s="317">
        <f t="shared" ref="K319:AB319" si="32">SUM(K313:K318)</f>
        <v>80</v>
      </c>
      <c r="L319" s="317">
        <f t="shared" si="32"/>
        <v>68</v>
      </c>
      <c r="M319" s="317">
        <f t="shared" si="32"/>
        <v>0</v>
      </c>
      <c r="N319" s="317">
        <f t="shared" si="32"/>
        <v>4</v>
      </c>
      <c r="O319" s="405">
        <f t="shared" si="32"/>
        <v>1.5</v>
      </c>
      <c r="P319" s="317">
        <f t="shared" si="32"/>
        <v>0</v>
      </c>
      <c r="Q319" s="317">
        <f t="shared" si="32"/>
        <v>0</v>
      </c>
      <c r="R319" s="317">
        <f t="shared" si="32"/>
        <v>0</v>
      </c>
      <c r="S319" s="317">
        <f t="shared" si="32"/>
        <v>0</v>
      </c>
      <c r="T319" s="317">
        <f t="shared" si="32"/>
        <v>0</v>
      </c>
      <c r="U319" s="317">
        <f t="shared" si="32"/>
        <v>3</v>
      </c>
      <c r="V319" s="317">
        <f t="shared" si="32"/>
        <v>0</v>
      </c>
      <c r="W319" s="317">
        <f t="shared" si="32"/>
        <v>0</v>
      </c>
      <c r="X319" s="317">
        <f t="shared" si="32"/>
        <v>0</v>
      </c>
      <c r="Y319" s="317">
        <f t="shared" si="32"/>
        <v>0</v>
      </c>
      <c r="Z319" s="317">
        <f t="shared" si="32"/>
        <v>0</v>
      </c>
      <c r="AA319" s="317">
        <f t="shared" si="32"/>
        <v>0</v>
      </c>
      <c r="AB319" s="317">
        <f t="shared" si="32"/>
        <v>0</v>
      </c>
      <c r="AC319" s="283">
        <f>SUM(K319:AB319)</f>
        <v>156.5</v>
      </c>
      <c r="AD319" s="450"/>
      <c r="AE319" s="105"/>
      <c r="AG319" s="105"/>
      <c r="AH319" s="105"/>
    </row>
    <row r="320" spans="1:45" s="109" customFormat="1" ht="26.25" customHeight="1" x14ac:dyDescent="0.4">
      <c r="A320" s="43"/>
      <c r="B320" s="43"/>
      <c r="C320" s="43"/>
      <c r="D320" s="43"/>
      <c r="E320" s="43" t="s">
        <v>60</v>
      </c>
      <c r="F320" s="422"/>
      <c r="G320" s="422"/>
      <c r="H320" s="422"/>
      <c r="I320" s="422"/>
      <c r="J320" s="425"/>
      <c r="K320" s="365">
        <f>K319</f>
        <v>80</v>
      </c>
      <c r="L320" s="365">
        <f>L319</f>
        <v>68</v>
      </c>
      <c r="M320" s="365">
        <f t="shared" ref="M320:AC320" si="33">M319</f>
        <v>0</v>
      </c>
      <c r="N320" s="365">
        <f t="shared" si="33"/>
        <v>4</v>
      </c>
      <c r="O320" s="406">
        <f t="shared" si="33"/>
        <v>1.5</v>
      </c>
      <c r="P320" s="365">
        <f t="shared" si="33"/>
        <v>0</v>
      </c>
      <c r="Q320" s="365">
        <f t="shared" si="33"/>
        <v>0</v>
      </c>
      <c r="R320" s="365">
        <f t="shared" si="33"/>
        <v>0</v>
      </c>
      <c r="S320" s="365">
        <f t="shared" si="33"/>
        <v>0</v>
      </c>
      <c r="T320" s="365">
        <f t="shared" si="33"/>
        <v>0</v>
      </c>
      <c r="U320" s="365">
        <f t="shared" si="33"/>
        <v>3</v>
      </c>
      <c r="V320" s="365">
        <f t="shared" si="33"/>
        <v>0</v>
      </c>
      <c r="W320" s="365">
        <f t="shared" si="33"/>
        <v>0</v>
      </c>
      <c r="X320" s="365">
        <f t="shared" si="33"/>
        <v>0</v>
      </c>
      <c r="Y320" s="365">
        <f t="shared" si="33"/>
        <v>0</v>
      </c>
      <c r="Z320" s="365">
        <f t="shared" si="33"/>
        <v>0</v>
      </c>
      <c r="AA320" s="365">
        <f t="shared" si="33"/>
        <v>0</v>
      </c>
      <c r="AB320" s="365">
        <f t="shared" si="33"/>
        <v>0</v>
      </c>
      <c r="AC320" s="366">
        <f t="shared" si="33"/>
        <v>156.5</v>
      </c>
      <c r="AD320" s="450"/>
      <c r="AE320" s="105"/>
      <c r="AG320" s="105"/>
      <c r="AH320" s="105"/>
    </row>
    <row r="321" spans="1:93" s="109" customFormat="1" ht="26.25" customHeight="1" x14ac:dyDescent="0.4">
      <c r="A321" s="43"/>
      <c r="B321" s="193"/>
      <c r="C321" s="43"/>
      <c r="D321" s="43"/>
      <c r="E321" s="63"/>
      <c r="F321" s="432"/>
      <c r="G321" s="432"/>
      <c r="H321" s="432"/>
      <c r="I321" s="432"/>
      <c r="J321" s="463"/>
      <c r="K321" s="367"/>
      <c r="L321" s="367"/>
      <c r="M321" s="369"/>
      <c r="N321" s="369"/>
      <c r="O321" s="407"/>
      <c r="P321" s="369"/>
      <c r="Q321" s="369"/>
      <c r="R321" s="369"/>
      <c r="S321" s="369"/>
      <c r="T321" s="369"/>
      <c r="U321" s="367"/>
      <c r="V321" s="369"/>
      <c r="W321" s="369"/>
      <c r="X321" s="369"/>
      <c r="Y321" s="369"/>
      <c r="Z321" s="369"/>
      <c r="AA321" s="369"/>
      <c r="AB321" s="369"/>
      <c r="AC321" s="368"/>
      <c r="AD321" s="450"/>
      <c r="AE321" s="105"/>
      <c r="AG321" s="105"/>
      <c r="AH321" s="105"/>
    </row>
    <row r="322" spans="1:93" s="109" customFormat="1" ht="17.25" customHeight="1" x14ac:dyDescent="0.4">
      <c r="A322" s="43"/>
      <c r="B322" s="652" t="s">
        <v>66</v>
      </c>
      <c r="C322" s="43"/>
      <c r="D322" s="43">
        <v>0.45</v>
      </c>
      <c r="E322" s="370" t="s">
        <v>4</v>
      </c>
      <c r="F322" s="244"/>
      <c r="G322" s="244"/>
      <c r="H322" s="244"/>
      <c r="I322" s="244"/>
      <c r="J322" s="371"/>
      <c r="K322" s="372"/>
      <c r="L322" s="372"/>
      <c r="M322" s="98"/>
      <c r="N322" s="98"/>
      <c r="O322" s="261"/>
      <c r="P322" s="98"/>
      <c r="Q322" s="261"/>
      <c r="R322" s="98"/>
      <c r="S322" s="98"/>
      <c r="T322" s="98"/>
      <c r="U322" s="372"/>
      <c r="V322" s="98"/>
      <c r="W322" s="98"/>
      <c r="X322" s="98"/>
      <c r="Y322" s="98"/>
      <c r="Z322" s="98"/>
      <c r="AA322" s="98"/>
      <c r="AB322" s="98"/>
      <c r="AC322" s="222"/>
      <c r="AD322" s="443"/>
      <c r="AP322" s="105"/>
      <c r="AQ322" s="105"/>
      <c r="AR322" s="105"/>
      <c r="AS322" s="105"/>
    </row>
    <row r="323" spans="1:93" s="109" customFormat="1" ht="25.5" customHeight="1" x14ac:dyDescent="0.4">
      <c r="A323" s="43"/>
      <c r="B323" s="653"/>
      <c r="C323" s="43"/>
      <c r="D323" s="43"/>
      <c r="E323" s="464" t="s">
        <v>95</v>
      </c>
      <c r="F323" s="465" t="s">
        <v>71</v>
      </c>
      <c r="G323" s="465" t="s">
        <v>174</v>
      </c>
      <c r="H323" s="466"/>
      <c r="I323" s="466" t="s">
        <v>200</v>
      </c>
      <c r="J323" s="467">
        <v>25</v>
      </c>
      <c r="K323" s="93"/>
      <c r="L323" s="466">
        <v>32</v>
      </c>
      <c r="M323" s="98"/>
      <c r="N323" s="98"/>
      <c r="O323" s="261"/>
      <c r="P323" s="98"/>
      <c r="Q323" s="261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222">
        <v>32</v>
      </c>
      <c r="AD323" s="443"/>
      <c r="AP323" s="105"/>
      <c r="AQ323" s="105"/>
      <c r="AR323" s="105"/>
      <c r="AS323" s="105"/>
    </row>
    <row r="324" spans="1:93" s="109" customFormat="1" ht="25.5" customHeight="1" x14ac:dyDescent="0.4">
      <c r="A324" s="43"/>
      <c r="B324" s="653"/>
      <c r="C324" s="43"/>
      <c r="D324" s="43"/>
      <c r="E324" s="468"/>
      <c r="F324" s="469"/>
      <c r="G324" s="469"/>
      <c r="H324" s="460"/>
      <c r="I324" s="460"/>
      <c r="J324" s="470"/>
      <c r="K324" s="93"/>
      <c r="L324" s="460"/>
      <c r="M324" s="98"/>
      <c r="N324" s="98"/>
      <c r="O324" s="261"/>
      <c r="P324" s="98"/>
      <c r="Q324" s="261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300"/>
      <c r="AD324" s="443"/>
      <c r="AP324" s="105"/>
      <c r="AQ324" s="105"/>
      <c r="AR324" s="105"/>
      <c r="AS324" s="105"/>
    </row>
    <row r="325" spans="1:93" s="109" customFormat="1" ht="25.5" customHeight="1" x14ac:dyDescent="0.4">
      <c r="A325" s="43"/>
      <c r="B325" s="653"/>
      <c r="C325" s="43"/>
      <c r="D325" s="43"/>
      <c r="E325" s="416" t="s">
        <v>69</v>
      </c>
      <c r="F325" s="422" t="s">
        <v>71</v>
      </c>
      <c r="G325" s="422" t="s">
        <v>91</v>
      </c>
      <c r="H325" s="419"/>
      <c r="I325" s="419" t="s">
        <v>201</v>
      </c>
      <c r="J325" s="420">
        <v>86</v>
      </c>
      <c r="K325" s="297">
        <v>32</v>
      </c>
      <c r="L325" s="419">
        <v>16</v>
      </c>
      <c r="M325" s="98"/>
      <c r="N325" s="98"/>
      <c r="O325" s="261"/>
      <c r="P325" s="98"/>
      <c r="Q325" s="261"/>
      <c r="R325" s="98"/>
      <c r="S325" s="98"/>
      <c r="T325" s="98"/>
      <c r="U325" s="98">
        <v>8</v>
      </c>
      <c r="V325" s="98"/>
      <c r="W325" s="98"/>
      <c r="X325" s="98"/>
      <c r="Y325" s="98"/>
      <c r="Z325" s="98"/>
      <c r="AA325" s="98"/>
      <c r="AB325" s="98"/>
      <c r="AC325" s="373">
        <v>56</v>
      </c>
      <c r="AD325" s="443"/>
      <c r="AP325" s="105"/>
      <c r="AQ325" s="105"/>
      <c r="AR325" s="105"/>
      <c r="AS325" s="105"/>
    </row>
    <row r="326" spans="1:93" s="5" customFormat="1" ht="13.9" x14ac:dyDescent="0.4">
      <c r="A326" s="137"/>
      <c r="B326" s="137"/>
      <c r="C326" s="184"/>
      <c r="D326" s="115"/>
      <c r="E326" s="471"/>
      <c r="F326" s="422"/>
      <c r="G326" s="422"/>
      <c r="H326" s="419"/>
      <c r="I326" s="419"/>
      <c r="J326" s="420"/>
      <c r="K326" s="421"/>
      <c r="L326" s="419"/>
      <c r="M326" s="86"/>
      <c r="N326" s="125"/>
      <c r="O326" s="262"/>
      <c r="P326" s="124"/>
      <c r="Q326" s="262"/>
      <c r="R326" s="124"/>
      <c r="S326" s="124"/>
      <c r="T326" s="125"/>
      <c r="U326" s="422"/>
      <c r="V326" s="124"/>
      <c r="W326" s="86"/>
      <c r="X326" s="86"/>
      <c r="Y326" s="86"/>
      <c r="Z326" s="86"/>
      <c r="AA326" s="86"/>
      <c r="AB326" s="86"/>
      <c r="AC326" s="174"/>
      <c r="AD326" s="443"/>
      <c r="AE326" s="109"/>
      <c r="AF326" s="109"/>
      <c r="AG326" s="109"/>
      <c r="AH326" s="109"/>
      <c r="AI326" s="105"/>
      <c r="AJ326" s="105"/>
      <c r="AK326" s="105"/>
      <c r="AL326" s="105"/>
      <c r="AM326" s="105"/>
      <c r="AN326" s="105"/>
      <c r="AO326" s="109"/>
      <c r="AP326" s="109"/>
      <c r="AQ326" s="109"/>
      <c r="AR326" s="109"/>
      <c r="AS326" s="109"/>
      <c r="AT326" s="105"/>
      <c r="AU326" s="105"/>
      <c r="AV326" s="105"/>
      <c r="AW326" s="105"/>
      <c r="AX326" s="105"/>
      <c r="AY326" s="105"/>
      <c r="AZ326" s="105"/>
      <c r="BA326" s="105"/>
      <c r="BB326" s="105"/>
      <c r="BC326" s="105"/>
      <c r="BD326" s="105"/>
      <c r="BE326" s="105"/>
      <c r="BF326" s="105"/>
      <c r="BG326" s="105"/>
      <c r="BH326" s="105"/>
      <c r="BI326" s="105"/>
      <c r="BJ326" s="105"/>
      <c r="BK326" s="105"/>
      <c r="BL326" s="105"/>
      <c r="BM326" s="105"/>
      <c r="BN326" s="105"/>
      <c r="BO326" s="105"/>
      <c r="BP326" s="105"/>
      <c r="BQ326" s="105"/>
      <c r="BR326" s="105"/>
      <c r="BS326" s="105"/>
      <c r="BT326" s="105"/>
      <c r="BU326" s="105"/>
      <c r="BV326" s="105"/>
      <c r="BW326" s="105"/>
      <c r="BX326" s="105"/>
      <c r="BY326" s="105"/>
      <c r="BZ326" s="105"/>
      <c r="CA326" s="105"/>
      <c r="CB326" s="105"/>
      <c r="CC326" s="105"/>
      <c r="CD326" s="105"/>
      <c r="CE326" s="105"/>
      <c r="CF326" s="105"/>
      <c r="CG326" s="105"/>
      <c r="CH326" s="105"/>
      <c r="CI326" s="105"/>
      <c r="CJ326" s="105"/>
      <c r="CK326" s="105"/>
      <c r="CL326" s="105"/>
      <c r="CM326" s="105"/>
      <c r="CN326" s="105"/>
      <c r="CO326" s="105"/>
    </row>
    <row r="327" spans="1:93" s="109" customFormat="1" ht="25.5" customHeight="1" x14ac:dyDescent="0.4">
      <c r="A327" s="43"/>
      <c r="B327" s="43"/>
      <c r="C327" s="43"/>
      <c r="D327" s="43"/>
      <c r="E327" s="144" t="s">
        <v>33</v>
      </c>
      <c r="F327" s="422"/>
      <c r="G327" s="422"/>
      <c r="H327" s="422"/>
      <c r="I327" s="422"/>
      <c r="J327" s="420"/>
      <c r="K327" s="246">
        <f t="shared" ref="K327:AC327" si="34">SUM(K323:K326)</f>
        <v>32</v>
      </c>
      <c r="L327" s="246">
        <f t="shared" si="34"/>
        <v>48</v>
      </c>
      <c r="M327" s="246">
        <f t="shared" si="34"/>
        <v>0</v>
      </c>
      <c r="N327" s="246">
        <f t="shared" si="34"/>
        <v>0</v>
      </c>
      <c r="O327" s="410">
        <f t="shared" si="34"/>
        <v>0</v>
      </c>
      <c r="P327" s="246">
        <f t="shared" si="34"/>
        <v>0</v>
      </c>
      <c r="Q327" s="246">
        <f t="shared" si="34"/>
        <v>0</v>
      </c>
      <c r="R327" s="246">
        <f t="shared" si="34"/>
        <v>0</v>
      </c>
      <c r="S327" s="246">
        <f t="shared" si="34"/>
        <v>0</v>
      </c>
      <c r="T327" s="246">
        <f t="shared" si="34"/>
        <v>0</v>
      </c>
      <c r="U327" s="246">
        <f t="shared" si="34"/>
        <v>8</v>
      </c>
      <c r="V327" s="246">
        <f t="shared" si="34"/>
        <v>0</v>
      </c>
      <c r="W327" s="246">
        <f t="shared" si="34"/>
        <v>0</v>
      </c>
      <c r="X327" s="246">
        <f t="shared" si="34"/>
        <v>0</v>
      </c>
      <c r="Y327" s="246">
        <f t="shared" si="34"/>
        <v>0</v>
      </c>
      <c r="Z327" s="246">
        <f t="shared" si="34"/>
        <v>0</v>
      </c>
      <c r="AA327" s="246">
        <f t="shared" si="34"/>
        <v>0</v>
      </c>
      <c r="AB327" s="246">
        <f t="shared" si="34"/>
        <v>0</v>
      </c>
      <c r="AC327" s="246">
        <f t="shared" si="34"/>
        <v>88</v>
      </c>
      <c r="AD327" s="443"/>
    </row>
    <row r="328" spans="1:93" s="109" customFormat="1" ht="26.25" customHeight="1" x14ac:dyDescent="0.4">
      <c r="A328" s="43"/>
      <c r="B328" s="43"/>
      <c r="C328" s="43"/>
      <c r="D328" s="43"/>
      <c r="E328" s="44" t="s">
        <v>59</v>
      </c>
      <c r="F328" s="422"/>
      <c r="G328" s="422"/>
      <c r="H328" s="422"/>
      <c r="I328" s="422"/>
      <c r="J328" s="425"/>
      <c r="K328" s="204">
        <f>K327</f>
        <v>32</v>
      </c>
      <c r="L328" s="204">
        <f t="shared" ref="L328:AC328" si="35">L327</f>
        <v>48</v>
      </c>
      <c r="M328" s="204">
        <f t="shared" si="35"/>
        <v>0</v>
      </c>
      <c r="N328" s="204">
        <f t="shared" si="35"/>
        <v>0</v>
      </c>
      <c r="O328" s="408">
        <f t="shared" si="35"/>
        <v>0</v>
      </c>
      <c r="P328" s="204">
        <f t="shared" si="35"/>
        <v>0</v>
      </c>
      <c r="Q328" s="204">
        <f t="shared" si="35"/>
        <v>0</v>
      </c>
      <c r="R328" s="204">
        <f t="shared" si="35"/>
        <v>0</v>
      </c>
      <c r="S328" s="204">
        <f t="shared" si="35"/>
        <v>0</v>
      </c>
      <c r="T328" s="204">
        <f t="shared" si="35"/>
        <v>0</v>
      </c>
      <c r="U328" s="204">
        <f t="shared" si="35"/>
        <v>8</v>
      </c>
      <c r="V328" s="204">
        <f t="shared" si="35"/>
        <v>0</v>
      </c>
      <c r="W328" s="204">
        <f t="shared" si="35"/>
        <v>0</v>
      </c>
      <c r="X328" s="204">
        <f t="shared" si="35"/>
        <v>0</v>
      </c>
      <c r="Y328" s="204">
        <f t="shared" si="35"/>
        <v>0</v>
      </c>
      <c r="Z328" s="204">
        <f t="shared" si="35"/>
        <v>0</v>
      </c>
      <c r="AA328" s="204">
        <f t="shared" si="35"/>
        <v>0</v>
      </c>
      <c r="AB328" s="204">
        <f t="shared" si="35"/>
        <v>0</v>
      </c>
      <c r="AC328" s="204">
        <f t="shared" si="35"/>
        <v>88</v>
      </c>
      <c r="AD328" s="443"/>
      <c r="AO328" s="105"/>
      <c r="AP328" s="108"/>
      <c r="AQ328" s="108"/>
      <c r="AR328" s="108"/>
      <c r="AS328" s="108"/>
    </row>
    <row r="329" spans="1:93" s="109" customFormat="1" ht="26.25" customHeight="1" x14ac:dyDescent="0.4">
      <c r="A329" s="43"/>
      <c r="B329" s="43"/>
      <c r="C329" s="43"/>
      <c r="D329" s="43"/>
      <c r="E329" s="201" t="s">
        <v>183</v>
      </c>
      <c r="F329" s="422"/>
      <c r="G329" s="422"/>
      <c r="H329" s="422"/>
      <c r="I329" s="422"/>
      <c r="J329" s="425"/>
      <c r="K329" s="204">
        <f t="shared" ref="K329:AC329" si="36">K328+K320</f>
        <v>112</v>
      </c>
      <c r="L329" s="200">
        <f t="shared" si="36"/>
        <v>116</v>
      </c>
      <c r="M329" s="200">
        <f t="shared" si="36"/>
        <v>0</v>
      </c>
      <c r="N329" s="200">
        <f t="shared" si="36"/>
        <v>4</v>
      </c>
      <c r="O329" s="269">
        <f t="shared" si="36"/>
        <v>1.5</v>
      </c>
      <c r="P329" s="200">
        <f t="shared" si="36"/>
        <v>0</v>
      </c>
      <c r="Q329" s="269">
        <f t="shared" si="36"/>
        <v>0</v>
      </c>
      <c r="R329" s="200">
        <f t="shared" si="36"/>
        <v>0</v>
      </c>
      <c r="S329" s="200">
        <f t="shared" si="36"/>
        <v>0</v>
      </c>
      <c r="T329" s="200">
        <f t="shared" si="36"/>
        <v>0</v>
      </c>
      <c r="U329" s="200">
        <f t="shared" si="36"/>
        <v>11</v>
      </c>
      <c r="V329" s="200">
        <f t="shared" si="36"/>
        <v>0</v>
      </c>
      <c r="W329" s="200">
        <f t="shared" si="36"/>
        <v>0</v>
      </c>
      <c r="X329" s="200">
        <f t="shared" si="36"/>
        <v>0</v>
      </c>
      <c r="Y329" s="200">
        <f t="shared" si="36"/>
        <v>0</v>
      </c>
      <c r="Z329" s="200">
        <f t="shared" si="36"/>
        <v>0</v>
      </c>
      <c r="AA329" s="200">
        <f t="shared" si="36"/>
        <v>0</v>
      </c>
      <c r="AB329" s="200">
        <f t="shared" si="36"/>
        <v>0</v>
      </c>
      <c r="AC329" s="235">
        <f t="shared" si="36"/>
        <v>244.5</v>
      </c>
      <c r="AD329" s="443"/>
      <c r="AO329" s="105"/>
      <c r="AP329" s="108"/>
      <c r="AQ329" s="108"/>
      <c r="AR329" s="108"/>
      <c r="AS329" s="108"/>
    </row>
    <row r="330" spans="1:93" s="109" customFormat="1" ht="26.25" customHeight="1" thickBot="1" x14ac:dyDescent="0.45">
      <c r="A330" s="43"/>
      <c r="B330" s="43" t="s">
        <v>223</v>
      </c>
      <c r="C330" s="43"/>
      <c r="D330" s="43"/>
      <c r="E330" s="63"/>
      <c r="F330" s="435"/>
      <c r="G330" s="435"/>
      <c r="H330" s="435"/>
      <c r="I330" s="435"/>
      <c r="J330" s="472"/>
      <c r="K330" s="205"/>
      <c r="L330" s="202"/>
      <c r="M330" s="199"/>
      <c r="N330" s="199"/>
      <c r="O330" s="259"/>
      <c r="P330" s="199"/>
      <c r="Q330" s="25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319"/>
      <c r="AD330" s="443"/>
      <c r="AO330" s="108"/>
      <c r="AP330" s="108"/>
      <c r="AQ330" s="108"/>
      <c r="AR330" s="108"/>
      <c r="AS330" s="108"/>
    </row>
    <row r="331" spans="1:93" ht="15" customHeight="1" x14ac:dyDescent="0.4">
      <c r="A331" s="43">
        <v>7</v>
      </c>
      <c r="B331" s="613" t="s">
        <v>235</v>
      </c>
      <c r="C331" s="613" t="s">
        <v>187</v>
      </c>
      <c r="D331" s="616">
        <v>0.15</v>
      </c>
      <c r="E331" s="60" t="s">
        <v>31</v>
      </c>
      <c r="F331" s="102"/>
      <c r="G331" s="102"/>
      <c r="H331" s="102"/>
      <c r="I331" s="102"/>
      <c r="J331" s="213"/>
      <c r="K331" s="159"/>
      <c r="L331" s="102"/>
      <c r="M331" s="102"/>
      <c r="N331" s="102"/>
      <c r="O331" s="268"/>
      <c r="P331" s="102"/>
      <c r="Q331" s="268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227"/>
      <c r="AD331" s="433"/>
      <c r="AF331" s="109"/>
      <c r="AP331" s="105"/>
      <c r="AQ331" s="105"/>
      <c r="AR331" s="105"/>
      <c r="AS331" s="105"/>
    </row>
    <row r="332" spans="1:93" ht="13.9" x14ac:dyDescent="0.4">
      <c r="A332" s="43"/>
      <c r="B332" s="614"/>
      <c r="C332" s="614"/>
      <c r="D332" s="617"/>
      <c r="E332" s="69"/>
      <c r="F332" s="84"/>
      <c r="G332" s="84"/>
      <c r="H332" s="160"/>
      <c r="I332" s="161"/>
      <c r="J332" s="217"/>
      <c r="K332" s="85"/>
      <c r="L332" s="103"/>
      <c r="M332" s="89"/>
      <c r="N332" s="89"/>
      <c r="O332" s="261"/>
      <c r="P332" s="103"/>
      <c r="Q332" s="269"/>
      <c r="R332" s="84"/>
      <c r="S332" s="84"/>
      <c r="T332" s="103"/>
      <c r="U332" s="103"/>
      <c r="V332" s="84"/>
      <c r="W332" s="89"/>
      <c r="X332" s="89"/>
      <c r="Y332" s="89"/>
      <c r="Z332" s="89"/>
      <c r="AA332" s="89"/>
      <c r="AB332" s="89"/>
      <c r="AC332" s="235"/>
      <c r="AD332" s="433"/>
      <c r="AF332" s="109"/>
      <c r="AP332" s="105"/>
      <c r="AQ332" s="105"/>
      <c r="AR332" s="105"/>
      <c r="AS332" s="105"/>
    </row>
    <row r="333" spans="1:93" ht="27.75" customHeight="1" x14ac:dyDescent="0.4">
      <c r="A333" s="43"/>
      <c r="B333" s="615"/>
      <c r="C333" s="615"/>
      <c r="D333" s="618"/>
      <c r="E333" s="416" t="s">
        <v>96</v>
      </c>
      <c r="F333" s="422" t="s">
        <v>71</v>
      </c>
      <c r="G333" s="422" t="s">
        <v>88</v>
      </c>
      <c r="H333" s="419"/>
      <c r="I333" s="419" t="s">
        <v>200</v>
      </c>
      <c r="J333" s="420">
        <v>5</v>
      </c>
      <c r="K333" s="384">
        <v>12</v>
      </c>
      <c r="L333" s="419">
        <v>12</v>
      </c>
      <c r="M333" s="84"/>
      <c r="N333" s="84"/>
      <c r="O333" s="269"/>
      <c r="P333" s="103"/>
      <c r="Q333" s="262"/>
      <c r="R333" s="84"/>
      <c r="S333" s="84"/>
      <c r="T333" s="103"/>
      <c r="U333" s="422"/>
      <c r="V333" s="84"/>
      <c r="W333" s="73"/>
      <c r="X333" s="73"/>
      <c r="Y333" s="73"/>
      <c r="Z333" s="73"/>
      <c r="AA333" s="73"/>
      <c r="AB333" s="73"/>
      <c r="AC333" s="235">
        <v>24</v>
      </c>
      <c r="AD333" s="433"/>
      <c r="AF333" s="109"/>
      <c r="AP333" s="105"/>
      <c r="AQ333" s="105"/>
      <c r="AR333" s="105"/>
      <c r="AS333" s="105"/>
    </row>
    <row r="334" spans="1:93" ht="13.9" x14ac:dyDescent="0.4">
      <c r="A334" s="35"/>
      <c r="B334" s="35"/>
      <c r="C334" s="35"/>
      <c r="D334" s="51"/>
      <c r="E334" s="416"/>
      <c r="F334" s="422"/>
      <c r="G334" s="422"/>
      <c r="H334" s="419"/>
      <c r="I334" s="419"/>
      <c r="J334" s="420"/>
      <c r="K334" s="421"/>
      <c r="L334" s="474"/>
      <c r="M334" s="86"/>
      <c r="N334" s="124"/>
      <c r="O334" s="262"/>
      <c r="P334" s="124"/>
      <c r="Q334" s="262"/>
      <c r="R334" s="124"/>
      <c r="S334" s="124"/>
      <c r="T334" s="125"/>
      <c r="U334" s="419"/>
      <c r="V334" s="124"/>
      <c r="W334" s="86"/>
      <c r="X334" s="86"/>
      <c r="Y334" s="86"/>
      <c r="Z334" s="86"/>
      <c r="AA334" s="86"/>
      <c r="AB334" s="86"/>
      <c r="AC334" s="174"/>
      <c r="AD334" s="433"/>
      <c r="AF334" s="109"/>
      <c r="AP334" s="105"/>
      <c r="AQ334" s="105"/>
      <c r="AR334" s="105"/>
      <c r="AS334" s="105"/>
    </row>
    <row r="335" spans="1:93" ht="13.9" x14ac:dyDescent="0.4">
      <c r="A335" s="35"/>
      <c r="B335" s="35"/>
      <c r="C335" s="35"/>
      <c r="D335" s="51"/>
      <c r="E335" s="416"/>
      <c r="F335" s="422"/>
      <c r="G335" s="422"/>
      <c r="H335" s="419"/>
      <c r="I335" s="419"/>
      <c r="J335" s="420"/>
      <c r="K335" s="421"/>
      <c r="L335" s="461"/>
      <c r="M335" s="86"/>
      <c r="N335" s="124"/>
      <c r="O335" s="262"/>
      <c r="P335" s="124"/>
      <c r="Q335" s="262"/>
      <c r="R335" s="124"/>
      <c r="S335" s="124"/>
      <c r="T335" s="125"/>
      <c r="U335" s="419"/>
      <c r="V335" s="124"/>
      <c r="W335" s="86"/>
      <c r="X335" s="86"/>
      <c r="Y335" s="86"/>
      <c r="Z335" s="86"/>
      <c r="AA335" s="86"/>
      <c r="AB335" s="86"/>
      <c r="AC335" s="174"/>
      <c r="AD335" s="433"/>
      <c r="AF335" s="109"/>
      <c r="AP335" s="105"/>
      <c r="AQ335" s="105"/>
      <c r="AR335" s="105"/>
      <c r="AS335" s="105"/>
    </row>
    <row r="336" spans="1:93" ht="13.9" x14ac:dyDescent="0.4">
      <c r="A336" s="35"/>
      <c r="B336" s="35"/>
      <c r="C336" s="35"/>
      <c r="D336" s="51"/>
      <c r="E336" s="416"/>
      <c r="F336" s="422"/>
      <c r="G336" s="422"/>
      <c r="H336" s="419"/>
      <c r="I336" s="419"/>
      <c r="J336" s="420"/>
      <c r="K336" s="421"/>
      <c r="L336" s="461"/>
      <c r="M336" s="86"/>
      <c r="N336" s="124"/>
      <c r="O336" s="262"/>
      <c r="P336" s="124"/>
      <c r="Q336" s="262"/>
      <c r="R336" s="124"/>
      <c r="S336" s="124"/>
      <c r="T336" s="125"/>
      <c r="U336" s="419"/>
      <c r="V336" s="124"/>
      <c r="W336" s="86"/>
      <c r="X336" s="86"/>
      <c r="Y336" s="86"/>
      <c r="Z336" s="86"/>
      <c r="AA336" s="86"/>
      <c r="AB336" s="86"/>
      <c r="AC336" s="174"/>
      <c r="AD336" s="433"/>
      <c r="AF336" s="105"/>
      <c r="AP336" s="105"/>
      <c r="AQ336" s="105"/>
      <c r="AR336" s="105"/>
      <c r="AS336" s="105"/>
    </row>
    <row r="337" spans="1:45" ht="13.9" x14ac:dyDescent="0.4">
      <c r="A337" s="35"/>
      <c r="B337" s="35"/>
      <c r="C337" s="35"/>
      <c r="D337" s="51"/>
      <c r="E337" s="44" t="s">
        <v>60</v>
      </c>
      <c r="F337" s="124"/>
      <c r="G337" s="124"/>
      <c r="H337" s="125"/>
      <c r="I337" s="124"/>
      <c r="J337" s="174"/>
      <c r="K337" s="126">
        <f t="shared" ref="K337:AC337" si="37">SUM(K333:K336)</f>
        <v>12</v>
      </c>
      <c r="L337" s="125">
        <f t="shared" si="37"/>
        <v>12</v>
      </c>
      <c r="M337" s="125">
        <f t="shared" si="37"/>
        <v>0</v>
      </c>
      <c r="N337" s="125">
        <f t="shared" si="37"/>
        <v>0</v>
      </c>
      <c r="O337" s="262">
        <f t="shared" si="37"/>
        <v>0</v>
      </c>
      <c r="P337" s="125">
        <f t="shared" si="37"/>
        <v>0</v>
      </c>
      <c r="Q337" s="284">
        <f t="shared" si="37"/>
        <v>0</v>
      </c>
      <c r="R337" s="125">
        <f t="shared" si="37"/>
        <v>0</v>
      </c>
      <c r="S337" s="125">
        <f t="shared" si="37"/>
        <v>0</v>
      </c>
      <c r="T337" s="125">
        <f t="shared" si="37"/>
        <v>0</v>
      </c>
      <c r="U337" s="125">
        <f t="shared" si="37"/>
        <v>0</v>
      </c>
      <c r="V337" s="125">
        <f t="shared" si="37"/>
        <v>0</v>
      </c>
      <c r="W337" s="125">
        <f t="shared" si="37"/>
        <v>0</v>
      </c>
      <c r="X337" s="125">
        <f t="shared" si="37"/>
        <v>0</v>
      </c>
      <c r="Y337" s="125">
        <f t="shared" si="37"/>
        <v>0</v>
      </c>
      <c r="Z337" s="125">
        <f t="shared" si="37"/>
        <v>0</v>
      </c>
      <c r="AA337" s="125">
        <f t="shared" si="37"/>
        <v>0</v>
      </c>
      <c r="AB337" s="125">
        <f t="shared" si="37"/>
        <v>0</v>
      </c>
      <c r="AC337" s="174">
        <f t="shared" si="37"/>
        <v>24</v>
      </c>
      <c r="AD337" s="433"/>
      <c r="AF337" s="105"/>
      <c r="AH337" s="105"/>
      <c r="AP337" s="142"/>
      <c r="AQ337" s="142"/>
      <c r="AR337" s="142"/>
      <c r="AS337" s="142"/>
    </row>
    <row r="338" spans="1:45" ht="13.5" customHeight="1" thickBot="1" x14ac:dyDescent="0.45">
      <c r="A338" s="35"/>
      <c r="B338" s="35"/>
      <c r="C338" s="35"/>
      <c r="D338" s="51"/>
      <c r="E338" s="171"/>
      <c r="F338" s="124"/>
      <c r="G338" s="124"/>
      <c r="H338" s="125"/>
      <c r="I338" s="124"/>
      <c r="J338" s="174"/>
      <c r="K338" s="126"/>
      <c r="L338" s="125"/>
      <c r="M338" s="175"/>
      <c r="N338" s="125"/>
      <c r="O338" s="262"/>
      <c r="P338" s="125"/>
      <c r="Q338" s="262"/>
      <c r="R338" s="125"/>
      <c r="S338" s="125"/>
      <c r="T338" s="125"/>
      <c r="U338" s="125"/>
      <c r="V338" s="125"/>
      <c r="W338" s="175"/>
      <c r="X338" s="175"/>
      <c r="Y338" s="175"/>
      <c r="Z338" s="175"/>
      <c r="AA338" s="175"/>
      <c r="AB338" s="175"/>
      <c r="AC338" s="174"/>
      <c r="AD338" s="433"/>
      <c r="AF338" s="105"/>
      <c r="AH338" s="105"/>
      <c r="AJ338" s="105"/>
      <c r="AK338" s="105"/>
      <c r="AL338" s="105"/>
      <c r="AO338" s="105"/>
      <c r="AP338" s="105"/>
      <c r="AQ338" s="105"/>
      <c r="AR338" s="105"/>
      <c r="AS338" s="105"/>
    </row>
    <row r="339" spans="1:45" ht="15" customHeight="1" x14ac:dyDescent="0.4">
      <c r="A339" s="43">
        <v>8</v>
      </c>
      <c r="B339" s="613" t="s">
        <v>56</v>
      </c>
      <c r="C339" s="613" t="s">
        <v>187</v>
      </c>
      <c r="D339" s="616">
        <v>0.15</v>
      </c>
      <c r="E339" s="60" t="s">
        <v>31</v>
      </c>
      <c r="F339" s="102"/>
      <c r="G339" s="102"/>
      <c r="H339" s="102"/>
      <c r="I339" s="102"/>
      <c r="J339" s="213"/>
      <c r="K339" s="159"/>
      <c r="L339" s="102"/>
      <c r="M339" s="102"/>
      <c r="N339" s="102"/>
      <c r="O339" s="268"/>
      <c r="P339" s="102"/>
      <c r="Q339" s="268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227"/>
      <c r="AD339" s="433"/>
      <c r="AF339" s="109"/>
      <c r="AP339" s="105"/>
      <c r="AQ339" s="105"/>
      <c r="AR339" s="105"/>
      <c r="AS339" s="105"/>
    </row>
    <row r="340" spans="1:45" ht="13.9" x14ac:dyDescent="0.4">
      <c r="A340" s="43"/>
      <c r="B340" s="614"/>
      <c r="C340" s="614"/>
      <c r="D340" s="617"/>
      <c r="E340" s="69"/>
      <c r="F340" s="84"/>
      <c r="G340" s="84"/>
      <c r="H340" s="160"/>
      <c r="I340" s="161"/>
      <c r="J340" s="217"/>
      <c r="K340" s="85"/>
      <c r="L340" s="103"/>
      <c r="M340" s="89"/>
      <c r="N340" s="89"/>
      <c r="O340" s="261"/>
      <c r="P340" s="103"/>
      <c r="Q340" s="269"/>
      <c r="R340" s="84"/>
      <c r="S340" s="84"/>
      <c r="T340" s="103"/>
      <c r="U340" s="103"/>
      <c r="V340" s="84"/>
      <c r="W340" s="89"/>
      <c r="X340" s="89"/>
      <c r="Y340" s="89"/>
      <c r="Z340" s="89"/>
      <c r="AA340" s="89"/>
      <c r="AB340" s="89"/>
      <c r="AC340" s="235"/>
      <c r="AD340" s="433"/>
      <c r="AF340" s="109"/>
      <c r="AP340" s="105"/>
      <c r="AQ340" s="105"/>
      <c r="AR340" s="105"/>
      <c r="AS340" s="105"/>
    </row>
    <row r="341" spans="1:45" ht="27.75" customHeight="1" x14ac:dyDescent="0.4">
      <c r="A341" s="43"/>
      <c r="B341" s="615"/>
      <c r="C341" s="615"/>
      <c r="D341" s="618"/>
      <c r="E341" s="189" t="s">
        <v>95</v>
      </c>
      <c r="F341" s="164" t="s">
        <v>71</v>
      </c>
      <c r="G341" s="164" t="s">
        <v>123</v>
      </c>
      <c r="H341" s="164"/>
      <c r="I341" s="164" t="s">
        <v>201</v>
      </c>
      <c r="J341" s="165">
        <v>5</v>
      </c>
      <c r="K341" s="166"/>
      <c r="L341" s="386">
        <v>8</v>
      </c>
      <c r="M341" s="86"/>
      <c r="N341" s="167"/>
      <c r="O341" s="277"/>
      <c r="P341" s="164"/>
      <c r="Q341" s="277"/>
      <c r="R341" s="124"/>
      <c r="S341" s="124"/>
      <c r="T341" s="125"/>
      <c r="U341" s="164"/>
      <c r="V341" s="124"/>
      <c r="W341" s="86"/>
      <c r="X341" s="86"/>
      <c r="Y341" s="86"/>
      <c r="Z341" s="86"/>
      <c r="AA341" s="86"/>
      <c r="AB341" s="86"/>
      <c r="AC341" s="174">
        <v>8</v>
      </c>
      <c r="AD341" s="433"/>
      <c r="AF341" s="109"/>
      <c r="AP341" s="105"/>
      <c r="AQ341" s="105"/>
      <c r="AR341" s="105"/>
      <c r="AS341" s="105"/>
    </row>
    <row r="342" spans="1:45" ht="27.75" x14ac:dyDescent="0.4">
      <c r="A342" s="35"/>
      <c r="B342" s="35"/>
      <c r="C342" s="35" t="s">
        <v>253</v>
      </c>
      <c r="D342" s="51"/>
      <c r="E342" s="416" t="s">
        <v>95</v>
      </c>
      <c r="F342" s="422" t="s">
        <v>71</v>
      </c>
      <c r="G342" s="422" t="s">
        <v>149</v>
      </c>
      <c r="H342" s="419"/>
      <c r="I342" s="419" t="s">
        <v>201</v>
      </c>
      <c r="J342" s="420">
        <v>38</v>
      </c>
      <c r="K342" s="421"/>
      <c r="L342" s="473">
        <v>8</v>
      </c>
      <c r="M342" s="86"/>
      <c r="N342" s="124"/>
      <c r="O342" s="262"/>
      <c r="P342" s="124"/>
      <c r="Q342" s="262"/>
      <c r="R342" s="124"/>
      <c r="S342" s="124"/>
      <c r="T342" s="125"/>
      <c r="U342" s="419"/>
      <c r="V342" s="124"/>
      <c r="W342" s="86"/>
      <c r="X342" s="86"/>
      <c r="Y342" s="86"/>
      <c r="Z342" s="86"/>
      <c r="AA342" s="86"/>
      <c r="AB342" s="86"/>
      <c r="AC342" s="174">
        <v>8</v>
      </c>
      <c r="AD342" s="433"/>
      <c r="AF342" s="109"/>
      <c r="AP342" s="105"/>
      <c r="AQ342" s="105"/>
      <c r="AR342" s="105"/>
      <c r="AS342" s="105"/>
    </row>
    <row r="343" spans="1:45" ht="13.9" x14ac:dyDescent="0.4">
      <c r="A343" s="35"/>
      <c r="B343" s="35"/>
      <c r="C343" s="35"/>
      <c r="D343" s="51"/>
      <c r="E343" s="416"/>
      <c r="F343" s="422"/>
      <c r="G343" s="422"/>
      <c r="H343" s="419"/>
      <c r="I343" s="419"/>
      <c r="J343" s="420"/>
      <c r="K343" s="421"/>
      <c r="L343" s="503"/>
      <c r="M343" s="86"/>
      <c r="N343" s="124"/>
      <c r="O343" s="262"/>
      <c r="P343" s="124"/>
      <c r="Q343" s="262"/>
      <c r="R343" s="124"/>
      <c r="S343" s="124"/>
      <c r="T343" s="125"/>
      <c r="U343" s="419"/>
      <c r="V343" s="124"/>
      <c r="W343" s="86"/>
      <c r="X343" s="86"/>
      <c r="Y343" s="86"/>
      <c r="Z343" s="86"/>
      <c r="AA343" s="86"/>
      <c r="AB343" s="86"/>
      <c r="AC343" s="174"/>
      <c r="AD343" s="433"/>
      <c r="AF343" s="109"/>
      <c r="AP343" s="105"/>
      <c r="AQ343" s="105"/>
      <c r="AR343" s="105"/>
      <c r="AS343" s="105"/>
    </row>
    <row r="344" spans="1:45" ht="27.75" x14ac:dyDescent="0.4">
      <c r="A344" s="35"/>
      <c r="B344" s="35"/>
      <c r="C344" s="35"/>
      <c r="D344" s="502">
        <v>0.25</v>
      </c>
      <c r="E344" s="416" t="s">
        <v>95</v>
      </c>
      <c r="F344" s="422" t="s">
        <v>71</v>
      </c>
      <c r="G344" s="422" t="s">
        <v>92</v>
      </c>
      <c r="H344" s="419"/>
      <c r="I344" s="419" t="s">
        <v>201</v>
      </c>
      <c r="J344" s="420">
        <v>50</v>
      </c>
      <c r="K344" s="384"/>
      <c r="L344" s="419">
        <v>16</v>
      </c>
      <c r="M344" s="84"/>
      <c r="N344" s="103"/>
      <c r="O344" s="269"/>
      <c r="P344" s="103"/>
      <c r="Q344" s="262"/>
      <c r="R344" s="84"/>
      <c r="S344" s="84"/>
      <c r="T344" s="103"/>
      <c r="U344" s="422"/>
      <c r="V344" s="84"/>
      <c r="W344" s="73"/>
      <c r="X344" s="73"/>
      <c r="Y344" s="73"/>
      <c r="Z344" s="73"/>
      <c r="AA344" s="73"/>
      <c r="AB344" s="73"/>
      <c r="AC344" s="235">
        <v>16</v>
      </c>
      <c r="AD344" s="433"/>
      <c r="AF344" s="109"/>
      <c r="AP344" s="105"/>
      <c r="AQ344" s="105"/>
      <c r="AR344" s="105"/>
      <c r="AS344" s="105"/>
    </row>
    <row r="345" spans="1:45" ht="83.65" thickBot="1" x14ac:dyDescent="0.45">
      <c r="A345" s="35"/>
      <c r="B345" s="35"/>
      <c r="C345" s="35"/>
      <c r="D345" s="501" t="s">
        <v>262</v>
      </c>
      <c r="E345" s="416" t="s">
        <v>95</v>
      </c>
      <c r="F345" s="422"/>
      <c r="G345" s="504" t="s">
        <v>263</v>
      </c>
      <c r="H345" s="419"/>
      <c r="I345" s="419"/>
      <c r="J345" s="420"/>
      <c r="K345" s="421"/>
      <c r="L345" s="462">
        <v>8</v>
      </c>
      <c r="M345" s="86"/>
      <c r="N345" s="124"/>
      <c r="O345" s="262"/>
      <c r="P345" s="124"/>
      <c r="Q345" s="262"/>
      <c r="R345" s="124"/>
      <c r="S345" s="124"/>
      <c r="T345" s="125"/>
      <c r="U345" s="419"/>
      <c r="V345" s="124"/>
      <c r="W345" s="86"/>
      <c r="X345" s="86"/>
      <c r="Y345" s="86"/>
      <c r="Z345" s="86"/>
      <c r="AA345" s="86"/>
      <c r="AB345" s="86"/>
      <c r="AC345" s="174">
        <v>8</v>
      </c>
      <c r="AD345" s="433"/>
      <c r="AF345" s="109"/>
      <c r="AP345" s="105"/>
      <c r="AQ345" s="105"/>
      <c r="AR345" s="105"/>
      <c r="AS345" s="105"/>
    </row>
    <row r="346" spans="1:45" ht="27.75" x14ac:dyDescent="0.4">
      <c r="A346" s="35"/>
      <c r="B346" s="35"/>
      <c r="C346" s="35"/>
      <c r="D346" s="501"/>
      <c r="E346" s="416" t="s">
        <v>95</v>
      </c>
      <c r="F346" s="422" t="s">
        <v>71</v>
      </c>
      <c r="G346" s="422" t="s">
        <v>122</v>
      </c>
      <c r="H346" s="419"/>
      <c r="I346" s="419" t="s">
        <v>201</v>
      </c>
      <c r="J346" s="420">
        <v>11</v>
      </c>
      <c r="K346" s="421"/>
      <c r="L346" s="474">
        <v>8</v>
      </c>
      <c r="M346" s="86"/>
      <c r="N346" s="124"/>
      <c r="O346" s="262"/>
      <c r="P346" s="124"/>
      <c r="Q346" s="262"/>
      <c r="R346" s="124"/>
      <c r="S346" s="124"/>
      <c r="T346" s="125"/>
      <c r="U346" s="419"/>
      <c r="V346" s="124"/>
      <c r="W346" s="86"/>
      <c r="X346" s="86"/>
      <c r="Y346" s="86"/>
      <c r="Z346" s="86"/>
      <c r="AA346" s="86"/>
      <c r="AB346" s="86"/>
      <c r="AC346" s="174">
        <v>8</v>
      </c>
      <c r="AD346" s="433"/>
      <c r="AF346" s="109"/>
      <c r="AP346" s="105"/>
      <c r="AQ346" s="105"/>
      <c r="AR346" s="105"/>
      <c r="AS346" s="105"/>
    </row>
    <row r="347" spans="1:45" ht="27.75" x14ac:dyDescent="0.4">
      <c r="A347" s="35"/>
      <c r="B347" s="35"/>
      <c r="C347" s="35"/>
      <c r="D347" s="51"/>
      <c r="E347" s="416" t="s">
        <v>95</v>
      </c>
      <c r="F347" s="422" t="s">
        <v>71</v>
      </c>
      <c r="G347" s="422" t="s">
        <v>149</v>
      </c>
      <c r="H347" s="419"/>
      <c r="I347" s="419" t="s">
        <v>201</v>
      </c>
      <c r="J347" s="420">
        <v>38</v>
      </c>
      <c r="K347" s="421"/>
      <c r="L347" s="474">
        <v>8</v>
      </c>
      <c r="M347" s="86"/>
      <c r="N347" s="124"/>
      <c r="O347" s="262"/>
      <c r="P347" s="124"/>
      <c r="Q347" s="262"/>
      <c r="R347" s="124"/>
      <c r="S347" s="124"/>
      <c r="T347" s="125"/>
      <c r="U347" s="419"/>
      <c r="V347" s="124"/>
      <c r="W347" s="86"/>
      <c r="X347" s="86"/>
      <c r="Y347" s="86"/>
      <c r="Z347" s="86"/>
      <c r="AA347" s="86"/>
      <c r="AB347" s="86"/>
      <c r="AC347" s="174">
        <v>8</v>
      </c>
      <c r="AD347" s="433"/>
      <c r="AF347" s="109"/>
      <c r="AP347" s="105"/>
      <c r="AQ347" s="105"/>
      <c r="AR347" s="105"/>
      <c r="AS347" s="105"/>
    </row>
    <row r="348" spans="1:45" ht="13.9" x14ac:dyDescent="0.4">
      <c r="A348" s="35"/>
      <c r="B348" s="35"/>
      <c r="C348" s="35"/>
      <c r="D348" s="51"/>
      <c r="E348" s="416"/>
      <c r="F348" s="422"/>
      <c r="G348" s="422"/>
      <c r="H348" s="419"/>
      <c r="I348" s="419"/>
      <c r="J348" s="420"/>
      <c r="K348" s="421"/>
      <c r="L348" s="461"/>
      <c r="M348" s="86"/>
      <c r="N348" s="124"/>
      <c r="O348" s="262"/>
      <c r="P348" s="124"/>
      <c r="Q348" s="262"/>
      <c r="R348" s="124"/>
      <c r="S348" s="124"/>
      <c r="T348" s="125"/>
      <c r="U348" s="419"/>
      <c r="V348" s="124"/>
      <c r="W348" s="86"/>
      <c r="X348" s="86"/>
      <c r="Y348" s="86"/>
      <c r="Z348" s="86"/>
      <c r="AA348" s="86"/>
      <c r="AB348" s="86"/>
      <c r="AC348" s="174"/>
      <c r="AD348" s="433"/>
      <c r="AF348" s="109"/>
      <c r="AP348" s="105"/>
      <c r="AQ348" s="105"/>
      <c r="AR348" s="105"/>
      <c r="AS348" s="105"/>
    </row>
    <row r="349" spans="1:45" ht="27.75" x14ac:dyDescent="0.4">
      <c r="A349" s="35"/>
      <c r="B349" s="35"/>
      <c r="C349" s="35"/>
      <c r="D349" s="51"/>
      <c r="E349" s="416" t="s">
        <v>95</v>
      </c>
      <c r="F349" s="422" t="s">
        <v>71</v>
      </c>
      <c r="G349" s="422" t="s">
        <v>124</v>
      </c>
      <c r="H349" s="419"/>
      <c r="I349" s="419" t="s">
        <v>201</v>
      </c>
      <c r="J349" s="420">
        <v>19</v>
      </c>
      <c r="K349" s="421"/>
      <c r="L349" s="461">
        <v>16</v>
      </c>
      <c r="M349" s="86"/>
      <c r="N349" s="124"/>
      <c r="O349" s="262"/>
      <c r="P349" s="124"/>
      <c r="Q349" s="262"/>
      <c r="R349" s="124"/>
      <c r="S349" s="124"/>
      <c r="T349" s="125"/>
      <c r="U349" s="419"/>
      <c r="V349" s="124"/>
      <c r="W349" s="86"/>
      <c r="X349" s="86"/>
      <c r="Y349" s="86"/>
      <c r="Z349" s="86"/>
      <c r="AA349" s="86"/>
      <c r="AB349" s="86"/>
      <c r="AC349" s="174">
        <v>16</v>
      </c>
      <c r="AD349" s="433"/>
      <c r="AF349" s="105"/>
      <c r="AP349" s="105"/>
      <c r="AQ349" s="105"/>
      <c r="AR349" s="105"/>
      <c r="AS349" s="105"/>
    </row>
    <row r="350" spans="1:45" ht="13.9" x14ac:dyDescent="0.4">
      <c r="A350" s="35"/>
      <c r="B350" s="35"/>
      <c r="C350" s="35"/>
      <c r="D350" s="51"/>
      <c r="E350" s="44" t="s">
        <v>60</v>
      </c>
      <c r="F350" s="124"/>
      <c r="G350" s="124"/>
      <c r="H350" s="125"/>
      <c r="I350" s="124"/>
      <c r="J350" s="174"/>
      <c r="K350" s="126">
        <f t="shared" ref="K350:AC350" si="38">SUM(K341:K349)</f>
        <v>0</v>
      </c>
      <c r="L350" s="125">
        <f t="shared" si="38"/>
        <v>72</v>
      </c>
      <c r="M350" s="125">
        <f t="shared" si="38"/>
        <v>0</v>
      </c>
      <c r="N350" s="125">
        <f t="shared" si="38"/>
        <v>0</v>
      </c>
      <c r="O350" s="262">
        <f t="shared" si="38"/>
        <v>0</v>
      </c>
      <c r="P350" s="125">
        <f t="shared" si="38"/>
        <v>0</v>
      </c>
      <c r="Q350" s="284">
        <f t="shared" si="38"/>
        <v>0</v>
      </c>
      <c r="R350" s="125">
        <f t="shared" si="38"/>
        <v>0</v>
      </c>
      <c r="S350" s="125">
        <f t="shared" si="38"/>
        <v>0</v>
      </c>
      <c r="T350" s="125">
        <f t="shared" si="38"/>
        <v>0</v>
      </c>
      <c r="U350" s="125">
        <f t="shared" si="38"/>
        <v>0</v>
      </c>
      <c r="V350" s="125">
        <f t="shared" si="38"/>
        <v>0</v>
      </c>
      <c r="W350" s="125">
        <f t="shared" si="38"/>
        <v>0</v>
      </c>
      <c r="X350" s="125">
        <f t="shared" si="38"/>
        <v>0</v>
      </c>
      <c r="Y350" s="125">
        <f t="shared" si="38"/>
        <v>0</v>
      </c>
      <c r="Z350" s="125">
        <f t="shared" si="38"/>
        <v>0</v>
      </c>
      <c r="AA350" s="125">
        <f t="shared" si="38"/>
        <v>0</v>
      </c>
      <c r="AB350" s="125">
        <f t="shared" si="38"/>
        <v>0</v>
      </c>
      <c r="AC350" s="174">
        <f t="shared" si="38"/>
        <v>72</v>
      </c>
      <c r="AD350" s="433"/>
      <c r="AF350" s="105"/>
      <c r="AH350" s="105"/>
      <c r="AP350" s="142"/>
      <c r="AQ350" s="142"/>
      <c r="AR350" s="142"/>
      <c r="AS350" s="142"/>
    </row>
    <row r="351" spans="1:45" ht="13.5" customHeight="1" x14ac:dyDescent="0.4">
      <c r="A351" s="35"/>
      <c r="B351" s="35"/>
      <c r="C351" s="35"/>
      <c r="D351" s="51"/>
      <c r="E351" s="171"/>
      <c r="F351" s="124"/>
      <c r="G351" s="124"/>
      <c r="H351" s="125"/>
      <c r="I351" s="124"/>
      <c r="J351" s="174"/>
      <c r="K351" s="126"/>
      <c r="L351" s="125"/>
      <c r="M351" s="175"/>
      <c r="N351" s="125"/>
      <c r="O351" s="262"/>
      <c r="P351" s="125"/>
      <c r="Q351" s="262"/>
      <c r="R351" s="125"/>
      <c r="S351" s="125"/>
      <c r="T351" s="125"/>
      <c r="U351" s="125"/>
      <c r="V351" s="125"/>
      <c r="W351" s="175"/>
      <c r="X351" s="175"/>
      <c r="Y351" s="175"/>
      <c r="Z351" s="175"/>
      <c r="AA351" s="175"/>
      <c r="AB351" s="175"/>
      <c r="AC351" s="174"/>
      <c r="AD351" s="433"/>
      <c r="AF351" s="105"/>
      <c r="AH351" s="105"/>
      <c r="AJ351" s="105"/>
      <c r="AK351" s="105"/>
      <c r="AL351" s="105"/>
      <c r="AO351" s="105"/>
      <c r="AP351" s="105"/>
      <c r="AQ351" s="105"/>
      <c r="AR351" s="105"/>
      <c r="AS351" s="105"/>
    </row>
    <row r="352" spans="1:45" ht="13.9" x14ac:dyDescent="0.4">
      <c r="A352" s="35"/>
      <c r="B352" s="35"/>
      <c r="C352" s="35"/>
      <c r="D352" s="35"/>
      <c r="E352" s="44" t="s">
        <v>4</v>
      </c>
      <c r="F352" s="36"/>
      <c r="G352" s="36"/>
      <c r="H352" s="36"/>
      <c r="I352" s="36"/>
      <c r="J352" s="79"/>
      <c r="K352" s="71"/>
      <c r="L352" s="36"/>
      <c r="M352" s="36"/>
      <c r="N352" s="36"/>
      <c r="O352" s="260"/>
      <c r="P352" s="36"/>
      <c r="Q352" s="260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228"/>
      <c r="AD352" s="450"/>
      <c r="AE352" s="105"/>
      <c r="AG352" s="105"/>
      <c r="AI352" s="105"/>
      <c r="AJ352" s="171"/>
      <c r="AK352" s="171"/>
      <c r="AL352" s="171"/>
      <c r="AO352" s="105"/>
      <c r="AP352" s="171"/>
      <c r="AQ352" s="171"/>
      <c r="AR352" s="171"/>
      <c r="AS352" s="171"/>
    </row>
    <row r="353" spans="1:93" s="5" customFormat="1" ht="15" customHeight="1" x14ac:dyDescent="0.4">
      <c r="A353" s="137"/>
      <c r="B353" s="629" t="s">
        <v>56</v>
      </c>
      <c r="C353" s="613" t="s">
        <v>187</v>
      </c>
      <c r="D353" s="616">
        <v>0.25</v>
      </c>
      <c r="E353" s="127"/>
      <c r="F353" s="124"/>
      <c r="G353" s="124"/>
      <c r="H353" s="124"/>
      <c r="I353" s="124"/>
      <c r="J353" s="218"/>
      <c r="K353" s="126"/>
      <c r="L353" s="125"/>
      <c r="M353" s="86"/>
      <c r="N353" s="125"/>
      <c r="O353" s="262"/>
      <c r="P353" s="124"/>
      <c r="Q353" s="262"/>
      <c r="R353" s="124"/>
      <c r="S353" s="124"/>
      <c r="T353" s="125"/>
      <c r="U353" s="125"/>
      <c r="V353" s="124"/>
      <c r="W353" s="86"/>
      <c r="X353" s="86"/>
      <c r="Y353" s="86"/>
      <c r="Z353" s="86"/>
      <c r="AA353" s="86"/>
      <c r="AB353" s="86"/>
      <c r="AC353" s="174"/>
      <c r="AD353" s="450"/>
      <c r="AE353" s="105"/>
      <c r="AF353" s="108"/>
      <c r="AG353" s="105"/>
      <c r="AH353" s="108"/>
      <c r="AI353" s="105"/>
      <c r="AJ353" s="171"/>
      <c r="AK353" s="171"/>
      <c r="AL353" s="171"/>
      <c r="AM353" s="105"/>
      <c r="AN353" s="105"/>
      <c r="AO353" s="105"/>
      <c r="AP353" s="171"/>
      <c r="AQ353" s="171"/>
      <c r="AR353" s="171"/>
      <c r="AS353" s="171"/>
      <c r="AT353" s="105"/>
      <c r="AU353" s="105"/>
      <c r="AV353" s="105"/>
      <c r="AW353" s="105"/>
      <c r="AX353" s="105"/>
      <c r="AY353" s="105"/>
      <c r="AZ353" s="105"/>
      <c r="BA353" s="105"/>
      <c r="BB353" s="105"/>
      <c r="BC353" s="105"/>
      <c r="BD353" s="105"/>
      <c r="BE353" s="105"/>
      <c r="BF353" s="105"/>
      <c r="BG353" s="105"/>
      <c r="BH353" s="105"/>
      <c r="BI353" s="105"/>
      <c r="BJ353" s="105"/>
      <c r="BK353" s="105"/>
      <c r="BL353" s="105"/>
      <c r="BM353" s="105"/>
      <c r="BN353" s="105"/>
      <c r="BO353" s="105"/>
      <c r="BP353" s="105"/>
      <c r="BQ353" s="105"/>
      <c r="BR353" s="105"/>
      <c r="BS353" s="105"/>
      <c r="BT353" s="105"/>
      <c r="BU353" s="105"/>
      <c r="BV353" s="105"/>
      <c r="BW353" s="105"/>
      <c r="BX353" s="105"/>
      <c r="BY353" s="105"/>
      <c r="BZ353" s="105"/>
      <c r="CA353" s="105"/>
      <c r="CB353" s="105"/>
      <c r="CC353" s="105"/>
      <c r="CD353" s="105"/>
      <c r="CE353" s="105"/>
      <c r="CF353" s="105"/>
      <c r="CG353" s="105"/>
      <c r="CH353" s="105"/>
      <c r="CI353" s="105"/>
      <c r="CJ353" s="105"/>
      <c r="CK353" s="105"/>
      <c r="CL353" s="105"/>
      <c r="CM353" s="105"/>
      <c r="CN353" s="105"/>
      <c r="CO353" s="105"/>
    </row>
    <row r="354" spans="1:93" s="5" customFormat="1" ht="43.5" customHeight="1" x14ac:dyDescent="0.4">
      <c r="A354" s="137"/>
      <c r="B354" s="629"/>
      <c r="C354" s="614"/>
      <c r="D354" s="617"/>
      <c r="E354" s="189" t="s">
        <v>95</v>
      </c>
      <c r="F354" s="381" t="s">
        <v>71</v>
      </c>
      <c r="G354" s="381" t="s">
        <v>116</v>
      </c>
      <c r="H354" s="381"/>
      <c r="I354" s="381" t="s">
        <v>201</v>
      </c>
      <c r="J354" s="387">
        <v>11</v>
      </c>
      <c r="K354" s="388">
        <v>6</v>
      </c>
      <c r="L354" s="316"/>
      <c r="M354" s="351"/>
      <c r="N354" s="316"/>
      <c r="O354" s="383"/>
      <c r="P354" s="316"/>
      <c r="Q354" s="316"/>
      <c r="R354" s="316"/>
      <c r="S354" s="316"/>
      <c r="T354" s="316"/>
      <c r="U354" s="316"/>
      <c r="V354" s="316"/>
      <c r="W354" s="285"/>
      <c r="X354" s="285"/>
      <c r="Y354" s="285"/>
      <c r="Z354" s="285"/>
      <c r="AA354" s="285"/>
      <c r="AB354" s="285"/>
      <c r="AC354" s="283">
        <v>6</v>
      </c>
      <c r="AD354" s="450"/>
      <c r="AE354" s="105"/>
      <c r="AF354" s="108"/>
      <c r="AG354" s="105"/>
      <c r="AH354" s="108"/>
      <c r="AI354" s="105"/>
      <c r="AJ354" s="171"/>
      <c r="AK354" s="171"/>
      <c r="AL354" s="171"/>
      <c r="AM354" s="105"/>
      <c r="AN354" s="105"/>
      <c r="AO354" s="105"/>
      <c r="AP354" s="168"/>
      <c r="AQ354" s="168"/>
      <c r="AR354" s="168"/>
      <c r="AS354" s="168"/>
      <c r="AT354" s="105"/>
      <c r="AU354" s="105"/>
      <c r="AV354" s="105"/>
      <c r="AW354" s="105"/>
      <c r="AX354" s="105"/>
      <c r="AY354" s="105"/>
      <c r="AZ354" s="105"/>
      <c r="BA354" s="105"/>
      <c r="BB354" s="105"/>
      <c r="BC354" s="105"/>
      <c r="BD354" s="105"/>
      <c r="BE354" s="105"/>
      <c r="BF354" s="105"/>
      <c r="BG354" s="105"/>
      <c r="BH354" s="105"/>
      <c r="BI354" s="105"/>
      <c r="BJ354" s="105"/>
      <c r="BK354" s="105"/>
      <c r="BL354" s="105"/>
      <c r="BM354" s="105"/>
      <c r="BN354" s="105"/>
      <c r="BO354" s="105"/>
      <c r="BP354" s="105"/>
      <c r="BQ354" s="105"/>
      <c r="BR354" s="105"/>
      <c r="BS354" s="105"/>
      <c r="BT354" s="105"/>
      <c r="BU354" s="105"/>
      <c r="BV354" s="105"/>
      <c r="BW354" s="105"/>
      <c r="BX354" s="105"/>
      <c r="BY354" s="105"/>
      <c r="BZ354" s="105"/>
      <c r="CA354" s="105"/>
      <c r="CB354" s="105"/>
      <c r="CC354" s="105"/>
      <c r="CD354" s="105"/>
      <c r="CE354" s="105"/>
      <c r="CF354" s="105"/>
      <c r="CG354" s="105"/>
      <c r="CH354" s="105"/>
      <c r="CI354" s="105"/>
      <c r="CJ354" s="105"/>
      <c r="CK354" s="105"/>
      <c r="CL354" s="105"/>
      <c r="CM354" s="105"/>
      <c r="CN354" s="105"/>
      <c r="CO354" s="105"/>
    </row>
    <row r="355" spans="1:93" s="5" customFormat="1" ht="27.75" x14ac:dyDescent="0.4">
      <c r="A355" s="137"/>
      <c r="B355" s="137" t="s">
        <v>259</v>
      </c>
      <c r="C355" s="615"/>
      <c r="D355" s="618"/>
      <c r="E355" s="416" t="s">
        <v>95</v>
      </c>
      <c r="F355" s="422" t="s">
        <v>71</v>
      </c>
      <c r="G355" s="422" t="s">
        <v>117</v>
      </c>
      <c r="H355" s="419"/>
      <c r="I355" s="419" t="s">
        <v>201</v>
      </c>
      <c r="J355" s="420">
        <v>5</v>
      </c>
      <c r="K355" s="447">
        <v>6</v>
      </c>
      <c r="L355" s="445"/>
      <c r="M355" s="285"/>
      <c r="N355" s="284"/>
      <c r="O355" s="262"/>
      <c r="P355" s="284"/>
      <c r="Q355" s="284"/>
      <c r="R355" s="284"/>
      <c r="S355" s="284"/>
      <c r="T355" s="284"/>
      <c r="U355" s="445"/>
      <c r="V355" s="284"/>
      <c r="W355" s="285"/>
      <c r="X355" s="285"/>
      <c r="Y355" s="285"/>
      <c r="Z355" s="285"/>
      <c r="AA355" s="285"/>
      <c r="AB355" s="285"/>
      <c r="AC355" s="283">
        <v>6</v>
      </c>
      <c r="AD355" s="450"/>
      <c r="AE355" s="105"/>
      <c r="AF355" s="108"/>
      <c r="AG355" s="105"/>
      <c r="AH355" s="105"/>
      <c r="AI355" s="105"/>
      <c r="AJ355" s="168"/>
      <c r="AK355" s="168"/>
      <c r="AL355" s="168"/>
      <c r="AM355" s="105"/>
      <c r="AN355" s="105"/>
      <c r="AO355" s="105"/>
      <c r="AP355" s="63"/>
      <c r="AQ355" s="63"/>
      <c r="AR355" s="63"/>
      <c r="AS355" s="63"/>
      <c r="AT355" s="105"/>
      <c r="AU355" s="105"/>
      <c r="AV355" s="105"/>
      <c r="AW355" s="105"/>
      <c r="AX355" s="105"/>
      <c r="AY355" s="105"/>
      <c r="AZ355" s="105"/>
      <c r="BA355" s="105"/>
      <c r="BB355" s="105"/>
      <c r="BC355" s="105"/>
      <c r="BD355" s="105"/>
      <c r="BE355" s="105"/>
      <c r="BF355" s="105"/>
      <c r="BG355" s="105"/>
      <c r="BH355" s="105"/>
      <c r="BI355" s="105"/>
      <c r="BJ355" s="105"/>
      <c r="BK355" s="105"/>
      <c r="BL355" s="105"/>
      <c r="BM355" s="105"/>
      <c r="BN355" s="105"/>
      <c r="BO355" s="105"/>
      <c r="BP355" s="105"/>
      <c r="BQ355" s="105"/>
      <c r="BR355" s="105"/>
      <c r="BS355" s="105"/>
      <c r="BT355" s="105"/>
      <c r="BU355" s="105"/>
      <c r="BV355" s="105"/>
      <c r="BW355" s="105"/>
      <c r="BX355" s="105"/>
      <c r="BY355" s="105"/>
      <c r="BZ355" s="105"/>
      <c r="CA355" s="105"/>
      <c r="CB355" s="105"/>
      <c r="CC355" s="105"/>
      <c r="CD355" s="105"/>
      <c r="CE355" s="105"/>
      <c r="CF355" s="105"/>
      <c r="CG355" s="105"/>
      <c r="CH355" s="105"/>
      <c r="CI355" s="105"/>
      <c r="CJ355" s="105"/>
      <c r="CK355" s="105"/>
      <c r="CL355" s="105"/>
      <c r="CM355" s="105"/>
      <c r="CN355" s="105"/>
      <c r="CO355" s="105"/>
    </row>
    <row r="356" spans="1:93" ht="27.75" x14ac:dyDescent="0.4">
      <c r="A356" s="35"/>
      <c r="B356" s="55"/>
      <c r="C356" s="35" t="s">
        <v>253</v>
      </c>
      <c r="D356" s="51"/>
      <c r="E356" s="416" t="s">
        <v>95</v>
      </c>
      <c r="F356" s="422" t="s">
        <v>71</v>
      </c>
      <c r="G356" s="422" t="s">
        <v>118</v>
      </c>
      <c r="H356" s="419"/>
      <c r="I356" s="419" t="s">
        <v>201</v>
      </c>
      <c r="J356" s="420">
        <v>38</v>
      </c>
      <c r="K356" s="447">
        <v>6</v>
      </c>
      <c r="L356" s="445"/>
      <c r="M356" s="98"/>
      <c r="N356" s="445"/>
      <c r="O356" s="423"/>
      <c r="P356" s="445"/>
      <c r="Q356" s="445"/>
      <c r="R356" s="445"/>
      <c r="S356" s="445"/>
      <c r="T356" s="445"/>
      <c r="U356" s="445"/>
      <c r="V356" s="200"/>
      <c r="W356" s="98"/>
      <c r="X356" s="98"/>
      <c r="Y356" s="98"/>
      <c r="Z356" s="98"/>
      <c r="AA356" s="98"/>
      <c r="AB356" s="98"/>
      <c r="AC356" s="235">
        <v>6</v>
      </c>
      <c r="AD356" s="450"/>
      <c r="AE356" s="105"/>
      <c r="AG356" s="105"/>
      <c r="AI356" s="105"/>
      <c r="AJ356" s="63"/>
      <c r="AK356" s="63"/>
      <c r="AL356" s="63"/>
      <c r="AO356" s="105"/>
    </row>
    <row r="357" spans="1:93" ht="27.75" x14ac:dyDescent="0.4">
      <c r="A357" s="35"/>
      <c r="B357" s="55"/>
      <c r="C357" s="35"/>
      <c r="D357" s="51"/>
      <c r="E357" s="416" t="s">
        <v>95</v>
      </c>
      <c r="F357" s="422" t="s">
        <v>71</v>
      </c>
      <c r="G357" s="422" t="s">
        <v>243</v>
      </c>
      <c r="H357" s="419"/>
      <c r="I357" s="419" t="s">
        <v>202</v>
      </c>
      <c r="J357" s="420">
        <v>3</v>
      </c>
      <c r="K357" s="447">
        <v>6</v>
      </c>
      <c r="L357" s="445"/>
      <c r="M357" s="98"/>
      <c r="N357" s="445"/>
      <c r="O357" s="423"/>
      <c r="P357" s="445"/>
      <c r="Q357" s="445"/>
      <c r="R357" s="445"/>
      <c r="S357" s="445"/>
      <c r="T357" s="445"/>
      <c r="U357" s="445">
        <v>1</v>
      </c>
      <c r="V357" s="200"/>
      <c r="W357" s="98"/>
      <c r="X357" s="98"/>
      <c r="Y357" s="98"/>
      <c r="Z357" s="98"/>
      <c r="AA357" s="98"/>
      <c r="AB357" s="98"/>
      <c r="AC357" s="235">
        <v>7</v>
      </c>
      <c r="AD357" s="450"/>
      <c r="AE357" s="105"/>
      <c r="AG357" s="105"/>
      <c r="AI357" s="105"/>
      <c r="AJ357" s="63"/>
      <c r="AK357" s="63"/>
      <c r="AL357" s="63"/>
      <c r="AO357" s="105"/>
    </row>
    <row r="358" spans="1:93" ht="27.75" x14ac:dyDescent="0.4">
      <c r="A358" s="35"/>
      <c r="B358" s="55"/>
      <c r="C358" s="35"/>
      <c r="D358" s="51"/>
      <c r="E358" s="416" t="s">
        <v>95</v>
      </c>
      <c r="F358" s="422" t="s">
        <v>71</v>
      </c>
      <c r="G358" s="422" t="s">
        <v>114</v>
      </c>
      <c r="H358" s="419"/>
      <c r="I358" s="419" t="s">
        <v>201</v>
      </c>
      <c r="J358" s="420">
        <v>14</v>
      </c>
      <c r="K358" s="447">
        <v>8</v>
      </c>
      <c r="L358" s="445"/>
      <c r="M358" s="98"/>
      <c r="N358" s="445"/>
      <c r="O358" s="423"/>
      <c r="P358" s="445"/>
      <c r="Q358" s="445"/>
      <c r="R358" s="445"/>
      <c r="S358" s="445"/>
      <c r="T358" s="445"/>
      <c r="U358" s="445">
        <v>1</v>
      </c>
      <c r="V358" s="200"/>
      <c r="W358" s="98"/>
      <c r="X358" s="98"/>
      <c r="Y358" s="98"/>
      <c r="Z358" s="98"/>
      <c r="AA358" s="98"/>
      <c r="AB358" s="98"/>
      <c r="AC358" s="235">
        <v>9</v>
      </c>
      <c r="AD358" s="450"/>
      <c r="AE358" s="105"/>
      <c r="AG358" s="105"/>
      <c r="AI358" s="105"/>
      <c r="AJ358" s="63"/>
      <c r="AK358" s="63"/>
      <c r="AL358" s="63"/>
      <c r="AO358" s="105"/>
    </row>
    <row r="359" spans="1:93" s="5" customFormat="1" ht="27.75" x14ac:dyDescent="0.4">
      <c r="A359" s="141"/>
      <c r="B359" s="141"/>
      <c r="C359" s="141"/>
      <c r="D359" s="141"/>
      <c r="E359" s="416" t="s">
        <v>95</v>
      </c>
      <c r="F359" s="422" t="s">
        <v>71</v>
      </c>
      <c r="G359" s="422" t="s">
        <v>130</v>
      </c>
      <c r="H359" s="419"/>
      <c r="I359" s="419" t="s">
        <v>201</v>
      </c>
      <c r="J359" s="420">
        <v>47</v>
      </c>
      <c r="K359" s="421"/>
      <c r="L359" s="419">
        <v>32</v>
      </c>
      <c r="M359" s="86"/>
      <c r="N359" s="422"/>
      <c r="O359" s="423"/>
      <c r="P359" s="419"/>
      <c r="Q359" s="423"/>
      <c r="R359" s="422"/>
      <c r="S359" s="422"/>
      <c r="T359" s="422"/>
      <c r="U359" s="419"/>
      <c r="V359" s="124"/>
      <c r="W359" s="86"/>
      <c r="X359" s="86"/>
      <c r="Y359" s="86"/>
      <c r="Z359" s="86"/>
      <c r="AA359" s="86"/>
      <c r="AB359" s="86"/>
      <c r="AC359" s="174">
        <v>32</v>
      </c>
      <c r="AD359" s="450"/>
      <c r="AE359" s="105"/>
      <c r="AF359" s="108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8"/>
      <c r="AQ359" s="108"/>
      <c r="AR359" s="108"/>
      <c r="AS359" s="108"/>
      <c r="AT359" s="105"/>
      <c r="AU359" s="105"/>
      <c r="AV359" s="105"/>
      <c r="AW359" s="105"/>
      <c r="AX359" s="105"/>
      <c r="AY359" s="105"/>
      <c r="AZ359" s="105"/>
      <c r="BA359" s="105"/>
      <c r="BB359" s="105"/>
      <c r="BC359" s="105"/>
      <c r="BD359" s="105"/>
      <c r="BE359" s="105"/>
      <c r="BF359" s="105"/>
      <c r="BG359" s="105"/>
      <c r="BH359" s="105"/>
      <c r="BI359" s="105"/>
      <c r="BJ359" s="105"/>
      <c r="BK359" s="105"/>
      <c r="BL359" s="105"/>
      <c r="BM359" s="105"/>
      <c r="BN359" s="105"/>
      <c r="BO359" s="105"/>
      <c r="BP359" s="105"/>
      <c r="BQ359" s="105"/>
      <c r="BR359" s="105"/>
      <c r="BS359" s="105"/>
      <c r="BT359" s="105"/>
      <c r="BU359" s="105"/>
      <c r="BV359" s="105"/>
      <c r="BW359" s="105"/>
      <c r="BX359" s="105"/>
      <c r="BY359" s="105"/>
      <c r="BZ359" s="105"/>
      <c r="CA359" s="105"/>
      <c r="CB359" s="105"/>
      <c r="CC359" s="105"/>
      <c r="CD359" s="105"/>
      <c r="CE359" s="105"/>
      <c r="CF359" s="105"/>
      <c r="CG359" s="105"/>
      <c r="CH359" s="105"/>
      <c r="CI359" s="105"/>
      <c r="CJ359" s="105"/>
      <c r="CK359" s="105"/>
      <c r="CL359" s="105"/>
      <c r="CM359" s="105"/>
      <c r="CN359" s="105"/>
      <c r="CO359" s="105"/>
    </row>
    <row r="360" spans="1:93" ht="13.9" x14ac:dyDescent="0.4">
      <c r="A360" s="35"/>
      <c r="B360" s="55"/>
      <c r="C360" s="35"/>
      <c r="D360" s="51"/>
      <c r="E360" s="416"/>
      <c r="F360" s="422"/>
      <c r="G360" s="422"/>
      <c r="H360" s="419"/>
      <c r="I360" s="419"/>
      <c r="J360" s="420"/>
      <c r="K360" s="447"/>
      <c r="L360" s="445"/>
      <c r="M360" s="98"/>
      <c r="N360" s="445"/>
      <c r="O360" s="423"/>
      <c r="P360" s="445"/>
      <c r="Q360" s="445"/>
      <c r="R360" s="445"/>
      <c r="S360" s="445"/>
      <c r="T360" s="445"/>
      <c r="U360" s="445"/>
      <c r="V360" s="200"/>
      <c r="W360" s="98"/>
      <c r="X360" s="98"/>
      <c r="Y360" s="98"/>
      <c r="Z360" s="98"/>
      <c r="AA360" s="98"/>
      <c r="AB360" s="98"/>
      <c r="AC360" s="235"/>
      <c r="AD360" s="450"/>
      <c r="AE360" s="105"/>
      <c r="AG360" s="105"/>
      <c r="AI360" s="105"/>
      <c r="AJ360" s="63"/>
      <c r="AK360" s="63"/>
      <c r="AL360" s="63"/>
      <c r="AO360" s="105"/>
    </row>
    <row r="361" spans="1:93" s="5" customFormat="1" ht="13.9" x14ac:dyDescent="0.4">
      <c r="A361" s="137"/>
      <c r="B361" s="137"/>
      <c r="C361" s="137"/>
      <c r="D361" s="138"/>
      <c r="E361" s="144" t="s">
        <v>33</v>
      </c>
      <c r="F361" s="124"/>
      <c r="G361" s="124"/>
      <c r="H361" s="125"/>
      <c r="I361" s="124"/>
      <c r="J361" s="174"/>
      <c r="K361" s="289">
        <f t="shared" ref="K361:AC361" si="39">SUM(K353:K360)</f>
        <v>32</v>
      </c>
      <c r="L361" s="289">
        <f t="shared" si="39"/>
        <v>32</v>
      </c>
      <c r="M361" s="289">
        <f t="shared" si="39"/>
        <v>0</v>
      </c>
      <c r="N361" s="289">
        <f t="shared" si="39"/>
        <v>0</v>
      </c>
      <c r="O361" s="409">
        <f t="shared" si="39"/>
        <v>0</v>
      </c>
      <c r="P361" s="289">
        <f t="shared" si="39"/>
        <v>0</v>
      </c>
      <c r="Q361" s="289">
        <f t="shared" si="39"/>
        <v>0</v>
      </c>
      <c r="R361" s="289">
        <f t="shared" si="39"/>
        <v>0</v>
      </c>
      <c r="S361" s="289">
        <f t="shared" si="39"/>
        <v>0</v>
      </c>
      <c r="T361" s="289">
        <f t="shared" si="39"/>
        <v>0</v>
      </c>
      <c r="U361" s="289">
        <f t="shared" si="39"/>
        <v>2</v>
      </c>
      <c r="V361" s="289">
        <f t="shared" si="39"/>
        <v>0</v>
      </c>
      <c r="W361" s="289">
        <f t="shared" si="39"/>
        <v>0</v>
      </c>
      <c r="X361" s="289">
        <f t="shared" si="39"/>
        <v>0</v>
      </c>
      <c r="Y361" s="289">
        <f t="shared" si="39"/>
        <v>0</v>
      </c>
      <c r="Z361" s="289">
        <f t="shared" si="39"/>
        <v>0</v>
      </c>
      <c r="AA361" s="289">
        <f t="shared" si="39"/>
        <v>0</v>
      </c>
      <c r="AB361" s="289">
        <f t="shared" si="39"/>
        <v>0</v>
      </c>
      <c r="AC361" s="291">
        <f t="shared" si="39"/>
        <v>66</v>
      </c>
      <c r="AD361" s="171"/>
      <c r="AE361" s="171"/>
      <c r="AF361" s="108"/>
      <c r="AG361" s="171"/>
      <c r="AH361" s="105"/>
      <c r="AI361" s="171"/>
      <c r="AJ361" s="105"/>
      <c r="AK361" s="105"/>
      <c r="AL361" s="105"/>
      <c r="AM361" s="105"/>
      <c r="AN361" s="105"/>
      <c r="AO361" s="171"/>
      <c r="AP361" s="108"/>
      <c r="AQ361" s="108"/>
      <c r="AR361" s="108"/>
      <c r="AS361" s="108"/>
      <c r="AT361" s="105"/>
      <c r="AU361" s="105"/>
      <c r="AV361" s="105"/>
      <c r="AW361" s="105"/>
      <c r="AX361" s="105"/>
      <c r="AY361" s="105"/>
      <c r="AZ361" s="105"/>
      <c r="BA361" s="105"/>
      <c r="BB361" s="105"/>
      <c r="BC361" s="105"/>
      <c r="BD361" s="105"/>
      <c r="BE361" s="105"/>
      <c r="BF361" s="105"/>
      <c r="BG361" s="105"/>
      <c r="BH361" s="105"/>
      <c r="BI361" s="105"/>
      <c r="BJ361" s="105"/>
      <c r="BK361" s="105"/>
      <c r="BL361" s="105"/>
      <c r="BM361" s="105"/>
      <c r="BN361" s="105"/>
      <c r="BO361" s="105"/>
      <c r="BP361" s="105"/>
      <c r="BQ361" s="105"/>
      <c r="BR361" s="105"/>
      <c r="BS361" s="105"/>
      <c r="BT361" s="105"/>
      <c r="BU361" s="105"/>
      <c r="BV361" s="105"/>
      <c r="BW361" s="105"/>
      <c r="BX361" s="105"/>
      <c r="BY361" s="105"/>
      <c r="BZ361" s="105"/>
      <c r="CA361" s="105"/>
      <c r="CB361" s="105"/>
      <c r="CC361" s="105"/>
      <c r="CD361" s="105"/>
      <c r="CE361" s="105"/>
      <c r="CF361" s="105"/>
      <c r="CG361" s="105"/>
      <c r="CH361" s="105"/>
      <c r="CI361" s="105"/>
      <c r="CJ361" s="105"/>
      <c r="CK361" s="105"/>
      <c r="CL361" s="105"/>
      <c r="CM361" s="105"/>
      <c r="CN361" s="105"/>
      <c r="CO361" s="105"/>
    </row>
    <row r="362" spans="1:93" s="143" customFormat="1" ht="13.9" x14ac:dyDescent="0.4">
      <c r="A362" s="141"/>
      <c r="B362" s="141"/>
      <c r="C362" s="141"/>
      <c r="D362" s="141"/>
      <c r="E362" s="144" t="s">
        <v>154</v>
      </c>
      <c r="F362" s="86"/>
      <c r="G362" s="86"/>
      <c r="H362" s="87"/>
      <c r="I362" s="86"/>
      <c r="J362" s="169"/>
      <c r="K362" s="185">
        <f>K361</f>
        <v>32</v>
      </c>
      <c r="L362" s="185">
        <f t="shared" ref="L362:AC362" si="40">L361</f>
        <v>32</v>
      </c>
      <c r="M362" s="185">
        <f t="shared" si="40"/>
        <v>0</v>
      </c>
      <c r="N362" s="185">
        <f t="shared" si="40"/>
        <v>0</v>
      </c>
      <c r="O362" s="270">
        <f t="shared" si="40"/>
        <v>0</v>
      </c>
      <c r="P362" s="185">
        <f t="shared" si="40"/>
        <v>0</v>
      </c>
      <c r="Q362" s="185">
        <f t="shared" si="40"/>
        <v>0</v>
      </c>
      <c r="R362" s="185">
        <f t="shared" si="40"/>
        <v>0</v>
      </c>
      <c r="S362" s="185">
        <f t="shared" si="40"/>
        <v>0</v>
      </c>
      <c r="T362" s="185">
        <f t="shared" si="40"/>
        <v>0</v>
      </c>
      <c r="U362" s="185">
        <f t="shared" si="40"/>
        <v>2</v>
      </c>
      <c r="V362" s="185">
        <f t="shared" si="40"/>
        <v>0</v>
      </c>
      <c r="W362" s="185">
        <f t="shared" si="40"/>
        <v>0</v>
      </c>
      <c r="X362" s="185">
        <f t="shared" si="40"/>
        <v>0</v>
      </c>
      <c r="Y362" s="185">
        <f t="shared" si="40"/>
        <v>0</v>
      </c>
      <c r="Z362" s="185">
        <f t="shared" si="40"/>
        <v>0</v>
      </c>
      <c r="AA362" s="185">
        <f t="shared" si="40"/>
        <v>0</v>
      </c>
      <c r="AB362" s="185">
        <f t="shared" si="40"/>
        <v>0</v>
      </c>
      <c r="AC362" s="232">
        <f t="shared" si="40"/>
        <v>66</v>
      </c>
      <c r="AD362" s="171"/>
      <c r="AE362" s="171"/>
      <c r="AF362" s="108"/>
      <c r="AG362" s="171"/>
      <c r="AH362" s="105"/>
      <c r="AI362" s="171"/>
      <c r="AJ362" s="108"/>
      <c r="AK362" s="108"/>
      <c r="AL362" s="108"/>
      <c r="AM362" s="142"/>
      <c r="AN362" s="142"/>
      <c r="AO362" s="171"/>
      <c r="AP362" s="105"/>
      <c r="AQ362" s="105"/>
      <c r="AR362" s="105"/>
      <c r="AS362" s="105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  <c r="BQ362" s="142"/>
      <c r="BR362" s="142"/>
      <c r="BS362" s="142"/>
      <c r="BT362" s="142"/>
      <c r="BU362" s="142"/>
      <c r="BV362" s="142"/>
      <c r="BW362" s="142"/>
      <c r="BX362" s="142"/>
      <c r="BY362" s="142"/>
      <c r="BZ362" s="142"/>
      <c r="CA362" s="142"/>
      <c r="CB362" s="142"/>
      <c r="CC362" s="142"/>
      <c r="CD362" s="142"/>
      <c r="CE362" s="142"/>
      <c r="CF362" s="142"/>
      <c r="CG362" s="142"/>
      <c r="CH362" s="142"/>
      <c r="CI362" s="142"/>
      <c r="CJ362" s="142"/>
      <c r="CK362" s="142"/>
      <c r="CL362" s="142"/>
      <c r="CM362" s="142"/>
      <c r="CN362" s="142"/>
      <c r="CO362" s="142"/>
    </row>
    <row r="363" spans="1:93" s="143" customFormat="1" ht="13.9" x14ac:dyDescent="0.4">
      <c r="A363" s="141"/>
      <c r="B363" s="141"/>
      <c r="C363" s="141"/>
      <c r="D363" s="141"/>
      <c r="E363" s="144" t="s">
        <v>34</v>
      </c>
      <c r="F363" s="86"/>
      <c r="G363" s="86"/>
      <c r="H363" s="87"/>
      <c r="I363" s="86"/>
      <c r="J363" s="169"/>
      <c r="K363" s="185">
        <f t="shared" ref="K363:AC363" si="41">K350+K362</f>
        <v>32</v>
      </c>
      <c r="L363" s="185">
        <f t="shared" si="41"/>
        <v>104</v>
      </c>
      <c r="M363" s="185">
        <f t="shared" si="41"/>
        <v>0</v>
      </c>
      <c r="N363" s="185">
        <f t="shared" si="41"/>
        <v>0</v>
      </c>
      <c r="O363" s="270">
        <f t="shared" si="41"/>
        <v>0</v>
      </c>
      <c r="P363" s="185">
        <f t="shared" si="41"/>
        <v>0</v>
      </c>
      <c r="Q363" s="185">
        <f t="shared" si="41"/>
        <v>0</v>
      </c>
      <c r="R363" s="185">
        <f t="shared" si="41"/>
        <v>0</v>
      </c>
      <c r="S363" s="185">
        <f t="shared" si="41"/>
        <v>0</v>
      </c>
      <c r="T363" s="185">
        <f t="shared" si="41"/>
        <v>0</v>
      </c>
      <c r="U363" s="185">
        <f t="shared" si="41"/>
        <v>2</v>
      </c>
      <c r="V363" s="185">
        <f t="shared" si="41"/>
        <v>0</v>
      </c>
      <c r="W363" s="185">
        <f t="shared" si="41"/>
        <v>0</v>
      </c>
      <c r="X363" s="185">
        <f t="shared" si="41"/>
        <v>0</v>
      </c>
      <c r="Y363" s="185">
        <f t="shared" si="41"/>
        <v>0</v>
      </c>
      <c r="Z363" s="185">
        <f t="shared" si="41"/>
        <v>0</v>
      </c>
      <c r="AA363" s="185">
        <f t="shared" si="41"/>
        <v>0</v>
      </c>
      <c r="AB363" s="185">
        <f t="shared" si="41"/>
        <v>0</v>
      </c>
      <c r="AC363" s="185">
        <f t="shared" si="41"/>
        <v>138</v>
      </c>
      <c r="AD363" s="171"/>
      <c r="AE363" s="171"/>
      <c r="AF363" s="108"/>
      <c r="AG363" s="171"/>
      <c r="AH363" s="108"/>
      <c r="AI363" s="171"/>
      <c r="AJ363" s="105"/>
      <c r="AK363" s="105"/>
      <c r="AL363" s="105"/>
      <c r="AM363" s="142"/>
      <c r="AN363" s="142"/>
      <c r="AO363" s="171"/>
      <c r="AP363" s="105"/>
      <c r="AQ363" s="105"/>
      <c r="AR363" s="105"/>
      <c r="AS363" s="105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  <c r="BQ363" s="142"/>
      <c r="BR363" s="142"/>
      <c r="BS363" s="142"/>
      <c r="BT363" s="142"/>
      <c r="BU363" s="142"/>
      <c r="BV363" s="142"/>
      <c r="BW363" s="142"/>
      <c r="BX363" s="142"/>
      <c r="BY363" s="142"/>
      <c r="BZ363" s="142"/>
      <c r="CA363" s="142"/>
      <c r="CB363" s="142"/>
      <c r="CC363" s="142"/>
      <c r="CD363" s="142"/>
      <c r="CE363" s="142"/>
      <c r="CF363" s="142"/>
      <c r="CG363" s="142"/>
      <c r="CH363" s="142"/>
      <c r="CI363" s="142"/>
      <c r="CJ363" s="142"/>
      <c r="CK363" s="142"/>
      <c r="CL363" s="142"/>
      <c r="CM363" s="142"/>
      <c r="CN363" s="142"/>
      <c r="CO363" s="142"/>
    </row>
    <row r="364" spans="1:93" s="5" customFormat="1" ht="13.9" x14ac:dyDescent="0.4">
      <c r="A364" s="170"/>
      <c r="B364" s="170"/>
      <c r="C364" s="170"/>
      <c r="D364" s="170"/>
      <c r="E364" s="171"/>
      <c r="F364" s="139"/>
      <c r="G364" s="139"/>
      <c r="H364" s="176"/>
      <c r="I364" s="177"/>
      <c r="J364" s="214"/>
      <c r="K364" s="178"/>
      <c r="L364" s="139"/>
      <c r="M364" s="139"/>
      <c r="N364" s="139"/>
      <c r="O364" s="272"/>
      <c r="P364" s="139"/>
      <c r="Q364" s="272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230"/>
      <c r="AD364" s="171"/>
      <c r="AE364" s="171"/>
      <c r="AF364" s="108"/>
      <c r="AG364" s="171"/>
      <c r="AH364" s="109"/>
      <c r="AI364" s="171"/>
      <c r="AJ364" s="105"/>
      <c r="AK364" s="105"/>
      <c r="AL364" s="105"/>
      <c r="AM364" s="105"/>
      <c r="AN364" s="105"/>
      <c r="AO364" s="171"/>
      <c r="AP364" s="108"/>
      <c r="AQ364" s="108"/>
      <c r="AR364" s="108"/>
      <c r="AS364" s="108"/>
      <c r="AT364" s="105"/>
      <c r="AU364" s="105"/>
      <c r="AV364" s="105"/>
      <c r="AW364" s="105"/>
      <c r="AX364" s="105"/>
      <c r="AY364" s="105"/>
      <c r="AZ364" s="105"/>
      <c r="BA364" s="105"/>
      <c r="BB364" s="105"/>
      <c r="BC364" s="105"/>
      <c r="BD364" s="105"/>
      <c r="BE364" s="105"/>
      <c r="BF364" s="105"/>
      <c r="BG364" s="105"/>
      <c r="BH364" s="105"/>
      <c r="BI364" s="105"/>
      <c r="BJ364" s="105"/>
      <c r="BK364" s="105"/>
      <c r="BL364" s="105"/>
      <c r="BM364" s="105"/>
      <c r="BN364" s="105"/>
      <c r="BO364" s="105"/>
      <c r="BP364" s="105"/>
      <c r="BQ364" s="105"/>
      <c r="BR364" s="105"/>
      <c r="BS364" s="105"/>
      <c r="BT364" s="105"/>
      <c r="BU364" s="105"/>
      <c r="BV364" s="105"/>
      <c r="BW364" s="105"/>
      <c r="BX364" s="105"/>
      <c r="BY364" s="105"/>
      <c r="BZ364" s="105"/>
      <c r="CA364" s="105"/>
      <c r="CB364" s="105"/>
      <c r="CC364" s="105"/>
      <c r="CD364" s="105"/>
      <c r="CE364" s="105"/>
      <c r="CF364" s="105"/>
      <c r="CG364" s="105"/>
      <c r="CH364" s="105"/>
      <c r="CI364" s="105"/>
      <c r="CJ364" s="105"/>
      <c r="CK364" s="105"/>
      <c r="CL364" s="105"/>
      <c r="CM364" s="105"/>
      <c r="CN364" s="105"/>
      <c r="CO364" s="105"/>
    </row>
    <row r="365" spans="1:93" s="109" customFormat="1" ht="26.25" customHeight="1" x14ac:dyDescent="0.4">
      <c r="A365" s="43">
        <v>9</v>
      </c>
      <c r="B365" s="668" t="s">
        <v>51</v>
      </c>
      <c r="C365" s="43" t="s">
        <v>187</v>
      </c>
      <c r="D365" s="43"/>
      <c r="E365" s="197" t="s">
        <v>58</v>
      </c>
      <c r="F365" s="428"/>
      <c r="G365" s="428"/>
      <c r="H365" s="428"/>
      <c r="I365" s="428"/>
      <c r="J365" s="475"/>
      <c r="K365" s="320"/>
      <c r="L365" s="476"/>
      <c r="M365" s="321"/>
      <c r="N365" s="321"/>
      <c r="O365" s="322"/>
      <c r="P365" s="321"/>
      <c r="Q365" s="322"/>
      <c r="R365" s="321"/>
      <c r="S365" s="321"/>
      <c r="T365" s="321"/>
      <c r="U365" s="321"/>
      <c r="V365" s="321"/>
      <c r="W365" s="321"/>
      <c r="X365" s="321"/>
      <c r="Y365" s="321"/>
      <c r="Z365" s="321"/>
      <c r="AA365" s="321"/>
      <c r="AB365" s="323"/>
      <c r="AC365" s="125"/>
      <c r="AD365" s="443"/>
      <c r="AO365" s="105"/>
      <c r="AP365" s="108"/>
      <c r="AQ365" s="108"/>
      <c r="AR365" s="108"/>
      <c r="AS365" s="108"/>
    </row>
    <row r="366" spans="1:93" s="109" customFormat="1" ht="26.25" customHeight="1" x14ac:dyDescent="0.4">
      <c r="A366" s="43"/>
      <c r="B366" s="669"/>
      <c r="C366" s="193" t="s">
        <v>189</v>
      </c>
      <c r="D366" s="193">
        <v>0.15</v>
      </c>
      <c r="E366" s="477" t="s">
        <v>95</v>
      </c>
      <c r="F366" s="478" t="s">
        <v>71</v>
      </c>
      <c r="G366" s="478" t="s">
        <v>132</v>
      </c>
      <c r="H366" s="479"/>
      <c r="I366" s="479" t="s">
        <v>201</v>
      </c>
      <c r="J366" s="480">
        <v>11</v>
      </c>
      <c r="K366" s="481"/>
      <c r="L366" s="419">
        <v>16</v>
      </c>
      <c r="M366" s="321"/>
      <c r="N366" s="321"/>
      <c r="O366" s="322"/>
      <c r="P366" s="321"/>
      <c r="Q366" s="322"/>
      <c r="R366" s="321"/>
      <c r="S366" s="321"/>
      <c r="T366" s="321"/>
      <c r="U366" s="321"/>
      <c r="V366" s="321"/>
      <c r="W366" s="321"/>
      <c r="X366" s="321"/>
      <c r="Y366" s="321"/>
      <c r="Z366" s="321"/>
      <c r="AA366" s="321"/>
      <c r="AB366" s="321"/>
      <c r="AC366" s="125">
        <v>16</v>
      </c>
      <c r="AD366" s="443"/>
      <c r="AP366" s="108"/>
      <c r="AQ366" s="108"/>
      <c r="AR366" s="108"/>
      <c r="AS366" s="108"/>
    </row>
    <row r="367" spans="1:93" s="109" customFormat="1" ht="26.25" customHeight="1" x14ac:dyDescent="0.4">
      <c r="A367" s="43"/>
      <c r="B367" s="318"/>
      <c r="C367" s="43"/>
      <c r="D367" s="43"/>
      <c r="E367" s="482" t="s">
        <v>95</v>
      </c>
      <c r="F367" s="428" t="s">
        <v>71</v>
      </c>
      <c r="G367" s="428" t="s">
        <v>107</v>
      </c>
      <c r="H367" s="439"/>
      <c r="I367" s="439" t="s">
        <v>201</v>
      </c>
      <c r="J367" s="483">
        <v>6</v>
      </c>
      <c r="K367" s="484"/>
      <c r="L367" s="476"/>
      <c r="M367" s="321"/>
      <c r="N367" s="321"/>
      <c r="O367" s="322"/>
      <c r="P367" s="321"/>
      <c r="Q367" s="322"/>
      <c r="R367" s="321"/>
      <c r="S367" s="321"/>
      <c r="T367" s="321"/>
      <c r="U367" s="321"/>
      <c r="V367" s="321"/>
      <c r="W367" s="321"/>
      <c r="X367" s="321"/>
      <c r="Y367" s="321"/>
      <c r="Z367" s="321"/>
      <c r="AA367" s="321"/>
      <c r="AB367" s="321"/>
      <c r="AC367" s="125"/>
      <c r="AD367" s="443"/>
      <c r="AP367" s="108"/>
      <c r="AQ367" s="108"/>
      <c r="AR367" s="108"/>
      <c r="AS367" s="108"/>
    </row>
    <row r="368" spans="1:93" s="109" customFormat="1" ht="14.25" customHeight="1" x14ac:dyDescent="0.4">
      <c r="A368" s="43"/>
      <c r="B368" s="318"/>
      <c r="C368" s="43"/>
      <c r="D368" s="43"/>
      <c r="E368" s="144" t="s">
        <v>33</v>
      </c>
      <c r="F368" s="428"/>
      <c r="G368" s="428"/>
      <c r="H368" s="439"/>
      <c r="I368" s="439"/>
      <c r="J368" s="483"/>
      <c r="K368" s="484">
        <v>0</v>
      </c>
      <c r="L368" s="476">
        <v>16</v>
      </c>
      <c r="M368" s="321">
        <v>0</v>
      </c>
      <c r="N368" s="321">
        <v>0</v>
      </c>
      <c r="O368" s="322">
        <v>0</v>
      </c>
      <c r="P368" s="321">
        <v>0</v>
      </c>
      <c r="Q368" s="321">
        <v>0</v>
      </c>
      <c r="R368" s="321">
        <v>0</v>
      </c>
      <c r="S368" s="321">
        <v>0</v>
      </c>
      <c r="T368" s="321">
        <v>0</v>
      </c>
      <c r="U368" s="321">
        <v>0</v>
      </c>
      <c r="V368" s="321">
        <v>0</v>
      </c>
      <c r="W368" s="321">
        <v>0</v>
      </c>
      <c r="X368" s="321">
        <v>0</v>
      </c>
      <c r="Y368" s="321">
        <v>0</v>
      </c>
      <c r="Z368" s="321">
        <v>0</v>
      </c>
      <c r="AA368" s="321">
        <v>0</v>
      </c>
      <c r="AB368" s="321">
        <v>0</v>
      </c>
      <c r="AC368" s="125">
        <v>16</v>
      </c>
      <c r="AD368" s="443"/>
      <c r="AP368" s="108"/>
      <c r="AQ368" s="108"/>
      <c r="AR368" s="108"/>
      <c r="AS368" s="108"/>
    </row>
    <row r="369" spans="1:93" s="109" customFormat="1" ht="26.25" customHeight="1" x14ac:dyDescent="0.4">
      <c r="A369" s="43"/>
      <c r="B369" s="318"/>
      <c r="C369" s="43"/>
      <c r="D369" s="43"/>
      <c r="E369" s="482" t="s">
        <v>95</v>
      </c>
      <c r="F369" s="428" t="s">
        <v>98</v>
      </c>
      <c r="G369" s="428" t="s">
        <v>77</v>
      </c>
      <c r="H369" s="439"/>
      <c r="I369" s="439" t="s">
        <v>201</v>
      </c>
      <c r="J369" s="483">
        <v>17</v>
      </c>
      <c r="K369" s="484">
        <v>8</v>
      </c>
      <c r="L369" s="476">
        <v>7</v>
      </c>
      <c r="M369" s="321"/>
      <c r="N369" s="321"/>
      <c r="O369" s="322"/>
      <c r="P369" s="321"/>
      <c r="Q369" s="322"/>
      <c r="R369" s="321"/>
      <c r="S369" s="321"/>
      <c r="T369" s="321"/>
      <c r="U369" s="321"/>
      <c r="V369" s="321"/>
      <c r="W369" s="321"/>
      <c r="X369" s="321"/>
      <c r="Y369" s="321"/>
      <c r="Z369" s="321"/>
      <c r="AA369" s="321"/>
      <c r="AB369" s="321"/>
      <c r="AC369" s="125">
        <v>15</v>
      </c>
      <c r="AD369" s="443"/>
      <c r="AP369" s="108"/>
      <c r="AQ369" s="108"/>
      <c r="AR369" s="108"/>
      <c r="AS369" s="108"/>
    </row>
    <row r="370" spans="1:93" s="109" customFormat="1" ht="19.5" customHeight="1" x14ac:dyDescent="0.4">
      <c r="A370" s="43"/>
      <c r="B370" s="318"/>
      <c r="C370" s="43"/>
      <c r="D370" s="43"/>
      <c r="E370" s="144" t="s">
        <v>32</v>
      </c>
      <c r="F370" s="428"/>
      <c r="G370" s="428"/>
      <c r="H370" s="439"/>
      <c r="I370" s="439"/>
      <c r="J370" s="483"/>
      <c r="K370" s="484">
        <v>8</v>
      </c>
      <c r="L370" s="476">
        <v>7</v>
      </c>
      <c r="M370" s="321">
        <v>0</v>
      </c>
      <c r="N370" s="321">
        <v>0</v>
      </c>
      <c r="O370" s="322">
        <v>0</v>
      </c>
      <c r="P370" s="321">
        <v>0</v>
      </c>
      <c r="Q370" s="321">
        <v>0</v>
      </c>
      <c r="R370" s="321">
        <v>0</v>
      </c>
      <c r="S370" s="321">
        <v>0</v>
      </c>
      <c r="T370" s="321">
        <v>0</v>
      </c>
      <c r="U370" s="321"/>
      <c r="V370" s="321">
        <v>0</v>
      </c>
      <c r="W370" s="321">
        <v>0</v>
      </c>
      <c r="X370" s="321">
        <v>0</v>
      </c>
      <c r="Y370" s="321">
        <v>0</v>
      </c>
      <c r="Z370" s="321">
        <v>0</v>
      </c>
      <c r="AA370" s="321">
        <v>0</v>
      </c>
      <c r="AB370" s="321">
        <v>0</v>
      </c>
      <c r="AC370" s="125">
        <v>15</v>
      </c>
      <c r="AD370" s="443"/>
      <c r="AP370" s="108"/>
      <c r="AQ370" s="108"/>
      <c r="AR370" s="108"/>
      <c r="AS370" s="108"/>
    </row>
    <row r="371" spans="1:93" s="109" customFormat="1" ht="27" customHeight="1" x14ac:dyDescent="0.4">
      <c r="A371" s="43"/>
      <c r="B371" s="43"/>
      <c r="C371" s="43"/>
      <c r="D371" s="43"/>
      <c r="E371" s="43" t="s">
        <v>60</v>
      </c>
      <c r="F371" s="422"/>
      <c r="G371" s="422"/>
      <c r="H371" s="422"/>
      <c r="I371" s="422"/>
      <c r="J371" s="425"/>
      <c r="K371" s="421">
        <f>K368+K370</f>
        <v>8</v>
      </c>
      <c r="L371" s="421">
        <f t="shared" ref="L371:AB371" si="42">L368+L370</f>
        <v>23</v>
      </c>
      <c r="M371" s="421">
        <f t="shared" si="42"/>
        <v>0</v>
      </c>
      <c r="N371" s="421">
        <f t="shared" si="42"/>
        <v>0</v>
      </c>
      <c r="O371" s="453">
        <f t="shared" si="42"/>
        <v>0</v>
      </c>
      <c r="P371" s="421">
        <f t="shared" si="42"/>
        <v>0</v>
      </c>
      <c r="Q371" s="421">
        <f t="shared" si="42"/>
        <v>0</v>
      </c>
      <c r="R371" s="421">
        <f t="shared" si="42"/>
        <v>0</v>
      </c>
      <c r="S371" s="421">
        <f t="shared" si="42"/>
        <v>0</v>
      </c>
      <c r="T371" s="421">
        <f t="shared" si="42"/>
        <v>0</v>
      </c>
      <c r="U371" s="421">
        <f t="shared" si="42"/>
        <v>0</v>
      </c>
      <c r="V371" s="421">
        <f t="shared" si="42"/>
        <v>0</v>
      </c>
      <c r="W371" s="421">
        <f t="shared" si="42"/>
        <v>0</v>
      </c>
      <c r="X371" s="421">
        <f t="shared" si="42"/>
        <v>0</v>
      </c>
      <c r="Y371" s="421">
        <f t="shared" si="42"/>
        <v>0</v>
      </c>
      <c r="Z371" s="421">
        <f t="shared" si="42"/>
        <v>0</v>
      </c>
      <c r="AA371" s="421">
        <f t="shared" si="42"/>
        <v>0</v>
      </c>
      <c r="AB371" s="421">
        <f t="shared" si="42"/>
        <v>0</v>
      </c>
      <c r="AC371" s="421">
        <v>31</v>
      </c>
      <c r="AD371" s="443"/>
      <c r="AP371" s="108"/>
      <c r="AQ371" s="108"/>
      <c r="AR371" s="108"/>
      <c r="AS371" s="108"/>
    </row>
    <row r="372" spans="1:93" s="109" customFormat="1" ht="18.75" customHeight="1" x14ac:dyDescent="0.4">
      <c r="A372" s="43"/>
      <c r="B372" s="668" t="s">
        <v>51</v>
      </c>
      <c r="C372" s="43"/>
      <c r="D372" s="43"/>
      <c r="E372" s="64" t="s">
        <v>4</v>
      </c>
      <c r="F372" s="422"/>
      <c r="G372" s="422"/>
      <c r="H372" s="422"/>
      <c r="I372" s="422"/>
      <c r="J372" s="425"/>
      <c r="K372" s="485"/>
      <c r="L372" s="486"/>
      <c r="M372" s="485"/>
      <c r="N372" s="485"/>
      <c r="O372" s="487"/>
      <c r="P372" s="485"/>
      <c r="Q372" s="487"/>
      <c r="R372" s="485"/>
      <c r="S372" s="485"/>
      <c r="T372" s="485"/>
      <c r="U372" s="485"/>
      <c r="V372" s="485"/>
      <c r="W372" s="485"/>
      <c r="X372" s="485"/>
      <c r="Y372" s="485"/>
      <c r="Z372" s="485"/>
      <c r="AA372" s="485"/>
      <c r="AB372" s="485"/>
      <c r="AC372" s="488"/>
      <c r="AD372" s="443"/>
      <c r="AF372" s="105"/>
      <c r="AP372" s="108"/>
      <c r="AQ372" s="108"/>
      <c r="AR372" s="108"/>
      <c r="AS372" s="108"/>
    </row>
    <row r="373" spans="1:93" s="109" customFormat="1" ht="18" customHeight="1" x14ac:dyDescent="0.4">
      <c r="A373" s="43"/>
      <c r="B373" s="669"/>
      <c r="C373" s="43"/>
      <c r="D373" s="43">
        <v>0.15</v>
      </c>
      <c r="E373" s="416" t="s">
        <v>68</v>
      </c>
      <c r="F373" s="422" t="s">
        <v>71</v>
      </c>
      <c r="G373" s="422" t="s">
        <v>97</v>
      </c>
      <c r="H373" s="419"/>
      <c r="I373" s="489" t="s">
        <v>203</v>
      </c>
      <c r="J373" s="420">
        <v>31</v>
      </c>
      <c r="K373" s="421">
        <v>16</v>
      </c>
      <c r="L373" s="419">
        <v>32</v>
      </c>
      <c r="M373" s="321"/>
      <c r="N373" s="321"/>
      <c r="O373" s="322"/>
      <c r="P373" s="321"/>
      <c r="Q373" s="322"/>
      <c r="R373" s="321"/>
      <c r="S373" s="321"/>
      <c r="T373" s="321"/>
      <c r="U373" s="419"/>
      <c r="V373" s="321"/>
      <c r="W373" s="321"/>
      <c r="X373" s="321"/>
      <c r="Y373" s="321"/>
      <c r="Z373" s="321"/>
      <c r="AA373" s="321"/>
      <c r="AB373" s="321"/>
      <c r="AC373" s="174">
        <v>48</v>
      </c>
      <c r="AD373" s="443"/>
      <c r="AF373" s="105"/>
      <c r="AP373" s="108"/>
      <c r="AQ373" s="108"/>
      <c r="AR373" s="108"/>
      <c r="AS373" s="108"/>
    </row>
    <row r="374" spans="1:93" s="109" customFormat="1" ht="17.25" customHeight="1" x14ac:dyDescent="0.4">
      <c r="A374" s="43"/>
      <c r="B374" s="137" t="s">
        <v>259</v>
      </c>
      <c r="C374" s="43"/>
      <c r="D374" s="43"/>
      <c r="E374" s="416" t="s">
        <v>254</v>
      </c>
      <c r="F374" s="422" t="s">
        <v>71</v>
      </c>
      <c r="G374" s="422" t="s">
        <v>88</v>
      </c>
      <c r="H374" s="419"/>
      <c r="I374" s="489" t="s">
        <v>203</v>
      </c>
      <c r="J374" s="420">
        <v>5</v>
      </c>
      <c r="K374" s="421"/>
      <c r="L374" s="419"/>
      <c r="M374" s="321"/>
      <c r="N374" s="321"/>
      <c r="O374" s="322"/>
      <c r="P374" s="321"/>
      <c r="Q374" s="322"/>
      <c r="R374" s="321"/>
      <c r="S374" s="321">
        <v>10</v>
      </c>
      <c r="T374" s="321"/>
      <c r="U374" s="419"/>
      <c r="V374" s="321"/>
      <c r="W374" s="321"/>
      <c r="X374" s="321"/>
      <c r="Y374" s="321"/>
      <c r="Z374" s="321"/>
      <c r="AA374" s="321"/>
      <c r="AB374" s="321"/>
      <c r="AC374" s="174">
        <v>10</v>
      </c>
      <c r="AD374" s="450"/>
      <c r="AE374" s="105"/>
      <c r="AG374" s="105"/>
      <c r="AH374" s="105"/>
      <c r="AP374" s="108"/>
      <c r="AQ374" s="108"/>
      <c r="AR374" s="108"/>
      <c r="AS374" s="108"/>
    </row>
    <row r="375" spans="1:93" s="109" customFormat="1" ht="18" customHeight="1" x14ac:dyDescent="0.4">
      <c r="A375" s="43"/>
      <c r="B375" s="43"/>
      <c r="C375" s="43"/>
      <c r="D375" s="43"/>
      <c r="E375" s="43" t="s">
        <v>33</v>
      </c>
      <c r="F375" s="428"/>
      <c r="G375" s="428"/>
      <c r="H375" s="428"/>
      <c r="I375" s="428"/>
      <c r="J375" s="490"/>
      <c r="K375" s="247">
        <f t="shared" ref="K375:AC375" si="43">SUM(K373:K374)</f>
        <v>16</v>
      </c>
      <c r="L375" s="374">
        <f t="shared" si="43"/>
        <v>32</v>
      </c>
      <c r="M375" s="374">
        <f t="shared" si="43"/>
        <v>0</v>
      </c>
      <c r="N375" s="374">
        <f t="shared" si="43"/>
        <v>0</v>
      </c>
      <c r="O375" s="411">
        <f t="shared" si="43"/>
        <v>0</v>
      </c>
      <c r="P375" s="374">
        <f t="shared" si="43"/>
        <v>0</v>
      </c>
      <c r="Q375" s="374">
        <f t="shared" si="43"/>
        <v>0</v>
      </c>
      <c r="R375" s="374">
        <f t="shared" si="43"/>
        <v>0</v>
      </c>
      <c r="S375" s="374">
        <f t="shared" si="43"/>
        <v>10</v>
      </c>
      <c r="T375" s="374">
        <f t="shared" si="43"/>
        <v>0</v>
      </c>
      <c r="U375" s="374">
        <f t="shared" si="43"/>
        <v>0</v>
      </c>
      <c r="V375" s="374">
        <f t="shared" si="43"/>
        <v>0</v>
      </c>
      <c r="W375" s="374">
        <f t="shared" si="43"/>
        <v>0</v>
      </c>
      <c r="X375" s="374">
        <f t="shared" si="43"/>
        <v>0</v>
      </c>
      <c r="Y375" s="374">
        <f t="shared" si="43"/>
        <v>0</v>
      </c>
      <c r="Z375" s="374">
        <f t="shared" si="43"/>
        <v>0</v>
      </c>
      <c r="AA375" s="374">
        <f t="shared" si="43"/>
        <v>0</v>
      </c>
      <c r="AB375" s="374">
        <f t="shared" si="43"/>
        <v>0</v>
      </c>
      <c r="AC375" s="375">
        <f t="shared" si="43"/>
        <v>58</v>
      </c>
      <c r="AD375" s="12"/>
      <c r="AE375" s="12"/>
      <c r="AG375" s="12"/>
      <c r="AH375" s="12"/>
      <c r="AO375" s="108"/>
      <c r="AP375" s="108"/>
      <c r="AQ375" s="108"/>
      <c r="AR375" s="108"/>
      <c r="AS375" s="108"/>
    </row>
    <row r="376" spans="1:93" s="109" customFormat="1" ht="20.25" customHeight="1" x14ac:dyDescent="0.4">
      <c r="A376" s="43"/>
      <c r="B376" s="43"/>
      <c r="C376" s="43"/>
      <c r="D376" s="43"/>
      <c r="E376" s="44" t="s">
        <v>184</v>
      </c>
      <c r="F376" s="428"/>
      <c r="G376" s="428"/>
      <c r="H376" s="428"/>
      <c r="I376" s="428"/>
      <c r="J376" s="490"/>
      <c r="K376" s="247">
        <f t="shared" ref="K376:AC376" si="44">K375</f>
        <v>16</v>
      </c>
      <c r="L376" s="376">
        <f t="shared" si="44"/>
        <v>32</v>
      </c>
      <c r="M376" s="376">
        <f t="shared" si="44"/>
        <v>0</v>
      </c>
      <c r="N376" s="376">
        <f t="shared" si="44"/>
        <v>0</v>
      </c>
      <c r="O376" s="377">
        <f t="shared" si="44"/>
        <v>0</v>
      </c>
      <c r="P376" s="376">
        <f t="shared" si="44"/>
        <v>0</v>
      </c>
      <c r="Q376" s="377">
        <f t="shared" si="44"/>
        <v>0</v>
      </c>
      <c r="R376" s="376">
        <f t="shared" si="44"/>
        <v>0</v>
      </c>
      <c r="S376" s="376">
        <f t="shared" si="44"/>
        <v>10</v>
      </c>
      <c r="T376" s="376">
        <f t="shared" si="44"/>
        <v>0</v>
      </c>
      <c r="U376" s="376">
        <f t="shared" si="44"/>
        <v>0</v>
      </c>
      <c r="V376" s="376">
        <f t="shared" si="44"/>
        <v>0</v>
      </c>
      <c r="W376" s="376">
        <f t="shared" si="44"/>
        <v>0</v>
      </c>
      <c r="X376" s="376">
        <f t="shared" si="44"/>
        <v>0</v>
      </c>
      <c r="Y376" s="376">
        <f t="shared" si="44"/>
        <v>0</v>
      </c>
      <c r="Z376" s="376">
        <f t="shared" si="44"/>
        <v>0</v>
      </c>
      <c r="AA376" s="376">
        <f t="shared" si="44"/>
        <v>0</v>
      </c>
      <c r="AB376" s="376">
        <f t="shared" si="44"/>
        <v>0</v>
      </c>
      <c r="AC376" s="375">
        <f t="shared" si="44"/>
        <v>58</v>
      </c>
      <c r="AD376" s="443"/>
      <c r="AO376" s="108"/>
    </row>
    <row r="377" spans="1:93" s="109" customFormat="1" ht="15" customHeight="1" thickBot="1" x14ac:dyDescent="0.45">
      <c r="A377" s="43"/>
      <c r="B377" s="43"/>
      <c r="C377" s="43"/>
      <c r="D377" s="43"/>
      <c r="E377" s="201" t="s">
        <v>183</v>
      </c>
      <c r="F377" s="428"/>
      <c r="G377" s="428"/>
      <c r="H377" s="428"/>
      <c r="I377" s="428"/>
      <c r="J377" s="490"/>
      <c r="K377" s="247">
        <f t="shared" ref="K377:AC377" si="45">K376+K371</f>
        <v>24</v>
      </c>
      <c r="L377" s="376">
        <f t="shared" si="45"/>
        <v>55</v>
      </c>
      <c r="M377" s="376">
        <f t="shared" si="45"/>
        <v>0</v>
      </c>
      <c r="N377" s="376">
        <f t="shared" si="45"/>
        <v>0</v>
      </c>
      <c r="O377" s="377">
        <f t="shared" si="45"/>
        <v>0</v>
      </c>
      <c r="P377" s="376">
        <f t="shared" si="45"/>
        <v>0</v>
      </c>
      <c r="Q377" s="377">
        <f t="shared" si="45"/>
        <v>0</v>
      </c>
      <c r="R377" s="376">
        <f t="shared" si="45"/>
        <v>0</v>
      </c>
      <c r="S377" s="376">
        <f t="shared" si="45"/>
        <v>10</v>
      </c>
      <c r="T377" s="376">
        <f t="shared" si="45"/>
        <v>0</v>
      </c>
      <c r="U377" s="376">
        <f t="shared" si="45"/>
        <v>0</v>
      </c>
      <c r="V377" s="376">
        <f t="shared" si="45"/>
        <v>0</v>
      </c>
      <c r="W377" s="376">
        <f t="shared" si="45"/>
        <v>0</v>
      </c>
      <c r="X377" s="376">
        <f t="shared" si="45"/>
        <v>0</v>
      </c>
      <c r="Y377" s="376">
        <f t="shared" si="45"/>
        <v>0</v>
      </c>
      <c r="Z377" s="376">
        <f t="shared" si="45"/>
        <v>0</v>
      </c>
      <c r="AA377" s="376">
        <f t="shared" si="45"/>
        <v>0</v>
      </c>
      <c r="AB377" s="376">
        <f t="shared" si="45"/>
        <v>0</v>
      </c>
      <c r="AC377" s="378">
        <f t="shared" si="45"/>
        <v>89</v>
      </c>
      <c r="AD377" s="433"/>
      <c r="AE377" s="108"/>
      <c r="AG377" s="108"/>
      <c r="AH377" s="108"/>
      <c r="AO377" s="108"/>
    </row>
    <row r="378" spans="1:93" s="5" customFormat="1" ht="40.9" x14ac:dyDescent="0.4">
      <c r="A378" s="180">
        <v>10</v>
      </c>
      <c r="B378" s="181" t="s">
        <v>52</v>
      </c>
      <c r="C378" s="121" t="s">
        <v>55</v>
      </c>
      <c r="D378" s="324">
        <v>0.5</v>
      </c>
      <c r="E378" s="141" t="s">
        <v>31</v>
      </c>
      <c r="F378" s="39"/>
      <c r="G378" s="39"/>
      <c r="H378" s="38"/>
      <c r="I378" s="39"/>
      <c r="J378" s="172"/>
      <c r="K378" s="76"/>
      <c r="L378" s="38"/>
      <c r="M378" s="39"/>
      <c r="N378" s="39"/>
      <c r="O378" s="273"/>
      <c r="P378" s="38"/>
      <c r="Q378" s="273"/>
      <c r="R378" s="39"/>
      <c r="S378" s="39"/>
      <c r="T378" s="39"/>
      <c r="U378" s="38"/>
      <c r="V378" s="39"/>
      <c r="W378" s="39"/>
      <c r="X378" s="39"/>
      <c r="Y378" s="39"/>
      <c r="Z378" s="39"/>
      <c r="AA378" s="39"/>
      <c r="AB378" s="39"/>
      <c r="AC378" s="231"/>
      <c r="AD378" s="171"/>
      <c r="AE378" s="171"/>
      <c r="AF378" s="108"/>
      <c r="AG378" s="171"/>
      <c r="AH378" s="109"/>
      <c r="AI378" s="171"/>
      <c r="AJ378" s="108"/>
      <c r="AK378" s="108"/>
      <c r="AL378" s="108"/>
      <c r="AM378" s="105"/>
      <c r="AN378" s="105"/>
      <c r="AO378" s="168"/>
      <c r="AP378" s="105"/>
      <c r="AQ378" s="105"/>
      <c r="AR378" s="105"/>
      <c r="AS378" s="105"/>
      <c r="AT378" s="105"/>
      <c r="AU378" s="105"/>
      <c r="AV378" s="105"/>
      <c r="AW378" s="105"/>
      <c r="AX378" s="105"/>
      <c r="AY378" s="105"/>
      <c r="AZ378" s="105"/>
      <c r="BA378" s="105"/>
      <c r="BB378" s="105"/>
      <c r="BC378" s="105"/>
      <c r="BD378" s="105"/>
      <c r="BE378" s="105"/>
      <c r="BF378" s="105"/>
      <c r="BG378" s="105"/>
      <c r="BH378" s="105"/>
      <c r="BI378" s="105"/>
      <c r="BJ378" s="105"/>
      <c r="BK378" s="105"/>
      <c r="BL378" s="105"/>
      <c r="BM378" s="105"/>
      <c r="BN378" s="105"/>
      <c r="BO378" s="105"/>
      <c r="BP378" s="105"/>
      <c r="BQ378" s="105"/>
      <c r="BR378" s="105"/>
      <c r="BS378" s="105"/>
      <c r="BT378" s="105"/>
      <c r="BU378" s="105"/>
      <c r="BV378" s="105"/>
      <c r="BW378" s="105"/>
      <c r="BX378" s="105"/>
      <c r="BY378" s="105"/>
      <c r="BZ378" s="105"/>
      <c r="CA378" s="105"/>
      <c r="CB378" s="105"/>
      <c r="CC378" s="105"/>
      <c r="CD378" s="105"/>
      <c r="CE378" s="105"/>
      <c r="CF378" s="105"/>
      <c r="CG378" s="105"/>
      <c r="CH378" s="105"/>
      <c r="CI378" s="105"/>
      <c r="CJ378" s="105"/>
      <c r="CK378" s="105"/>
      <c r="CL378" s="105"/>
      <c r="CM378" s="105"/>
      <c r="CN378" s="105"/>
      <c r="CO378" s="105"/>
    </row>
    <row r="379" spans="1:93" s="158" customFormat="1" ht="13.9" x14ac:dyDescent="0.4">
      <c r="A379" s="137"/>
      <c r="B379" s="137"/>
      <c r="C379" s="173"/>
      <c r="D379" s="138"/>
      <c r="E379" s="189" t="s">
        <v>168</v>
      </c>
      <c r="F379" s="124" t="s">
        <v>71</v>
      </c>
      <c r="G379" s="124" t="s">
        <v>88</v>
      </c>
      <c r="H379" s="125"/>
      <c r="I379" s="125">
        <v>3</v>
      </c>
      <c r="J379" s="174">
        <v>5</v>
      </c>
      <c r="K379" s="388">
        <v>32</v>
      </c>
      <c r="L379" s="316">
        <v>28</v>
      </c>
      <c r="M379" s="351"/>
      <c r="N379" s="351">
        <v>1</v>
      </c>
      <c r="O379" s="273">
        <v>0.5</v>
      </c>
      <c r="P379" s="316"/>
      <c r="Q379" s="316"/>
      <c r="R379" s="316"/>
      <c r="S379" s="316"/>
      <c r="T379" s="316"/>
      <c r="U379" s="316">
        <v>1</v>
      </c>
      <c r="V379" s="316"/>
      <c r="W379" s="285"/>
      <c r="X379" s="285"/>
      <c r="Y379" s="285"/>
      <c r="Z379" s="285"/>
      <c r="AA379" s="285"/>
      <c r="AB379" s="285"/>
      <c r="AC379" s="283">
        <v>62.5</v>
      </c>
      <c r="AD379" s="171"/>
      <c r="AE379" s="171"/>
      <c r="AF379" s="108"/>
      <c r="AG379" s="171"/>
      <c r="AH379" s="109"/>
      <c r="AI379" s="171"/>
      <c r="AJ379" s="105"/>
      <c r="AK379" s="105"/>
      <c r="AL379" s="105"/>
      <c r="AM379" s="171"/>
      <c r="AN379" s="171"/>
      <c r="AO379" s="63"/>
      <c r="AP379" s="105"/>
      <c r="AQ379" s="105"/>
      <c r="AR379" s="105"/>
      <c r="AS379" s="105"/>
      <c r="AT379" s="171"/>
      <c r="AU379" s="171"/>
      <c r="AV379" s="171"/>
      <c r="AW379" s="171"/>
      <c r="AX379" s="171"/>
      <c r="AY379" s="171"/>
      <c r="AZ379" s="171"/>
      <c r="BA379" s="171"/>
      <c r="BB379" s="171"/>
      <c r="BC379" s="171"/>
      <c r="BD379" s="171"/>
      <c r="BE379" s="171"/>
      <c r="BF379" s="171"/>
      <c r="BG379" s="171"/>
      <c r="BH379" s="171"/>
      <c r="BI379" s="171"/>
      <c r="BJ379" s="171"/>
      <c r="BK379" s="171"/>
      <c r="BL379" s="171"/>
      <c r="BM379" s="171"/>
      <c r="BN379" s="171"/>
      <c r="BO379" s="171"/>
      <c r="BP379" s="171"/>
      <c r="BQ379" s="171"/>
      <c r="BR379" s="171"/>
      <c r="BS379" s="171"/>
      <c r="BT379" s="171"/>
      <c r="BU379" s="171"/>
      <c r="BV379" s="171"/>
      <c r="BW379" s="171"/>
      <c r="BX379" s="171"/>
      <c r="BY379" s="171"/>
      <c r="BZ379" s="171"/>
      <c r="CA379" s="171"/>
      <c r="CB379" s="171"/>
      <c r="CC379" s="171"/>
      <c r="CD379" s="171"/>
      <c r="CE379" s="171"/>
      <c r="CF379" s="171"/>
      <c r="CG379" s="171"/>
      <c r="CH379" s="171"/>
      <c r="CI379" s="171"/>
      <c r="CJ379" s="171"/>
      <c r="CK379" s="171"/>
      <c r="CL379" s="171"/>
      <c r="CM379" s="171"/>
      <c r="CN379" s="171"/>
      <c r="CO379" s="171"/>
    </row>
    <row r="380" spans="1:93" s="158" customFormat="1" ht="13.9" x14ac:dyDescent="0.4">
      <c r="A380" s="137"/>
      <c r="B380" s="137"/>
      <c r="C380" s="173"/>
      <c r="D380" s="138"/>
      <c r="E380" s="189" t="s">
        <v>248</v>
      </c>
      <c r="F380" s="124" t="s">
        <v>71</v>
      </c>
      <c r="G380" s="124" t="s">
        <v>256</v>
      </c>
      <c r="H380" s="125"/>
      <c r="I380" s="125"/>
      <c r="J380" s="174"/>
      <c r="K380" s="388"/>
      <c r="L380" s="316">
        <v>28</v>
      </c>
      <c r="M380" s="351"/>
      <c r="N380" s="351"/>
      <c r="O380" s="412"/>
      <c r="P380" s="316"/>
      <c r="Q380" s="316"/>
      <c r="R380" s="316"/>
      <c r="S380" s="316"/>
      <c r="T380" s="316"/>
      <c r="U380" s="316"/>
      <c r="V380" s="316"/>
      <c r="W380" s="285"/>
      <c r="X380" s="285"/>
      <c r="Y380" s="285"/>
      <c r="Z380" s="285"/>
      <c r="AA380" s="285"/>
      <c r="AB380" s="285"/>
      <c r="AC380" s="283">
        <v>28</v>
      </c>
      <c r="AD380" s="171"/>
      <c r="AE380" s="171"/>
      <c r="AF380" s="108"/>
      <c r="AG380" s="171"/>
      <c r="AH380" s="109"/>
      <c r="AI380" s="171"/>
      <c r="AJ380" s="105"/>
      <c r="AK380" s="105"/>
      <c r="AL380" s="105"/>
      <c r="AM380" s="171"/>
      <c r="AN380" s="171"/>
      <c r="AO380" s="63"/>
      <c r="AP380" s="105"/>
      <c r="AQ380" s="105"/>
      <c r="AR380" s="105"/>
      <c r="AS380" s="105"/>
      <c r="AT380" s="171"/>
      <c r="AU380" s="171"/>
      <c r="AV380" s="171"/>
      <c r="AW380" s="171"/>
      <c r="AX380" s="171"/>
      <c r="AY380" s="171"/>
      <c r="AZ380" s="171"/>
      <c r="BA380" s="171"/>
      <c r="BB380" s="171"/>
      <c r="BC380" s="171"/>
      <c r="BD380" s="171"/>
      <c r="BE380" s="171"/>
      <c r="BF380" s="171"/>
      <c r="BG380" s="171"/>
      <c r="BH380" s="171"/>
      <c r="BI380" s="171"/>
      <c r="BJ380" s="171"/>
      <c r="BK380" s="171"/>
      <c r="BL380" s="171"/>
      <c r="BM380" s="171"/>
      <c r="BN380" s="171"/>
      <c r="BO380" s="171"/>
      <c r="BP380" s="171"/>
      <c r="BQ380" s="171"/>
      <c r="BR380" s="171"/>
      <c r="BS380" s="171"/>
      <c r="BT380" s="171"/>
      <c r="BU380" s="171"/>
      <c r="BV380" s="171"/>
      <c r="BW380" s="171"/>
      <c r="BX380" s="171"/>
      <c r="BY380" s="171"/>
      <c r="BZ380" s="171"/>
      <c r="CA380" s="171"/>
      <c r="CB380" s="171"/>
      <c r="CC380" s="171"/>
      <c r="CD380" s="171"/>
      <c r="CE380" s="171"/>
      <c r="CF380" s="171"/>
      <c r="CG380" s="171"/>
      <c r="CH380" s="171"/>
      <c r="CI380" s="171"/>
      <c r="CJ380" s="171"/>
      <c r="CK380" s="171"/>
      <c r="CL380" s="171"/>
      <c r="CM380" s="171"/>
      <c r="CN380" s="171"/>
      <c r="CO380" s="171"/>
    </row>
    <row r="381" spans="1:93" s="158" customFormat="1" ht="13.9" x14ac:dyDescent="0.4">
      <c r="A381" s="137"/>
      <c r="B381" s="137"/>
      <c r="C381" s="173"/>
      <c r="D381" s="138"/>
      <c r="E381" s="189" t="s">
        <v>255</v>
      </c>
      <c r="F381" s="124" t="s">
        <v>71</v>
      </c>
      <c r="G381" s="124" t="s">
        <v>256</v>
      </c>
      <c r="H381" s="125"/>
      <c r="I381" s="125"/>
      <c r="J381" s="174"/>
      <c r="K381" s="388">
        <v>28</v>
      </c>
      <c r="L381" s="316">
        <v>56</v>
      </c>
      <c r="M381" s="351"/>
      <c r="N381" s="389"/>
      <c r="O381" s="413"/>
      <c r="P381" s="316"/>
      <c r="Q381" s="316"/>
      <c r="R381" s="316"/>
      <c r="S381" s="316"/>
      <c r="T381" s="316"/>
      <c r="U381" s="316">
        <v>3</v>
      </c>
      <c r="V381" s="316"/>
      <c r="W381" s="285"/>
      <c r="X381" s="285"/>
      <c r="Y381" s="285"/>
      <c r="Z381" s="285"/>
      <c r="AA381" s="285"/>
      <c r="AB381" s="285"/>
      <c r="AC381" s="283">
        <v>87</v>
      </c>
      <c r="AD381" s="171"/>
      <c r="AE381" s="171"/>
      <c r="AF381" s="108"/>
      <c r="AG381" s="171"/>
      <c r="AH381" s="109"/>
      <c r="AI381" s="171"/>
      <c r="AJ381" s="105"/>
      <c r="AK381" s="105"/>
      <c r="AL381" s="105"/>
      <c r="AM381" s="171"/>
      <c r="AN381" s="171"/>
      <c r="AO381" s="63"/>
      <c r="AP381" s="105"/>
      <c r="AQ381" s="105"/>
      <c r="AR381" s="105"/>
      <c r="AS381" s="105"/>
      <c r="AT381" s="171"/>
      <c r="AU381" s="171"/>
      <c r="AV381" s="171"/>
      <c r="AW381" s="171"/>
      <c r="AX381" s="171"/>
      <c r="AY381" s="171"/>
      <c r="AZ381" s="171"/>
      <c r="BA381" s="171"/>
      <c r="BB381" s="171"/>
      <c r="BC381" s="171"/>
      <c r="BD381" s="171"/>
      <c r="BE381" s="171"/>
      <c r="BF381" s="171"/>
      <c r="BG381" s="171"/>
      <c r="BH381" s="171"/>
      <c r="BI381" s="171"/>
      <c r="BJ381" s="171"/>
      <c r="BK381" s="171"/>
      <c r="BL381" s="171"/>
      <c r="BM381" s="171"/>
      <c r="BN381" s="171"/>
      <c r="BO381" s="171"/>
      <c r="BP381" s="171"/>
      <c r="BQ381" s="171"/>
      <c r="BR381" s="171"/>
      <c r="BS381" s="171"/>
      <c r="BT381" s="171"/>
      <c r="BU381" s="171"/>
      <c r="BV381" s="171"/>
      <c r="BW381" s="171"/>
      <c r="BX381" s="171"/>
      <c r="BY381" s="171"/>
      <c r="BZ381" s="171"/>
      <c r="CA381" s="171"/>
      <c r="CB381" s="171"/>
      <c r="CC381" s="171"/>
      <c r="CD381" s="171"/>
      <c r="CE381" s="171"/>
      <c r="CF381" s="171"/>
      <c r="CG381" s="171"/>
      <c r="CH381" s="171"/>
      <c r="CI381" s="171"/>
      <c r="CJ381" s="171"/>
      <c r="CK381" s="171"/>
      <c r="CL381" s="171"/>
      <c r="CM381" s="171"/>
      <c r="CN381" s="171"/>
      <c r="CO381" s="171"/>
    </row>
    <row r="382" spans="1:93" s="158" customFormat="1" ht="13.9" x14ac:dyDescent="0.4">
      <c r="A382" s="137"/>
      <c r="B382" s="137"/>
      <c r="C382" s="173"/>
      <c r="D382" s="138"/>
      <c r="E382" s="416"/>
      <c r="F382" s="422"/>
      <c r="G382" s="422"/>
      <c r="H382" s="419"/>
      <c r="I382" s="419"/>
      <c r="J382" s="420"/>
      <c r="K382" s="447"/>
      <c r="L382" s="445"/>
      <c r="M382" s="351"/>
      <c r="N382" s="445"/>
      <c r="O382" s="423"/>
      <c r="P382" s="445"/>
      <c r="Q382" s="445"/>
      <c r="R382" s="445"/>
      <c r="S382" s="445"/>
      <c r="T382" s="445"/>
      <c r="U382" s="445"/>
      <c r="V382" s="316"/>
      <c r="W382" s="285"/>
      <c r="X382" s="285"/>
      <c r="Y382" s="285"/>
      <c r="Z382" s="285"/>
      <c r="AA382" s="285"/>
      <c r="AB382" s="285"/>
      <c r="AC382" s="283"/>
      <c r="AD382" s="171"/>
      <c r="AE382" s="171"/>
      <c r="AF382" s="108"/>
      <c r="AG382" s="171"/>
      <c r="AH382" s="109"/>
      <c r="AI382" s="63"/>
      <c r="AJ382" s="108"/>
      <c r="AK382" s="108"/>
      <c r="AL382" s="108"/>
      <c r="AM382" s="171"/>
      <c r="AN382" s="171"/>
      <c r="AO382" s="108"/>
      <c r="AP382" s="109"/>
      <c r="AQ382" s="109"/>
      <c r="AR382" s="109"/>
      <c r="AS382" s="109"/>
      <c r="AT382" s="171"/>
      <c r="AU382" s="171"/>
      <c r="AV382" s="171"/>
      <c r="AW382" s="171"/>
      <c r="AX382" s="171"/>
      <c r="AY382" s="171"/>
      <c r="AZ382" s="171"/>
      <c r="BA382" s="171"/>
      <c r="BB382" s="171"/>
      <c r="BC382" s="171"/>
      <c r="BD382" s="171"/>
      <c r="BE382" s="171"/>
      <c r="BF382" s="171"/>
      <c r="BG382" s="171"/>
      <c r="BH382" s="171"/>
      <c r="BI382" s="171"/>
      <c r="BJ382" s="171"/>
      <c r="BK382" s="171"/>
      <c r="BL382" s="171"/>
      <c r="BM382" s="171"/>
      <c r="BN382" s="171"/>
      <c r="BO382" s="171"/>
      <c r="BP382" s="171"/>
      <c r="BQ382" s="171"/>
      <c r="BR382" s="171"/>
      <c r="BS382" s="171"/>
      <c r="BT382" s="171"/>
      <c r="BU382" s="171"/>
      <c r="BV382" s="171"/>
      <c r="BW382" s="171"/>
      <c r="BX382" s="171"/>
      <c r="BY382" s="171"/>
      <c r="BZ382" s="171"/>
      <c r="CA382" s="171"/>
      <c r="CB382" s="171"/>
      <c r="CC382" s="171"/>
      <c r="CD382" s="171"/>
      <c r="CE382" s="171"/>
      <c r="CF382" s="171"/>
      <c r="CG382" s="171"/>
      <c r="CH382" s="171"/>
      <c r="CI382" s="171"/>
      <c r="CJ382" s="171"/>
      <c r="CK382" s="171"/>
      <c r="CL382" s="171"/>
      <c r="CM382" s="171"/>
      <c r="CN382" s="171"/>
      <c r="CO382" s="171"/>
    </row>
    <row r="383" spans="1:93" s="157" customFormat="1" ht="17.25" customHeight="1" x14ac:dyDescent="0.4">
      <c r="A383" s="141"/>
      <c r="B383" s="141"/>
      <c r="C383" s="141"/>
      <c r="D383" s="141"/>
      <c r="E383" s="137" t="s">
        <v>33</v>
      </c>
      <c r="F383" s="86"/>
      <c r="G383" s="86"/>
      <c r="H383" s="86"/>
      <c r="I383" s="86"/>
      <c r="J383" s="169"/>
      <c r="K383" s="185">
        <f t="shared" ref="K383:AB383" si="46">SUM(K378:K382)</f>
        <v>60</v>
      </c>
      <c r="L383" s="285">
        <f t="shared" si="46"/>
        <v>112</v>
      </c>
      <c r="M383" s="285">
        <f t="shared" si="46"/>
        <v>0</v>
      </c>
      <c r="N383" s="285">
        <f t="shared" si="46"/>
        <v>1</v>
      </c>
      <c r="O383" s="264">
        <f t="shared" si="46"/>
        <v>0.5</v>
      </c>
      <c r="P383" s="285">
        <f t="shared" si="46"/>
        <v>0</v>
      </c>
      <c r="Q383" s="285">
        <f t="shared" si="46"/>
        <v>0</v>
      </c>
      <c r="R383" s="285">
        <f t="shared" si="46"/>
        <v>0</v>
      </c>
      <c r="S383" s="285">
        <f t="shared" si="46"/>
        <v>0</v>
      </c>
      <c r="T383" s="285">
        <f t="shared" si="46"/>
        <v>0</v>
      </c>
      <c r="U383" s="285">
        <f t="shared" si="46"/>
        <v>4</v>
      </c>
      <c r="V383" s="285">
        <f t="shared" si="46"/>
        <v>0</v>
      </c>
      <c r="W383" s="285">
        <f t="shared" si="46"/>
        <v>0</v>
      </c>
      <c r="X383" s="285">
        <f t="shared" si="46"/>
        <v>0</v>
      </c>
      <c r="Y383" s="285">
        <f t="shared" si="46"/>
        <v>0</v>
      </c>
      <c r="Z383" s="285">
        <f t="shared" si="46"/>
        <v>0</v>
      </c>
      <c r="AA383" s="285">
        <f t="shared" si="46"/>
        <v>0</v>
      </c>
      <c r="AB383" s="285">
        <f t="shared" si="46"/>
        <v>0</v>
      </c>
      <c r="AC383" s="283">
        <v>177</v>
      </c>
      <c r="AD383" s="450"/>
      <c r="AE383" s="105"/>
      <c r="AF383" s="105"/>
      <c r="AG383" s="105"/>
      <c r="AH383" s="111"/>
      <c r="AI383" s="105"/>
      <c r="AJ383" s="108"/>
      <c r="AK383" s="108"/>
      <c r="AL383" s="108"/>
      <c r="AM383" s="168"/>
      <c r="AN383" s="168"/>
      <c r="AO383" s="105"/>
      <c r="AP383" s="108"/>
      <c r="AQ383" s="108"/>
      <c r="AR383" s="108"/>
      <c r="AS383" s="108"/>
      <c r="AT383" s="168"/>
      <c r="AU383" s="168"/>
      <c r="AV383" s="168"/>
      <c r="AW383" s="168"/>
      <c r="AX383" s="168"/>
      <c r="AY383" s="168"/>
      <c r="AZ383" s="168"/>
      <c r="BA383" s="168"/>
      <c r="BB383" s="168"/>
      <c r="BC383" s="168"/>
      <c r="BD383" s="168"/>
      <c r="BE383" s="168"/>
      <c r="BF383" s="168"/>
      <c r="BG383" s="168"/>
      <c r="BH383" s="168"/>
      <c r="BI383" s="168"/>
      <c r="BJ383" s="168"/>
      <c r="BK383" s="168"/>
      <c r="BL383" s="168"/>
      <c r="BM383" s="168"/>
      <c r="BN383" s="168"/>
      <c r="BO383" s="168"/>
      <c r="BP383" s="168"/>
      <c r="BQ383" s="168"/>
      <c r="BR383" s="168"/>
      <c r="BS383" s="168"/>
      <c r="BT383" s="168"/>
      <c r="BU383" s="168"/>
      <c r="BV383" s="168"/>
      <c r="BW383" s="168"/>
      <c r="BX383" s="168"/>
      <c r="BY383" s="168"/>
      <c r="BZ383" s="168"/>
      <c r="CA383" s="168"/>
      <c r="CB383" s="168"/>
      <c r="CC383" s="168"/>
      <c r="CD383" s="168"/>
      <c r="CE383" s="168"/>
      <c r="CF383" s="168"/>
      <c r="CG383" s="168"/>
      <c r="CH383" s="168"/>
      <c r="CI383" s="168"/>
      <c r="CJ383" s="168"/>
      <c r="CK383" s="168"/>
      <c r="CL383" s="168"/>
      <c r="CM383" s="168"/>
      <c r="CN383" s="168"/>
      <c r="CO383" s="168"/>
    </row>
    <row r="384" spans="1:93" s="61" customFormat="1" ht="17.25" customHeight="1" thickBot="1" x14ac:dyDescent="0.45">
      <c r="A384" s="43"/>
      <c r="B384" s="43"/>
      <c r="C384" s="43"/>
      <c r="D384" s="43"/>
      <c r="E384" s="141" t="s">
        <v>60</v>
      </c>
      <c r="F384" s="86"/>
      <c r="G384" s="86"/>
      <c r="H384" s="86"/>
      <c r="I384" s="86"/>
      <c r="J384" s="163"/>
      <c r="K384" s="185">
        <f>K383</f>
        <v>60</v>
      </c>
      <c r="L384" s="185">
        <f t="shared" ref="L384:AC384" si="47">L383</f>
        <v>112</v>
      </c>
      <c r="M384" s="185">
        <f t="shared" si="47"/>
        <v>0</v>
      </c>
      <c r="N384" s="185">
        <f t="shared" si="47"/>
        <v>1</v>
      </c>
      <c r="O384" s="270">
        <f t="shared" si="47"/>
        <v>0.5</v>
      </c>
      <c r="P384" s="185">
        <f t="shared" si="47"/>
        <v>0</v>
      </c>
      <c r="Q384" s="185">
        <f t="shared" si="47"/>
        <v>0</v>
      </c>
      <c r="R384" s="185">
        <f t="shared" si="47"/>
        <v>0</v>
      </c>
      <c r="S384" s="185">
        <f t="shared" si="47"/>
        <v>0</v>
      </c>
      <c r="T384" s="185">
        <f t="shared" si="47"/>
        <v>0</v>
      </c>
      <c r="U384" s="185">
        <f t="shared" si="47"/>
        <v>4</v>
      </c>
      <c r="V384" s="185">
        <f t="shared" si="47"/>
        <v>0</v>
      </c>
      <c r="W384" s="185">
        <f t="shared" si="47"/>
        <v>0</v>
      </c>
      <c r="X384" s="185">
        <f t="shared" si="47"/>
        <v>0</v>
      </c>
      <c r="Y384" s="185">
        <f t="shared" si="47"/>
        <v>0</v>
      </c>
      <c r="Z384" s="185">
        <f t="shared" si="47"/>
        <v>0</v>
      </c>
      <c r="AA384" s="185">
        <f t="shared" si="47"/>
        <v>0</v>
      </c>
      <c r="AB384" s="185">
        <f t="shared" si="47"/>
        <v>0</v>
      </c>
      <c r="AC384" s="232">
        <f t="shared" si="47"/>
        <v>177</v>
      </c>
      <c r="AD384" s="433"/>
      <c r="AE384" s="108"/>
      <c r="AF384" s="105"/>
      <c r="AG384" s="108"/>
      <c r="AH384" s="111"/>
      <c r="AI384" s="105"/>
      <c r="AJ384" s="108"/>
      <c r="AK384" s="108"/>
      <c r="AL384" s="108"/>
      <c r="AM384" s="63"/>
      <c r="AN384" s="63"/>
      <c r="AO384" s="108"/>
      <c r="AP384" s="108"/>
      <c r="AQ384" s="108"/>
      <c r="AR384" s="108"/>
      <c r="AS384" s="108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</row>
    <row r="385" spans="1:93" ht="40.5" customHeight="1" x14ac:dyDescent="0.4">
      <c r="A385" s="35"/>
      <c r="B385" s="181" t="s">
        <v>52</v>
      </c>
      <c r="C385" s="179"/>
      <c r="D385" s="324">
        <v>0.5</v>
      </c>
      <c r="E385" s="43" t="s">
        <v>4</v>
      </c>
      <c r="F385" s="36"/>
      <c r="G385" s="36"/>
      <c r="H385" s="36"/>
      <c r="I385" s="36"/>
      <c r="J385" s="79"/>
      <c r="K385" s="71"/>
      <c r="L385" s="36"/>
      <c r="M385" s="36"/>
      <c r="N385" s="36"/>
      <c r="O385" s="260"/>
      <c r="P385" s="36"/>
      <c r="Q385" s="260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174"/>
      <c r="AD385" s="450"/>
      <c r="AE385" s="105"/>
      <c r="AF385" s="105"/>
      <c r="AG385" s="105"/>
      <c r="AH385" s="111"/>
      <c r="AP385" s="110"/>
      <c r="AQ385" s="110"/>
      <c r="AR385" s="110"/>
      <c r="AS385" s="110"/>
    </row>
    <row r="386" spans="1:93" ht="27.75" x14ac:dyDescent="0.4">
      <c r="A386" s="35"/>
      <c r="B386" s="137" t="s">
        <v>259</v>
      </c>
      <c r="C386" s="35"/>
      <c r="D386" s="115"/>
      <c r="E386" s="189" t="s">
        <v>95</v>
      </c>
      <c r="F386" s="124" t="s">
        <v>71</v>
      </c>
      <c r="G386" s="124" t="s">
        <v>152</v>
      </c>
      <c r="H386" s="125"/>
      <c r="I386" s="125" t="s">
        <v>201</v>
      </c>
      <c r="J386" s="174">
        <v>23</v>
      </c>
      <c r="K386" s="289"/>
      <c r="L386" s="284">
        <v>16</v>
      </c>
      <c r="M386" s="285"/>
      <c r="N386" s="285"/>
      <c r="O386" s="264"/>
      <c r="P386" s="284"/>
      <c r="Q386" s="284"/>
      <c r="R386" s="284"/>
      <c r="S386" s="284"/>
      <c r="T386" s="284"/>
      <c r="U386" s="284"/>
      <c r="V386" s="284"/>
      <c r="W386" s="285"/>
      <c r="X386" s="285"/>
      <c r="Y386" s="285"/>
      <c r="Z386" s="285"/>
      <c r="AA386" s="285"/>
      <c r="AB386" s="285"/>
      <c r="AC386" s="283">
        <v>16</v>
      </c>
      <c r="AD386" s="450"/>
      <c r="AE386" s="105"/>
      <c r="AF386" s="105"/>
      <c r="AG386" s="105"/>
      <c r="AH386" s="110"/>
      <c r="AI386" s="105"/>
      <c r="AJ386" s="110"/>
      <c r="AK386" s="110"/>
      <c r="AL386" s="110"/>
      <c r="AO386" s="105"/>
      <c r="AP386" s="111"/>
      <c r="AQ386" s="111"/>
      <c r="AR386" s="111"/>
      <c r="AS386" s="111"/>
    </row>
    <row r="387" spans="1:93" s="5" customFormat="1" ht="13.9" x14ac:dyDescent="0.4">
      <c r="A387" s="137"/>
      <c r="B387" s="137"/>
      <c r="C387" s="137"/>
      <c r="D387" s="115"/>
      <c r="E387" s="416"/>
      <c r="F387" s="422"/>
      <c r="G387" s="422"/>
      <c r="H387" s="419"/>
      <c r="I387" s="419"/>
      <c r="J387" s="420"/>
      <c r="K387" s="447"/>
      <c r="L387" s="445"/>
      <c r="M387" s="285"/>
      <c r="N387" s="445"/>
      <c r="O387" s="423"/>
      <c r="P387" s="445"/>
      <c r="Q387" s="445"/>
      <c r="R387" s="445"/>
      <c r="S387" s="445"/>
      <c r="T387" s="445"/>
      <c r="U387" s="445"/>
      <c r="V387" s="284"/>
      <c r="W387" s="285"/>
      <c r="X387" s="285"/>
      <c r="Y387" s="285"/>
      <c r="Z387" s="285"/>
      <c r="AA387" s="285"/>
      <c r="AB387" s="285"/>
      <c r="AC387" s="283"/>
      <c r="AD387" s="450"/>
      <c r="AE387" s="105"/>
      <c r="AF387" s="105"/>
      <c r="AG387" s="105"/>
      <c r="AH387" s="111"/>
      <c r="AI387" s="108"/>
      <c r="AJ387" s="111"/>
      <c r="AK387" s="111"/>
      <c r="AL387" s="111"/>
      <c r="AM387" s="105"/>
      <c r="AN387" s="105"/>
      <c r="AO387" s="105"/>
      <c r="AP387" s="111"/>
      <c r="AQ387" s="111"/>
      <c r="AR387" s="111"/>
      <c r="AS387" s="111"/>
      <c r="AT387" s="105"/>
      <c r="AU387" s="105"/>
      <c r="AV387" s="105"/>
      <c r="AW387" s="105"/>
      <c r="AX387" s="105"/>
      <c r="AY387" s="105"/>
      <c r="AZ387" s="105"/>
      <c r="BA387" s="105"/>
      <c r="BB387" s="105"/>
      <c r="BC387" s="105"/>
      <c r="BD387" s="105"/>
      <c r="BE387" s="105"/>
      <c r="BF387" s="105"/>
      <c r="BG387" s="105"/>
      <c r="BH387" s="105"/>
      <c r="BI387" s="105"/>
      <c r="BJ387" s="105"/>
      <c r="BK387" s="105"/>
      <c r="BL387" s="105"/>
      <c r="BM387" s="105"/>
      <c r="BN387" s="105"/>
      <c r="BO387" s="105"/>
      <c r="BP387" s="105"/>
      <c r="BQ387" s="105"/>
      <c r="BR387" s="105"/>
      <c r="BS387" s="105"/>
      <c r="BT387" s="105"/>
      <c r="BU387" s="105"/>
      <c r="BV387" s="105"/>
      <c r="BW387" s="105"/>
      <c r="BX387" s="105"/>
      <c r="BY387" s="105"/>
      <c r="BZ387" s="105"/>
      <c r="CA387" s="105"/>
      <c r="CB387" s="105"/>
      <c r="CC387" s="105"/>
      <c r="CD387" s="105"/>
      <c r="CE387" s="105"/>
      <c r="CF387" s="105"/>
      <c r="CG387" s="105"/>
      <c r="CH387" s="105"/>
      <c r="CI387" s="105"/>
      <c r="CJ387" s="105"/>
      <c r="CK387" s="105"/>
      <c r="CL387" s="105"/>
      <c r="CM387" s="105"/>
      <c r="CN387" s="105"/>
      <c r="CO387" s="105"/>
    </row>
    <row r="388" spans="1:93" ht="27.75" x14ac:dyDescent="0.4">
      <c r="A388" s="35"/>
      <c r="B388" s="35"/>
      <c r="C388" s="35"/>
      <c r="D388" s="115"/>
      <c r="E388" s="416" t="s">
        <v>95</v>
      </c>
      <c r="F388" s="422" t="s">
        <v>71</v>
      </c>
      <c r="G388" s="422" t="s">
        <v>99</v>
      </c>
      <c r="H388" s="419"/>
      <c r="I388" s="419" t="s">
        <v>201</v>
      </c>
      <c r="J388" s="420">
        <v>20</v>
      </c>
      <c r="K388" s="447">
        <v>4</v>
      </c>
      <c r="L388" s="445"/>
      <c r="M388" s="285"/>
      <c r="N388" s="445"/>
      <c r="O388" s="423"/>
      <c r="P388" s="445"/>
      <c r="Q388" s="445"/>
      <c r="R388" s="445"/>
      <c r="S388" s="445"/>
      <c r="T388" s="445"/>
      <c r="U388" s="445">
        <v>2</v>
      </c>
      <c r="V388" s="284"/>
      <c r="W388" s="285"/>
      <c r="X388" s="285"/>
      <c r="Y388" s="285"/>
      <c r="Z388" s="285"/>
      <c r="AA388" s="285"/>
      <c r="AB388" s="285"/>
      <c r="AC388" s="283">
        <v>6</v>
      </c>
      <c r="AD388" s="450"/>
      <c r="AE388" s="105"/>
      <c r="AF388" s="105"/>
      <c r="AG388" s="105"/>
      <c r="AH388" s="111"/>
      <c r="AI388" s="105"/>
      <c r="AJ388" s="111"/>
      <c r="AK388" s="111"/>
      <c r="AL388" s="111"/>
      <c r="AP388" s="111"/>
      <c r="AQ388" s="111"/>
      <c r="AR388" s="111"/>
      <c r="AS388" s="111"/>
    </row>
    <row r="389" spans="1:93" s="50" customFormat="1" ht="27.75" x14ac:dyDescent="0.4">
      <c r="A389" s="43"/>
      <c r="B389" s="43"/>
      <c r="C389" s="43"/>
      <c r="D389" s="43"/>
      <c r="E389" s="416" t="s">
        <v>95</v>
      </c>
      <c r="F389" s="422" t="s">
        <v>71</v>
      </c>
      <c r="G389" s="422" t="s">
        <v>148</v>
      </c>
      <c r="H389" s="419"/>
      <c r="I389" s="419" t="s">
        <v>201</v>
      </c>
      <c r="J389" s="420">
        <v>5</v>
      </c>
      <c r="K389" s="447">
        <v>4</v>
      </c>
      <c r="L389" s="445"/>
      <c r="M389" s="285"/>
      <c r="N389" s="445">
        <v>1</v>
      </c>
      <c r="O389" s="423">
        <v>0.5</v>
      </c>
      <c r="P389" s="445"/>
      <c r="Q389" s="445"/>
      <c r="R389" s="445"/>
      <c r="S389" s="445"/>
      <c r="T389" s="445"/>
      <c r="U389" s="445">
        <v>1</v>
      </c>
      <c r="V389" s="284"/>
      <c r="W389" s="285"/>
      <c r="X389" s="285"/>
      <c r="Y389" s="285"/>
      <c r="Z389" s="285"/>
      <c r="AA389" s="285"/>
      <c r="AB389" s="285"/>
      <c r="AC389" s="283">
        <v>6.5</v>
      </c>
      <c r="AD389" s="443"/>
      <c r="AE389" s="109"/>
      <c r="AF389" s="105"/>
      <c r="AG389" s="109"/>
      <c r="AH389" s="108"/>
      <c r="AI389" s="108"/>
      <c r="AJ389" s="108"/>
      <c r="AK389" s="108"/>
      <c r="AL389" s="108"/>
      <c r="AM389" s="109"/>
      <c r="AN389" s="109"/>
      <c r="AO389" s="110"/>
      <c r="AP389" s="108"/>
      <c r="AQ389" s="108"/>
      <c r="AR389" s="108"/>
      <c r="AS389" s="108"/>
      <c r="AT389" s="109"/>
      <c r="AU389" s="109"/>
      <c r="AV389" s="109"/>
      <c r="AW389" s="109"/>
      <c r="AX389" s="109"/>
      <c r="AY389" s="109"/>
      <c r="AZ389" s="109"/>
      <c r="BA389" s="109"/>
      <c r="BB389" s="109"/>
      <c r="BC389" s="109"/>
      <c r="BD389" s="109"/>
      <c r="BE389" s="109"/>
      <c r="BF389" s="109"/>
      <c r="BG389" s="109"/>
      <c r="BH389" s="109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09"/>
      <c r="BS389" s="109"/>
      <c r="BT389" s="109"/>
      <c r="BU389" s="109"/>
      <c r="BV389" s="109"/>
      <c r="BW389" s="109"/>
      <c r="BX389" s="109"/>
      <c r="BY389" s="109"/>
      <c r="BZ389" s="109"/>
      <c r="CA389" s="109"/>
      <c r="CB389" s="109"/>
      <c r="CC389" s="109"/>
      <c r="CD389" s="109"/>
      <c r="CE389" s="109"/>
      <c r="CF389" s="109"/>
      <c r="CG389" s="109"/>
      <c r="CH389" s="109"/>
      <c r="CI389" s="109"/>
      <c r="CJ389" s="109"/>
      <c r="CK389" s="109"/>
      <c r="CL389" s="109"/>
      <c r="CM389" s="109"/>
      <c r="CN389" s="109"/>
      <c r="CO389" s="109"/>
    </row>
    <row r="390" spans="1:93" s="50" customFormat="1" ht="27.75" x14ac:dyDescent="0.4">
      <c r="A390" s="43"/>
      <c r="B390" s="43"/>
      <c r="C390" s="43"/>
      <c r="D390" s="43"/>
      <c r="E390" s="416" t="s">
        <v>240</v>
      </c>
      <c r="F390" s="422" t="s">
        <v>71</v>
      </c>
      <c r="G390" s="422" t="s">
        <v>215</v>
      </c>
      <c r="H390" s="419"/>
      <c r="I390" s="419" t="s">
        <v>201</v>
      </c>
      <c r="J390" s="420">
        <v>11</v>
      </c>
      <c r="K390" s="447">
        <v>4</v>
      </c>
      <c r="L390" s="445">
        <v>8</v>
      </c>
      <c r="M390" s="285"/>
      <c r="N390" s="445"/>
      <c r="O390" s="423"/>
      <c r="P390" s="445"/>
      <c r="Q390" s="445"/>
      <c r="R390" s="445"/>
      <c r="S390" s="445"/>
      <c r="T390" s="445"/>
      <c r="U390" s="445">
        <v>1</v>
      </c>
      <c r="V390" s="284"/>
      <c r="W390" s="285"/>
      <c r="X390" s="285"/>
      <c r="Y390" s="285"/>
      <c r="Z390" s="285"/>
      <c r="AA390" s="285"/>
      <c r="AB390" s="285"/>
      <c r="AC390" s="283">
        <v>13</v>
      </c>
      <c r="AD390" s="443"/>
      <c r="AE390" s="109"/>
      <c r="AF390" s="171"/>
      <c r="AG390" s="109"/>
      <c r="AH390" s="108"/>
      <c r="AI390" s="108"/>
      <c r="AJ390" s="108"/>
      <c r="AK390" s="108"/>
      <c r="AL390" s="108"/>
      <c r="AM390" s="109"/>
      <c r="AN390" s="109"/>
      <c r="AO390" s="111"/>
      <c r="AP390" s="108"/>
      <c r="AQ390" s="108"/>
      <c r="AR390" s="108"/>
      <c r="AS390" s="108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  <c r="BG390" s="109"/>
      <c r="BH390" s="109"/>
      <c r="BI390" s="109"/>
      <c r="BJ390" s="109"/>
      <c r="BK390" s="109"/>
      <c r="BL390" s="109"/>
      <c r="BM390" s="109"/>
      <c r="BN390" s="109"/>
      <c r="BO390" s="109"/>
      <c r="BP390" s="109"/>
      <c r="BQ390" s="109"/>
      <c r="BR390" s="109"/>
      <c r="BS390" s="109"/>
      <c r="BT390" s="109"/>
      <c r="BU390" s="109"/>
      <c r="BV390" s="109"/>
      <c r="BW390" s="109"/>
      <c r="BX390" s="109"/>
      <c r="BY390" s="109"/>
      <c r="BZ390" s="109"/>
      <c r="CA390" s="109"/>
      <c r="CB390" s="109"/>
      <c r="CC390" s="109"/>
      <c r="CD390" s="109"/>
      <c r="CE390" s="109"/>
      <c r="CF390" s="109"/>
      <c r="CG390" s="109"/>
      <c r="CH390" s="109"/>
      <c r="CI390" s="109"/>
      <c r="CJ390" s="109"/>
      <c r="CK390" s="109"/>
      <c r="CL390" s="109"/>
      <c r="CM390" s="109"/>
      <c r="CN390" s="109"/>
      <c r="CO390" s="109"/>
    </row>
    <row r="391" spans="1:93" s="50" customFormat="1" ht="27.75" x14ac:dyDescent="0.4">
      <c r="A391" s="43"/>
      <c r="B391" s="43"/>
      <c r="C391" s="43"/>
      <c r="D391" s="43"/>
      <c r="E391" s="416" t="s">
        <v>95</v>
      </c>
      <c r="F391" s="422" t="s">
        <v>71</v>
      </c>
      <c r="G391" s="422" t="s">
        <v>169</v>
      </c>
      <c r="H391" s="419"/>
      <c r="I391" s="419" t="s">
        <v>201</v>
      </c>
      <c r="J391" s="420">
        <v>15</v>
      </c>
      <c r="K391" s="447">
        <v>4</v>
      </c>
      <c r="L391" s="445">
        <v>8</v>
      </c>
      <c r="M391" s="285"/>
      <c r="N391" s="445"/>
      <c r="O391" s="423"/>
      <c r="P391" s="445"/>
      <c r="Q391" s="445"/>
      <c r="R391" s="445"/>
      <c r="S391" s="445"/>
      <c r="T391" s="445"/>
      <c r="U391" s="445">
        <v>1</v>
      </c>
      <c r="V391" s="284"/>
      <c r="W391" s="285"/>
      <c r="X391" s="285"/>
      <c r="Y391" s="285"/>
      <c r="Z391" s="285"/>
      <c r="AA391" s="285"/>
      <c r="AB391" s="285"/>
      <c r="AC391" s="283">
        <v>13</v>
      </c>
      <c r="AD391" s="443"/>
      <c r="AE391" s="109"/>
      <c r="AF391" s="171"/>
      <c r="AG391" s="109"/>
      <c r="AH391" s="108"/>
      <c r="AI391" s="108"/>
      <c r="AJ391" s="108"/>
      <c r="AK391" s="108"/>
      <c r="AL391" s="108"/>
      <c r="AM391" s="109"/>
      <c r="AN391" s="109"/>
      <c r="AO391" s="111"/>
      <c r="AP391" s="108"/>
      <c r="AQ391" s="108"/>
      <c r="AR391" s="108"/>
      <c r="AS391" s="108"/>
      <c r="AT391" s="109"/>
      <c r="AU391" s="109"/>
      <c r="AV391" s="109"/>
      <c r="AW391" s="109"/>
      <c r="AX391" s="109"/>
      <c r="AY391" s="109"/>
      <c r="AZ391" s="109"/>
      <c r="BA391" s="109"/>
      <c r="BB391" s="109"/>
      <c r="BC391" s="109"/>
      <c r="BD391" s="109"/>
      <c r="BE391" s="109"/>
      <c r="BF391" s="109"/>
      <c r="BG391" s="109"/>
      <c r="BH391" s="109"/>
      <c r="BI391" s="109"/>
      <c r="BJ391" s="109"/>
      <c r="BK391" s="109"/>
      <c r="BL391" s="109"/>
      <c r="BM391" s="109"/>
      <c r="BN391" s="109"/>
      <c r="BO391" s="109"/>
      <c r="BP391" s="109"/>
      <c r="BQ391" s="109"/>
      <c r="BR391" s="109"/>
      <c r="BS391" s="109"/>
      <c r="BT391" s="109"/>
      <c r="BU391" s="109"/>
      <c r="BV391" s="109"/>
      <c r="BW391" s="109"/>
      <c r="BX391" s="109"/>
      <c r="BY391" s="109"/>
      <c r="BZ391" s="109"/>
      <c r="CA391" s="109"/>
      <c r="CB391" s="109"/>
      <c r="CC391" s="109"/>
      <c r="CD391" s="109"/>
      <c r="CE391" s="109"/>
      <c r="CF391" s="109"/>
      <c r="CG391" s="109"/>
      <c r="CH391" s="109"/>
      <c r="CI391" s="109"/>
      <c r="CJ391" s="109"/>
      <c r="CK391" s="109"/>
      <c r="CL391" s="109"/>
      <c r="CM391" s="109"/>
      <c r="CN391" s="109"/>
      <c r="CO391" s="109"/>
    </row>
    <row r="392" spans="1:93" s="50" customFormat="1" ht="27.75" x14ac:dyDescent="0.4">
      <c r="A392" s="43"/>
      <c r="B392" s="43"/>
      <c r="C392" s="43"/>
      <c r="D392" s="43"/>
      <c r="E392" s="416" t="s">
        <v>95</v>
      </c>
      <c r="F392" s="422" t="s">
        <v>71</v>
      </c>
      <c r="G392" s="422" t="s">
        <v>145</v>
      </c>
      <c r="H392" s="419"/>
      <c r="I392" s="419" t="s">
        <v>201</v>
      </c>
      <c r="J392" s="420">
        <v>15</v>
      </c>
      <c r="K392" s="447">
        <v>4</v>
      </c>
      <c r="L392" s="445">
        <v>8</v>
      </c>
      <c r="M392" s="285"/>
      <c r="N392" s="445"/>
      <c r="O392" s="423"/>
      <c r="P392" s="445"/>
      <c r="Q392" s="445"/>
      <c r="R392" s="445"/>
      <c r="S392" s="445"/>
      <c r="T392" s="445"/>
      <c r="U392" s="445">
        <v>1</v>
      </c>
      <c r="V392" s="284"/>
      <c r="W392" s="285"/>
      <c r="X392" s="285"/>
      <c r="Y392" s="285"/>
      <c r="Z392" s="285"/>
      <c r="AA392" s="285"/>
      <c r="AB392" s="285"/>
      <c r="AC392" s="283">
        <v>13</v>
      </c>
      <c r="AD392" s="443"/>
      <c r="AE392" s="109"/>
      <c r="AF392" s="171"/>
      <c r="AG392" s="109"/>
      <c r="AH392" s="108"/>
      <c r="AI392" s="108"/>
      <c r="AJ392" s="108"/>
      <c r="AK392" s="108"/>
      <c r="AL392" s="108"/>
      <c r="AM392" s="109"/>
      <c r="AN392" s="109"/>
      <c r="AO392" s="111"/>
      <c r="AP392" s="108"/>
      <c r="AQ392" s="108"/>
      <c r="AR392" s="108"/>
      <c r="AS392" s="108"/>
      <c r="AT392" s="109"/>
      <c r="AU392" s="109"/>
      <c r="AV392" s="109"/>
      <c r="AW392" s="109"/>
      <c r="AX392" s="109"/>
      <c r="AY392" s="109"/>
      <c r="AZ392" s="109"/>
      <c r="BA392" s="109"/>
      <c r="BB392" s="109"/>
      <c r="BC392" s="109"/>
      <c r="BD392" s="109"/>
      <c r="BE392" s="109"/>
      <c r="BF392" s="109"/>
      <c r="BG392" s="109"/>
      <c r="BH392" s="109"/>
      <c r="BI392" s="109"/>
      <c r="BJ392" s="109"/>
      <c r="BK392" s="109"/>
      <c r="BL392" s="109"/>
      <c r="BM392" s="109"/>
      <c r="BN392" s="109"/>
      <c r="BO392" s="109"/>
      <c r="BP392" s="109"/>
      <c r="BQ392" s="109"/>
      <c r="BR392" s="109"/>
      <c r="BS392" s="109"/>
      <c r="BT392" s="109"/>
      <c r="BU392" s="109"/>
      <c r="BV392" s="109"/>
      <c r="BW392" s="109"/>
      <c r="BX392" s="109"/>
      <c r="BY392" s="109"/>
      <c r="BZ392" s="109"/>
      <c r="CA392" s="109"/>
      <c r="CB392" s="109"/>
      <c r="CC392" s="109"/>
      <c r="CD392" s="109"/>
      <c r="CE392" s="109"/>
      <c r="CF392" s="109"/>
      <c r="CG392" s="109"/>
      <c r="CH392" s="109"/>
      <c r="CI392" s="109"/>
      <c r="CJ392" s="109"/>
      <c r="CK392" s="109"/>
      <c r="CL392" s="109"/>
      <c r="CM392" s="109"/>
      <c r="CN392" s="109"/>
      <c r="CO392" s="109"/>
    </row>
    <row r="393" spans="1:93" s="50" customFormat="1" ht="27.75" x14ac:dyDescent="0.4">
      <c r="A393" s="43"/>
      <c r="B393" s="43"/>
      <c r="C393" s="43"/>
      <c r="D393" s="43"/>
      <c r="E393" s="416" t="s">
        <v>95</v>
      </c>
      <c r="F393" s="422" t="s">
        <v>71</v>
      </c>
      <c r="G393" s="422" t="s">
        <v>129</v>
      </c>
      <c r="H393" s="419"/>
      <c r="I393" s="419" t="s">
        <v>201</v>
      </c>
      <c r="J393" s="420">
        <v>15</v>
      </c>
      <c r="K393" s="447">
        <v>4</v>
      </c>
      <c r="L393" s="445">
        <v>8</v>
      </c>
      <c r="M393" s="285"/>
      <c r="N393" s="445"/>
      <c r="O393" s="423"/>
      <c r="P393" s="445"/>
      <c r="Q393" s="445"/>
      <c r="R393" s="445"/>
      <c r="S393" s="445"/>
      <c r="T393" s="445"/>
      <c r="U393" s="445">
        <v>1</v>
      </c>
      <c r="V393" s="284"/>
      <c r="W393" s="285"/>
      <c r="X393" s="285"/>
      <c r="Y393" s="285"/>
      <c r="Z393" s="285"/>
      <c r="AA393" s="285"/>
      <c r="AB393" s="285"/>
      <c r="AC393" s="283">
        <v>13</v>
      </c>
      <c r="AD393" s="443"/>
      <c r="AE393" s="109"/>
      <c r="AF393" s="171"/>
      <c r="AG393" s="109"/>
      <c r="AH393" s="108"/>
      <c r="AI393" s="108"/>
      <c r="AJ393" s="108"/>
      <c r="AK393" s="108"/>
      <c r="AL393" s="108"/>
      <c r="AM393" s="109"/>
      <c r="AN393" s="109"/>
      <c r="AO393" s="111"/>
      <c r="AP393" s="108"/>
      <c r="AQ393" s="108"/>
      <c r="AR393" s="108"/>
      <c r="AS393" s="108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  <c r="BG393" s="109"/>
      <c r="BH393" s="10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09"/>
      <c r="BS393" s="109"/>
      <c r="BT393" s="109"/>
      <c r="BU393" s="109"/>
      <c r="BV393" s="109"/>
      <c r="BW393" s="109"/>
      <c r="BX393" s="109"/>
      <c r="BY393" s="109"/>
      <c r="BZ393" s="109"/>
      <c r="CA393" s="109"/>
      <c r="CB393" s="109"/>
      <c r="CC393" s="109"/>
      <c r="CD393" s="109"/>
      <c r="CE393" s="109"/>
      <c r="CF393" s="109"/>
      <c r="CG393" s="109"/>
      <c r="CH393" s="109"/>
      <c r="CI393" s="109"/>
      <c r="CJ393" s="109"/>
      <c r="CK393" s="109"/>
      <c r="CL393" s="109"/>
      <c r="CM393" s="109"/>
      <c r="CN393" s="109"/>
      <c r="CO393" s="109"/>
    </row>
    <row r="394" spans="1:93" s="50" customFormat="1" ht="27.75" x14ac:dyDescent="0.4">
      <c r="A394" s="43"/>
      <c r="B394" s="43"/>
      <c r="C394" s="43"/>
      <c r="D394" s="43"/>
      <c r="E394" s="416" t="s">
        <v>95</v>
      </c>
      <c r="F394" s="422" t="s">
        <v>71</v>
      </c>
      <c r="G394" s="422" t="s">
        <v>119</v>
      </c>
      <c r="H394" s="419"/>
      <c r="I394" s="419" t="s">
        <v>201</v>
      </c>
      <c r="J394" s="420">
        <v>28</v>
      </c>
      <c r="K394" s="447">
        <v>4</v>
      </c>
      <c r="L394" s="445">
        <v>16</v>
      </c>
      <c r="M394" s="285"/>
      <c r="N394" s="445"/>
      <c r="O394" s="423"/>
      <c r="P394" s="445"/>
      <c r="Q394" s="445"/>
      <c r="R394" s="445"/>
      <c r="S394" s="445"/>
      <c r="T394" s="445"/>
      <c r="U394" s="445">
        <v>3</v>
      </c>
      <c r="V394" s="284"/>
      <c r="W394" s="285"/>
      <c r="X394" s="285"/>
      <c r="Y394" s="285"/>
      <c r="Z394" s="285"/>
      <c r="AA394" s="285"/>
      <c r="AB394" s="285"/>
      <c r="AC394" s="283">
        <v>23</v>
      </c>
      <c r="AD394" s="443"/>
      <c r="AE394" s="109"/>
      <c r="AF394" s="171"/>
      <c r="AG394" s="109"/>
      <c r="AH394" s="108"/>
      <c r="AI394" s="108"/>
      <c r="AJ394" s="108"/>
      <c r="AK394" s="108"/>
      <c r="AL394" s="108"/>
      <c r="AM394" s="109"/>
      <c r="AN394" s="109"/>
      <c r="AO394" s="111"/>
      <c r="AP394" s="108"/>
      <c r="AQ394" s="108"/>
      <c r="AR394" s="108"/>
      <c r="AS394" s="108"/>
      <c r="AT394" s="109"/>
      <c r="AU394" s="109"/>
      <c r="AV394" s="109"/>
      <c r="AW394" s="109"/>
      <c r="AX394" s="109"/>
      <c r="AY394" s="109"/>
      <c r="AZ394" s="109"/>
      <c r="BA394" s="109"/>
      <c r="BB394" s="109"/>
      <c r="BC394" s="109"/>
      <c r="BD394" s="109"/>
      <c r="BE394" s="109"/>
      <c r="BF394" s="109"/>
      <c r="BG394" s="109"/>
      <c r="BH394" s="109"/>
      <c r="BI394" s="109"/>
      <c r="BJ394" s="109"/>
      <c r="BK394" s="109"/>
      <c r="BL394" s="109"/>
      <c r="BM394" s="109"/>
      <c r="BN394" s="109"/>
      <c r="BO394" s="109"/>
      <c r="BP394" s="109"/>
      <c r="BQ394" s="109"/>
      <c r="BR394" s="109"/>
      <c r="BS394" s="109"/>
      <c r="BT394" s="109"/>
      <c r="BU394" s="109"/>
      <c r="BV394" s="109"/>
      <c r="BW394" s="109"/>
      <c r="BX394" s="109"/>
      <c r="BY394" s="109"/>
      <c r="BZ394" s="109"/>
      <c r="CA394" s="109"/>
      <c r="CB394" s="109"/>
      <c r="CC394" s="109"/>
      <c r="CD394" s="109"/>
      <c r="CE394" s="109"/>
      <c r="CF394" s="109"/>
      <c r="CG394" s="109"/>
      <c r="CH394" s="109"/>
      <c r="CI394" s="109"/>
      <c r="CJ394" s="109"/>
      <c r="CK394" s="109"/>
      <c r="CL394" s="109"/>
      <c r="CM394" s="109"/>
      <c r="CN394" s="109"/>
      <c r="CO394" s="109"/>
    </row>
    <row r="395" spans="1:93" s="50" customFormat="1" ht="27.75" x14ac:dyDescent="0.4">
      <c r="A395" s="43"/>
      <c r="B395" s="43"/>
      <c r="C395" s="43"/>
      <c r="D395" s="43"/>
      <c r="E395" s="416" t="s">
        <v>95</v>
      </c>
      <c r="F395" s="422" t="s">
        <v>71</v>
      </c>
      <c r="G395" s="422" t="s">
        <v>130</v>
      </c>
      <c r="H395" s="419"/>
      <c r="I395" s="419" t="s">
        <v>201</v>
      </c>
      <c r="J395" s="420">
        <v>47</v>
      </c>
      <c r="K395" s="447">
        <v>4</v>
      </c>
      <c r="L395" s="445"/>
      <c r="M395" s="285"/>
      <c r="N395" s="445"/>
      <c r="O395" s="423"/>
      <c r="P395" s="445"/>
      <c r="Q395" s="445"/>
      <c r="R395" s="445"/>
      <c r="S395" s="445"/>
      <c r="T395" s="445"/>
      <c r="U395" s="445">
        <v>5</v>
      </c>
      <c r="V395" s="284"/>
      <c r="W395" s="285"/>
      <c r="X395" s="285"/>
      <c r="Y395" s="285"/>
      <c r="Z395" s="285"/>
      <c r="AA395" s="285"/>
      <c r="AB395" s="285"/>
      <c r="AC395" s="283">
        <v>9</v>
      </c>
      <c r="AD395" s="443"/>
      <c r="AE395" s="109"/>
      <c r="AF395" s="171"/>
      <c r="AG395" s="109"/>
      <c r="AH395" s="108"/>
      <c r="AI395" s="108"/>
      <c r="AJ395" s="108"/>
      <c r="AK395" s="108"/>
      <c r="AL395" s="108"/>
      <c r="AM395" s="109"/>
      <c r="AN395" s="109"/>
      <c r="AO395" s="111"/>
      <c r="AP395" s="108"/>
      <c r="AQ395" s="108"/>
      <c r="AR395" s="108"/>
      <c r="AS395" s="108"/>
      <c r="AT395" s="109"/>
      <c r="AU395" s="109"/>
      <c r="AV395" s="109"/>
      <c r="AW395" s="109"/>
      <c r="AX395" s="109"/>
      <c r="AY395" s="109"/>
      <c r="AZ395" s="109"/>
      <c r="BA395" s="109"/>
      <c r="BB395" s="109"/>
      <c r="BC395" s="109"/>
      <c r="BD395" s="109"/>
      <c r="BE395" s="109"/>
      <c r="BF395" s="109"/>
      <c r="BG395" s="109"/>
      <c r="BH395" s="109"/>
      <c r="BI395" s="109"/>
      <c r="BJ395" s="109"/>
      <c r="BK395" s="109"/>
      <c r="BL395" s="109"/>
      <c r="BM395" s="109"/>
      <c r="BN395" s="109"/>
      <c r="BO395" s="109"/>
      <c r="BP395" s="109"/>
      <c r="BQ395" s="109"/>
      <c r="BR395" s="109"/>
      <c r="BS395" s="109"/>
      <c r="BT395" s="109"/>
      <c r="BU395" s="109"/>
      <c r="BV395" s="109"/>
      <c r="BW395" s="109"/>
      <c r="BX395" s="109"/>
      <c r="BY395" s="109"/>
      <c r="BZ395" s="109"/>
      <c r="CA395" s="109"/>
      <c r="CB395" s="109"/>
      <c r="CC395" s="109"/>
      <c r="CD395" s="109"/>
      <c r="CE395" s="109"/>
      <c r="CF395" s="109"/>
      <c r="CG395" s="109"/>
      <c r="CH395" s="109"/>
      <c r="CI395" s="109"/>
      <c r="CJ395" s="109"/>
      <c r="CK395" s="109"/>
      <c r="CL395" s="109"/>
      <c r="CM395" s="109"/>
      <c r="CN395" s="109"/>
      <c r="CO395" s="109"/>
    </row>
    <row r="396" spans="1:93" s="50" customFormat="1" ht="13.9" x14ac:dyDescent="0.4">
      <c r="A396" s="43"/>
      <c r="B396" s="43"/>
      <c r="C396" s="43"/>
      <c r="D396" s="43"/>
      <c r="E396" s="137" t="s">
        <v>33</v>
      </c>
      <c r="F396" s="86"/>
      <c r="G396" s="86"/>
      <c r="H396" s="86"/>
      <c r="I396" s="86"/>
      <c r="J396" s="169"/>
      <c r="K396" s="185">
        <f t="shared" ref="K396:AB396" si="48">SUM(K385:K395)</f>
        <v>32</v>
      </c>
      <c r="L396" s="285">
        <f t="shared" si="48"/>
        <v>64</v>
      </c>
      <c r="M396" s="285">
        <f t="shared" si="48"/>
        <v>0</v>
      </c>
      <c r="N396" s="285">
        <f t="shared" si="48"/>
        <v>1</v>
      </c>
      <c r="O396" s="264">
        <f t="shared" si="48"/>
        <v>0.5</v>
      </c>
      <c r="P396" s="285">
        <f t="shared" si="48"/>
        <v>0</v>
      </c>
      <c r="Q396" s="285">
        <f t="shared" si="48"/>
        <v>0</v>
      </c>
      <c r="R396" s="285">
        <f t="shared" si="48"/>
        <v>0</v>
      </c>
      <c r="S396" s="285">
        <f t="shared" si="48"/>
        <v>0</v>
      </c>
      <c r="T396" s="285">
        <f t="shared" si="48"/>
        <v>0</v>
      </c>
      <c r="U396" s="285">
        <f t="shared" si="48"/>
        <v>15</v>
      </c>
      <c r="V396" s="285">
        <f t="shared" si="48"/>
        <v>0</v>
      </c>
      <c r="W396" s="285">
        <f t="shared" si="48"/>
        <v>0</v>
      </c>
      <c r="X396" s="285">
        <f t="shared" si="48"/>
        <v>0</v>
      </c>
      <c r="Y396" s="285">
        <f t="shared" si="48"/>
        <v>0</v>
      </c>
      <c r="Z396" s="285">
        <f t="shared" si="48"/>
        <v>0</v>
      </c>
      <c r="AA396" s="285">
        <f t="shared" si="48"/>
        <v>0</v>
      </c>
      <c r="AB396" s="285">
        <f t="shared" si="48"/>
        <v>0</v>
      </c>
      <c r="AC396" s="283">
        <v>112</v>
      </c>
      <c r="AD396" s="443"/>
      <c r="AE396" s="109"/>
      <c r="AF396" s="171"/>
      <c r="AG396" s="109"/>
      <c r="AH396" s="108"/>
      <c r="AI396" s="108"/>
      <c r="AJ396" s="108"/>
      <c r="AK396" s="108"/>
      <c r="AL396" s="108"/>
      <c r="AM396" s="109"/>
      <c r="AN396" s="109"/>
      <c r="AO396" s="111"/>
      <c r="AP396" s="108"/>
      <c r="AQ396" s="108"/>
      <c r="AR396" s="108"/>
      <c r="AS396" s="108"/>
      <c r="AT396" s="109"/>
      <c r="AU396" s="109"/>
      <c r="AV396" s="109"/>
      <c r="AW396" s="109"/>
      <c r="AX396" s="109"/>
      <c r="AY396" s="109"/>
      <c r="AZ396" s="109"/>
      <c r="BA396" s="109"/>
      <c r="BB396" s="109"/>
      <c r="BC396" s="109"/>
      <c r="BD396" s="109"/>
      <c r="BE396" s="109"/>
      <c r="BF396" s="109"/>
      <c r="BG396" s="109"/>
      <c r="BH396" s="109"/>
      <c r="BI396" s="109"/>
      <c r="BJ396" s="109"/>
      <c r="BK396" s="109"/>
      <c r="BL396" s="109"/>
      <c r="BM396" s="109"/>
      <c r="BN396" s="109"/>
      <c r="BO396" s="109"/>
      <c r="BP396" s="109"/>
      <c r="BQ396" s="109"/>
      <c r="BR396" s="109"/>
      <c r="BS396" s="109"/>
      <c r="BT396" s="109"/>
      <c r="BU396" s="109"/>
      <c r="BV396" s="109"/>
      <c r="BW396" s="109"/>
      <c r="BX396" s="109"/>
      <c r="BY396" s="109"/>
      <c r="BZ396" s="109"/>
      <c r="CA396" s="109"/>
      <c r="CB396" s="109"/>
      <c r="CC396" s="109"/>
      <c r="CD396" s="109"/>
      <c r="CE396" s="109"/>
      <c r="CF396" s="109"/>
      <c r="CG396" s="109"/>
      <c r="CH396" s="109"/>
      <c r="CI396" s="109"/>
      <c r="CJ396" s="109"/>
      <c r="CK396" s="109"/>
      <c r="CL396" s="109"/>
      <c r="CM396" s="109"/>
      <c r="CN396" s="109"/>
      <c r="CO396" s="109"/>
    </row>
    <row r="397" spans="1:93" s="50" customFormat="1" ht="13.9" x14ac:dyDescent="0.4">
      <c r="A397" s="43"/>
      <c r="B397" s="43"/>
      <c r="C397" s="43"/>
      <c r="D397" s="43"/>
      <c r="E397" s="43" t="s">
        <v>59</v>
      </c>
      <c r="F397" s="89"/>
      <c r="G397" s="89"/>
      <c r="H397" s="70"/>
      <c r="I397" s="89"/>
      <c r="J397" s="207"/>
      <c r="K397" s="93">
        <f>K396</f>
        <v>32</v>
      </c>
      <c r="L397" s="93">
        <f t="shared" ref="L397:AC397" si="49">L396</f>
        <v>64</v>
      </c>
      <c r="M397" s="93">
        <f t="shared" si="49"/>
        <v>0</v>
      </c>
      <c r="N397" s="93">
        <f t="shared" si="49"/>
        <v>1</v>
      </c>
      <c r="O397" s="251">
        <f t="shared" si="49"/>
        <v>0.5</v>
      </c>
      <c r="P397" s="93">
        <f t="shared" si="49"/>
        <v>0</v>
      </c>
      <c r="Q397" s="93">
        <f t="shared" si="49"/>
        <v>0</v>
      </c>
      <c r="R397" s="93">
        <f t="shared" si="49"/>
        <v>0</v>
      </c>
      <c r="S397" s="93">
        <f t="shared" si="49"/>
        <v>0</v>
      </c>
      <c r="T397" s="93">
        <f t="shared" si="49"/>
        <v>0</v>
      </c>
      <c r="U397" s="93">
        <f t="shared" si="49"/>
        <v>15</v>
      </c>
      <c r="V397" s="93">
        <f t="shared" si="49"/>
        <v>0</v>
      </c>
      <c r="W397" s="93">
        <f t="shared" si="49"/>
        <v>0</v>
      </c>
      <c r="X397" s="93">
        <f t="shared" si="49"/>
        <v>0</v>
      </c>
      <c r="Y397" s="93">
        <f t="shared" si="49"/>
        <v>0</v>
      </c>
      <c r="Z397" s="93">
        <f t="shared" si="49"/>
        <v>0</v>
      </c>
      <c r="AA397" s="93">
        <f t="shared" si="49"/>
        <v>0</v>
      </c>
      <c r="AB397" s="93">
        <f t="shared" si="49"/>
        <v>0</v>
      </c>
      <c r="AC397" s="93">
        <f t="shared" si="49"/>
        <v>112</v>
      </c>
      <c r="AD397" s="443"/>
      <c r="AE397" s="109"/>
      <c r="AF397" s="171"/>
      <c r="AG397" s="109"/>
      <c r="AH397" s="108"/>
      <c r="AI397" s="108"/>
      <c r="AJ397" s="108"/>
      <c r="AK397" s="108"/>
      <c r="AL397" s="108"/>
      <c r="AM397" s="109"/>
      <c r="AN397" s="109"/>
      <c r="AO397" s="111"/>
      <c r="AP397" s="108"/>
      <c r="AQ397" s="108"/>
      <c r="AR397" s="108"/>
      <c r="AS397" s="108"/>
      <c r="AT397" s="109"/>
      <c r="AU397" s="109"/>
      <c r="AV397" s="109"/>
      <c r="AW397" s="109"/>
      <c r="AX397" s="109"/>
      <c r="AY397" s="109"/>
      <c r="AZ397" s="109"/>
      <c r="BA397" s="109"/>
      <c r="BB397" s="109"/>
      <c r="BC397" s="109"/>
      <c r="BD397" s="109"/>
      <c r="BE397" s="109"/>
      <c r="BF397" s="109"/>
      <c r="BG397" s="109"/>
      <c r="BH397" s="109"/>
      <c r="BI397" s="109"/>
      <c r="BJ397" s="109"/>
      <c r="BK397" s="109"/>
      <c r="BL397" s="109"/>
      <c r="BM397" s="109"/>
      <c r="BN397" s="109"/>
      <c r="BO397" s="109"/>
      <c r="BP397" s="109"/>
      <c r="BQ397" s="109"/>
      <c r="BR397" s="109"/>
      <c r="BS397" s="109"/>
      <c r="BT397" s="109"/>
      <c r="BU397" s="109"/>
      <c r="BV397" s="109"/>
      <c r="BW397" s="109"/>
      <c r="BX397" s="109"/>
      <c r="BY397" s="109"/>
      <c r="BZ397" s="109"/>
      <c r="CA397" s="109"/>
      <c r="CB397" s="109"/>
      <c r="CC397" s="109"/>
      <c r="CD397" s="109"/>
      <c r="CE397" s="109"/>
      <c r="CF397" s="109"/>
      <c r="CG397" s="109"/>
      <c r="CH397" s="109"/>
      <c r="CI397" s="109"/>
      <c r="CJ397" s="109"/>
      <c r="CK397" s="109"/>
      <c r="CL397" s="109"/>
      <c r="CM397" s="109"/>
      <c r="CN397" s="109"/>
      <c r="CO397" s="109"/>
    </row>
    <row r="398" spans="1:93" s="50" customFormat="1" ht="14.25" thickBot="1" x14ac:dyDescent="0.45">
      <c r="A398" s="43"/>
      <c r="B398" s="43"/>
      <c r="C398" s="43"/>
      <c r="D398" s="43"/>
      <c r="E398" s="43" t="s">
        <v>34</v>
      </c>
      <c r="F398" s="89"/>
      <c r="G398" s="89"/>
      <c r="H398" s="89"/>
      <c r="I398" s="89"/>
      <c r="J398" s="207"/>
      <c r="K398" s="93">
        <f t="shared" ref="K398:AC398" si="50">K384+K397</f>
        <v>92</v>
      </c>
      <c r="L398" s="93">
        <f t="shared" si="50"/>
        <v>176</v>
      </c>
      <c r="M398" s="93">
        <f t="shared" si="50"/>
        <v>0</v>
      </c>
      <c r="N398" s="93">
        <f t="shared" si="50"/>
        <v>2</v>
      </c>
      <c r="O398" s="251">
        <f t="shared" si="50"/>
        <v>1</v>
      </c>
      <c r="P398" s="93">
        <f t="shared" si="50"/>
        <v>0</v>
      </c>
      <c r="Q398" s="93">
        <f t="shared" si="50"/>
        <v>0</v>
      </c>
      <c r="R398" s="93">
        <f t="shared" si="50"/>
        <v>0</v>
      </c>
      <c r="S398" s="93">
        <f t="shared" si="50"/>
        <v>0</v>
      </c>
      <c r="T398" s="93">
        <f t="shared" si="50"/>
        <v>0</v>
      </c>
      <c r="U398" s="93">
        <f t="shared" si="50"/>
        <v>19</v>
      </c>
      <c r="V398" s="93">
        <f t="shared" si="50"/>
        <v>0</v>
      </c>
      <c r="W398" s="93">
        <f t="shared" si="50"/>
        <v>0</v>
      </c>
      <c r="X398" s="93">
        <f t="shared" si="50"/>
        <v>0</v>
      </c>
      <c r="Y398" s="93">
        <f t="shared" si="50"/>
        <v>0</v>
      </c>
      <c r="Z398" s="93">
        <f t="shared" si="50"/>
        <v>0</v>
      </c>
      <c r="AA398" s="93">
        <f t="shared" si="50"/>
        <v>0</v>
      </c>
      <c r="AB398" s="93">
        <f t="shared" si="50"/>
        <v>0</v>
      </c>
      <c r="AC398" s="93">
        <f t="shared" si="50"/>
        <v>289</v>
      </c>
      <c r="AD398" s="443"/>
      <c r="AE398" s="109"/>
      <c r="AF398" s="171"/>
      <c r="AG398" s="109"/>
      <c r="AH398" s="108"/>
      <c r="AI398" s="110"/>
      <c r="AJ398" s="108"/>
      <c r="AK398" s="108"/>
      <c r="AL398" s="108"/>
      <c r="AM398" s="109"/>
      <c r="AN398" s="109"/>
      <c r="AO398" s="111"/>
      <c r="AP398" s="108"/>
      <c r="AQ398" s="108"/>
      <c r="AR398" s="108"/>
      <c r="AS398" s="108"/>
      <c r="AT398" s="109"/>
      <c r="AU398" s="109"/>
      <c r="AV398" s="109"/>
      <c r="AW398" s="109"/>
      <c r="AX398" s="109"/>
      <c r="AY398" s="109"/>
      <c r="AZ398" s="109"/>
      <c r="BA398" s="109"/>
      <c r="BB398" s="109"/>
      <c r="BC398" s="109"/>
      <c r="BD398" s="109"/>
      <c r="BE398" s="109"/>
      <c r="BF398" s="109"/>
      <c r="BG398" s="109"/>
      <c r="BH398" s="109"/>
      <c r="BI398" s="109"/>
      <c r="BJ398" s="109"/>
      <c r="BK398" s="109"/>
      <c r="BL398" s="109"/>
      <c r="BM398" s="109"/>
      <c r="BN398" s="109"/>
      <c r="BO398" s="109"/>
      <c r="BP398" s="109"/>
      <c r="BQ398" s="109"/>
      <c r="BR398" s="109"/>
      <c r="BS398" s="109"/>
      <c r="BT398" s="109"/>
      <c r="BU398" s="109"/>
      <c r="BV398" s="109"/>
      <c r="BW398" s="109"/>
      <c r="BX398" s="109"/>
      <c r="BY398" s="109"/>
      <c r="BZ398" s="109"/>
      <c r="CA398" s="109"/>
      <c r="CB398" s="109"/>
      <c r="CC398" s="109"/>
      <c r="CD398" s="109"/>
      <c r="CE398" s="109"/>
      <c r="CF398" s="109"/>
      <c r="CG398" s="109"/>
      <c r="CH398" s="109"/>
      <c r="CI398" s="109"/>
      <c r="CJ398" s="109"/>
      <c r="CK398" s="109"/>
      <c r="CL398" s="109"/>
      <c r="CM398" s="109"/>
      <c r="CN398" s="109"/>
      <c r="CO398" s="109"/>
    </row>
    <row r="399" spans="1:93" s="12" customFormat="1" ht="13.5" customHeight="1" x14ac:dyDescent="0.4">
      <c r="A399" s="675"/>
      <c r="B399" s="678" t="s">
        <v>186</v>
      </c>
      <c r="C399" s="678"/>
      <c r="D399" s="672"/>
      <c r="E399" s="10" t="s">
        <v>49</v>
      </c>
      <c r="F399" s="11"/>
      <c r="G399" s="11"/>
      <c r="H399" s="252"/>
      <c r="I399" s="255"/>
      <c r="J399" s="256"/>
      <c r="K399" s="52">
        <f t="shared" ref="K399:AB399" si="51">K350+K371+K384</f>
        <v>68</v>
      </c>
      <c r="L399" s="52">
        <f t="shared" si="51"/>
        <v>207</v>
      </c>
      <c r="M399" s="52">
        <f t="shared" si="51"/>
        <v>0</v>
      </c>
      <c r="N399" s="52">
        <f t="shared" si="51"/>
        <v>1</v>
      </c>
      <c r="O399" s="52">
        <f t="shared" si="51"/>
        <v>0.5</v>
      </c>
      <c r="P399" s="52">
        <f t="shared" si="51"/>
        <v>0</v>
      </c>
      <c r="Q399" s="52">
        <f t="shared" si="51"/>
        <v>0</v>
      </c>
      <c r="R399" s="52">
        <f t="shared" si="51"/>
        <v>0</v>
      </c>
      <c r="S399" s="52">
        <f t="shared" si="51"/>
        <v>0</v>
      </c>
      <c r="T399" s="52">
        <f t="shared" si="51"/>
        <v>0</v>
      </c>
      <c r="U399" s="52">
        <f t="shared" si="51"/>
        <v>4</v>
      </c>
      <c r="V399" s="52">
        <f t="shared" si="51"/>
        <v>0</v>
      </c>
      <c r="W399" s="52">
        <f t="shared" si="51"/>
        <v>0</v>
      </c>
      <c r="X399" s="52">
        <f t="shared" si="51"/>
        <v>0</v>
      </c>
      <c r="Y399" s="52">
        <f t="shared" si="51"/>
        <v>0</v>
      </c>
      <c r="Z399" s="52">
        <f t="shared" si="51"/>
        <v>0</v>
      </c>
      <c r="AA399" s="52">
        <f t="shared" si="51"/>
        <v>0</v>
      </c>
      <c r="AB399" s="52">
        <f t="shared" si="51"/>
        <v>0</v>
      </c>
      <c r="AC399" s="52">
        <v>258</v>
      </c>
      <c r="AD399" s="443"/>
      <c r="AE399" s="109"/>
      <c r="AF399" s="109"/>
      <c r="AG399" s="109"/>
      <c r="AH399" s="109"/>
      <c r="AO399" s="108"/>
      <c r="AP399" s="109"/>
      <c r="AQ399" s="109"/>
      <c r="AR399" s="109"/>
      <c r="AS399" s="109"/>
    </row>
    <row r="400" spans="1:93" s="12" customFormat="1" ht="13.5" customHeight="1" x14ac:dyDescent="0.4">
      <c r="A400" s="676"/>
      <c r="B400" s="679"/>
      <c r="C400" s="679"/>
      <c r="D400" s="673"/>
      <c r="E400" s="13" t="s">
        <v>4</v>
      </c>
      <c r="F400" s="14"/>
      <c r="G400" s="14"/>
      <c r="H400" s="253"/>
      <c r="I400" s="257"/>
      <c r="J400" s="258"/>
      <c r="K400" s="53">
        <f t="shared" ref="K400:AC400" si="52">K362+K376+K397</f>
        <v>80</v>
      </c>
      <c r="L400" s="53">
        <f t="shared" si="52"/>
        <v>128</v>
      </c>
      <c r="M400" s="53">
        <f t="shared" si="52"/>
        <v>0</v>
      </c>
      <c r="N400" s="53">
        <f t="shared" si="52"/>
        <v>1</v>
      </c>
      <c r="O400" s="53">
        <f t="shared" si="52"/>
        <v>0.5</v>
      </c>
      <c r="P400" s="53">
        <f t="shared" si="52"/>
        <v>0</v>
      </c>
      <c r="Q400" s="53">
        <f t="shared" si="52"/>
        <v>0</v>
      </c>
      <c r="R400" s="53">
        <f t="shared" si="52"/>
        <v>0</v>
      </c>
      <c r="S400" s="53">
        <f t="shared" si="52"/>
        <v>10</v>
      </c>
      <c r="T400" s="53">
        <f t="shared" si="52"/>
        <v>0</v>
      </c>
      <c r="U400" s="53">
        <f t="shared" si="52"/>
        <v>17</v>
      </c>
      <c r="V400" s="53">
        <f t="shared" si="52"/>
        <v>0</v>
      </c>
      <c r="W400" s="53">
        <f t="shared" si="52"/>
        <v>0</v>
      </c>
      <c r="X400" s="53">
        <f t="shared" si="52"/>
        <v>0</v>
      </c>
      <c r="Y400" s="53">
        <f t="shared" si="52"/>
        <v>0</v>
      </c>
      <c r="Z400" s="53">
        <f t="shared" si="52"/>
        <v>0</v>
      </c>
      <c r="AA400" s="53">
        <f t="shared" si="52"/>
        <v>0</v>
      </c>
      <c r="AB400" s="53">
        <f t="shared" si="52"/>
        <v>0</v>
      </c>
      <c r="AC400" s="53">
        <f t="shared" si="52"/>
        <v>236</v>
      </c>
      <c r="AD400" s="433"/>
      <c r="AE400" s="108"/>
      <c r="AF400" s="109"/>
      <c r="AG400" s="108"/>
      <c r="AH400" s="108"/>
      <c r="AO400" s="108"/>
      <c r="AP400" s="108"/>
      <c r="AQ400" s="108"/>
      <c r="AR400" s="108"/>
      <c r="AS400" s="108"/>
    </row>
    <row r="401" spans="1:93" s="12" customFormat="1" ht="18.75" customHeight="1" thickBot="1" x14ac:dyDescent="0.45">
      <c r="A401" s="677"/>
      <c r="B401" s="680"/>
      <c r="C401" s="680"/>
      <c r="D401" s="674"/>
      <c r="E401" s="15" t="s">
        <v>37</v>
      </c>
      <c r="F401" s="16"/>
      <c r="G401" s="16"/>
      <c r="H401" s="254"/>
      <c r="I401" s="325"/>
      <c r="J401" s="326"/>
      <c r="K401" s="54">
        <f>K399+K400</f>
        <v>148</v>
      </c>
      <c r="L401" s="54">
        <f t="shared" ref="L401:AC401" si="53">L399+L400</f>
        <v>335</v>
      </c>
      <c r="M401" s="54">
        <f t="shared" si="53"/>
        <v>0</v>
      </c>
      <c r="N401" s="54">
        <f t="shared" si="53"/>
        <v>2</v>
      </c>
      <c r="O401" s="54">
        <f t="shared" si="53"/>
        <v>1</v>
      </c>
      <c r="P401" s="54">
        <f t="shared" si="53"/>
        <v>0</v>
      </c>
      <c r="Q401" s="54">
        <f t="shared" si="53"/>
        <v>0</v>
      </c>
      <c r="R401" s="54">
        <f t="shared" si="53"/>
        <v>0</v>
      </c>
      <c r="S401" s="54">
        <f t="shared" si="53"/>
        <v>10</v>
      </c>
      <c r="T401" s="54">
        <f t="shared" si="53"/>
        <v>0</v>
      </c>
      <c r="U401" s="54">
        <f t="shared" si="53"/>
        <v>21</v>
      </c>
      <c r="V401" s="54">
        <f t="shared" si="53"/>
        <v>0</v>
      </c>
      <c r="W401" s="54">
        <f t="shared" si="53"/>
        <v>0</v>
      </c>
      <c r="X401" s="54">
        <f t="shared" si="53"/>
        <v>0</v>
      </c>
      <c r="Y401" s="54">
        <f t="shared" si="53"/>
        <v>0</v>
      </c>
      <c r="Z401" s="54">
        <f t="shared" si="53"/>
        <v>0</v>
      </c>
      <c r="AA401" s="54">
        <f t="shared" si="53"/>
        <v>0</v>
      </c>
      <c r="AB401" s="54">
        <f t="shared" si="53"/>
        <v>0</v>
      </c>
      <c r="AC401" s="54">
        <f t="shared" si="53"/>
        <v>494</v>
      </c>
      <c r="AD401" s="433"/>
      <c r="AE401" s="108"/>
      <c r="AF401" s="109"/>
      <c r="AG401" s="108"/>
      <c r="AH401" s="108"/>
      <c r="AO401" s="108"/>
      <c r="AP401" s="105"/>
      <c r="AQ401" s="105"/>
      <c r="AR401" s="105"/>
      <c r="AS401" s="105"/>
    </row>
    <row r="402" spans="1:93" s="109" customFormat="1" ht="17.25" customHeight="1" thickBot="1" x14ac:dyDescent="0.45">
      <c r="A402" s="131"/>
      <c r="B402" s="193"/>
      <c r="C402" s="193"/>
      <c r="D402" s="193"/>
      <c r="E402" s="194"/>
      <c r="F402" s="73"/>
      <c r="G402" s="73"/>
      <c r="H402" s="73"/>
      <c r="I402" s="73"/>
      <c r="J402" s="209"/>
      <c r="K402" s="97"/>
      <c r="L402" s="195"/>
      <c r="M402" s="195"/>
      <c r="N402" s="195"/>
      <c r="O402" s="271"/>
      <c r="P402" s="195"/>
      <c r="Q402" s="271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238"/>
      <c r="AD402" s="110"/>
      <c r="AE402" s="110"/>
      <c r="AF402" s="108"/>
      <c r="AG402" s="110"/>
      <c r="AH402" s="108"/>
      <c r="AI402" s="108"/>
      <c r="AJ402" s="108"/>
      <c r="AK402" s="108"/>
      <c r="AL402" s="108"/>
      <c r="AO402" s="108"/>
      <c r="AP402" s="108"/>
      <c r="AQ402" s="108"/>
      <c r="AR402" s="108"/>
      <c r="AS402" s="108"/>
    </row>
    <row r="403" spans="1:93" ht="14.25" thickBot="1" x14ac:dyDescent="0.45">
      <c r="A403" s="48"/>
      <c r="B403" s="664" t="s">
        <v>39</v>
      </c>
      <c r="C403" s="664"/>
      <c r="D403" s="65"/>
      <c r="E403" s="47" t="s">
        <v>57</v>
      </c>
      <c r="F403" s="57"/>
      <c r="G403" s="57"/>
      <c r="H403" s="57"/>
      <c r="I403" s="57"/>
      <c r="J403" s="220"/>
      <c r="K403" s="78">
        <v>696</v>
      </c>
      <c r="L403" s="78">
        <v>1046</v>
      </c>
      <c r="M403" s="78">
        <v>0</v>
      </c>
      <c r="N403" s="78">
        <v>21</v>
      </c>
      <c r="O403" s="78">
        <v>10</v>
      </c>
      <c r="P403" s="78">
        <v>16</v>
      </c>
      <c r="Q403" s="78">
        <v>36</v>
      </c>
      <c r="R403" s="78">
        <v>0</v>
      </c>
      <c r="S403" s="78">
        <v>0</v>
      </c>
      <c r="T403" s="78">
        <v>0</v>
      </c>
      <c r="U403" s="78">
        <v>181</v>
      </c>
      <c r="V403" s="78">
        <v>0</v>
      </c>
      <c r="W403" s="78">
        <v>0</v>
      </c>
      <c r="X403" s="78">
        <v>0</v>
      </c>
      <c r="Y403" s="78">
        <v>0</v>
      </c>
      <c r="Z403" s="78">
        <v>0</v>
      </c>
      <c r="AA403" s="78">
        <v>0</v>
      </c>
      <c r="AB403" s="78">
        <v>0</v>
      </c>
      <c r="AC403" s="78">
        <v>2006</v>
      </c>
      <c r="AD403" s="111"/>
      <c r="AE403" s="111"/>
      <c r="AF403" s="105"/>
      <c r="AG403" s="111"/>
    </row>
    <row r="404" spans="1:93" ht="14.25" thickBot="1" x14ac:dyDescent="0.45">
      <c r="A404" s="48"/>
      <c r="B404" s="664"/>
      <c r="C404" s="664"/>
      <c r="D404" s="65"/>
      <c r="E404" s="47" t="s">
        <v>62</v>
      </c>
      <c r="F404" s="57"/>
      <c r="G404" s="57"/>
      <c r="H404" s="57"/>
      <c r="I404" s="57"/>
      <c r="J404" s="220"/>
      <c r="K404" s="78">
        <v>554</v>
      </c>
      <c r="L404" s="78">
        <v>749</v>
      </c>
      <c r="M404" s="78">
        <v>0</v>
      </c>
      <c r="N404" s="78">
        <v>16.5</v>
      </c>
      <c r="O404" s="78">
        <v>7</v>
      </c>
      <c r="P404" s="78">
        <v>16</v>
      </c>
      <c r="Q404" s="78">
        <v>94</v>
      </c>
      <c r="R404" s="78">
        <v>0</v>
      </c>
      <c r="S404" s="78">
        <v>10</v>
      </c>
      <c r="T404" s="78">
        <v>40</v>
      </c>
      <c r="U404" s="78">
        <v>128</v>
      </c>
      <c r="V404" s="78">
        <v>0</v>
      </c>
      <c r="W404" s="78">
        <v>21</v>
      </c>
      <c r="X404" s="78">
        <v>0</v>
      </c>
      <c r="Y404" s="78">
        <v>0</v>
      </c>
      <c r="Z404" s="78">
        <v>0</v>
      </c>
      <c r="AA404" s="78">
        <v>0</v>
      </c>
      <c r="AB404" s="78">
        <v>0</v>
      </c>
      <c r="AC404" s="78">
        <v>1635.5</v>
      </c>
      <c r="AD404" s="111"/>
      <c r="AE404" s="111"/>
      <c r="AF404" s="105"/>
      <c r="AG404" s="111"/>
    </row>
    <row r="405" spans="1:93" ht="14.25" thickBot="1" x14ac:dyDescent="0.45">
      <c r="A405" s="48"/>
      <c r="B405" s="664"/>
      <c r="C405" s="664"/>
      <c r="D405" s="65"/>
      <c r="E405" s="46" t="s">
        <v>37</v>
      </c>
      <c r="F405" s="57"/>
      <c r="G405" s="57"/>
      <c r="H405" s="57"/>
      <c r="I405" s="57"/>
      <c r="J405" s="220"/>
      <c r="K405" s="78">
        <v>1250</v>
      </c>
      <c r="L405" s="75">
        <v>1795</v>
      </c>
      <c r="M405" s="75">
        <v>0</v>
      </c>
      <c r="N405" s="75">
        <v>37.5</v>
      </c>
      <c r="O405" s="75">
        <v>17</v>
      </c>
      <c r="P405" s="75">
        <v>32</v>
      </c>
      <c r="Q405" s="75">
        <v>130</v>
      </c>
      <c r="R405" s="75">
        <v>0</v>
      </c>
      <c r="S405" s="75">
        <v>10</v>
      </c>
      <c r="T405" s="75">
        <v>40</v>
      </c>
      <c r="U405" s="75">
        <v>309</v>
      </c>
      <c r="V405" s="75">
        <v>0</v>
      </c>
      <c r="W405" s="75">
        <v>21</v>
      </c>
      <c r="X405" s="75">
        <v>0</v>
      </c>
      <c r="Y405" s="75">
        <v>0</v>
      </c>
      <c r="Z405" s="75">
        <v>0</v>
      </c>
      <c r="AA405" s="75">
        <v>0</v>
      </c>
      <c r="AB405" s="75">
        <v>0</v>
      </c>
      <c r="AC405" s="75">
        <v>3641.5</v>
      </c>
      <c r="AD405" s="111"/>
      <c r="AE405" s="111"/>
      <c r="AF405" s="105"/>
      <c r="AG405" s="111"/>
    </row>
    <row r="406" spans="1:93" ht="13.9" x14ac:dyDescent="0.4">
      <c r="AD406" s="111"/>
      <c r="AE406" s="111"/>
      <c r="AF406" s="105"/>
      <c r="AG406" s="111"/>
    </row>
    <row r="407" spans="1:93" ht="13.9" x14ac:dyDescent="0.4">
      <c r="K407" s="505">
        <f t="shared" ref="K407:AC407" si="54">K39+K99+K160+K216+K278+K320+K337+K350+K371+K384</f>
        <v>696.22246642246637</v>
      </c>
      <c r="L407" s="505">
        <f t="shared" si="54"/>
        <v>1045.836</v>
      </c>
      <c r="M407" s="505">
        <f t="shared" si="54"/>
        <v>0</v>
      </c>
      <c r="N407" s="505">
        <f t="shared" si="54"/>
        <v>21</v>
      </c>
      <c r="O407" s="505">
        <f t="shared" si="54"/>
        <v>10.5</v>
      </c>
      <c r="P407" s="505">
        <f t="shared" si="54"/>
        <v>16</v>
      </c>
      <c r="Q407" s="505">
        <f t="shared" si="54"/>
        <v>36</v>
      </c>
      <c r="R407" s="505">
        <f t="shared" si="54"/>
        <v>0</v>
      </c>
      <c r="S407" s="505">
        <f t="shared" si="54"/>
        <v>0</v>
      </c>
      <c r="T407" s="505">
        <f t="shared" si="54"/>
        <v>0</v>
      </c>
      <c r="U407" s="505">
        <f t="shared" si="54"/>
        <v>181</v>
      </c>
      <c r="V407" s="505">
        <f t="shared" si="54"/>
        <v>0</v>
      </c>
      <c r="W407" s="505">
        <f t="shared" si="54"/>
        <v>0</v>
      </c>
      <c r="X407" s="505">
        <f t="shared" si="54"/>
        <v>0</v>
      </c>
      <c r="Y407" s="505">
        <f t="shared" si="54"/>
        <v>0</v>
      </c>
      <c r="Z407" s="505">
        <f t="shared" si="54"/>
        <v>0</v>
      </c>
      <c r="AA407" s="505">
        <f t="shared" si="54"/>
        <v>0</v>
      </c>
      <c r="AB407" s="505">
        <f t="shared" si="54"/>
        <v>0</v>
      </c>
      <c r="AC407" s="505">
        <f t="shared" si="54"/>
        <v>2003.8607570207569</v>
      </c>
      <c r="AD407" s="111"/>
      <c r="AE407" s="111"/>
      <c r="AF407" s="105"/>
      <c r="AG407" s="111"/>
    </row>
    <row r="408" spans="1:93" ht="13.9" x14ac:dyDescent="0.4">
      <c r="K408" s="505">
        <f t="shared" ref="K408:AC408" si="55">K59+K142+K181+K247+K300+K328+K362+K376+K397</f>
        <v>553.29720606060607</v>
      </c>
      <c r="L408" s="505">
        <f t="shared" si="55"/>
        <v>749.69930833333331</v>
      </c>
      <c r="M408" s="505">
        <f t="shared" si="55"/>
        <v>0</v>
      </c>
      <c r="N408" s="505">
        <f t="shared" si="55"/>
        <v>17</v>
      </c>
      <c r="O408" s="505">
        <f t="shared" si="55"/>
        <v>8</v>
      </c>
      <c r="P408" s="505">
        <f t="shared" si="55"/>
        <v>15.5</v>
      </c>
      <c r="Q408" s="505">
        <f t="shared" si="55"/>
        <v>94</v>
      </c>
      <c r="R408" s="505">
        <f t="shared" si="55"/>
        <v>0</v>
      </c>
      <c r="S408" s="505">
        <f t="shared" si="55"/>
        <v>10</v>
      </c>
      <c r="T408" s="505">
        <f t="shared" si="55"/>
        <v>40</v>
      </c>
      <c r="U408" s="505">
        <f t="shared" si="55"/>
        <v>128</v>
      </c>
      <c r="V408" s="505">
        <f t="shared" si="55"/>
        <v>0</v>
      </c>
      <c r="W408" s="505">
        <f t="shared" si="55"/>
        <v>21</v>
      </c>
      <c r="X408" s="505">
        <f t="shared" si="55"/>
        <v>0</v>
      </c>
      <c r="Y408" s="505">
        <f t="shared" si="55"/>
        <v>0</v>
      </c>
      <c r="Z408" s="505">
        <f t="shared" si="55"/>
        <v>0</v>
      </c>
      <c r="AA408" s="505">
        <f t="shared" si="55"/>
        <v>0</v>
      </c>
      <c r="AB408" s="505">
        <f t="shared" si="55"/>
        <v>0</v>
      </c>
      <c r="AC408" s="505">
        <f t="shared" si="55"/>
        <v>1635.8831810606061</v>
      </c>
      <c r="AD408" s="111"/>
      <c r="AE408" s="111"/>
      <c r="AF408" s="105"/>
      <c r="AG408" s="111"/>
    </row>
    <row r="409" spans="1:93" ht="13.9" x14ac:dyDescent="0.4">
      <c r="AD409" s="111"/>
      <c r="AE409" s="111"/>
      <c r="AF409" s="105"/>
      <c r="AG409" s="111"/>
    </row>
    <row r="410" spans="1:93" s="17" customFormat="1" ht="13.5" x14ac:dyDescent="0.35">
      <c r="A410" s="681" t="s">
        <v>257</v>
      </c>
      <c r="B410" s="681"/>
      <c r="C410" s="681"/>
      <c r="D410" s="681"/>
      <c r="E410" s="681"/>
      <c r="F410" s="681"/>
      <c r="G410" s="681"/>
      <c r="H410" s="681"/>
      <c r="I410" s="681"/>
      <c r="J410" s="681"/>
      <c r="K410" s="681"/>
      <c r="L410" s="681"/>
      <c r="M410" s="681"/>
      <c r="N410" s="681"/>
      <c r="O410" s="681"/>
      <c r="P410" s="681"/>
      <c r="Q410" s="681"/>
      <c r="R410" s="681"/>
      <c r="S410" s="681"/>
      <c r="T410" s="681"/>
      <c r="U410" s="681"/>
      <c r="V410" s="681"/>
      <c r="W410" s="681"/>
      <c r="X410" s="681"/>
      <c r="Y410" s="681"/>
      <c r="Z410" s="681"/>
      <c r="AA410" s="681"/>
      <c r="AB410" s="681"/>
      <c r="AC410" s="681"/>
      <c r="AD410" s="110"/>
      <c r="AE410" s="110"/>
      <c r="AF410" s="105"/>
      <c r="AG410" s="110"/>
      <c r="AH410" s="108"/>
      <c r="AI410" s="108"/>
      <c r="AJ410" s="108"/>
      <c r="AK410" s="108"/>
      <c r="AL410" s="108"/>
      <c r="AM410" s="110"/>
      <c r="AN410" s="110"/>
      <c r="AO410" s="108"/>
      <c r="AP410" s="108"/>
      <c r="AQ410" s="108"/>
      <c r="AR410" s="108"/>
      <c r="AS410" s="108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  <c r="BO410" s="110"/>
      <c r="BP410" s="110"/>
      <c r="BQ410" s="110"/>
      <c r="BR410" s="110"/>
      <c r="BS410" s="110"/>
      <c r="BT410" s="110"/>
      <c r="BU410" s="110"/>
      <c r="BV410" s="110"/>
      <c r="BW410" s="110"/>
      <c r="BX410" s="110"/>
      <c r="BY410" s="110"/>
      <c r="BZ410" s="110"/>
      <c r="CA410" s="110"/>
      <c r="CB410" s="110"/>
      <c r="CC410" s="110"/>
      <c r="CD410" s="110"/>
      <c r="CE410" s="110"/>
      <c r="CF410" s="110"/>
      <c r="CG410" s="110"/>
      <c r="CH410" s="110"/>
      <c r="CI410" s="110"/>
      <c r="CJ410" s="110"/>
      <c r="CK410" s="110"/>
      <c r="CL410" s="110"/>
      <c r="CM410" s="110"/>
      <c r="CN410" s="110"/>
      <c r="CO410" s="110"/>
    </row>
    <row r="411" spans="1:93" s="19" customFormat="1" ht="13.9" x14ac:dyDescent="0.4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20"/>
      <c r="S411" s="20"/>
      <c r="T411" s="20"/>
      <c r="U411" s="20"/>
      <c r="V411" s="20"/>
      <c r="W411" s="20"/>
      <c r="AD411" s="111"/>
      <c r="AE411" s="111"/>
      <c r="AF411" s="109"/>
      <c r="AG411" s="111"/>
      <c r="AH411" s="108"/>
      <c r="AI411" s="108"/>
      <c r="AJ411" s="108"/>
      <c r="AK411" s="108"/>
      <c r="AL411" s="108"/>
      <c r="AM411" s="111"/>
      <c r="AN411" s="111"/>
      <c r="AO411" s="108"/>
      <c r="AP411" s="108"/>
      <c r="AQ411" s="108"/>
      <c r="AR411" s="108"/>
      <c r="AS411" s="108"/>
      <c r="AT411" s="111"/>
      <c r="AU411" s="111"/>
      <c r="AV411" s="111"/>
      <c r="AW411" s="111"/>
      <c r="AX411" s="111"/>
      <c r="AY411" s="111"/>
      <c r="AZ411" s="111"/>
      <c r="BA411" s="111"/>
      <c r="BB411" s="111"/>
      <c r="BC411" s="111"/>
      <c r="BD411" s="111"/>
      <c r="BE411" s="111"/>
      <c r="BF411" s="111"/>
      <c r="BG411" s="111"/>
      <c r="BH411" s="111"/>
      <c r="BI411" s="111"/>
      <c r="BJ411" s="111"/>
      <c r="BK411" s="111"/>
      <c r="BL411" s="111"/>
      <c r="BM411" s="111"/>
      <c r="BN411" s="111"/>
      <c r="BO411" s="111"/>
      <c r="BP411" s="111"/>
      <c r="BQ411" s="111"/>
      <c r="BR411" s="111"/>
      <c r="BS411" s="111"/>
      <c r="BT411" s="111"/>
      <c r="BU411" s="111"/>
      <c r="BV411" s="111"/>
      <c r="BW411" s="111"/>
      <c r="BX411" s="111"/>
      <c r="BY411" s="111"/>
      <c r="BZ411" s="111"/>
      <c r="CA411" s="111"/>
      <c r="CB411" s="111"/>
      <c r="CC411" s="111"/>
      <c r="CD411" s="111"/>
      <c r="CE411" s="111"/>
      <c r="CF411" s="111"/>
      <c r="CG411" s="111"/>
      <c r="CH411" s="111"/>
      <c r="CI411" s="111"/>
      <c r="CJ411" s="111"/>
      <c r="CK411" s="111"/>
      <c r="CL411" s="111"/>
      <c r="CM411" s="111"/>
      <c r="CN411" s="111"/>
      <c r="CO411" s="111"/>
    </row>
    <row r="412" spans="1:93" s="19" customFormat="1" ht="13.9" x14ac:dyDescent="0.4">
      <c r="A412" s="671" t="s">
        <v>35</v>
      </c>
      <c r="B412" s="671"/>
      <c r="C412" s="671"/>
      <c r="D412" s="671"/>
      <c r="E412" s="671"/>
      <c r="F412" s="671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21"/>
      <c r="S412" s="21"/>
      <c r="T412" s="21"/>
      <c r="U412" s="21"/>
      <c r="V412" s="21"/>
      <c r="W412" s="22" t="s">
        <v>2</v>
      </c>
      <c r="AD412" s="111"/>
      <c r="AE412" s="111"/>
      <c r="AF412" s="109"/>
      <c r="AG412" s="111"/>
      <c r="AH412" s="108"/>
      <c r="AI412" s="108"/>
      <c r="AJ412" s="108"/>
      <c r="AK412" s="108"/>
      <c r="AL412" s="108"/>
      <c r="AM412" s="111"/>
      <c r="AN412" s="111"/>
      <c r="AO412" s="108"/>
      <c r="AP412" s="108"/>
      <c r="AQ412" s="108"/>
      <c r="AR412" s="108"/>
      <c r="AS412" s="108"/>
      <c r="AT412" s="111"/>
      <c r="AU412" s="111"/>
      <c r="AV412" s="111"/>
      <c r="AW412" s="111"/>
      <c r="AX412" s="111"/>
      <c r="AY412" s="111"/>
      <c r="AZ412" s="111"/>
      <c r="BA412" s="111"/>
      <c r="BB412" s="111"/>
      <c r="BC412" s="111"/>
      <c r="BD412" s="111"/>
      <c r="BE412" s="111"/>
      <c r="BF412" s="111"/>
      <c r="BG412" s="111"/>
      <c r="BH412" s="111"/>
      <c r="BI412" s="111"/>
      <c r="BJ412" s="111"/>
      <c r="BK412" s="111"/>
      <c r="BL412" s="111"/>
      <c r="BM412" s="111"/>
      <c r="BN412" s="111"/>
      <c r="BO412" s="111"/>
      <c r="BP412" s="111"/>
      <c r="BQ412" s="111"/>
      <c r="BR412" s="111"/>
      <c r="BS412" s="111"/>
      <c r="BT412" s="111"/>
      <c r="BU412" s="111"/>
      <c r="BV412" s="111"/>
      <c r="BW412" s="111"/>
      <c r="BX412" s="111"/>
      <c r="BY412" s="111"/>
      <c r="BZ412" s="111"/>
      <c r="CA412" s="111"/>
      <c r="CB412" s="111"/>
      <c r="CC412" s="111"/>
      <c r="CD412" s="111"/>
      <c r="CE412" s="111"/>
      <c r="CF412" s="111"/>
      <c r="CG412" s="111"/>
      <c r="CH412" s="111"/>
      <c r="CI412" s="111"/>
      <c r="CJ412" s="111"/>
      <c r="CK412" s="111"/>
      <c r="CL412" s="111"/>
      <c r="CM412" s="111"/>
      <c r="CN412" s="111"/>
      <c r="CO412" s="111"/>
    </row>
    <row r="413" spans="1:93" s="19" customFormat="1" ht="13.9" x14ac:dyDescent="0.4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23"/>
      <c r="S413" s="23"/>
      <c r="T413" s="670" t="s">
        <v>5</v>
      </c>
      <c r="U413" s="670"/>
      <c r="V413" s="670"/>
      <c r="W413" s="670"/>
      <c r="AD413" s="111"/>
      <c r="AE413" s="111"/>
      <c r="AF413" s="109"/>
      <c r="AG413" s="111"/>
      <c r="AH413" s="108"/>
      <c r="AI413" s="108"/>
      <c r="AJ413" s="108"/>
      <c r="AK413" s="108"/>
      <c r="AL413" s="108"/>
      <c r="AM413" s="111"/>
      <c r="AN413" s="111"/>
      <c r="AO413" s="108"/>
      <c r="AP413" s="108"/>
      <c r="AQ413" s="108"/>
      <c r="AR413" s="108"/>
      <c r="AS413" s="108"/>
      <c r="AT413" s="111"/>
      <c r="AU413" s="111"/>
      <c r="AV413" s="111"/>
      <c r="AW413" s="111"/>
      <c r="AX413" s="111"/>
      <c r="AY413" s="111"/>
      <c r="AZ413" s="111"/>
      <c r="BA413" s="111"/>
      <c r="BB413" s="111"/>
      <c r="BC413" s="111"/>
      <c r="BD413" s="111"/>
      <c r="BE413" s="111"/>
      <c r="BF413" s="111"/>
      <c r="BG413" s="111"/>
      <c r="BH413" s="111"/>
      <c r="BI413" s="111"/>
      <c r="BJ413" s="111"/>
      <c r="BK413" s="111"/>
      <c r="BL413" s="111"/>
      <c r="BM413" s="111"/>
      <c r="BN413" s="111"/>
      <c r="BO413" s="111"/>
      <c r="BP413" s="111"/>
      <c r="BQ413" s="111"/>
      <c r="BR413" s="111"/>
      <c r="BS413" s="111"/>
      <c r="BT413" s="111"/>
      <c r="BU413" s="111"/>
      <c r="BV413" s="111"/>
      <c r="BW413" s="111"/>
      <c r="BX413" s="111"/>
      <c r="BY413" s="111"/>
      <c r="BZ413" s="111"/>
      <c r="CA413" s="111"/>
      <c r="CB413" s="111"/>
      <c r="CC413" s="111"/>
      <c r="CD413" s="111"/>
      <c r="CE413" s="111"/>
      <c r="CF413" s="111"/>
      <c r="CG413" s="111"/>
      <c r="CH413" s="111"/>
      <c r="CI413" s="111"/>
      <c r="CJ413" s="111"/>
      <c r="CK413" s="111"/>
      <c r="CL413" s="111"/>
      <c r="CM413" s="111"/>
      <c r="CN413" s="111"/>
      <c r="CO413" s="111"/>
    </row>
    <row r="414" spans="1:93" s="19" customFormat="1" ht="13.9" x14ac:dyDescent="0.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23"/>
      <c r="S414" s="23"/>
      <c r="T414" s="49"/>
      <c r="U414" s="49"/>
      <c r="V414" s="49"/>
      <c r="W414" s="49"/>
      <c r="AD414" s="111"/>
      <c r="AE414" s="111"/>
      <c r="AF414" s="109"/>
      <c r="AG414" s="111"/>
      <c r="AH414" s="108"/>
      <c r="AI414" s="108"/>
      <c r="AJ414" s="108"/>
      <c r="AK414" s="108"/>
      <c r="AL414" s="108"/>
      <c r="AM414" s="111"/>
      <c r="AN414" s="111"/>
      <c r="AO414" s="108"/>
      <c r="AP414" s="108"/>
      <c r="AQ414" s="108"/>
      <c r="AR414" s="108"/>
      <c r="AS414" s="108"/>
      <c r="AT414" s="111"/>
      <c r="AU414" s="111"/>
      <c r="AV414" s="111"/>
      <c r="AW414" s="111"/>
      <c r="AX414" s="111"/>
      <c r="AY414" s="111"/>
      <c r="AZ414" s="111"/>
      <c r="BA414" s="111"/>
      <c r="BB414" s="111"/>
      <c r="BC414" s="111"/>
      <c r="BD414" s="111"/>
      <c r="BE414" s="111"/>
      <c r="BF414" s="111"/>
      <c r="BG414" s="111"/>
      <c r="BH414" s="111"/>
      <c r="BI414" s="111"/>
      <c r="BJ414" s="111"/>
      <c r="BK414" s="111"/>
      <c r="BL414" s="111"/>
      <c r="BM414" s="111"/>
      <c r="BN414" s="111"/>
      <c r="BO414" s="111"/>
      <c r="BP414" s="111"/>
      <c r="BQ414" s="111"/>
      <c r="BR414" s="111"/>
      <c r="BS414" s="111"/>
      <c r="BT414" s="111"/>
      <c r="BU414" s="111"/>
      <c r="BV414" s="111"/>
      <c r="BW414" s="111"/>
      <c r="BX414" s="111"/>
      <c r="BY414" s="111"/>
      <c r="BZ414" s="111"/>
      <c r="CA414" s="111"/>
      <c r="CB414" s="111"/>
      <c r="CC414" s="111"/>
      <c r="CD414" s="111"/>
      <c r="CE414" s="111"/>
      <c r="CF414" s="111"/>
      <c r="CG414" s="111"/>
      <c r="CH414" s="111"/>
      <c r="CI414" s="111"/>
      <c r="CJ414" s="111"/>
      <c r="CK414" s="111"/>
      <c r="CL414" s="111"/>
      <c r="CM414" s="111"/>
      <c r="CN414" s="111"/>
      <c r="CO414" s="111"/>
    </row>
    <row r="415" spans="1:93" ht="13.15" x14ac:dyDescent="0.4">
      <c r="AF415" s="109"/>
    </row>
    <row r="416" spans="1:93" ht="13.15" x14ac:dyDescent="0.4">
      <c r="AF416" s="109"/>
    </row>
    <row r="417" spans="32:32" ht="13.15" x14ac:dyDescent="0.4">
      <c r="AF417" s="109"/>
    </row>
    <row r="418" spans="32:32" ht="13.15" x14ac:dyDescent="0.4">
      <c r="AF418" s="109"/>
    </row>
    <row r="419" spans="32:32" ht="13.15" x14ac:dyDescent="0.4">
      <c r="AF419" s="109"/>
    </row>
    <row r="420" spans="32:32" ht="13.15" x14ac:dyDescent="0.4">
      <c r="AF420" s="109"/>
    </row>
    <row r="421" spans="32:32" ht="13.15" x14ac:dyDescent="0.4">
      <c r="AF421" s="109"/>
    </row>
    <row r="422" spans="32:32" ht="13.15" x14ac:dyDescent="0.4">
      <c r="AF422" s="109"/>
    </row>
    <row r="423" spans="32:32" ht="13.15" x14ac:dyDescent="0.4">
      <c r="AF423" s="109"/>
    </row>
    <row r="424" spans="32:32" ht="13.15" x14ac:dyDescent="0.4">
      <c r="AF424" s="109"/>
    </row>
    <row r="425" spans="32:32" ht="13.15" x14ac:dyDescent="0.4">
      <c r="AF425" s="109"/>
    </row>
    <row r="426" spans="32:32" ht="13.15" x14ac:dyDescent="0.4">
      <c r="AF426" s="109"/>
    </row>
    <row r="427" spans="32:32" ht="13.15" x14ac:dyDescent="0.4">
      <c r="AF427" s="109"/>
    </row>
    <row r="428" spans="32:32" ht="13.15" x14ac:dyDescent="0.4">
      <c r="AF428" s="109"/>
    </row>
    <row r="429" spans="32:32" ht="13.15" x14ac:dyDescent="0.4">
      <c r="AF429" s="109"/>
    </row>
    <row r="434" spans="32:32" ht="13.5" x14ac:dyDescent="0.35">
      <c r="AF434" s="110"/>
    </row>
    <row r="435" spans="32:32" ht="13.9" x14ac:dyDescent="0.4">
      <c r="AF435" s="111"/>
    </row>
    <row r="436" spans="32:32" ht="13.9" x14ac:dyDescent="0.4">
      <c r="AF436" s="111"/>
    </row>
    <row r="437" spans="32:32" ht="13.9" x14ac:dyDescent="0.4">
      <c r="AF437" s="111"/>
    </row>
    <row r="438" spans="32:32" ht="13.9" x14ac:dyDescent="0.4">
      <c r="AF438" s="111"/>
    </row>
    <row r="439" spans="32:32" ht="13.5" x14ac:dyDescent="0.35">
      <c r="AF439" s="110"/>
    </row>
    <row r="440" spans="32:32" ht="13.9" x14ac:dyDescent="0.4">
      <c r="AF440" s="111"/>
    </row>
    <row r="441" spans="32:32" ht="13.9" x14ac:dyDescent="0.4">
      <c r="AF441" s="111"/>
    </row>
    <row r="442" spans="32:32" ht="13.9" x14ac:dyDescent="0.4">
      <c r="AF442" s="111"/>
    </row>
    <row r="443" spans="32:32" ht="13.9" x14ac:dyDescent="0.4">
      <c r="AF443" s="111"/>
    </row>
  </sheetData>
  <mergeCells count="71">
    <mergeCell ref="A410:AC410"/>
    <mergeCell ref="B403:B405"/>
    <mergeCell ref="C353:C355"/>
    <mergeCell ref="B339:B341"/>
    <mergeCell ref="C339:C341"/>
    <mergeCell ref="D353:D355"/>
    <mergeCell ref="B313:B315"/>
    <mergeCell ref="T413:W413"/>
    <mergeCell ref="A412:F412"/>
    <mergeCell ref="C403:C405"/>
    <mergeCell ref="D399:D401"/>
    <mergeCell ref="A399:A401"/>
    <mergeCell ref="C399:C401"/>
    <mergeCell ref="B353:B354"/>
    <mergeCell ref="B399:B401"/>
    <mergeCell ref="B372:B373"/>
    <mergeCell ref="D304:D306"/>
    <mergeCell ref="B218:B219"/>
    <mergeCell ref="B322:B325"/>
    <mergeCell ref="B365:B366"/>
    <mergeCell ref="C304:C306"/>
    <mergeCell ref="B304:B306"/>
    <mergeCell ref="B249:B251"/>
    <mergeCell ref="D339:D341"/>
    <mergeCell ref="B280:B282"/>
    <mergeCell ref="D253:D254"/>
    <mergeCell ref="D42:D44"/>
    <mergeCell ref="B70:B72"/>
    <mergeCell ref="D70:D72"/>
    <mergeCell ref="B102:B103"/>
    <mergeCell ref="C70:C72"/>
    <mergeCell ref="C102:C103"/>
    <mergeCell ref="D102:D103"/>
    <mergeCell ref="B62:B64"/>
    <mergeCell ref="I5:I6"/>
    <mergeCell ref="J5:J6"/>
    <mergeCell ref="B42:B44"/>
    <mergeCell ref="B9:B11"/>
    <mergeCell ref="C42:C44"/>
    <mergeCell ref="D5:D6"/>
    <mergeCell ref="H5:H6"/>
    <mergeCell ref="D9:D11"/>
    <mergeCell ref="F5:F6"/>
    <mergeCell ref="A7:AC7"/>
    <mergeCell ref="A1:AC1"/>
    <mergeCell ref="A3:AC3"/>
    <mergeCell ref="A5:A6"/>
    <mergeCell ref="B5:B6"/>
    <mergeCell ref="C5:C6"/>
    <mergeCell ref="E4:K4"/>
    <mergeCell ref="K5:AB5"/>
    <mergeCell ref="G5:G6"/>
    <mergeCell ref="E5:E6"/>
    <mergeCell ref="AC5:AC6"/>
    <mergeCell ref="D163:D164"/>
    <mergeCell ref="C280:C282"/>
    <mergeCell ref="C249:C251"/>
    <mergeCell ref="D251:D252"/>
    <mergeCell ref="D183:D184"/>
    <mergeCell ref="D218:D219"/>
    <mergeCell ref="D249:D250"/>
    <mergeCell ref="B331:B333"/>
    <mergeCell ref="C331:C333"/>
    <mergeCell ref="D331:D333"/>
    <mergeCell ref="C9:C11"/>
    <mergeCell ref="D280:D281"/>
    <mergeCell ref="B145:B147"/>
    <mergeCell ref="C145:C147"/>
    <mergeCell ref="D145:D147"/>
    <mergeCell ref="B163:B164"/>
    <mergeCell ref="C163:C164"/>
  </mergeCells>
  <phoneticPr fontId="0" type="noConversion"/>
  <pageMargins left="0.19685039370078741" right="0.5" top="0.39370078740157483" bottom="0.39370078740157483" header="0.31496062992125984" footer="0.19685039370078741"/>
  <pageSetup paperSize="9" scale="70" orientation="landscape" verticalDpi="144" r:id="rId1"/>
  <headerFooter alignWithMargins="0">
    <oddFooter xml:space="preserve">&amp;L&amp;"Times New Roman,обычный"&amp;8      Затверджено на засіданні кафедри прот. №2 від 05.09.2024                                                        &amp;R&amp;"Cambria,обычный"&amp;8
Зав каф. БЖД   Тетяна Русакова
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C890-06FE-4F9A-87C9-5A29A09D642E}">
  <dimension ref="A3:G11"/>
  <sheetViews>
    <sheetView workbookViewId="0">
      <selection activeCell="G3" sqref="G3:G11"/>
    </sheetView>
  </sheetViews>
  <sheetFormatPr defaultRowHeight="12.75" x14ac:dyDescent="0.35"/>
  <sheetData>
    <row r="3" spans="1:7" x14ac:dyDescent="0.35">
      <c r="A3">
        <v>1</v>
      </c>
      <c r="B3" s="96" t="s">
        <v>134</v>
      </c>
      <c r="C3">
        <v>98</v>
      </c>
      <c r="D3">
        <v>286</v>
      </c>
      <c r="E3">
        <f>SUM(C3:D3)</f>
        <v>384</v>
      </c>
      <c r="F3">
        <v>1</v>
      </c>
      <c r="G3">
        <v>1</v>
      </c>
    </row>
    <row r="4" spans="1:7" x14ac:dyDescent="0.35">
      <c r="A4">
        <v>2</v>
      </c>
      <c r="B4" s="96" t="s">
        <v>135</v>
      </c>
      <c r="C4">
        <v>155</v>
      </c>
      <c r="D4">
        <v>243</v>
      </c>
      <c r="E4">
        <f t="shared" ref="E4:E10" si="0">SUM(C4:D4)</f>
        <v>398</v>
      </c>
      <c r="F4">
        <v>0.75</v>
      </c>
      <c r="G4">
        <v>0.75</v>
      </c>
    </row>
    <row r="5" spans="1:7" x14ac:dyDescent="0.35">
      <c r="A5">
        <v>3</v>
      </c>
      <c r="B5" s="96" t="s">
        <v>136</v>
      </c>
      <c r="C5">
        <v>178</v>
      </c>
      <c r="D5">
        <v>335</v>
      </c>
      <c r="E5">
        <f t="shared" si="0"/>
        <v>513</v>
      </c>
      <c r="F5">
        <v>1</v>
      </c>
      <c r="G5">
        <v>1</v>
      </c>
    </row>
    <row r="6" spans="1:7" x14ac:dyDescent="0.35">
      <c r="A6">
        <v>4</v>
      </c>
      <c r="B6" s="96" t="s">
        <v>137</v>
      </c>
      <c r="C6">
        <v>67</v>
      </c>
      <c r="D6">
        <v>226</v>
      </c>
      <c r="E6">
        <f t="shared" si="0"/>
        <v>293</v>
      </c>
      <c r="F6">
        <v>0.5</v>
      </c>
      <c r="G6">
        <v>0.5</v>
      </c>
    </row>
    <row r="7" spans="1:7" x14ac:dyDescent="0.35">
      <c r="A7">
        <v>5</v>
      </c>
      <c r="B7" s="96" t="s">
        <v>138</v>
      </c>
      <c r="C7">
        <v>84</v>
      </c>
      <c r="D7">
        <v>214</v>
      </c>
      <c r="E7">
        <f t="shared" si="0"/>
        <v>298</v>
      </c>
      <c r="F7">
        <v>0.5</v>
      </c>
      <c r="G7">
        <v>0.5</v>
      </c>
    </row>
    <row r="8" spans="1:7" x14ac:dyDescent="0.35">
      <c r="A8">
        <v>6</v>
      </c>
      <c r="B8" s="96" t="s">
        <v>139</v>
      </c>
      <c r="C8">
        <v>155</v>
      </c>
      <c r="D8">
        <v>332</v>
      </c>
      <c r="E8">
        <f t="shared" si="0"/>
        <v>487</v>
      </c>
      <c r="F8">
        <v>1</v>
      </c>
      <c r="G8">
        <v>1</v>
      </c>
    </row>
    <row r="9" spans="1:7" x14ac:dyDescent="0.35">
      <c r="A9">
        <v>7</v>
      </c>
      <c r="B9" s="96" t="s">
        <v>137</v>
      </c>
      <c r="C9">
        <v>41</v>
      </c>
      <c r="D9">
        <v>109</v>
      </c>
      <c r="E9">
        <f t="shared" si="0"/>
        <v>150</v>
      </c>
      <c r="F9">
        <v>0.25</v>
      </c>
      <c r="G9">
        <v>0.25</v>
      </c>
    </row>
    <row r="10" spans="1:7" x14ac:dyDescent="0.35">
      <c r="A10">
        <v>8</v>
      </c>
      <c r="B10" s="96" t="s">
        <v>135</v>
      </c>
      <c r="C10">
        <v>46</v>
      </c>
      <c r="E10">
        <f t="shared" si="0"/>
        <v>46</v>
      </c>
      <c r="F10">
        <v>0.25</v>
      </c>
      <c r="G10">
        <v>0</v>
      </c>
    </row>
    <row r="11" spans="1:7" x14ac:dyDescent="0.35">
      <c r="C11">
        <f>SUM(C3:C10)</f>
        <v>824</v>
      </c>
      <c r="D11">
        <f>SUM(D3:D10)</f>
        <v>1745</v>
      </c>
      <c r="E11">
        <f>SUM(E3:E10)</f>
        <v>2569</v>
      </c>
      <c r="F11">
        <f>SUM(F3:F10)</f>
        <v>5.25</v>
      </c>
      <c r="G11">
        <f>SUM(G3:G10)</f>
        <v>5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Загальна</vt:lpstr>
      <vt:lpstr>За НПП</vt:lpstr>
      <vt:lpstr>Лист1</vt:lpstr>
      <vt:lpstr>Диаграмма1</vt:lpstr>
      <vt:lpstr>'За НПП'!Заголовки_для_печати</vt:lpstr>
      <vt:lpstr>Загальна!Заголовки_для_печати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2024-11-07T10:39:30Z</cp:lastPrinted>
  <dcterms:created xsi:type="dcterms:W3CDTF">1996-10-08T23:32:33Z</dcterms:created>
  <dcterms:modified xsi:type="dcterms:W3CDTF">2025-05-15T13:45:30Z</dcterms:modified>
</cp:coreProperties>
</file>