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wnloads\3 форма\"/>
    </mc:Choice>
  </mc:AlternateContent>
  <xr:revisionPtr revIDLastSave="0" documentId="13_ncr:9_{10B285B0-18CC-4B7C-A482-00782E1B037A}" xr6:coauthVersionLast="47" xr6:coauthVersionMax="47" xr10:uidLastSave="{00000000-0000-0000-0000-000000000000}"/>
  <bookViews>
    <workbookView xWindow="-98" yWindow="-98" windowWidth="26116" windowHeight="15675" tabRatio="968" xr2:uid="{3444DA22-2964-44CA-97FD-0252DAE11918}"/>
  </bookViews>
  <sheets>
    <sheet name="Загальна" sheetId="2" r:id="rId1"/>
    <sheet name="Кірковська" sheetId="1" r:id="rId2"/>
    <sheet name="Кірковська (сум)" sheetId="25" r:id="rId3"/>
    <sheet name="Кім" sheetId="4" r:id="rId4"/>
    <sheet name="Хабарова" sheetId="13" r:id="rId5"/>
    <sheet name="Хабарова (сум)" sheetId="23" r:id="rId6"/>
    <sheet name="Писаренко" sheetId="17" r:id="rId7"/>
    <sheet name="Іжко" sheetId="19" r:id="rId8"/>
    <sheet name="Крайняк" sheetId="6" r:id="rId9"/>
    <sheet name="Крайняк (сум)" sheetId="21" r:id="rId10"/>
    <sheet name="Палькевич" sheetId="18" r:id="rId11"/>
    <sheet name="Пузирей" sheetId="14" r:id="rId12"/>
    <sheet name="Кущев" sheetId="16" r:id="rId13"/>
    <sheet name="Зінь" sheetId="22" r:id="rId14"/>
    <sheet name="Дядя" sheetId="5" r:id="rId15"/>
    <sheet name="Суїма (сум)" sheetId="20" r:id="rId16"/>
    <sheet name="Репп (сум)" sheetId="3" r:id="rId17"/>
  </sheets>
  <definedNames>
    <definedName name="_xlnm.Print_Titles" localSheetId="0">Загальна!$4:$6</definedName>
    <definedName name="_xlnm.Print_Titles" localSheetId="1">Кірковська!$4:$6</definedName>
    <definedName name="_xlnm.Print_Titles" localSheetId="2">'Кірковська (сум)'!$4:$6</definedName>
    <definedName name="_xlnm.Print_Area" localSheetId="14">Дядя!$A$1:$AB$28</definedName>
    <definedName name="_xlnm.Print_Area" localSheetId="0">Загальна!$A$2:$AC$110</definedName>
    <definedName name="_xlnm.Print_Area" localSheetId="13">Зінь!$A$1:$AB$27</definedName>
    <definedName name="_xlnm.Print_Area" localSheetId="7">Іжко!$A$1:$AB$40</definedName>
    <definedName name="_xlnm.Print_Area" localSheetId="3">Кім!$A$1:$AB$39</definedName>
    <definedName name="_xlnm.Print_Area" localSheetId="8">Крайняк!$A$1:$AB$34</definedName>
    <definedName name="_xlnm.Print_Area" localSheetId="9">'Крайняк (сум)'!$A$1:$AB$28</definedName>
    <definedName name="_xlnm.Print_Area" localSheetId="12">Кущев!$A$1:$AB$39</definedName>
    <definedName name="_xlnm.Print_Area" localSheetId="10">Палькевич!$A$1:$AB$37</definedName>
    <definedName name="_xlnm.Print_Area" localSheetId="6">Писаренко!$A$1:$AB$25</definedName>
    <definedName name="_xlnm.Print_Area" localSheetId="11">Пузирей!$A$1:$AB$29</definedName>
    <definedName name="_xlnm.Print_Area" localSheetId="16">'Репп (сум)'!$A$1:$AB$26</definedName>
    <definedName name="_xlnm.Print_Area" localSheetId="15">'Суїма (сум)'!$A$1:$AB$22</definedName>
    <definedName name="_xlnm.Print_Area" localSheetId="4">Хабарова!$A$1:$AB$35</definedName>
    <definedName name="_xlnm.Print_Area" localSheetId="5">'Хабарова (сум)'!$A$1:$AB$25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3" i="2" l="1"/>
  <c r="D102" i="2"/>
  <c r="D101" i="2"/>
  <c r="K32" i="4"/>
  <c r="AA29" i="4"/>
  <c r="Z16" i="25"/>
  <c r="Y16" i="25"/>
  <c r="X16" i="25"/>
  <c r="W16" i="25"/>
  <c r="V16" i="25"/>
  <c r="U16" i="25"/>
  <c r="T16" i="25"/>
  <c r="S16" i="2" s="1"/>
  <c r="S17" i="2" s="1"/>
  <c r="S16" i="25"/>
  <c r="R16" i="25"/>
  <c r="Q16" i="25"/>
  <c r="P16" i="25"/>
  <c r="O16" i="25"/>
  <c r="N16" i="2" s="1"/>
  <c r="N17" i="2" s="1"/>
  <c r="N16" i="25"/>
  <c r="M16" i="2"/>
  <c r="M16" i="25"/>
  <c r="L16" i="25"/>
  <c r="K16" i="25"/>
  <c r="J16" i="25"/>
  <c r="I16" i="2" s="1"/>
  <c r="I20" i="2" s="1"/>
  <c r="I21" i="2" s="1"/>
  <c r="AA15" i="25"/>
  <c r="AA14" i="25"/>
  <c r="Z12" i="25"/>
  <c r="Z18" i="25" s="1"/>
  <c r="Y12" i="25"/>
  <c r="Y18" i="25" s="1"/>
  <c r="X12" i="25"/>
  <c r="X18" i="25" s="1"/>
  <c r="W12" i="25"/>
  <c r="W18" i="25" s="1"/>
  <c r="V12" i="25"/>
  <c r="V18" i="25" s="1"/>
  <c r="U12" i="25"/>
  <c r="U18" i="25" s="1"/>
  <c r="T12" i="25"/>
  <c r="T18" i="25" s="1"/>
  <c r="S12" i="25"/>
  <c r="S18" i="25" s="1"/>
  <c r="R12" i="25"/>
  <c r="R18" i="25" s="1"/>
  <c r="Q12" i="25"/>
  <c r="Q18" i="25" s="1"/>
  <c r="P12" i="25"/>
  <c r="P18" i="25" s="1"/>
  <c r="O12" i="25"/>
  <c r="O18" i="25" s="1"/>
  <c r="N12" i="25"/>
  <c r="N18" i="25" s="1"/>
  <c r="M12" i="25"/>
  <c r="M18" i="25" s="1"/>
  <c r="L12" i="25"/>
  <c r="L18" i="25" s="1"/>
  <c r="K12" i="25"/>
  <c r="K18" i="25" s="1"/>
  <c r="J12" i="25"/>
  <c r="J18" i="25" s="1"/>
  <c r="AA12" i="25"/>
  <c r="L27" i="1"/>
  <c r="L29" i="1"/>
  <c r="M27" i="1"/>
  <c r="N27" i="1"/>
  <c r="M8" i="2" s="1"/>
  <c r="M12" i="2" s="1"/>
  <c r="O27" i="1"/>
  <c r="P27" i="1"/>
  <c r="Q27" i="1"/>
  <c r="R27" i="1"/>
  <c r="S27" i="1"/>
  <c r="T27" i="1"/>
  <c r="U27" i="1"/>
  <c r="V27" i="1"/>
  <c r="V29" i="1" s="1"/>
  <c r="W27" i="1"/>
  <c r="X27" i="1"/>
  <c r="Y27" i="1"/>
  <c r="Y29" i="1"/>
  <c r="K27" i="1"/>
  <c r="J8" i="2"/>
  <c r="J27" i="1"/>
  <c r="AA18" i="1"/>
  <c r="L19" i="1"/>
  <c r="M19" i="1"/>
  <c r="M29" i="1" s="1"/>
  <c r="N19" i="1"/>
  <c r="O19" i="1"/>
  <c r="P19" i="1"/>
  <c r="P29" i="1" s="1"/>
  <c r="Q19" i="1"/>
  <c r="Q29" i="1" s="1"/>
  <c r="R19" i="1"/>
  <c r="S19" i="1"/>
  <c r="S29" i="1"/>
  <c r="T19" i="1"/>
  <c r="T29" i="1"/>
  <c r="U19" i="1"/>
  <c r="U29" i="1"/>
  <c r="V19" i="1"/>
  <c r="W19" i="1"/>
  <c r="W29" i="1"/>
  <c r="X19" i="1"/>
  <c r="Y19" i="1"/>
  <c r="K19" i="1"/>
  <c r="J19" i="1"/>
  <c r="AA8" i="13"/>
  <c r="AA17" i="1"/>
  <c r="AA11" i="21"/>
  <c r="AA13" i="6"/>
  <c r="L14" i="21"/>
  <c r="M14" i="21"/>
  <c r="N14" i="21"/>
  <c r="O14" i="21"/>
  <c r="O22" i="21" s="1"/>
  <c r="P14" i="21"/>
  <c r="Q14" i="21"/>
  <c r="R14" i="21"/>
  <c r="S14" i="21"/>
  <c r="T14" i="21"/>
  <c r="U14" i="21"/>
  <c r="U22" i="21" s="1"/>
  <c r="V14" i="21"/>
  <c r="W14" i="21"/>
  <c r="W22" i="21" s="1"/>
  <c r="X14" i="21"/>
  <c r="Y14" i="21"/>
  <c r="Z14" i="21"/>
  <c r="K14" i="21"/>
  <c r="J14" i="21"/>
  <c r="AA29" i="18"/>
  <c r="AA28" i="18"/>
  <c r="AA17" i="14"/>
  <c r="AA26" i="13"/>
  <c r="AA11" i="23"/>
  <c r="AA22" i="13"/>
  <c r="AA23" i="13"/>
  <c r="AA24" i="13"/>
  <c r="AA25" i="13"/>
  <c r="K12" i="23"/>
  <c r="AA10" i="23"/>
  <c r="AA27" i="13"/>
  <c r="AA15" i="23"/>
  <c r="L16" i="23"/>
  <c r="M16" i="23"/>
  <c r="N16" i="23"/>
  <c r="O16" i="23"/>
  <c r="N56" i="2" s="1"/>
  <c r="P16" i="23"/>
  <c r="Q16" i="23"/>
  <c r="P56" i="2"/>
  <c r="R16" i="23"/>
  <c r="S16" i="23"/>
  <c r="T16" i="23"/>
  <c r="U16" i="23"/>
  <c r="T56" i="2" s="1"/>
  <c r="T64" i="2" s="1"/>
  <c r="V16" i="23"/>
  <c r="K16" i="23"/>
  <c r="J56" i="2" s="1"/>
  <c r="AA25" i="6"/>
  <c r="AA24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K26" i="6"/>
  <c r="J26" i="6"/>
  <c r="AA19" i="21"/>
  <c r="AA23" i="6"/>
  <c r="AA14" i="23"/>
  <c r="AA16" i="23"/>
  <c r="T43" i="2"/>
  <c r="T102" i="2"/>
  <c r="V43" i="2"/>
  <c r="V102" i="2"/>
  <c r="W43" i="2"/>
  <c r="W102" i="2"/>
  <c r="Y43" i="2"/>
  <c r="Y102" i="2"/>
  <c r="Z43" i="2"/>
  <c r="Z102" i="2"/>
  <c r="W42" i="2"/>
  <c r="Y42" i="2"/>
  <c r="Y44" i="2" s="1"/>
  <c r="Z42" i="2"/>
  <c r="Z44" i="2" s="1"/>
  <c r="T25" i="2"/>
  <c r="V25" i="2"/>
  <c r="W25" i="2"/>
  <c r="Y25" i="2"/>
  <c r="Z25" i="2"/>
  <c r="AA25" i="2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K12" i="3"/>
  <c r="L17" i="3"/>
  <c r="L20" i="3" s="1"/>
  <c r="M17" i="3"/>
  <c r="M20" i="3" s="1"/>
  <c r="N17" i="3"/>
  <c r="N20" i="3" s="1"/>
  <c r="O17" i="3"/>
  <c r="O20" i="3" s="1"/>
  <c r="P17" i="3"/>
  <c r="P20" i="3" s="1"/>
  <c r="Q17" i="3"/>
  <c r="Q20" i="3" s="1"/>
  <c r="R17" i="3"/>
  <c r="R20" i="3" s="1"/>
  <c r="S17" i="3"/>
  <c r="S20" i="3" s="1"/>
  <c r="T17" i="3"/>
  <c r="T20" i="3" s="1"/>
  <c r="U17" i="3"/>
  <c r="U20" i="3" s="1"/>
  <c r="V17" i="3"/>
  <c r="V20" i="3" s="1"/>
  <c r="W17" i="3"/>
  <c r="W20" i="3" s="1"/>
  <c r="X17" i="3"/>
  <c r="X20" i="3" s="1"/>
  <c r="Y17" i="3"/>
  <c r="Y20" i="3" s="1"/>
  <c r="Z17" i="3"/>
  <c r="Z20" i="3" s="1"/>
  <c r="K17" i="3"/>
  <c r="J17" i="3"/>
  <c r="AA14" i="3"/>
  <c r="AA9" i="3"/>
  <c r="AA10" i="3"/>
  <c r="AA11" i="3"/>
  <c r="AA8" i="3"/>
  <c r="AA12" i="3" s="1"/>
  <c r="AA9" i="20"/>
  <c r="AA8" i="20"/>
  <c r="AA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K10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K14" i="20"/>
  <c r="J14" i="20"/>
  <c r="AA18" i="14"/>
  <c r="AA19" i="14"/>
  <c r="AA20" i="14"/>
  <c r="AA21" i="14" s="1"/>
  <c r="AA16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K21" i="14"/>
  <c r="J21" i="14"/>
  <c r="L14" i="14"/>
  <c r="M14" i="14"/>
  <c r="M23" i="14" s="1"/>
  <c r="N14" i="14"/>
  <c r="M91" i="2" s="1"/>
  <c r="O14" i="14"/>
  <c r="O23" i="14" s="1"/>
  <c r="P14" i="14"/>
  <c r="Q14" i="14"/>
  <c r="Q23" i="14"/>
  <c r="R14" i="14"/>
  <c r="R23" i="14"/>
  <c r="S14" i="14"/>
  <c r="T14" i="14"/>
  <c r="T23" i="14" s="1"/>
  <c r="U14" i="14"/>
  <c r="U23" i="14" s="1"/>
  <c r="V14" i="14"/>
  <c r="V23" i="14" s="1"/>
  <c r="W14" i="14"/>
  <c r="W23" i="14" s="1"/>
  <c r="X14" i="14"/>
  <c r="X23" i="14" s="1"/>
  <c r="Y14" i="14"/>
  <c r="Y23" i="14"/>
  <c r="Z14" i="14"/>
  <c r="K14" i="14"/>
  <c r="J91" i="2" s="1"/>
  <c r="J96" i="2" s="1"/>
  <c r="J14" i="14"/>
  <c r="L18" i="22"/>
  <c r="M18" i="22"/>
  <c r="N18" i="22"/>
  <c r="O18" i="22"/>
  <c r="P18" i="22"/>
  <c r="Q18" i="22"/>
  <c r="R18" i="22"/>
  <c r="S18" i="22"/>
  <c r="T18" i="22"/>
  <c r="S84" i="2"/>
  <c r="U18" i="22"/>
  <c r="V18" i="22"/>
  <c r="W18" i="22"/>
  <c r="X18" i="22"/>
  <c r="Y18" i="22"/>
  <c r="Z18" i="22"/>
  <c r="K18" i="22"/>
  <c r="K12" i="22"/>
  <c r="J18" i="22"/>
  <c r="L18" i="16"/>
  <c r="M18" i="16"/>
  <c r="N18" i="16"/>
  <c r="O18" i="16"/>
  <c r="P18" i="16"/>
  <c r="O79" i="2" s="1"/>
  <c r="O87" i="2" s="1"/>
  <c r="Q18" i="16"/>
  <c r="P79" i="2"/>
  <c r="R18" i="16"/>
  <c r="S18" i="16"/>
  <c r="R79" i="2" s="1"/>
  <c r="R87" i="2" s="1"/>
  <c r="R89" i="2" s="1"/>
  <c r="T18" i="16"/>
  <c r="S79" i="2"/>
  <c r="U18" i="16"/>
  <c r="V18" i="16"/>
  <c r="U79" i="2" s="1"/>
  <c r="U87" i="2" s="1"/>
  <c r="W18" i="16"/>
  <c r="V79" i="2"/>
  <c r="X18" i="16"/>
  <c r="W79" i="2"/>
  <c r="W81" i="2" s="1"/>
  <c r="Y18" i="16"/>
  <c r="Z18" i="16"/>
  <c r="Z79" i="2"/>
  <c r="K18" i="16"/>
  <c r="K31" i="16"/>
  <c r="J80" i="2" s="1"/>
  <c r="L31" i="16"/>
  <c r="M31" i="16"/>
  <c r="N31" i="16"/>
  <c r="O31" i="16"/>
  <c r="P31" i="16"/>
  <c r="O80" i="2" s="1"/>
  <c r="O88" i="2" s="1"/>
  <c r="Q31" i="16"/>
  <c r="P80" i="2"/>
  <c r="P88" i="2" s="1"/>
  <c r="R31" i="16"/>
  <c r="Q80" i="2" s="1"/>
  <c r="Q88" i="2" s="1"/>
  <c r="Q89" i="2" s="1"/>
  <c r="S31" i="16"/>
  <c r="R80" i="2"/>
  <c r="T31" i="16"/>
  <c r="S80" i="2"/>
  <c r="U31" i="16"/>
  <c r="T80" i="2"/>
  <c r="T88" i="2" s="1"/>
  <c r="V31" i="16"/>
  <c r="U80" i="2" s="1"/>
  <c r="U88" i="2" s="1"/>
  <c r="W31" i="16"/>
  <c r="V80" i="2"/>
  <c r="V88" i="2" s="1"/>
  <c r="X31" i="16"/>
  <c r="W80" i="2" s="1"/>
  <c r="Y31" i="16"/>
  <c r="Y80" i="2" s="1"/>
  <c r="Z31" i="16"/>
  <c r="Z80" i="2" s="1"/>
  <c r="Z81" i="2" s="1"/>
  <c r="AA21" i="16"/>
  <c r="AA22" i="16"/>
  <c r="AA23" i="16"/>
  <c r="AA24" i="16"/>
  <c r="AA25" i="16"/>
  <c r="AA26" i="16"/>
  <c r="AA27" i="16"/>
  <c r="AA28" i="16"/>
  <c r="AA29" i="16"/>
  <c r="AA30" i="16"/>
  <c r="AA20" i="16"/>
  <c r="J31" i="16"/>
  <c r="AA9" i="16"/>
  <c r="AA10" i="16"/>
  <c r="AA11" i="16"/>
  <c r="AA12" i="16"/>
  <c r="AA13" i="16"/>
  <c r="AA14" i="16"/>
  <c r="AA15" i="16"/>
  <c r="AA16" i="16"/>
  <c r="AA17" i="16"/>
  <c r="AA8" i="16"/>
  <c r="J18" i="16"/>
  <c r="AA18" i="18"/>
  <c r="AA19" i="18"/>
  <c r="AA20" i="18"/>
  <c r="AA21" i="18"/>
  <c r="AA22" i="18"/>
  <c r="AA23" i="18"/>
  <c r="AA24" i="18"/>
  <c r="AA25" i="18"/>
  <c r="AA26" i="18"/>
  <c r="AA27" i="18"/>
  <c r="AA17" i="18"/>
  <c r="AA30" i="18" s="1"/>
  <c r="L30" i="18"/>
  <c r="M30" i="18"/>
  <c r="N30" i="18"/>
  <c r="M72" i="2"/>
  <c r="O30" i="18"/>
  <c r="N72" i="2"/>
  <c r="P30" i="18"/>
  <c r="Q30" i="18"/>
  <c r="P72" i="2" s="1"/>
  <c r="P76" i="2" s="1"/>
  <c r="R30" i="18"/>
  <c r="Q72" i="2" s="1"/>
  <c r="AB72" i="2" s="1"/>
  <c r="S30" i="18"/>
  <c r="T30" i="18"/>
  <c r="S72" i="2"/>
  <c r="U30" i="18"/>
  <c r="T72" i="2"/>
  <c r="V30" i="18"/>
  <c r="U72" i="2"/>
  <c r="W30" i="18"/>
  <c r="V72" i="2"/>
  <c r="X30" i="18"/>
  <c r="W72" i="2"/>
  <c r="Y30" i="18"/>
  <c r="Y72" i="2" s="1"/>
  <c r="Y73" i="2" s="1"/>
  <c r="Z30" i="18"/>
  <c r="J30" i="18"/>
  <c r="K30" i="18"/>
  <c r="AA9" i="18"/>
  <c r="AA10" i="18"/>
  <c r="AA15" i="18" s="1"/>
  <c r="AA32" i="18" s="1"/>
  <c r="AA11" i="18"/>
  <c r="AA12" i="18"/>
  <c r="AA13" i="18"/>
  <c r="AA14" i="18"/>
  <c r="AA8" i="18"/>
  <c r="T15" i="18"/>
  <c r="S71" i="2" s="1"/>
  <c r="L15" i="18"/>
  <c r="L32" i="18" s="1"/>
  <c r="M15" i="18"/>
  <c r="M32" i="18" s="1"/>
  <c r="N15" i="18"/>
  <c r="M71" i="2" s="1"/>
  <c r="O15" i="18"/>
  <c r="N71" i="2" s="1"/>
  <c r="P15" i="18"/>
  <c r="O71" i="2" s="1"/>
  <c r="Q15" i="18"/>
  <c r="P71" i="2" s="1"/>
  <c r="AB71" i="2" s="1"/>
  <c r="R15" i="18"/>
  <c r="Q71" i="2" s="1"/>
  <c r="S15" i="18"/>
  <c r="S32" i="18"/>
  <c r="U15" i="18"/>
  <c r="T71" i="2"/>
  <c r="V15" i="18"/>
  <c r="U71" i="2"/>
  <c r="W15" i="18"/>
  <c r="V71" i="2"/>
  <c r="X15" i="18"/>
  <c r="W71" i="2"/>
  <c r="W73" i="2" s="1"/>
  <c r="W77" i="2" s="1"/>
  <c r="Y15" i="18"/>
  <c r="Y71" i="2"/>
  <c r="Z15" i="18"/>
  <c r="Z32" i="18"/>
  <c r="K15" i="18"/>
  <c r="J15" i="18"/>
  <c r="T13" i="5"/>
  <c r="S67" i="2"/>
  <c r="AA16" i="5"/>
  <c r="AA17" i="5"/>
  <c r="AA18" i="5"/>
  <c r="AA19" i="5"/>
  <c r="AA15" i="5"/>
  <c r="AA9" i="5"/>
  <c r="AA10" i="5"/>
  <c r="AA11" i="5"/>
  <c r="AA12" i="5"/>
  <c r="AA8" i="5"/>
  <c r="AA13" i="5" s="1"/>
  <c r="J13" i="5"/>
  <c r="L13" i="5"/>
  <c r="M13" i="5"/>
  <c r="L67" i="2" s="1"/>
  <c r="N13" i="5"/>
  <c r="M67" i="2" s="1"/>
  <c r="M75" i="2" s="1"/>
  <c r="O13" i="5"/>
  <c r="N67" i="2"/>
  <c r="N75" i="2" s="1"/>
  <c r="P13" i="5"/>
  <c r="O67" i="2" s="1"/>
  <c r="Q13" i="5"/>
  <c r="P67" i="2"/>
  <c r="R13" i="5"/>
  <c r="Q67" i="2" s="1"/>
  <c r="S13" i="5"/>
  <c r="R67" i="2"/>
  <c r="U13" i="5"/>
  <c r="T67" i="2" s="1"/>
  <c r="T69" i="2" s="1"/>
  <c r="V13" i="5"/>
  <c r="U67" i="2"/>
  <c r="W13" i="5"/>
  <c r="X13" i="5"/>
  <c r="W67" i="2" s="1"/>
  <c r="W75" i="2" s="1"/>
  <c r="Y13" i="5"/>
  <c r="Y67" i="2" s="1"/>
  <c r="Y75" i="2" s="1"/>
  <c r="Y101" i="2" s="1"/>
  <c r="Z13" i="5"/>
  <c r="K13" i="5"/>
  <c r="L20" i="5"/>
  <c r="M20" i="5"/>
  <c r="L68" i="2"/>
  <c r="N20" i="5"/>
  <c r="O20" i="5"/>
  <c r="N68" i="2" s="1"/>
  <c r="P20" i="5"/>
  <c r="O68" i="2" s="1"/>
  <c r="Q20" i="5"/>
  <c r="R20" i="5"/>
  <c r="Q68" i="2"/>
  <c r="S20" i="5"/>
  <c r="R68" i="2" s="1"/>
  <c r="T20" i="5"/>
  <c r="S68" i="2" s="1"/>
  <c r="U20" i="5"/>
  <c r="T68" i="2" s="1"/>
  <c r="T76" i="2" s="1"/>
  <c r="V20" i="5"/>
  <c r="W20" i="5"/>
  <c r="V68" i="2" s="1"/>
  <c r="V76" i="2" s="1"/>
  <c r="X20" i="5"/>
  <c r="Y20" i="5"/>
  <c r="Y68" i="2"/>
  <c r="Z20" i="5"/>
  <c r="Z68" i="2" s="1"/>
  <c r="J20" i="5"/>
  <c r="K20" i="5"/>
  <c r="J68" i="2"/>
  <c r="AA9" i="21"/>
  <c r="AA10" i="21"/>
  <c r="AA14" i="21" s="1"/>
  <c r="AA22" i="21" s="1"/>
  <c r="AA8" i="21"/>
  <c r="M50" i="2"/>
  <c r="L20" i="21"/>
  <c r="L22" i="21"/>
  <c r="M20" i="21"/>
  <c r="L51" i="2"/>
  <c r="N20" i="21"/>
  <c r="O20" i="21"/>
  <c r="P20" i="21"/>
  <c r="O51" i="2" s="1"/>
  <c r="O52" i="2" s="1"/>
  <c r="Q20" i="21"/>
  <c r="P51" i="2" s="1"/>
  <c r="R20" i="21"/>
  <c r="Q51" i="2"/>
  <c r="S20" i="21"/>
  <c r="R51" i="2"/>
  <c r="R52" i="2" s="1"/>
  <c r="T20" i="21"/>
  <c r="S51" i="2" s="1"/>
  <c r="S64" i="2" s="1"/>
  <c r="U20" i="21"/>
  <c r="V20" i="21"/>
  <c r="V22" i="21" s="1"/>
  <c r="W20" i="21"/>
  <c r="X20" i="21"/>
  <c r="Y20" i="21"/>
  <c r="Y22" i="21"/>
  <c r="Z20" i="21"/>
  <c r="Z22" i="21"/>
  <c r="K20" i="21"/>
  <c r="J20" i="21"/>
  <c r="AA16" i="21"/>
  <c r="AA17" i="21"/>
  <c r="AA18" i="21"/>
  <c r="L40" i="2"/>
  <c r="N40" i="2"/>
  <c r="P40" i="2"/>
  <c r="L15" i="6"/>
  <c r="M15" i="6"/>
  <c r="N15" i="6"/>
  <c r="O15" i="6"/>
  <c r="N39" i="2" s="1"/>
  <c r="N41" i="2" s="1"/>
  <c r="P15" i="6"/>
  <c r="Q15" i="6"/>
  <c r="Q28" i="6" s="1"/>
  <c r="R15" i="6"/>
  <c r="S15" i="6"/>
  <c r="S28" i="6"/>
  <c r="T15" i="6"/>
  <c r="U15" i="6"/>
  <c r="U28" i="6" s="1"/>
  <c r="V15" i="6"/>
  <c r="U39" i="2" s="1"/>
  <c r="W15" i="6"/>
  <c r="X15" i="6"/>
  <c r="Y15" i="6"/>
  <c r="Y28" i="6" s="1"/>
  <c r="Z15" i="6"/>
  <c r="K15" i="6"/>
  <c r="J39" i="2"/>
  <c r="J41" i="2" s="1"/>
  <c r="J15" i="6"/>
  <c r="AA22" i="19"/>
  <c r="AA23" i="19"/>
  <c r="AA24" i="19"/>
  <c r="AA25" i="19"/>
  <c r="AA26" i="19"/>
  <c r="AA27" i="19"/>
  <c r="AA28" i="19"/>
  <c r="AA29" i="19"/>
  <c r="AA30" i="19"/>
  <c r="AA31" i="19"/>
  <c r="AA32" i="19"/>
  <c r="AA21" i="19"/>
  <c r="AA33" i="19" s="1"/>
  <c r="AA35" i="19" s="1"/>
  <c r="Z33" i="19"/>
  <c r="L33" i="19"/>
  <c r="M33" i="19"/>
  <c r="N33" i="19"/>
  <c r="O33" i="19"/>
  <c r="N36" i="2" s="1"/>
  <c r="P33" i="19"/>
  <c r="Q33" i="19"/>
  <c r="P36" i="2"/>
  <c r="R33" i="19"/>
  <c r="S33" i="19"/>
  <c r="R36" i="2"/>
  <c r="T33" i="19"/>
  <c r="U33" i="19"/>
  <c r="V33" i="19"/>
  <c r="W33" i="19"/>
  <c r="X33" i="19"/>
  <c r="Y33" i="19"/>
  <c r="Y35" i="19"/>
  <c r="K33" i="19"/>
  <c r="L19" i="19"/>
  <c r="M19" i="19"/>
  <c r="N19" i="19"/>
  <c r="N35" i="19" s="1"/>
  <c r="O19" i="19"/>
  <c r="N35" i="2" s="1"/>
  <c r="P19" i="19"/>
  <c r="Q19" i="19"/>
  <c r="R19" i="19"/>
  <c r="R35" i="19" s="1"/>
  <c r="S19" i="19"/>
  <c r="R35" i="2"/>
  <c r="R37" i="2" s="1"/>
  <c r="T19" i="19"/>
  <c r="U19" i="19"/>
  <c r="V19" i="19"/>
  <c r="W19" i="19"/>
  <c r="W35" i="19" s="1"/>
  <c r="X19" i="19"/>
  <c r="Y19" i="19"/>
  <c r="Z19" i="19"/>
  <c r="Z35" i="19" s="1"/>
  <c r="K19" i="19"/>
  <c r="J19" i="19"/>
  <c r="J33" i="19"/>
  <c r="AA9" i="19"/>
  <c r="AA10" i="19"/>
  <c r="AA11" i="19"/>
  <c r="AA12" i="19"/>
  <c r="AA13" i="19"/>
  <c r="AA14" i="19"/>
  <c r="AA15" i="19"/>
  <c r="AA16" i="19"/>
  <c r="AA17" i="19"/>
  <c r="AA18" i="19"/>
  <c r="AA8" i="19"/>
  <c r="AA19" i="19"/>
  <c r="L17" i="17"/>
  <c r="M17" i="17"/>
  <c r="N17" i="17"/>
  <c r="O17" i="17"/>
  <c r="N32" i="2" s="1"/>
  <c r="P17" i="17"/>
  <c r="Q17" i="17"/>
  <c r="R17" i="17"/>
  <c r="S17" i="17"/>
  <c r="T17" i="17"/>
  <c r="U17" i="17"/>
  <c r="V17" i="17"/>
  <c r="W17" i="17"/>
  <c r="X17" i="17"/>
  <c r="Y17" i="17"/>
  <c r="Z17" i="17"/>
  <c r="Z19" i="17" s="1"/>
  <c r="K17" i="17"/>
  <c r="J17" i="17"/>
  <c r="AA16" i="17"/>
  <c r="AA17" i="17"/>
  <c r="AA15" i="17"/>
  <c r="AA9" i="17"/>
  <c r="AA10" i="17"/>
  <c r="AA11" i="17"/>
  <c r="AC9" i="17" s="1"/>
  <c r="AA12" i="17"/>
  <c r="AA8" i="17"/>
  <c r="AA13" i="17"/>
  <c r="L13" i="17"/>
  <c r="L19" i="17"/>
  <c r="M13" i="17"/>
  <c r="M19" i="17" s="1"/>
  <c r="N13" i="17"/>
  <c r="O13" i="17"/>
  <c r="P13" i="17"/>
  <c r="P19" i="17" s="1"/>
  <c r="Q13" i="17"/>
  <c r="Q19" i="17" s="1"/>
  <c r="R13" i="17"/>
  <c r="S13" i="17"/>
  <c r="S19" i="17" s="1"/>
  <c r="T13" i="17"/>
  <c r="T19" i="17" s="1"/>
  <c r="U13" i="17"/>
  <c r="U19" i="17" s="1"/>
  <c r="V13" i="17"/>
  <c r="W13" i="17"/>
  <c r="W19" i="17" s="1"/>
  <c r="X13" i="17"/>
  <c r="X19" i="17" s="1"/>
  <c r="Y13" i="17"/>
  <c r="Y19" i="17" s="1"/>
  <c r="Z13" i="17"/>
  <c r="J13" i="17"/>
  <c r="J19" i="17"/>
  <c r="AA9" i="23"/>
  <c r="AA8" i="23"/>
  <c r="AA12" i="23" s="1"/>
  <c r="L12" i="23"/>
  <c r="L19" i="23"/>
  <c r="M12" i="23"/>
  <c r="N12" i="23"/>
  <c r="O12" i="23"/>
  <c r="N55" i="2"/>
  <c r="P12" i="23"/>
  <c r="O55" i="2"/>
  <c r="O63" i="2" s="1"/>
  <c r="Q12" i="23"/>
  <c r="P55" i="2" s="1"/>
  <c r="R12" i="23"/>
  <c r="Q55" i="2"/>
  <c r="Q63" i="2" s="1"/>
  <c r="S12" i="23"/>
  <c r="R55" i="2" s="1"/>
  <c r="T12" i="23"/>
  <c r="U12" i="23"/>
  <c r="T55" i="2" s="1"/>
  <c r="T63" i="2" s="1"/>
  <c r="T101" i="2" s="1"/>
  <c r="V12" i="23"/>
  <c r="U55" i="2"/>
  <c r="W12" i="23"/>
  <c r="X12" i="23"/>
  <c r="Y12" i="23"/>
  <c r="Z12" i="23"/>
  <c r="Q56" i="2"/>
  <c r="S56" i="2"/>
  <c r="U56" i="2"/>
  <c r="U57" i="2"/>
  <c r="W16" i="23"/>
  <c r="V56" i="2"/>
  <c r="X16" i="23"/>
  <c r="Y16" i="23"/>
  <c r="Z16" i="23"/>
  <c r="Z19" i="23"/>
  <c r="J16" i="23"/>
  <c r="AA17" i="13"/>
  <c r="AA18" i="13"/>
  <c r="AA19" i="13"/>
  <c r="AA20" i="13"/>
  <c r="AA21" i="13"/>
  <c r="AA16" i="13"/>
  <c r="AA28" i="13" s="1"/>
  <c r="AA9" i="13"/>
  <c r="AA10" i="13"/>
  <c r="AA11" i="13"/>
  <c r="AA12" i="13"/>
  <c r="AA13" i="13"/>
  <c r="AA21" i="4"/>
  <c r="AA22" i="4"/>
  <c r="AA23" i="4"/>
  <c r="AA24" i="4"/>
  <c r="AA25" i="4"/>
  <c r="AA26" i="4"/>
  <c r="AA27" i="4"/>
  <c r="AA28" i="4"/>
  <c r="AA30" i="4"/>
  <c r="AA31" i="4"/>
  <c r="AA20" i="4"/>
  <c r="AA9" i="4"/>
  <c r="AA18" i="4" s="1"/>
  <c r="AA34" i="4" s="1"/>
  <c r="AA10" i="4"/>
  <c r="AA11" i="4"/>
  <c r="AA12" i="4"/>
  <c r="AA13" i="4"/>
  <c r="AA14" i="4"/>
  <c r="AA15" i="4"/>
  <c r="AA16" i="4"/>
  <c r="AA17" i="4"/>
  <c r="AA8" i="4"/>
  <c r="AA22" i="1"/>
  <c r="AA23" i="1"/>
  <c r="AA24" i="1"/>
  <c r="AA25" i="1"/>
  <c r="AA26" i="1"/>
  <c r="AA9" i="1"/>
  <c r="AA10" i="1"/>
  <c r="AA11" i="1"/>
  <c r="AA12" i="1"/>
  <c r="AA13" i="1"/>
  <c r="AA14" i="1"/>
  <c r="AA15" i="1"/>
  <c r="AA16" i="1"/>
  <c r="AA8" i="1"/>
  <c r="L28" i="13"/>
  <c r="L30" i="13" s="1"/>
  <c r="M28" i="13"/>
  <c r="L28" i="2" s="1"/>
  <c r="N28" i="13"/>
  <c r="O28" i="13"/>
  <c r="N28" i="2" s="1"/>
  <c r="P28" i="13"/>
  <c r="Q28" i="13"/>
  <c r="P28" i="2"/>
  <c r="R28" i="13"/>
  <c r="S28" i="13"/>
  <c r="R28" i="2"/>
  <c r="T28" i="13"/>
  <c r="U28" i="13"/>
  <c r="U30" i="13"/>
  <c r="V28" i="13"/>
  <c r="V30" i="13" s="1"/>
  <c r="W28" i="13"/>
  <c r="X28" i="13"/>
  <c r="Y28" i="13"/>
  <c r="Z28" i="13"/>
  <c r="K28" i="13"/>
  <c r="J28" i="2" s="1"/>
  <c r="J28" i="13"/>
  <c r="I28" i="2"/>
  <c r="L14" i="13"/>
  <c r="M14" i="13"/>
  <c r="L27" i="2"/>
  <c r="N14" i="13"/>
  <c r="O14" i="13"/>
  <c r="P14" i="13"/>
  <c r="Q14" i="13"/>
  <c r="P27" i="2"/>
  <c r="R14" i="13"/>
  <c r="S14" i="13"/>
  <c r="S30" i="13"/>
  <c r="T14" i="13"/>
  <c r="U14" i="13"/>
  <c r="V14" i="13"/>
  <c r="U27" i="2"/>
  <c r="U29" i="2" s="1"/>
  <c r="W14" i="13"/>
  <c r="X14" i="13"/>
  <c r="Y14" i="13"/>
  <c r="Z14" i="13"/>
  <c r="Z30" i="13" s="1"/>
  <c r="K14" i="13"/>
  <c r="J27" i="2" s="1"/>
  <c r="J14" i="13"/>
  <c r="I27" i="2" s="1"/>
  <c r="AA32" i="4"/>
  <c r="L32" i="4"/>
  <c r="M32" i="4"/>
  <c r="N32" i="4"/>
  <c r="M24" i="2" s="1"/>
  <c r="O32" i="4"/>
  <c r="P32" i="4"/>
  <c r="Q32" i="4"/>
  <c r="R32" i="4"/>
  <c r="Q24" i="2" s="1"/>
  <c r="S32" i="4"/>
  <c r="R24" i="2"/>
  <c r="T32" i="4"/>
  <c r="U32" i="4"/>
  <c r="V32" i="4"/>
  <c r="U24" i="2" s="1"/>
  <c r="W32" i="4"/>
  <c r="X32" i="4"/>
  <c r="Y32" i="4"/>
  <c r="Z32" i="4"/>
  <c r="J32" i="4"/>
  <c r="L18" i="4"/>
  <c r="L34" i="4" s="1"/>
  <c r="M18" i="4"/>
  <c r="M34" i="4"/>
  <c r="N18" i="4"/>
  <c r="O18" i="4"/>
  <c r="P18" i="4"/>
  <c r="Q18" i="4"/>
  <c r="Q34" i="4"/>
  <c r="R18" i="4"/>
  <c r="S18" i="4"/>
  <c r="T18" i="4"/>
  <c r="U18" i="4"/>
  <c r="U34" i="4"/>
  <c r="V18" i="4"/>
  <c r="V34" i="4"/>
  <c r="W18" i="4"/>
  <c r="W34" i="4"/>
  <c r="X18" i="4"/>
  <c r="X34" i="4"/>
  <c r="Y18" i="4"/>
  <c r="Z18" i="4"/>
  <c r="K18" i="4"/>
  <c r="J18" i="4"/>
  <c r="N8" i="2"/>
  <c r="N12" i="2" s="1"/>
  <c r="P8" i="2"/>
  <c r="R8" i="2"/>
  <c r="R12" i="2"/>
  <c r="Z27" i="1"/>
  <c r="Z29" i="1"/>
  <c r="I8" i="2"/>
  <c r="J7" i="2"/>
  <c r="O29" i="1"/>
  <c r="P7" i="2"/>
  <c r="P11" i="2"/>
  <c r="X29" i="1"/>
  <c r="Z19" i="1"/>
  <c r="M92" i="2"/>
  <c r="M97" i="2"/>
  <c r="L92" i="2"/>
  <c r="L97" i="2"/>
  <c r="N80" i="2"/>
  <c r="N88" i="2"/>
  <c r="J79" i="2"/>
  <c r="J72" i="2"/>
  <c r="J73" i="2" s="1"/>
  <c r="U51" i="2"/>
  <c r="J51" i="2"/>
  <c r="J52" i="2" s="1"/>
  <c r="L50" i="2"/>
  <c r="S50" i="2"/>
  <c r="X22" i="21"/>
  <c r="J50" i="2"/>
  <c r="M40" i="2"/>
  <c r="O35" i="2"/>
  <c r="S35" i="2"/>
  <c r="J35" i="2"/>
  <c r="L36" i="2"/>
  <c r="AB36" i="2" s="1"/>
  <c r="O36" i="2"/>
  <c r="Q36" i="2"/>
  <c r="S36" i="2"/>
  <c r="S37" i="2"/>
  <c r="J36" i="2"/>
  <c r="J37" i="2"/>
  <c r="I36" i="2"/>
  <c r="AA18" i="6"/>
  <c r="AA19" i="6"/>
  <c r="AA20" i="6"/>
  <c r="AA21" i="6"/>
  <c r="AA22" i="6"/>
  <c r="AA17" i="6"/>
  <c r="Q40" i="2"/>
  <c r="AA21" i="1"/>
  <c r="AA27" i="1" s="1"/>
  <c r="I29" i="2"/>
  <c r="AA13" i="14"/>
  <c r="X19" i="23"/>
  <c r="I51" i="2"/>
  <c r="I50" i="2"/>
  <c r="I63" i="2"/>
  <c r="L56" i="2"/>
  <c r="M56" i="2"/>
  <c r="AA17" i="22"/>
  <c r="AA15" i="22"/>
  <c r="AA11" i="14"/>
  <c r="AA9" i="6"/>
  <c r="AA15" i="6" s="1"/>
  <c r="AA10" i="6"/>
  <c r="AA11" i="6"/>
  <c r="AA12" i="6"/>
  <c r="AA14" i="6"/>
  <c r="L80" i="2"/>
  <c r="L39" i="2"/>
  <c r="L42" i="2" s="1"/>
  <c r="O39" i="2"/>
  <c r="P39" i="2"/>
  <c r="Q39" i="2"/>
  <c r="Q41" i="2"/>
  <c r="S39" i="2"/>
  <c r="I39" i="2"/>
  <c r="I41" i="2" s="1"/>
  <c r="I40" i="2"/>
  <c r="M51" i="2"/>
  <c r="N50" i="2"/>
  <c r="J55" i="2"/>
  <c r="J57" i="2"/>
  <c r="J12" i="23"/>
  <c r="J19" i="23" s="1"/>
  <c r="Y19" i="23"/>
  <c r="O92" i="2"/>
  <c r="O97" i="2"/>
  <c r="S92" i="2"/>
  <c r="S97" i="2"/>
  <c r="U92" i="2"/>
  <c r="U97" i="2"/>
  <c r="P97" i="2"/>
  <c r="P98" i="2"/>
  <c r="T97" i="2"/>
  <c r="V97" i="2"/>
  <c r="W97" i="2"/>
  <c r="Y97" i="2"/>
  <c r="P96" i="2"/>
  <c r="T96" i="2"/>
  <c r="T98" i="2"/>
  <c r="V96" i="2"/>
  <c r="W96" i="2"/>
  <c r="Y96" i="2"/>
  <c r="S32" i="2"/>
  <c r="S43" i="2" s="1"/>
  <c r="U36" i="2"/>
  <c r="L35" i="2"/>
  <c r="V9" i="2"/>
  <c r="P24" i="2"/>
  <c r="P43" i="2" s="1"/>
  <c r="P44" i="2" s="1"/>
  <c r="AA15" i="3"/>
  <c r="AA16" i="22"/>
  <c r="AA13" i="20"/>
  <c r="AA16" i="3"/>
  <c r="AA14" i="22"/>
  <c r="AA10" i="22"/>
  <c r="AA9" i="22"/>
  <c r="AA11" i="22"/>
  <c r="AA12" i="22" s="1"/>
  <c r="AA8" i="22"/>
  <c r="L12" i="22"/>
  <c r="M12" i="22"/>
  <c r="N12" i="22"/>
  <c r="N21" i="22" s="1"/>
  <c r="O12" i="22"/>
  <c r="O21" i="22" s="1"/>
  <c r="P12" i="22"/>
  <c r="P21" i="22"/>
  <c r="Q12" i="22"/>
  <c r="Q21" i="22"/>
  <c r="R12" i="22"/>
  <c r="R21" i="22"/>
  <c r="S12" i="22"/>
  <c r="T12" i="22"/>
  <c r="U12" i="22"/>
  <c r="U21" i="22" s="1"/>
  <c r="V12" i="22"/>
  <c r="W12" i="22"/>
  <c r="W21" i="22" s="1"/>
  <c r="X12" i="22"/>
  <c r="X21" i="22" s="1"/>
  <c r="Y12" i="22"/>
  <c r="J12" i="22"/>
  <c r="J21" i="22"/>
  <c r="Z12" i="22"/>
  <c r="L59" i="2"/>
  <c r="S59" i="2"/>
  <c r="J12" i="3"/>
  <c r="J20" i="3" s="1"/>
  <c r="U60" i="2"/>
  <c r="M60" i="2"/>
  <c r="J47" i="2"/>
  <c r="S47" i="2"/>
  <c r="N47" i="2"/>
  <c r="M47" i="2"/>
  <c r="L47" i="2"/>
  <c r="L48" i="2" s="1"/>
  <c r="AA12" i="20"/>
  <c r="AA14" i="20"/>
  <c r="AA16" i="20" s="1"/>
  <c r="X16" i="20"/>
  <c r="W16" i="20"/>
  <c r="V16" i="20"/>
  <c r="S46" i="2"/>
  <c r="S16" i="20"/>
  <c r="M16" i="20"/>
  <c r="J46" i="2"/>
  <c r="AB46" i="2"/>
  <c r="J10" i="20"/>
  <c r="X35" i="19"/>
  <c r="AA9" i="14"/>
  <c r="AA10" i="14"/>
  <c r="AA14" i="14" s="1"/>
  <c r="AA23" i="14" s="1"/>
  <c r="AA12" i="14"/>
  <c r="AA8" i="14"/>
  <c r="X32" i="18"/>
  <c r="N32" i="18"/>
  <c r="J71" i="2"/>
  <c r="J32" i="18"/>
  <c r="J32" i="2"/>
  <c r="AB32" i="2"/>
  <c r="R31" i="2"/>
  <c r="O31" i="2"/>
  <c r="K13" i="17"/>
  <c r="K19" i="17"/>
  <c r="J31" i="2"/>
  <c r="M80" i="2"/>
  <c r="Z33" i="16"/>
  <c r="X33" i="16"/>
  <c r="W33" i="16"/>
  <c r="V33" i="16"/>
  <c r="S33" i="16"/>
  <c r="Q33" i="16"/>
  <c r="P33" i="16"/>
  <c r="N79" i="2"/>
  <c r="N81" i="2" s="1"/>
  <c r="M79" i="2"/>
  <c r="L79" i="2"/>
  <c r="L33" i="16"/>
  <c r="J33" i="16"/>
  <c r="Q92" i="2"/>
  <c r="AB92" i="2" s="1"/>
  <c r="AB97" i="2" s="1"/>
  <c r="U91" i="2"/>
  <c r="S91" i="2"/>
  <c r="R91" i="2"/>
  <c r="O91" i="2"/>
  <c r="O96" i="2" s="1"/>
  <c r="L91" i="2"/>
  <c r="U28" i="2"/>
  <c r="Q28" i="2"/>
  <c r="O28" i="2"/>
  <c r="O43" i="2" s="1"/>
  <c r="O102" i="2" s="1"/>
  <c r="M28" i="2"/>
  <c r="V27" i="2"/>
  <c r="T27" i="2"/>
  <c r="Q27" i="2"/>
  <c r="Q42" i="2" s="1"/>
  <c r="Q44" i="2" s="1"/>
  <c r="O27" i="2"/>
  <c r="N27" i="2"/>
  <c r="M27" i="2"/>
  <c r="U22" i="5"/>
  <c r="Y22" i="5"/>
  <c r="J22" i="5"/>
  <c r="N24" i="2"/>
  <c r="P23" i="2"/>
  <c r="M23" i="2"/>
  <c r="M42" i="2" s="1"/>
  <c r="L23" i="2"/>
  <c r="L8" i="2"/>
  <c r="L12" i="2" s="1"/>
  <c r="O8" i="2"/>
  <c r="O12" i="2" s="1"/>
  <c r="M7" i="2"/>
  <c r="M11" i="2" s="1"/>
  <c r="M13" i="2"/>
  <c r="Q7" i="2"/>
  <c r="Z16" i="20"/>
  <c r="Y16" i="20"/>
  <c r="O22" i="5"/>
  <c r="W32" i="18"/>
  <c r="O32" i="18"/>
  <c r="P16" i="20"/>
  <c r="Y32" i="18"/>
  <c r="L16" i="20"/>
  <c r="R16" i="20"/>
  <c r="M22" i="5"/>
  <c r="S22" i="5"/>
  <c r="Q8" i="2"/>
  <c r="Q12" i="2"/>
  <c r="Q102" i="2" s="1"/>
  <c r="U7" i="2"/>
  <c r="U11" i="2" s="1"/>
  <c r="L60" i="2"/>
  <c r="L61" i="2"/>
  <c r="U59" i="2"/>
  <c r="U61" i="2"/>
  <c r="M59" i="2"/>
  <c r="M39" i="2"/>
  <c r="U23" i="2"/>
  <c r="AC8" i="17"/>
  <c r="K16" i="20"/>
  <c r="J59" i="2"/>
  <c r="K32" i="18"/>
  <c r="S7" i="2"/>
  <c r="S11" i="2"/>
  <c r="I7" i="2"/>
  <c r="L35" i="19"/>
  <c r="O35" i="19"/>
  <c r="P35" i="19"/>
  <c r="Q35" i="2"/>
  <c r="Q37" i="2"/>
  <c r="M35" i="2"/>
  <c r="O40" i="2"/>
  <c r="M36" i="2"/>
  <c r="K35" i="19"/>
  <c r="S40" i="2"/>
  <c r="S41" i="2"/>
  <c r="M35" i="19"/>
  <c r="M55" i="2"/>
  <c r="N16" i="20"/>
  <c r="U47" i="2"/>
  <c r="U48" i="2"/>
  <c r="J40" i="2"/>
  <c r="R40" i="2"/>
  <c r="P22" i="21"/>
  <c r="T35" i="19"/>
  <c r="K19" i="23"/>
  <c r="R19" i="23"/>
  <c r="V19" i="23"/>
  <c r="N19" i="23"/>
  <c r="N33" i="16"/>
  <c r="M33" i="16"/>
  <c r="N22" i="21"/>
  <c r="J92" i="2"/>
  <c r="J97" i="2" s="1"/>
  <c r="M22" i="21"/>
  <c r="U50" i="2"/>
  <c r="U52" i="2"/>
  <c r="K30" i="13"/>
  <c r="W30" i="13"/>
  <c r="X30" i="13"/>
  <c r="P30" i="13"/>
  <c r="Y30" i="13"/>
  <c r="Q30" i="13"/>
  <c r="R30" i="13"/>
  <c r="N30" i="13"/>
  <c r="W44" i="2"/>
  <c r="J28" i="6"/>
  <c r="X28" i="6"/>
  <c r="T28" i="6"/>
  <c r="P28" i="6"/>
  <c r="L28" i="6"/>
  <c r="AA20" i="21"/>
  <c r="Z28" i="6"/>
  <c r="V28" i="6"/>
  <c r="R28" i="6"/>
  <c r="N28" i="6"/>
  <c r="K28" i="6"/>
  <c r="W28" i="6"/>
  <c r="O28" i="6"/>
  <c r="M28" i="6"/>
  <c r="AA31" i="16"/>
  <c r="AA33" i="16" s="1"/>
  <c r="AA18" i="16"/>
  <c r="L71" i="2"/>
  <c r="AE11" i="22"/>
  <c r="T33" i="16"/>
  <c r="AA18" i="22"/>
  <c r="O16" i="20"/>
  <c r="U16" i="20"/>
  <c r="J16" i="20"/>
  <c r="T16" i="20"/>
  <c r="Q16" i="20"/>
  <c r="N91" i="2"/>
  <c r="J84" i="2"/>
  <c r="M84" i="2"/>
  <c r="K33" i="16"/>
  <c r="O33" i="16"/>
  <c r="V32" i="18"/>
  <c r="U32" i="18"/>
  <c r="T32" i="18"/>
  <c r="J67" i="2"/>
  <c r="J75" i="2"/>
  <c r="L22" i="5"/>
  <c r="J22" i="21"/>
  <c r="K22" i="21"/>
  <c r="T22" i="21"/>
  <c r="Q22" i="21"/>
  <c r="U40" i="2"/>
  <c r="U35" i="19"/>
  <c r="AA19" i="17"/>
  <c r="S31" i="2"/>
  <c r="S33" i="2"/>
  <c r="I31" i="2"/>
  <c r="I33" i="2"/>
  <c r="L31" i="2"/>
  <c r="J30" i="13"/>
  <c r="K39" i="13" s="1"/>
  <c r="O19" i="23"/>
  <c r="S28" i="2"/>
  <c r="S24" i="2"/>
  <c r="S8" i="2"/>
  <c r="S12" i="2" s="1"/>
  <c r="S13" i="2" s="1"/>
  <c r="N7" i="2"/>
  <c r="N9" i="2" s="1"/>
  <c r="J29" i="1"/>
  <c r="O7" i="2"/>
  <c r="O9" i="2" s="1"/>
  <c r="Q32" i="18"/>
  <c r="Z72" i="2"/>
  <c r="R72" i="2"/>
  <c r="L72" i="2"/>
  <c r="R29" i="1"/>
  <c r="U8" i="2"/>
  <c r="U12" i="2"/>
  <c r="S60" i="2"/>
  <c r="K23" i="14"/>
  <c r="Q19" i="23"/>
  <c r="L83" i="2"/>
  <c r="V21" i="22"/>
  <c r="L21" i="22"/>
  <c r="S22" i="21"/>
  <c r="R22" i="21"/>
  <c r="Z71" i="2"/>
  <c r="Z73" i="2" s="1"/>
  <c r="R71" i="2"/>
  <c r="R75" i="2" s="1"/>
  <c r="S21" i="22"/>
  <c r="N23" i="14"/>
  <c r="Y21" i="22"/>
  <c r="AA17" i="3"/>
  <c r="AA20" i="3" s="1"/>
  <c r="AA16" i="25"/>
  <c r="AA18" i="25" s="1"/>
  <c r="J12" i="2"/>
  <c r="N29" i="1"/>
  <c r="K29" i="1"/>
  <c r="R7" i="2"/>
  <c r="R11" i="2"/>
  <c r="J23" i="14"/>
  <c r="Z23" i="14"/>
  <c r="S23" i="14"/>
  <c r="N92" i="2"/>
  <c r="N93" i="2" s="1"/>
  <c r="Q91" i="2"/>
  <c r="Q96" i="2"/>
  <c r="Q98" i="2" s="1"/>
  <c r="R92" i="2"/>
  <c r="R97" i="2"/>
  <c r="P23" i="14"/>
  <c r="L23" i="14"/>
  <c r="L24" i="2"/>
  <c r="J24" i="2"/>
  <c r="I24" i="2"/>
  <c r="O24" i="2"/>
  <c r="S61" i="2"/>
  <c r="M96" i="2"/>
  <c r="J33" i="2"/>
  <c r="P41" i="2"/>
  <c r="J93" i="2"/>
  <c r="O11" i="2"/>
  <c r="O13" i="2" s="1"/>
  <c r="M88" i="2"/>
  <c r="N37" i="2"/>
  <c r="L29" i="2"/>
  <c r="R34" i="4"/>
  <c r="Q23" i="2"/>
  <c r="R19" i="17"/>
  <c r="Q31" i="2"/>
  <c r="O19" i="17"/>
  <c r="N31" i="2"/>
  <c r="P35" i="2"/>
  <c r="Q35" i="19"/>
  <c r="W68" i="2"/>
  <c r="W69" i="2"/>
  <c r="X22" i="5"/>
  <c r="U68" i="2"/>
  <c r="V22" i="5"/>
  <c r="M68" i="2"/>
  <c r="N22" i="5"/>
  <c r="Z67" i="2"/>
  <c r="Z22" i="5"/>
  <c r="O72" i="2"/>
  <c r="O73" i="2"/>
  <c r="P32" i="18"/>
  <c r="T79" i="2"/>
  <c r="T87" i="2" s="1"/>
  <c r="U33" i="16"/>
  <c r="Q79" i="2"/>
  <c r="R33" i="16"/>
  <c r="L7" i="2"/>
  <c r="P29" i="2"/>
  <c r="N87" i="2"/>
  <c r="U19" i="23"/>
  <c r="R27" i="2"/>
  <c r="R29" i="2"/>
  <c r="R39" i="2"/>
  <c r="T22" i="5"/>
  <c r="R32" i="18"/>
  <c r="M30" i="13"/>
  <c r="W19" i="23"/>
  <c r="S35" i="19"/>
  <c r="R22" i="5"/>
  <c r="M25" i="2"/>
  <c r="P22" i="5"/>
  <c r="V98" i="2"/>
  <c r="N51" i="2"/>
  <c r="N34" i="4"/>
  <c r="AA14" i="13"/>
  <c r="AA30" i="13"/>
  <c r="S55" i="2"/>
  <c r="S57" i="2"/>
  <c r="T19" i="23"/>
  <c r="L55" i="2"/>
  <c r="M19" i="23"/>
  <c r="V19" i="17"/>
  <c r="U31" i="2"/>
  <c r="N19" i="17"/>
  <c r="M31" i="2"/>
  <c r="I35" i="2"/>
  <c r="J35" i="19"/>
  <c r="U35" i="2"/>
  <c r="V35" i="19"/>
  <c r="P68" i="2"/>
  <c r="Q22" i="5"/>
  <c r="K22" i="5"/>
  <c r="V67" i="2"/>
  <c r="V75" i="2" s="1"/>
  <c r="W22" i="5"/>
  <c r="Y79" i="2"/>
  <c r="Y33" i="16"/>
  <c r="J83" i="2"/>
  <c r="K21" i="22"/>
  <c r="Z21" i="22"/>
  <c r="M21" i="22"/>
  <c r="L84" i="2"/>
  <c r="L85" i="2"/>
  <c r="K20" i="3"/>
  <c r="J60" i="2"/>
  <c r="R56" i="2"/>
  <c r="S19" i="23"/>
  <c r="O56" i="2"/>
  <c r="P19" i="23"/>
  <c r="I17" i="2"/>
  <c r="AA20" i="5"/>
  <c r="P69" i="2"/>
  <c r="I37" i="2"/>
  <c r="M76" i="2"/>
  <c r="W76" i="2"/>
  <c r="J61" i="2"/>
  <c r="O57" i="2"/>
  <c r="N57" i="2"/>
  <c r="O76" i="2"/>
  <c r="R64" i="2"/>
  <c r="U81" i="2"/>
  <c r="T89" i="2"/>
  <c r="Q57" i="2"/>
  <c r="L73" i="2"/>
  <c r="M61" i="2"/>
  <c r="N76" i="2"/>
  <c r="V73" i="2"/>
  <c r="U73" i="2"/>
  <c r="N73" i="2"/>
  <c r="J87" i="2"/>
  <c r="J85" i="2"/>
  <c r="M33" i="2"/>
  <c r="N11" i="2"/>
  <c r="N13" i="2" s="1"/>
  <c r="AB84" i="2"/>
  <c r="I9" i="2"/>
  <c r="I11" i="2"/>
  <c r="Q11" i="2"/>
  <c r="Q13" i="2"/>
  <c r="Q9" i="2"/>
  <c r="O64" i="2"/>
  <c r="O65" i="2"/>
  <c r="L76" i="2"/>
  <c r="S81" i="2"/>
  <c r="S88" i="2"/>
  <c r="R88" i="2"/>
  <c r="M17" i="2"/>
  <c r="M20" i="2"/>
  <c r="M69" i="2"/>
  <c r="AB51" i="2"/>
  <c r="J43" i="2"/>
  <c r="Q87" i="2"/>
  <c r="Q25" i="2"/>
  <c r="O81" i="2"/>
  <c r="P25" i="2"/>
  <c r="P42" i="2"/>
  <c r="T42" i="2"/>
  <c r="T44" i="2"/>
  <c r="T29" i="2"/>
  <c r="Q43" i="2"/>
  <c r="L96" i="2"/>
  <c r="L98" i="2"/>
  <c r="L93" i="2"/>
  <c r="R96" i="2"/>
  <c r="R93" i="2"/>
  <c r="U96" i="2"/>
  <c r="U98" i="2" s="1"/>
  <c r="U93" i="2"/>
  <c r="L87" i="2"/>
  <c r="O41" i="2"/>
  <c r="L88" i="2"/>
  <c r="O37" i="2"/>
  <c r="N97" i="2"/>
  <c r="M73" i="2"/>
  <c r="U37" i="2"/>
  <c r="I43" i="2"/>
  <c r="R76" i="2"/>
  <c r="AB59" i="2"/>
  <c r="N29" i="2"/>
  <c r="O29" i="2"/>
  <c r="T65" i="2"/>
  <c r="J69" i="2"/>
  <c r="J77" i="2"/>
  <c r="Y69" i="2"/>
  <c r="Y77" i="2"/>
  <c r="M37" i="2"/>
  <c r="O93" i="2"/>
  <c r="S96" i="2"/>
  <c r="S93" i="2"/>
  <c r="Q97" i="2"/>
  <c r="Q52" i="2"/>
  <c r="Q64" i="2"/>
  <c r="Q65" i="2" s="1"/>
  <c r="L52" i="2"/>
  <c r="L64" i="2"/>
  <c r="M63" i="2"/>
  <c r="T73" i="2"/>
  <c r="T77" i="2" s="1"/>
  <c r="T75" i="2"/>
  <c r="T81" i="2"/>
  <c r="AB39" i="2"/>
  <c r="J64" i="2"/>
  <c r="AB35" i="2"/>
  <c r="AB37" i="2" s="1"/>
  <c r="N20" i="2"/>
  <c r="AB28" i="2"/>
  <c r="R73" i="2"/>
  <c r="U63" i="2"/>
  <c r="M9" i="2"/>
  <c r="N69" i="2"/>
  <c r="N77" i="2" s="1"/>
  <c r="M52" i="2"/>
  <c r="L33" i="2"/>
  <c r="J48" i="2"/>
  <c r="J63" i="2"/>
  <c r="J76" i="2"/>
  <c r="I12" i="2"/>
  <c r="P12" i="2"/>
  <c r="P102" i="2" s="1"/>
  <c r="P9" i="2"/>
  <c r="V87" i="2"/>
  <c r="V89" i="2" s="1"/>
  <c r="V81" i="2"/>
  <c r="U89" i="2"/>
  <c r="P87" i="2"/>
  <c r="P89" i="2" s="1"/>
  <c r="P81" i="2"/>
  <c r="O89" i="2"/>
  <c r="P37" i="2"/>
  <c r="L81" i="2"/>
  <c r="O98" i="2"/>
  <c r="U75" i="2"/>
  <c r="M93" i="2"/>
  <c r="N33" i="2"/>
  <c r="R9" i="2"/>
  <c r="L89" i="2"/>
  <c r="M21" i="2"/>
  <c r="I13" i="2"/>
  <c r="J65" i="2"/>
  <c r="M77" i="2" l="1"/>
  <c r="R98" i="2"/>
  <c r="S98" i="2"/>
  <c r="W98" i="2"/>
  <c r="W103" i="2" s="1"/>
  <c r="AB73" i="2"/>
  <c r="U13" i="2"/>
  <c r="S63" i="2"/>
  <c r="S65" i="2" s="1"/>
  <c r="S48" i="2"/>
  <c r="N48" i="2"/>
  <c r="AB47" i="2"/>
  <c r="U64" i="2"/>
  <c r="U65" i="2" s="1"/>
  <c r="AB60" i="2"/>
  <c r="AB61" i="2" s="1"/>
  <c r="T21" i="22"/>
  <c r="S83" i="2"/>
  <c r="N63" i="2"/>
  <c r="N52" i="2"/>
  <c r="O75" i="2"/>
  <c r="O69" i="2"/>
  <c r="O77" i="2" s="1"/>
  <c r="J88" i="2"/>
  <c r="AB80" i="2"/>
  <c r="AB88" i="2" s="1"/>
  <c r="J81" i="2"/>
  <c r="AB50" i="2"/>
  <c r="AB52" i="2" s="1"/>
  <c r="AB55" i="2"/>
  <c r="AB68" i="2"/>
  <c r="AB76" i="2" s="1"/>
  <c r="P73" i="2"/>
  <c r="P77" i="2" s="1"/>
  <c r="AB8" i="2"/>
  <c r="AB12" i="2" s="1"/>
  <c r="U9" i="2"/>
  <c r="N64" i="2"/>
  <c r="S9" i="2"/>
  <c r="M29" i="2"/>
  <c r="AB27" i="2"/>
  <c r="AB29" i="2" s="1"/>
  <c r="AA26" i="6"/>
  <c r="AB40" i="2"/>
  <c r="AB41" i="2" s="1"/>
  <c r="J11" i="2"/>
  <c r="AB7" i="2"/>
  <c r="J9" i="2"/>
  <c r="I23" i="2"/>
  <c r="J34" i="4"/>
  <c r="S23" i="2"/>
  <c r="T34" i="4"/>
  <c r="U43" i="2"/>
  <c r="U102" i="2" s="1"/>
  <c r="N96" i="2"/>
  <c r="N98" i="2" s="1"/>
  <c r="N89" i="2"/>
  <c r="L25" i="2"/>
  <c r="L43" i="2"/>
  <c r="L102" i="2" s="1"/>
  <c r="S76" i="2"/>
  <c r="S69" i="2"/>
  <c r="L75" i="2"/>
  <c r="AB67" i="2"/>
  <c r="L69" i="2"/>
  <c r="L77" i="2" s="1"/>
  <c r="T103" i="2"/>
  <c r="R43" i="2"/>
  <c r="R102" i="2" s="1"/>
  <c r="N43" i="2"/>
  <c r="N102" i="2" s="1"/>
  <c r="M102" i="2"/>
  <c r="Q29" i="2"/>
  <c r="AB24" i="2"/>
  <c r="AB16" i="2"/>
  <c r="AB17" i="2" s="1"/>
  <c r="S20" i="2"/>
  <c r="S21" i="2" s="1"/>
  <c r="Q81" i="2"/>
  <c r="U42" i="2"/>
  <c r="L63" i="2"/>
  <c r="L57" i="2"/>
  <c r="U76" i="2"/>
  <c r="U69" i="2"/>
  <c r="U77" i="2" s="1"/>
  <c r="R13" i="2"/>
  <c r="J102" i="2"/>
  <c r="AA28" i="6"/>
  <c r="AB56" i="2"/>
  <c r="I52" i="2"/>
  <c r="I64" i="2"/>
  <c r="AA21" i="22"/>
  <c r="M57" i="2"/>
  <c r="U25" i="2"/>
  <c r="M87" i="2"/>
  <c r="K34" i="4"/>
  <c r="J23" i="2"/>
  <c r="R23" i="2"/>
  <c r="S34" i="4"/>
  <c r="P34" i="4"/>
  <c r="O23" i="2"/>
  <c r="P63" i="2"/>
  <c r="P65" i="2" s="1"/>
  <c r="P57" i="2"/>
  <c r="U41" i="2"/>
  <c r="Z69" i="2"/>
  <c r="Z77" i="2" s="1"/>
  <c r="Z103" i="2" s="1"/>
  <c r="Z76" i="2"/>
  <c r="Q69" i="2"/>
  <c r="Q75" i="2"/>
  <c r="Q101" i="2" s="1"/>
  <c r="I102" i="2"/>
  <c r="P13" i="2"/>
  <c r="AB91" i="2"/>
  <c r="AB79" i="2"/>
  <c r="V69" i="2"/>
  <c r="V77" i="2" s="1"/>
  <c r="R81" i="2"/>
  <c r="AB31" i="2"/>
  <c r="AB33" i="2" s="1"/>
  <c r="L41" i="2"/>
  <c r="M98" i="2"/>
  <c r="M41" i="2"/>
  <c r="Y98" i="2"/>
  <c r="Y103" i="2" s="1"/>
  <c r="Z34" i="4"/>
  <c r="O34" i="4"/>
  <c r="N23" i="2"/>
  <c r="M43" i="2"/>
  <c r="M44" i="2" s="1"/>
  <c r="R57" i="2"/>
  <c r="R63" i="2"/>
  <c r="R65" i="2" s="1"/>
  <c r="P52" i="2"/>
  <c r="P64" i="2"/>
  <c r="Y76" i="2"/>
  <c r="W101" i="2"/>
  <c r="P75" i="2"/>
  <c r="P101" i="2" s="1"/>
  <c r="S73" i="2"/>
  <c r="S75" i="2"/>
  <c r="J98" i="2"/>
  <c r="J89" i="2"/>
  <c r="Q76" i="2"/>
  <c r="Q93" i="2"/>
  <c r="M81" i="2"/>
  <c r="Z75" i="2"/>
  <c r="Z101" i="2" s="1"/>
  <c r="Y81" i="2"/>
  <c r="R41" i="2"/>
  <c r="M83" i="2"/>
  <c r="L11" i="2"/>
  <c r="L9" i="2"/>
  <c r="O30" i="13"/>
  <c r="V29" i="2"/>
  <c r="V42" i="2"/>
  <c r="M64" i="2"/>
  <c r="M65" i="2" s="1"/>
  <c r="M48" i="2"/>
  <c r="AB48" i="2" s="1"/>
  <c r="L37" i="2"/>
  <c r="S52" i="2"/>
  <c r="Y34" i="4"/>
  <c r="J29" i="2"/>
  <c r="T30" i="13"/>
  <c r="S27" i="2"/>
  <c r="S29" i="2" s="1"/>
  <c r="AA19" i="1"/>
  <c r="AA29" i="1" s="1"/>
  <c r="R69" i="2"/>
  <c r="R77" i="2" s="1"/>
  <c r="AA22" i="5"/>
  <c r="Q73" i="2"/>
  <c r="AA19" i="23"/>
  <c r="U44" i="2" l="1"/>
  <c r="AB43" i="2"/>
  <c r="Q77" i="2"/>
  <c r="Q103" i="2" s="1"/>
  <c r="S77" i="2"/>
  <c r="L44" i="2"/>
  <c r="U103" i="2"/>
  <c r="R25" i="2"/>
  <c r="R42" i="2"/>
  <c r="S25" i="2"/>
  <c r="S42" i="2"/>
  <c r="AB11" i="2"/>
  <c r="AB9" i="2"/>
  <c r="L101" i="2"/>
  <c r="L103" i="2" s="1"/>
  <c r="L13" i="2"/>
  <c r="O42" i="2"/>
  <c r="O25" i="2"/>
  <c r="J42" i="2"/>
  <c r="J44" i="2" s="1"/>
  <c r="J25" i="2"/>
  <c r="S102" i="2"/>
  <c r="Q112" i="2" s="1"/>
  <c r="AB69" i="2"/>
  <c r="AB75" i="2"/>
  <c r="AB77" i="2" s="1"/>
  <c r="J13" i="2"/>
  <c r="AB102" i="2"/>
  <c r="AB57" i="2"/>
  <c r="AB20" i="2"/>
  <c r="AB21" i="2" s="1"/>
  <c r="AB93" i="2"/>
  <c r="AB96" i="2"/>
  <c r="AB98" i="2" s="1"/>
  <c r="M89" i="2"/>
  <c r="M101" i="2"/>
  <c r="M103" i="2" s="1"/>
  <c r="S87" i="2"/>
  <c r="S89" i="2" s="1"/>
  <c r="S85" i="2"/>
  <c r="I65" i="2"/>
  <c r="AB65" i="2" s="1"/>
  <c r="AB64" i="2"/>
  <c r="U101" i="2"/>
  <c r="V44" i="2"/>
  <c r="V103" i="2" s="1"/>
  <c r="V101" i="2"/>
  <c r="M85" i="2"/>
  <c r="AB83" i="2"/>
  <c r="AB85" i="2" s="1"/>
  <c r="N25" i="2"/>
  <c r="N42" i="2"/>
  <c r="AB81" i="2"/>
  <c r="AB87" i="2"/>
  <c r="AB89" i="2" s="1"/>
  <c r="L65" i="2"/>
  <c r="AB63" i="2"/>
  <c r="I42" i="2"/>
  <c r="AB23" i="2"/>
  <c r="I25" i="2"/>
  <c r="P103" i="2"/>
  <c r="N65" i="2"/>
  <c r="J101" i="2" l="1"/>
  <c r="J103" i="2" s="1"/>
  <c r="O44" i="2"/>
  <c r="O103" i="2" s="1"/>
  <c r="O101" i="2"/>
  <c r="AB101" i="2"/>
  <c r="AB103" i="2" s="1"/>
  <c r="AB13" i="2"/>
  <c r="N101" i="2"/>
  <c r="N44" i="2"/>
  <c r="N103" i="2" s="1"/>
  <c r="R44" i="2"/>
  <c r="R103" i="2" s="1"/>
  <c r="R101" i="2"/>
  <c r="AB25" i="2"/>
  <c r="AB42" i="2"/>
  <c r="AB44" i="2" s="1"/>
  <c r="I44" i="2"/>
  <c r="I103" i="2" s="1"/>
  <c r="I101" i="2"/>
  <c r="S44" i="2"/>
  <c r="S101" i="2"/>
  <c r="S103" i="2" s="1"/>
</calcChain>
</file>

<file path=xl/sharedStrings.xml><?xml version="1.0" encoding="utf-8"?>
<sst xmlns="http://schemas.openxmlformats.org/spreadsheetml/2006/main" count="1532" uniqueCount="215">
  <si>
    <t>№ п/п</t>
  </si>
  <si>
    <t>Прізвище, ім’я та по батькові</t>
  </si>
  <si>
    <t>Дисципліна</t>
  </si>
  <si>
    <t>Форма навчання</t>
  </si>
  <si>
    <t>Курс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</si>
  <si>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</si>
  <si>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</si>
  <si>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</si>
  <si>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</si>
  <si>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екзаменом</t>
  </si>
  <si>
    <t>заліки</t>
  </si>
  <si>
    <t>виробнича практика</t>
  </si>
  <si>
    <t>навчальна практика</t>
  </si>
  <si>
    <t>поточні консультації</t>
  </si>
  <si>
    <t>курсові роботи (проекти)</t>
  </si>
  <si>
    <t>керівництво аспірантами</t>
  </si>
  <si>
    <t>Всього</t>
  </si>
  <si>
    <t>Примітка</t>
  </si>
  <si>
    <t>ВИДИ НАВЧАЛЬНОГО НАВАНТАЖЕННЯ</t>
  </si>
  <si>
    <t>ІІ семестр</t>
  </si>
  <si>
    <t>Кірковська</t>
  </si>
  <si>
    <t>Станіславівна</t>
  </si>
  <si>
    <t>І семестр</t>
  </si>
  <si>
    <t>Ставка</t>
  </si>
  <si>
    <t>Контингент студентів</t>
  </si>
  <si>
    <t>Спеціальність</t>
  </si>
  <si>
    <t>Посада Вчене звання Ступінь</t>
  </si>
  <si>
    <t>к.ф.н.</t>
  </si>
  <si>
    <t>доц.</t>
  </si>
  <si>
    <t>зав.каф.</t>
  </si>
  <si>
    <t>Усього за І семестр</t>
  </si>
  <si>
    <t>Усього за ІІ семестр</t>
  </si>
  <si>
    <t>"___" ____________ 20 ____ р.</t>
  </si>
  <si>
    <t>Кім</t>
  </si>
  <si>
    <t>Андріївна</t>
  </si>
  <si>
    <t>Усього за рік</t>
  </si>
  <si>
    <t>Наталія</t>
  </si>
  <si>
    <t>Дмитрівна</t>
  </si>
  <si>
    <t>Палькевич</t>
  </si>
  <si>
    <t>ст.викл</t>
  </si>
  <si>
    <t>Сергіївна</t>
  </si>
  <si>
    <t>Дядя</t>
  </si>
  <si>
    <t>Миколаївна</t>
  </si>
  <si>
    <t>викл.</t>
  </si>
  <si>
    <t>1 ст.</t>
  </si>
  <si>
    <t>Всього:</t>
  </si>
  <si>
    <t>1 ст</t>
  </si>
  <si>
    <t>Писаренко</t>
  </si>
  <si>
    <t>По кафедрі</t>
  </si>
  <si>
    <t>Хабарова</t>
  </si>
  <si>
    <t>Анатоліївна</t>
  </si>
  <si>
    <t>ДНІПРОВСЬКИЙ НАЦІОНАЛЬНИЙ УНІВЕРСИТЕТ ІМЕНІ ОЛЕСЯ ГОНЧАРА</t>
  </si>
  <si>
    <t>ст. викл.</t>
  </si>
  <si>
    <t>індивідуальні завдання</t>
  </si>
  <si>
    <t>проведення аспірантських екзаменів та реценз. реф.</t>
  </si>
  <si>
    <t>керівництво ФПК</t>
  </si>
  <si>
    <t>ДНІПРОВСЬКИЙ НАЦІОНАЛЬНИЙ УНІВЕРСИТЕТ імені Олеся Гончара</t>
  </si>
  <si>
    <t>кваліфікаційні роботи (проєкти)</t>
  </si>
  <si>
    <t>атестаційний екзамен</t>
  </si>
  <si>
    <r>
      <t>Завідувач кафедри</t>
    </r>
    <r>
      <rPr>
        <sz val="11"/>
        <rFont val="Times New Roman"/>
        <family val="1"/>
        <charset val="204"/>
      </rPr>
      <t xml:space="preserve"> ____________________  Інга КІРКОВСЬКА</t>
    </r>
  </si>
  <si>
    <t>Пузирей</t>
  </si>
  <si>
    <t>Надія</t>
  </si>
  <si>
    <t>Владленівна</t>
  </si>
  <si>
    <t>асист.</t>
  </si>
  <si>
    <t>0,75 ст.</t>
  </si>
  <si>
    <t xml:space="preserve">Інга </t>
  </si>
  <si>
    <t>Станіславіна</t>
  </si>
  <si>
    <t>д.ф.н.</t>
  </si>
  <si>
    <t>0,5 ст.</t>
  </si>
  <si>
    <t>Лариса</t>
  </si>
  <si>
    <t xml:space="preserve">Олена </t>
  </si>
  <si>
    <t>Валентина</t>
  </si>
  <si>
    <t>ст.викл.</t>
  </si>
  <si>
    <t>Крайняк</t>
  </si>
  <si>
    <t>Оксана</t>
  </si>
  <si>
    <t>Іжко</t>
  </si>
  <si>
    <t>Євгенія</t>
  </si>
  <si>
    <t>к.п.н.</t>
  </si>
  <si>
    <t>сум.</t>
  </si>
  <si>
    <t xml:space="preserve">0,5 ст. </t>
  </si>
  <si>
    <t>сум</t>
  </si>
  <si>
    <t>0,25 ст.</t>
  </si>
  <si>
    <t>Репп</t>
  </si>
  <si>
    <t>Суїма</t>
  </si>
  <si>
    <t xml:space="preserve">Ірина </t>
  </si>
  <si>
    <t>Павлівна</t>
  </si>
  <si>
    <t>Ліна</t>
  </si>
  <si>
    <t>Вікторівна</t>
  </si>
  <si>
    <t>Зінь</t>
  </si>
  <si>
    <t>Роман</t>
  </si>
  <si>
    <t>Михайлович</t>
  </si>
  <si>
    <t>Кущев</t>
  </si>
  <si>
    <t>Віктор</t>
  </si>
  <si>
    <t>Володимирович</t>
  </si>
  <si>
    <t>РОЗПОДІЛ навчального навантаження між викладачами кафедри романської філології (УРГ) на 2024/2025 навчальний рік</t>
  </si>
  <si>
    <t>РОЗПОДІЛ навчального навантаження між викладачами кафедри романо-германської філології (УРГ) на 2024/2025 навчальний рік</t>
  </si>
  <si>
    <t>Латинська мова з медичною термінологією</t>
  </si>
  <si>
    <t>д</t>
  </si>
  <si>
    <t>РД</t>
  </si>
  <si>
    <t>РМ</t>
  </si>
  <si>
    <t>РФ</t>
  </si>
  <si>
    <t>Друга іноземна мова (німецька)</t>
  </si>
  <si>
    <t>СМ</t>
  </si>
  <si>
    <t>Друга іноземна мова (французька)</t>
  </si>
  <si>
    <t>Друга іноземна мова фаху (німецька)</t>
  </si>
  <si>
    <t>Друга іноземна мова фаху (французька)</t>
  </si>
  <si>
    <t>ЕЕ, ЕВ</t>
  </si>
  <si>
    <t>2, 3</t>
  </si>
  <si>
    <t>ЕГ, ЕНу</t>
  </si>
  <si>
    <t>ЕГ, ЕН</t>
  </si>
  <si>
    <t>УА</t>
  </si>
  <si>
    <t>Друга іноземна мова (іспанська)</t>
  </si>
  <si>
    <t>Друга іноземна мова з практикою перекладу (французька)</t>
  </si>
  <si>
    <t>Друга іноземна мова з практикою перекладу (іспанська)</t>
  </si>
  <si>
    <t>Друга іноземна мова з практикою перекладу (іспанська) (2 п/г)</t>
  </si>
  <si>
    <t>Друга іноземна мова з практикою перекладу (німецька)</t>
  </si>
  <si>
    <t>Друга іноземна мова (німецька) з практикою перекладу</t>
  </si>
  <si>
    <t>1м</t>
  </si>
  <si>
    <t>Друга іноземна мова (французька) з практикою перекладу</t>
  </si>
  <si>
    <t>Іноземна мова (вступний курс з фонетики та граматики)</t>
  </si>
  <si>
    <t>УН</t>
  </si>
  <si>
    <t>Основна іноземна мова (німецька)</t>
  </si>
  <si>
    <t>Лінгвокраїнознавство</t>
  </si>
  <si>
    <t>Основи лінгвістичних досліджень</t>
  </si>
  <si>
    <t>УН, УФ</t>
  </si>
  <si>
    <t>Лексикологія основної іноземної мови</t>
  </si>
  <si>
    <t>Історичний та теоретичний аспекти граматики основної іноземної мови</t>
  </si>
  <si>
    <t>Виробнича: переддипломна</t>
  </si>
  <si>
    <t>Кваліфікаційна робота (ЕК)</t>
  </si>
  <si>
    <t>2м</t>
  </si>
  <si>
    <t>Кваліфікаційна робота (керівництво)</t>
  </si>
  <si>
    <t>Латинська мова</t>
  </si>
  <si>
    <t>УУ</t>
  </si>
  <si>
    <t>УС</t>
  </si>
  <si>
    <t>УТ</t>
  </si>
  <si>
    <t>УФ</t>
  </si>
  <si>
    <t>Основна іноземна мова (французька)</t>
  </si>
  <si>
    <t xml:space="preserve">1-035-5-1 Практичні аспекти фонетики німецької мови </t>
  </si>
  <si>
    <t>ФВК</t>
  </si>
  <si>
    <t>1-ф01-19 Німецька мова (початковий рівень А1)_ІІ_3,4</t>
  </si>
  <si>
    <t>1-ф01-22 Французька мова (початковий рівень А1)_ІІ_3, 4</t>
  </si>
  <si>
    <t xml:space="preserve">1-ф01-23 Французька мова (елементарний рівень А2)_ІІІ_5, 6 </t>
  </si>
  <si>
    <t>1-ф01-25 Іспанська мова (початковий рівень А1)_II_3, 4</t>
  </si>
  <si>
    <t>1-ф01-25 Іспанська мова (елементарний рівень А2)_IІI_5, 6</t>
  </si>
  <si>
    <t>Іноземна мова (німецька) ХТ ІП ІІ ХР ЕГ ЕН ЕД ЕМ ПЗ</t>
  </si>
  <si>
    <t>зб</t>
  </si>
  <si>
    <t>Іноземна мова (німецька) ДС ДП</t>
  </si>
  <si>
    <t>Іноземна мова (німецька) ЮП БМ БН БЛ УД ЗК</t>
  </si>
  <si>
    <t>Іноземна мова (французька) ДС ДП ЮП РД УД ХФ ХР ТНу ЕФ ЕМ ЕД</t>
  </si>
  <si>
    <t xml:space="preserve">Латинська мова </t>
  </si>
  <si>
    <t>СК, СФ</t>
  </si>
  <si>
    <t>УЕ</t>
  </si>
  <si>
    <t>ЕГ</t>
  </si>
  <si>
    <t>Вступ до германської філології</t>
  </si>
  <si>
    <t>Навчальна: лінгвокраїнознавча</t>
  </si>
  <si>
    <t>Курсова робота з дисципліни "Основна іноземна мова"</t>
  </si>
  <si>
    <t>Навчальна: лінгвокультурологічна</t>
  </si>
  <si>
    <t>Стилістика і культура основної іноземної мови</t>
  </si>
  <si>
    <t>Теорія і практика перекладу</t>
  </si>
  <si>
    <t xml:space="preserve">Атестаційний екзамен </t>
  </si>
  <si>
    <t>Вступ до романської філології</t>
  </si>
  <si>
    <t>Д</t>
  </si>
  <si>
    <t xml:space="preserve">Іноземна мова (німецька) </t>
  </si>
  <si>
    <t xml:space="preserve">Іноземна мова (французька) </t>
  </si>
  <si>
    <t>Атестаційний екзамен</t>
  </si>
  <si>
    <t>з</t>
  </si>
  <si>
    <t>УЛ</t>
  </si>
  <si>
    <t>2</t>
  </si>
  <si>
    <t>3</t>
  </si>
  <si>
    <t>4</t>
  </si>
  <si>
    <t>1</t>
  </si>
  <si>
    <t>Затверджено на засіданні кафедри романо-германської філології (протокол № 1 від 29 серпня 2024 р.)</t>
  </si>
  <si>
    <r>
      <t xml:space="preserve">Виконавець __________________________ </t>
    </r>
    <r>
      <rPr>
        <sz val="11"/>
        <rFont val="Times New Roman"/>
        <family val="1"/>
        <charset val="204"/>
      </rPr>
      <t>Ірина КОСТОЧКА</t>
    </r>
  </si>
  <si>
    <t>1-ф01-26 Іспанська мова (елементарний рівень А2)_IІI_5, 6</t>
  </si>
  <si>
    <t>2-035-6-5 Аргументація як засіб комунікації</t>
  </si>
  <si>
    <t>Затверджено на засіданні кафедри романо-германської філології (протокол № 1 від 24 жовтня 2024 р.)</t>
  </si>
  <si>
    <t>проф</t>
  </si>
  <si>
    <t>проф. сум.</t>
  </si>
  <si>
    <t>проф.</t>
  </si>
  <si>
    <t>0,1 ст</t>
  </si>
  <si>
    <t>ЕН</t>
  </si>
  <si>
    <t>0,95 ст.</t>
  </si>
  <si>
    <t>Затверджено на засіданні кафедри романо-германської філології (протокол № 5 від 27 грудня 2024 р.)</t>
  </si>
  <si>
    <t xml:space="preserve"> І семестр</t>
  </si>
  <si>
    <t xml:space="preserve"> ІІ семестр</t>
  </si>
  <si>
    <t xml:space="preserve"> Рік</t>
  </si>
  <si>
    <t>№ з/п</t>
  </si>
  <si>
    <t>Прізвище, ім'я
та по батькові
(повністю)</t>
  </si>
  <si>
    <t>Посада, вчене
звання,
вчена
ступінь</t>
  </si>
  <si>
    <t>Факультет</t>
  </si>
  <si>
    <t>робота приймальної комісії</t>
  </si>
  <si>
    <t>Інше</t>
  </si>
  <si>
    <t>проведення аспірантських екзаменів</t>
  </si>
  <si>
    <t>0,1 сумісник</t>
  </si>
  <si>
    <t>0 сумісник</t>
  </si>
  <si>
    <t>0,25 сумісник</t>
  </si>
  <si>
    <t>0,5 сумісник</t>
  </si>
  <si>
    <t>консультування докторантів, здобувачів</t>
  </si>
  <si>
    <t>зав.каф.,к.ф.н.</t>
  </si>
  <si>
    <t>Кірковська Інга Станіславівна</t>
  </si>
  <si>
    <t>доцент,к.ф.н.</t>
  </si>
  <si>
    <t>Кім Лариса Андріївна</t>
  </si>
  <si>
    <t>доцент,к.п.н.</t>
  </si>
  <si>
    <t>Хабарова Наталія Анатоліївна</t>
  </si>
  <si>
    <t>Писаренко Наталія Дмитрівна</t>
  </si>
  <si>
    <t>Іжко Євгенія Станіславівна</t>
  </si>
  <si>
    <t>Крайняк Оксана Миколаївна</t>
  </si>
  <si>
    <t>Суїма  Ірина Павлівна</t>
  </si>
  <si>
    <t>Репп Ліна Вікторівна</t>
  </si>
  <si>
    <t>Дядя Валентина Миколаївна</t>
  </si>
  <si>
    <t>Палькевич Олена Сергіївна</t>
  </si>
  <si>
    <t>Кущев Віктор Володимирович</t>
  </si>
  <si>
    <t>Зінь Роман Михайлович</t>
  </si>
  <si>
    <t>Пузирей Надія Владленівна</t>
  </si>
  <si>
    <t>РОЗПОДІЛ навчального навантаження між викладачами кафедри романо-германської філології (УРГ)  на 2024-2025 навчальний рік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</si>
</sst>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18" formatCode="0.0"/>
  </numFmts>
  <fonts count="34" x14ac:knownFonts="1">
    <font>
      <sz val="10"/>
      <name val="Arial Cyr"/>
      <charset val="204"/>
    </font>
    <font>
      <sz val="8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5"/>
      <name val="Times New Roman"/>
      <family val="1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Times New Roman"/>
      <family val="1"/>
      <charset val="204"/>
    </font>
    <font>
      <sz val="7"/>
      <name val="Times New Roman"/>
      <family val="1"/>
      <charset val="204"/>
    </font>
    <font>
      <sz val="9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indexed="8"/>
      <name val="Calibri"/>
      <family val="2"/>
    </font>
    <font>
      <sz val="12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10"/>
      <name val="Arial Cyr"/>
      <family val="2"/>
      <charset val="204"/>
    </font>
    <font>
      <b/>
      <sz val="11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8"/>
      <color rgb="FF00000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rgb="FFFF0000"/>
      <name val="Arial"/>
      <family val="2"/>
      <charset val="204"/>
    </font>
    <font>
      <b/>
      <i/>
      <sz val="11"/>
      <color rgb="FFFF0000"/>
      <name val="Times New Roman"/>
      <family val="1"/>
      <charset val="204"/>
    </font>
    <font>
      <sz val="8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2" fillId="0" borderId="0"/>
    <xf numFmtId="0" fontId="19" fillId="0" borderId="0"/>
    <xf numFmtId="0" fontId="2" fillId="0" borderId="0"/>
  </cellStyleXfs>
  <cellXfs count="535"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horizontal="center"/>
    </xf>
    <xf numFmtId="0" fontId="3" fillId="0" borderId="3" xfId="0" applyFont="1" applyBorder="1"/>
    <xf numFmtId="0" fontId="3" fillId="0" borderId="4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Fill="1" applyBorder="1"/>
    <xf numFmtId="0" fontId="4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4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4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5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/>
    <xf numFmtId="0" fontId="3" fillId="0" borderId="0" xfId="0" applyFont="1" applyFill="1"/>
    <xf numFmtId="0" fontId="3" fillId="0" borderId="14" xfId="0" applyFont="1" applyFill="1" applyBorder="1"/>
    <xf numFmtId="0" fontId="3" fillId="0" borderId="3" xfId="0" applyFont="1" applyFill="1" applyBorder="1"/>
    <xf numFmtId="0" fontId="3" fillId="0" borderId="15" xfId="0" applyFont="1" applyFill="1" applyBorder="1" applyAlignment="1">
      <alignment horizontal="center" textRotation="90" wrapText="1"/>
    </xf>
    <xf numFmtId="0" fontId="3" fillId="0" borderId="1" xfId="0" applyFont="1" applyFill="1" applyBorder="1" applyAlignment="1">
      <alignment horizontal="center" textRotation="90" wrapText="1"/>
    </xf>
    <xf numFmtId="0" fontId="3" fillId="0" borderId="8" xfId="0" applyFont="1" applyFill="1" applyBorder="1" applyAlignment="1">
      <alignment horizontal="center" textRotation="90" wrapText="1"/>
    </xf>
    <xf numFmtId="0" fontId="3" fillId="0" borderId="16" xfId="0" applyFont="1" applyFill="1" applyBorder="1" applyAlignment="1">
      <alignment horizontal="center" textRotation="90" wrapText="1"/>
    </xf>
    <xf numFmtId="0" fontId="3" fillId="0" borderId="4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/>
    </xf>
    <xf numFmtId="0" fontId="3" fillId="0" borderId="2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6" fillId="0" borderId="0" xfId="0" applyFont="1" applyFill="1" applyAlignment="1">
      <alignment horizontal="center"/>
    </xf>
    <xf numFmtId="0" fontId="4" fillId="0" borderId="8" xfId="0" applyFont="1" applyFill="1" applyBorder="1" applyAlignment="1">
      <alignment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28" xfId="0" applyFont="1" applyFill="1" applyBorder="1"/>
    <xf numFmtId="0" fontId="3" fillId="0" borderId="29" xfId="0" applyFont="1" applyFill="1" applyBorder="1"/>
    <xf numFmtId="0" fontId="3" fillId="0" borderId="0" xfId="0" applyFont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12" fillId="0" borderId="30" xfId="0" applyNumberFormat="1" applyFont="1" applyBorder="1" applyAlignment="1">
      <alignment horizontal="center"/>
    </xf>
    <xf numFmtId="0" fontId="3" fillId="0" borderId="31" xfId="0" applyFont="1" applyFill="1" applyBorder="1" applyAlignment="1">
      <alignment horizontal="center" vertical="center"/>
    </xf>
    <xf numFmtId="0" fontId="4" fillId="0" borderId="0" xfId="0" applyFont="1"/>
    <xf numFmtId="0" fontId="4" fillId="0" borderId="1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30" xfId="0" applyNumberFormat="1" applyFont="1" applyFill="1" applyBorder="1" applyAlignment="1">
      <alignment horizontal="center"/>
    </xf>
    <xf numFmtId="0" fontId="3" fillId="2" borderId="16" xfId="0" applyFont="1" applyFill="1" applyBorder="1" applyAlignment="1">
      <alignment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23" fillId="0" borderId="8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5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4" fillId="0" borderId="8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3" fillId="0" borderId="26" xfId="0" applyFont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3" fillId="0" borderId="32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vertical="center"/>
    </xf>
    <xf numFmtId="0" fontId="25" fillId="0" borderId="67" xfId="0" applyFont="1" applyBorder="1"/>
    <xf numFmtId="0" fontId="25" fillId="0" borderId="67" xfId="0" applyFont="1" applyBorder="1" applyAlignment="1">
      <alignment horizontal="center" vertical="center"/>
    </xf>
    <xf numFmtId="1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" fontId="3" fillId="0" borderId="6" xfId="0" applyNumberFormat="1" applyFont="1" applyFill="1" applyBorder="1" applyAlignment="1">
      <alignment horizontal="center" vertical="center"/>
    </xf>
    <xf numFmtId="2" fontId="25" fillId="0" borderId="11" xfId="0" applyNumberFormat="1" applyFont="1" applyBorder="1" applyAlignment="1">
      <alignment horizontal="center" vertical="center"/>
    </xf>
    <xf numFmtId="0" fontId="25" fillId="0" borderId="68" xfId="0" applyFont="1" applyBorder="1" applyAlignment="1">
      <alignment horizontal="center" vertical="center"/>
    </xf>
    <xf numFmtId="0" fontId="25" fillId="0" borderId="69" xfId="0" applyFont="1" applyBorder="1" applyAlignment="1">
      <alignment horizontal="center" vertical="center"/>
    </xf>
    <xf numFmtId="0" fontId="25" fillId="0" borderId="67" xfId="0" applyFont="1" applyFill="1" applyBorder="1"/>
    <xf numFmtId="0" fontId="14" fillId="0" borderId="1" xfId="0" applyFont="1" applyFill="1" applyBorder="1" applyAlignment="1">
      <alignment horizontal="center" vertical="center"/>
    </xf>
    <xf numFmtId="0" fontId="25" fillId="0" borderId="67" xfId="0" applyFont="1" applyBorder="1" applyAlignment="1">
      <alignment wrapText="1"/>
    </xf>
    <xf numFmtId="0" fontId="25" fillId="0" borderId="70" xfId="0" applyFont="1" applyBorder="1"/>
    <xf numFmtId="0" fontId="25" fillId="0" borderId="1" xfId="0" applyFont="1" applyBorder="1"/>
    <xf numFmtId="0" fontId="25" fillId="0" borderId="1" xfId="0" applyFont="1" applyFill="1" applyBorder="1"/>
    <xf numFmtId="0" fontId="25" fillId="0" borderId="71" xfId="0" applyFont="1" applyBorder="1"/>
    <xf numFmtId="0" fontId="25" fillId="0" borderId="72" xfId="0" applyFont="1" applyBorder="1"/>
    <xf numFmtId="218" fontId="5" fillId="0" borderId="4" xfId="0" applyNumberFormat="1" applyFont="1" applyFill="1" applyBorder="1" applyAlignment="1">
      <alignment horizontal="center" vertical="center"/>
    </xf>
    <xf numFmtId="0" fontId="25" fillId="2" borderId="1" xfId="0" applyFont="1" applyFill="1" applyBorder="1"/>
    <xf numFmtId="0" fontId="5" fillId="0" borderId="22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26" fillId="0" borderId="67" xfId="0" applyFont="1" applyFill="1" applyBorder="1"/>
    <xf numFmtId="0" fontId="26" fillId="0" borderId="67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31" xfId="0" applyFont="1" applyFill="1" applyBorder="1" applyAlignment="1">
      <alignment horizontal="center" vertical="center"/>
    </xf>
    <xf numFmtId="0" fontId="15" fillId="2" borderId="26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31" xfId="0" applyFont="1" applyFill="1" applyBorder="1" applyAlignment="1">
      <alignment horizontal="center" vertical="center"/>
    </xf>
    <xf numFmtId="0" fontId="15" fillId="2" borderId="38" xfId="0" applyFont="1" applyFill="1" applyBorder="1" applyAlignment="1">
      <alignment horizontal="center" vertical="center"/>
    </xf>
    <xf numFmtId="0" fontId="27" fillId="2" borderId="67" xfId="0" applyFont="1" applyFill="1" applyBorder="1"/>
    <xf numFmtId="0" fontId="27" fillId="2" borderId="67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15" fillId="2" borderId="1" xfId="0" applyFont="1" applyFill="1" applyBorder="1"/>
    <xf numFmtId="0" fontId="7" fillId="2" borderId="23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/>
    </xf>
    <xf numFmtId="0" fontId="7" fillId="2" borderId="30" xfId="0" applyNumberFormat="1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 vertical="center"/>
    </xf>
    <xf numFmtId="218" fontId="5" fillId="0" borderId="21" xfId="0" applyNumberFormat="1" applyFont="1" applyFill="1" applyBorder="1" applyAlignment="1">
      <alignment horizontal="center" vertical="center"/>
    </xf>
    <xf numFmtId="1" fontId="5" fillId="0" borderId="4" xfId="0" applyNumberFormat="1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218" fontId="29" fillId="0" borderId="1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8" fillId="0" borderId="0" xfId="0" applyFont="1" applyFill="1"/>
    <xf numFmtId="0" fontId="28" fillId="0" borderId="4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30" fillId="0" borderId="0" xfId="0" applyFont="1" applyFill="1"/>
    <xf numFmtId="0" fontId="28" fillId="0" borderId="0" xfId="0" applyFont="1" applyFill="1" applyBorder="1"/>
    <xf numFmtId="0" fontId="29" fillId="0" borderId="0" xfId="0" applyFont="1" applyFill="1" applyBorder="1"/>
    <xf numFmtId="0" fontId="28" fillId="0" borderId="0" xfId="0" applyFont="1" applyBorder="1"/>
    <xf numFmtId="218" fontId="3" fillId="0" borderId="6" xfId="0" applyNumberFormat="1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left" vertical="center"/>
    </xf>
    <xf numFmtId="0" fontId="5" fillId="0" borderId="41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218" fontId="3" fillId="2" borderId="30" xfId="0" applyNumberFormat="1" applyFont="1" applyFill="1" applyBorder="1" applyAlignment="1">
      <alignment horizontal="center"/>
    </xf>
    <xf numFmtId="218" fontId="3" fillId="2" borderId="23" xfId="0" applyNumberFormat="1" applyFont="1" applyFill="1" applyBorder="1" applyAlignment="1">
      <alignment horizontal="center" vertical="center"/>
    </xf>
    <xf numFmtId="218" fontId="3" fillId="2" borderId="1" xfId="0" applyNumberFormat="1" applyFont="1" applyFill="1" applyBorder="1" applyAlignment="1">
      <alignment horizontal="center" vertical="center"/>
    </xf>
    <xf numFmtId="218" fontId="5" fillId="2" borderId="4" xfId="0" applyNumberFormat="1" applyFont="1" applyFill="1" applyBorder="1" applyAlignment="1">
      <alignment horizontal="center" vertical="center"/>
    </xf>
    <xf numFmtId="218" fontId="3" fillId="2" borderId="5" xfId="0" applyNumberFormat="1" applyFont="1" applyFill="1" applyBorder="1" applyAlignment="1">
      <alignment horizontal="center" vertical="center"/>
    </xf>
    <xf numFmtId="218" fontId="3" fillId="0" borderId="5" xfId="0" applyNumberFormat="1" applyFont="1" applyFill="1" applyBorder="1" applyAlignment="1">
      <alignment horizontal="center" vertical="center"/>
    </xf>
    <xf numFmtId="218" fontId="3" fillId="0" borderId="1" xfId="0" applyNumberFormat="1" applyFont="1" applyFill="1" applyBorder="1" applyAlignment="1">
      <alignment horizontal="center" vertical="center"/>
    </xf>
    <xf numFmtId="218" fontId="3" fillId="0" borderId="23" xfId="0" applyNumberFormat="1" applyFont="1" applyFill="1" applyBorder="1" applyAlignment="1">
      <alignment horizontal="center" vertical="center"/>
    </xf>
    <xf numFmtId="0" fontId="24" fillId="0" borderId="0" xfId="0" applyFont="1" applyFill="1"/>
    <xf numFmtId="0" fontId="24" fillId="0" borderId="0" xfId="0" applyFont="1" applyFill="1" applyBorder="1"/>
    <xf numFmtId="218" fontId="4" fillId="2" borderId="2" xfId="0" applyNumberFormat="1" applyFont="1" applyFill="1" applyBorder="1" applyAlignment="1">
      <alignment horizontal="center" vertical="center"/>
    </xf>
    <xf numFmtId="218" fontId="4" fillId="0" borderId="2" xfId="0" applyNumberFormat="1" applyFont="1" applyBorder="1" applyAlignment="1">
      <alignment horizontal="center" vertical="center"/>
    </xf>
    <xf numFmtId="218" fontId="4" fillId="0" borderId="11" xfId="0" applyNumberFormat="1" applyFont="1" applyBorder="1" applyAlignment="1">
      <alignment horizontal="center" vertical="center"/>
    </xf>
    <xf numFmtId="218" fontId="4" fillId="0" borderId="6" xfId="0" applyNumberFormat="1" applyFont="1" applyBorder="1" applyAlignment="1">
      <alignment horizontal="center" vertical="center"/>
    </xf>
    <xf numFmtId="0" fontId="25" fillId="2" borderId="70" xfId="0" applyFont="1" applyFill="1" applyBorder="1" applyAlignment="1">
      <alignment wrapText="1"/>
    </xf>
    <xf numFmtId="0" fontId="25" fillId="2" borderId="67" xfId="0" applyFont="1" applyFill="1" applyBorder="1"/>
    <xf numFmtId="0" fontId="5" fillId="2" borderId="4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5" fillId="2" borderId="71" xfId="0" applyFont="1" applyFill="1" applyBorder="1"/>
    <xf numFmtId="0" fontId="13" fillId="2" borderId="1" xfId="0" applyFont="1" applyFill="1" applyBorder="1" applyAlignment="1">
      <alignment horizontal="center" vertical="center"/>
    </xf>
    <xf numFmtId="0" fontId="15" fillId="2" borderId="70" xfId="0" applyFont="1" applyFill="1" applyBorder="1"/>
    <xf numFmtId="0" fontId="3" fillId="0" borderId="7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2" borderId="70" xfId="0" applyFont="1" applyFill="1" applyBorder="1" applyAlignment="1">
      <alignment horizontal="center" vertical="center"/>
    </xf>
    <xf numFmtId="218" fontId="7" fillId="2" borderId="1" xfId="0" applyNumberFormat="1" applyFont="1" applyFill="1" applyBorder="1" applyAlignment="1">
      <alignment horizontal="center" vertical="center"/>
    </xf>
    <xf numFmtId="0" fontId="25" fillId="2" borderId="70" xfId="0" applyFont="1" applyFill="1" applyBorder="1"/>
    <xf numFmtId="0" fontId="25" fillId="2" borderId="67" xfId="0" applyFont="1" applyFill="1" applyBorder="1" applyAlignment="1">
      <alignment wrapText="1"/>
    </xf>
    <xf numFmtId="0" fontId="3" fillId="2" borderId="5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1" fontId="5" fillId="0" borderId="17" xfId="0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218" fontId="3" fillId="2" borderId="1" xfId="0" applyNumberFormat="1" applyFont="1" applyFill="1" applyBorder="1"/>
    <xf numFmtId="0" fontId="15" fillId="2" borderId="67" xfId="0" applyFont="1" applyFill="1" applyBorder="1"/>
    <xf numFmtId="0" fontId="3" fillId="0" borderId="67" xfId="0" applyFont="1" applyFill="1" applyBorder="1" applyAlignment="1">
      <alignment horizontal="center" vertical="center"/>
    </xf>
    <xf numFmtId="0" fontId="7" fillId="2" borderId="67" xfId="0" applyFont="1" applyFill="1" applyBorder="1" applyAlignment="1">
      <alignment horizontal="center" vertical="center"/>
    </xf>
    <xf numFmtId="218" fontId="7" fillId="2" borderId="30" xfId="0" applyNumberFormat="1" applyFont="1" applyFill="1" applyBorder="1" applyAlignment="1">
      <alignment horizontal="center"/>
    </xf>
    <xf numFmtId="0" fontId="11" fillId="0" borderId="67" xfId="0" applyFont="1" applyBorder="1"/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12" fillId="2" borderId="30" xfId="0" applyNumberFormat="1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218" fontId="26" fillId="2" borderId="1" xfId="0" applyNumberFormat="1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218" fontId="4" fillId="0" borderId="0" xfId="0" applyNumberFormat="1" applyFont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218" fontId="5" fillId="0" borderId="45" xfId="0" applyNumberFormat="1" applyFont="1" applyFill="1" applyBorder="1" applyAlignment="1">
      <alignment horizontal="center" vertical="center"/>
    </xf>
    <xf numFmtId="218" fontId="5" fillId="0" borderId="33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218" fontId="4" fillId="2" borderId="1" xfId="0" applyNumberFormat="1" applyFont="1" applyFill="1" applyBorder="1" applyAlignment="1">
      <alignment horizontal="center" vertical="center"/>
    </xf>
    <xf numFmtId="218" fontId="29" fillId="2" borderId="1" xfId="0" applyNumberFormat="1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218" fontId="5" fillId="2" borderId="21" xfId="0" applyNumberFormat="1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11" fillId="2" borderId="67" xfId="0" applyFont="1" applyFill="1" applyBorder="1"/>
    <xf numFmtId="0" fontId="11" fillId="2" borderId="67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67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218" fontId="4" fillId="2" borderId="6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vertical="center"/>
    </xf>
    <xf numFmtId="0" fontId="25" fillId="0" borderId="73" xfId="0" applyFont="1" applyFill="1" applyBorder="1"/>
    <xf numFmtId="0" fontId="3" fillId="0" borderId="26" xfId="0" applyFont="1" applyFill="1" applyBorder="1"/>
    <xf numFmtId="0" fontId="3" fillId="0" borderId="8" xfId="0" applyFont="1" applyFill="1" applyBorder="1"/>
    <xf numFmtId="218" fontId="4" fillId="2" borderId="32" xfId="0" applyNumberFormat="1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2" fontId="5" fillId="2" borderId="33" xfId="0" applyNumberFormat="1" applyFont="1" applyFill="1" applyBorder="1" applyAlignment="1">
      <alignment horizontal="center" vertical="center"/>
    </xf>
    <xf numFmtId="2" fontId="4" fillId="2" borderId="32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5" fillId="3" borderId="67" xfId="0" applyFont="1" applyFill="1" applyBorder="1"/>
    <xf numFmtId="0" fontId="3" fillId="3" borderId="30" xfId="0" applyFont="1" applyFill="1" applyBorder="1" applyAlignment="1">
      <alignment horizontal="center"/>
    </xf>
    <xf numFmtId="0" fontId="3" fillId="3" borderId="30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1" fillId="2" borderId="67" xfId="0" applyFont="1" applyFill="1" applyBorder="1"/>
    <xf numFmtId="0" fontId="24" fillId="2" borderId="1" xfId="0" applyFont="1" applyFill="1" applyBorder="1" applyAlignment="1">
      <alignment horizontal="center" vertical="center"/>
    </xf>
    <xf numFmtId="0" fontId="24" fillId="2" borderId="12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vertical="center"/>
    </xf>
    <xf numFmtId="0" fontId="24" fillId="2" borderId="6" xfId="0" applyFont="1" applyFill="1" applyBorder="1" applyAlignment="1">
      <alignment horizontal="center" vertical="center"/>
    </xf>
    <xf numFmtId="0" fontId="23" fillId="0" borderId="25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vertical="center"/>
    </xf>
    <xf numFmtId="0" fontId="31" fillId="0" borderId="67" xfId="0" applyFont="1" applyBorder="1"/>
    <xf numFmtId="0" fontId="24" fillId="0" borderId="1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32" fillId="2" borderId="31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5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vertical="center"/>
    </xf>
    <xf numFmtId="0" fontId="24" fillId="2" borderId="31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0" fontId="24" fillId="2" borderId="0" xfId="0" applyNumberFormat="1" applyFont="1" applyFill="1" applyBorder="1" applyAlignment="1">
      <alignment horizontal="center"/>
    </xf>
    <xf numFmtId="0" fontId="25" fillId="3" borderId="1" xfId="0" applyFont="1" applyFill="1" applyBorder="1"/>
    <xf numFmtId="0" fontId="25" fillId="4" borderId="67" xfId="0" applyFont="1" applyFill="1" applyBorder="1"/>
    <xf numFmtId="0" fontId="3" fillId="4" borderId="1" xfId="0" applyFont="1" applyFill="1" applyBorder="1" applyAlignment="1">
      <alignment horizontal="center" vertical="center"/>
    </xf>
    <xf numFmtId="218" fontId="3" fillId="4" borderId="1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vertical="center"/>
    </xf>
    <xf numFmtId="0" fontId="24" fillId="3" borderId="1" xfId="0" applyFont="1" applyFill="1" applyBorder="1" applyAlignment="1">
      <alignment vertical="center"/>
    </xf>
    <xf numFmtId="0" fontId="24" fillId="3" borderId="5" xfId="0" applyFont="1" applyFill="1" applyBorder="1" applyAlignment="1">
      <alignment vertical="center"/>
    </xf>
    <xf numFmtId="0" fontId="31" fillId="3" borderId="67" xfId="0" applyFont="1" applyFill="1" applyBorder="1"/>
    <xf numFmtId="0" fontId="24" fillId="3" borderId="1" xfId="0" applyFont="1" applyFill="1" applyBorder="1" applyAlignment="1">
      <alignment horizontal="center" vertical="center"/>
    </xf>
    <xf numFmtId="0" fontId="24" fillId="3" borderId="12" xfId="0" applyFont="1" applyFill="1" applyBorder="1" applyAlignment="1">
      <alignment horizontal="center" vertical="center"/>
    </xf>
    <xf numFmtId="0" fontId="24" fillId="3" borderId="16" xfId="0" applyFont="1" applyFill="1" applyBorder="1" applyAlignment="1">
      <alignment horizontal="center" vertical="center"/>
    </xf>
    <xf numFmtId="0" fontId="24" fillId="3" borderId="30" xfId="0" applyNumberFormat="1" applyFont="1" applyFill="1" applyBorder="1" applyAlignment="1">
      <alignment horizontal="center"/>
    </xf>
    <xf numFmtId="218" fontId="24" fillId="3" borderId="30" xfId="0" applyNumberFormat="1" applyFont="1" applyFill="1" applyBorder="1" applyAlignment="1">
      <alignment horizontal="center"/>
    </xf>
    <xf numFmtId="0" fontId="24" fillId="3" borderId="8" xfId="0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0" fontId="24" fillId="3" borderId="25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vertical="center"/>
    </xf>
    <xf numFmtId="0" fontId="13" fillId="0" borderId="23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31" fillId="0" borderId="0" xfId="0" applyFont="1" applyBorder="1"/>
    <xf numFmtId="0" fontId="24" fillId="0" borderId="23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center" vertical="center"/>
    </xf>
    <xf numFmtId="0" fontId="24" fillId="0" borderId="34" xfId="0" applyFont="1" applyFill="1" applyBorder="1" applyAlignment="1">
      <alignment horizontal="center" vertical="center"/>
    </xf>
    <xf numFmtId="0" fontId="24" fillId="2" borderId="48" xfId="0" applyFont="1" applyFill="1" applyBorder="1" applyAlignment="1">
      <alignment horizontal="center" vertical="center"/>
    </xf>
    <xf numFmtId="0" fontId="24" fillId="2" borderId="36" xfId="0" applyFont="1" applyFill="1" applyBorder="1" applyAlignment="1">
      <alignment horizontal="center" vertical="center"/>
    </xf>
    <xf numFmtId="0" fontId="24" fillId="2" borderId="34" xfId="0" applyFont="1" applyFill="1" applyBorder="1" applyAlignment="1">
      <alignment horizontal="center" vertical="center"/>
    </xf>
    <xf numFmtId="0" fontId="24" fillId="2" borderId="34" xfId="0" applyFont="1" applyFill="1" applyBorder="1" applyAlignment="1">
      <alignment vertical="center"/>
    </xf>
    <xf numFmtId="0" fontId="24" fillId="0" borderId="49" xfId="0" applyFont="1" applyFill="1" applyBorder="1" applyAlignment="1">
      <alignment horizontal="center" vertical="center"/>
    </xf>
    <xf numFmtId="218" fontId="3" fillId="0" borderId="2" xfId="0" applyNumberFormat="1" applyFont="1" applyBorder="1" applyAlignment="1">
      <alignment horizontal="center" vertical="center"/>
    </xf>
    <xf numFmtId="0" fontId="11" fillId="0" borderId="0" xfId="0" applyFont="1" applyBorder="1"/>
    <xf numFmtId="0" fontId="3" fillId="2" borderId="50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vertical="center"/>
    </xf>
    <xf numFmtId="0" fontId="3" fillId="0" borderId="4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18" xfId="0" applyFont="1" applyBorder="1" applyAlignment="1">
      <alignment horizontal="center" vertical="center"/>
    </xf>
    <xf numFmtId="0" fontId="3" fillId="0" borderId="23" xfId="0" applyFont="1" applyFill="1" applyBorder="1" applyAlignment="1">
      <alignment horizontal="center" wrapText="1"/>
    </xf>
    <xf numFmtId="0" fontId="28" fillId="0" borderId="23" xfId="0" applyFont="1" applyFill="1" applyBorder="1" applyAlignment="1">
      <alignment horizontal="center" wrapText="1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4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218" fontId="4" fillId="0" borderId="57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3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60" xfId="0" applyFont="1" applyBorder="1" applyAlignment="1">
      <alignment horizontal="center" vertical="center"/>
    </xf>
    <xf numFmtId="0" fontId="3" fillId="0" borderId="60" xfId="0" applyFont="1" applyBorder="1" applyAlignment="1">
      <alignment horizontal="left" vertical="center"/>
    </xf>
    <xf numFmtId="218" fontId="4" fillId="0" borderId="61" xfId="0" applyNumberFormat="1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/>
    </xf>
    <xf numFmtId="0" fontId="3" fillId="0" borderId="57" xfId="0" applyFont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Fill="1" applyBorder="1" applyAlignment="1">
      <alignment horizontal="center" vertical="center"/>
    </xf>
    <xf numFmtId="0" fontId="28" fillId="0" borderId="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4" fillId="0" borderId="60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218" fontId="29" fillId="0" borderId="4" xfId="0" applyNumberFormat="1" applyFont="1" applyFill="1" applyBorder="1" applyAlignment="1">
      <alignment horizontal="center"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64" xfId="0" applyFont="1" applyBorder="1" applyAlignment="1">
      <alignment vertical="center"/>
    </xf>
    <xf numFmtId="218" fontId="3" fillId="0" borderId="57" xfId="0" applyNumberFormat="1" applyFont="1" applyBorder="1" applyAlignment="1">
      <alignment horizontal="center" vertical="center"/>
    </xf>
    <xf numFmtId="218" fontId="4" fillId="0" borderId="2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18" fontId="4" fillId="2" borderId="9" xfId="0" applyNumberFormat="1" applyFont="1" applyFill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/>
    </xf>
    <xf numFmtId="218" fontId="4" fillId="2" borderId="57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18" fontId="4" fillId="2" borderId="4" xfId="0" applyNumberFormat="1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218" fontId="4" fillId="2" borderId="21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29" fillId="0" borderId="9" xfId="0" applyFont="1" applyBorder="1" applyAlignment="1">
      <alignment horizontal="center" vertical="center"/>
    </xf>
    <xf numFmtId="218" fontId="4" fillId="0" borderId="5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9" fillId="0" borderId="4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 shrinkToFit="1"/>
    </xf>
    <xf numFmtId="0" fontId="3" fillId="0" borderId="39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4" fillId="0" borderId="58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left" vertical="center"/>
    </xf>
    <xf numFmtId="0" fontId="3" fillId="0" borderId="44" xfId="0" applyFont="1" applyBorder="1" applyAlignment="1">
      <alignment horizontal="left" vertical="center"/>
    </xf>
    <xf numFmtId="0" fontId="4" fillId="2" borderId="51" xfId="0" applyFont="1" applyFill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0" fontId="3" fillId="0" borderId="27" xfId="0" applyFont="1" applyFill="1" applyBorder="1" applyAlignment="1">
      <alignment horizontal="center" wrapText="1"/>
    </xf>
    <xf numFmtId="0" fontId="3" fillId="0" borderId="51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3" fillId="0" borderId="58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58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3" fillId="0" borderId="53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1" fillId="0" borderId="9" xfId="2" applyFont="1" applyBorder="1" applyAlignment="1">
      <alignment horizontal="center" vertical="center" wrapText="1"/>
    </xf>
    <xf numFmtId="0" fontId="0" fillId="0" borderId="5" xfId="0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5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1" fillId="0" borderId="9" xfId="2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20" fillId="0" borderId="57" xfId="2" applyFont="1" applyBorder="1" applyAlignment="1">
      <alignment horizontal="center" vertical="center"/>
    </xf>
    <xf numFmtId="0" fontId="0" fillId="0" borderId="6" xfId="0" applyBorder="1" applyAlignment="1"/>
    <xf numFmtId="0" fontId="17" fillId="0" borderId="9" xfId="3" applyFont="1" applyBorder="1" applyAlignment="1">
      <alignment horizontal="center" vertical="center" wrapText="1"/>
    </xf>
    <xf numFmtId="49" fontId="21" fillId="0" borderId="9" xfId="2" applyNumberFormat="1" applyFont="1" applyBorder="1" applyAlignment="1">
      <alignment horizontal="center" vertical="center"/>
    </xf>
    <xf numFmtId="0" fontId="21" fillId="0" borderId="58" xfId="2" applyFont="1" applyBorder="1" applyAlignment="1">
      <alignment horizontal="center" vertical="center" wrapText="1"/>
    </xf>
    <xf numFmtId="0" fontId="0" fillId="0" borderId="66" xfId="0" applyBorder="1"/>
    <xf numFmtId="0" fontId="3" fillId="0" borderId="5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52" xfId="0" applyFont="1" applyFill="1" applyBorder="1" applyAlignment="1">
      <alignment horizontal="center" textRotation="90" wrapText="1"/>
    </xf>
    <xf numFmtId="0" fontId="3" fillId="0" borderId="12" xfId="0" applyFont="1" applyFill="1" applyBorder="1" applyAlignment="1">
      <alignment horizontal="center" textRotation="90" wrapText="1"/>
    </xf>
    <xf numFmtId="0" fontId="3" fillId="0" borderId="53" xfId="0" applyFont="1" applyFill="1" applyBorder="1" applyAlignment="1">
      <alignment horizontal="center" textRotation="90" wrapText="1"/>
    </xf>
    <xf numFmtId="0" fontId="3" fillId="0" borderId="5" xfId="0" applyFont="1" applyFill="1" applyBorder="1" applyAlignment="1">
      <alignment horizontal="center" textRotation="90" wrapText="1"/>
    </xf>
    <xf numFmtId="0" fontId="3" fillId="0" borderId="5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54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textRotation="90" wrapText="1"/>
    </xf>
    <xf numFmtId="0" fontId="4" fillId="0" borderId="52" xfId="0" applyFont="1" applyBorder="1" applyAlignment="1">
      <alignment textRotation="90" wrapText="1"/>
    </xf>
    <xf numFmtId="0" fontId="4" fillId="0" borderId="74" xfId="0" applyFont="1" applyBorder="1" applyAlignment="1">
      <alignment textRotation="90" wrapText="1"/>
    </xf>
    <xf numFmtId="0" fontId="4" fillId="0" borderId="75" xfId="0" applyFont="1" applyBorder="1" applyAlignment="1">
      <alignment textRotation="90" wrapText="1"/>
    </xf>
    <xf numFmtId="0" fontId="4" fillId="0" borderId="29" xfId="0" applyFont="1" applyBorder="1" applyAlignment="1">
      <alignment textRotation="90" wrapText="1"/>
    </xf>
    <xf numFmtId="0" fontId="21" fillId="0" borderId="1" xfId="1" applyFont="1" applyBorder="1" applyAlignment="1">
      <alignment horizontal="center" vertical="center" wrapText="1"/>
    </xf>
    <xf numFmtId="0" fontId="3" fillId="0" borderId="76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0" fontId="3" fillId="0" borderId="7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</cellXfs>
  <cellStyles count="4">
    <cellStyle name="TableStyleLight1" xfId="1" xr:uid="{1F7B0A83-140B-4226-9D9A-668E78457CD3}"/>
    <cellStyle name="Обычный" xfId="0" builtinId="0"/>
    <cellStyle name="Обычный_2015_Зразок-заповнення-Розподілу" xfId="2" xr:uid="{879E9891-C744-4FE7-8B16-D79E14D41FBC}"/>
    <cellStyle name="Обычный_Бланк Форма №3" xfId="3" xr:uid="{2556CCC2-F566-457A-B210-962B2E568E6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6C339-D798-400E-A15D-38C7B5D0C73B}">
  <dimension ref="A1:BC579"/>
  <sheetViews>
    <sheetView tabSelected="1" zoomScaleNormal="100" zoomScaleSheetLayoutView="100" workbookViewId="0">
      <selection activeCell="H20" sqref="H20"/>
    </sheetView>
  </sheetViews>
  <sheetFormatPr defaultColWidth="9.1328125" defaultRowHeight="13.9" x14ac:dyDescent="0.4"/>
  <cols>
    <col min="1" max="8" width="20.265625" style="9" customWidth="1"/>
    <col min="9" max="9" width="20.265625" style="12" customWidth="1"/>
    <col min="10" max="14" width="20.265625" style="9" customWidth="1"/>
    <col min="15" max="15" width="20.265625" style="51" customWidth="1"/>
    <col min="16" max="16" width="20.265625" style="206" customWidth="1"/>
    <col min="17" max="21" width="20.265625" style="51" customWidth="1"/>
    <col min="22" max="26" width="20.265625" style="9" customWidth="1"/>
    <col min="27" max="27" width="20.265625" style="101" customWidth="1"/>
    <col min="28" max="31" width="11.33203125" style="9" customWidth="1"/>
    <col min="32" max="16384" width="9.1328125" style="9"/>
  </cols>
  <sheetData>
    <row r="1" spans="1:55" x14ac:dyDescent="0.4">
      <c r="I1" s="10"/>
    </row>
    <row r="2" spans="1:55" ht="17.25" x14ac:dyDescent="0.45">
      <c r="A2" s="494" t="s">
        <v>56</v>
      </c>
      <c r="B2" s="494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4"/>
      <c r="O2" s="494"/>
      <c r="P2" s="494"/>
      <c r="Q2" s="494"/>
      <c r="R2" s="494"/>
      <c r="S2" s="494"/>
      <c r="T2" s="494"/>
      <c r="U2" s="494"/>
      <c r="V2" s="494"/>
      <c r="W2" s="494"/>
      <c r="X2" s="494"/>
      <c r="Y2" s="494"/>
      <c r="Z2" s="494"/>
      <c r="AA2" s="494"/>
      <c r="AB2" s="494"/>
    </row>
    <row r="3" spans="1:55" ht="34.5" customHeight="1" thickBot="1" x14ac:dyDescent="0.55000000000000004">
      <c r="A3" s="495" t="s">
        <v>214</v>
      </c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6"/>
      <c r="R3" s="496"/>
      <c r="S3" s="496"/>
      <c r="T3" s="496"/>
      <c r="U3" s="496"/>
      <c r="V3" s="496"/>
      <c r="W3" s="496"/>
      <c r="X3" s="496"/>
      <c r="Y3" s="496"/>
      <c r="Z3" s="496"/>
      <c r="AA3" s="496"/>
      <c r="AB3" s="496"/>
    </row>
    <row r="4" spans="1:55" ht="15" customHeight="1" x14ac:dyDescent="0.4">
      <c r="A4" s="497" t="s">
        <v>186</v>
      </c>
      <c r="B4" s="499" t="s">
        <v>187</v>
      </c>
      <c r="C4" s="499" t="s">
        <v>188</v>
      </c>
      <c r="D4" s="493" t="s">
        <v>23</v>
      </c>
      <c r="E4" s="486"/>
      <c r="F4" s="486" t="s">
        <v>3</v>
      </c>
      <c r="G4" s="500" t="s">
        <v>189</v>
      </c>
      <c r="H4" s="501" t="s">
        <v>4</v>
      </c>
      <c r="I4" s="503" t="s">
        <v>18</v>
      </c>
      <c r="J4" s="504"/>
      <c r="K4" s="504"/>
      <c r="L4" s="504"/>
      <c r="M4" s="504"/>
      <c r="N4" s="504"/>
      <c r="O4" s="504"/>
      <c r="P4" s="504"/>
      <c r="Q4" s="504"/>
      <c r="R4" s="504"/>
      <c r="S4" s="504"/>
      <c r="T4" s="504"/>
      <c r="U4" s="504"/>
      <c r="V4" s="504"/>
      <c r="W4" s="504"/>
      <c r="X4" s="504"/>
      <c r="Y4" s="504"/>
      <c r="Z4" s="504"/>
      <c r="AA4" s="519"/>
      <c r="AB4" s="520"/>
    </row>
    <row r="5" spans="1:55" s="398" customFormat="1" ht="90.75" customHeight="1" thickBot="1" x14ac:dyDescent="0.45">
      <c r="A5" s="498"/>
      <c r="B5" s="487"/>
      <c r="C5" s="487"/>
      <c r="D5" s="487"/>
      <c r="E5" s="487"/>
      <c r="F5" s="487"/>
      <c r="G5" s="487"/>
      <c r="H5" s="502"/>
      <c r="I5" s="464" t="s">
        <v>5</v>
      </c>
      <c r="J5" s="400" t="s">
        <v>6</v>
      </c>
      <c r="K5" s="400" t="s">
        <v>7</v>
      </c>
      <c r="L5" s="400" t="s">
        <v>8</v>
      </c>
      <c r="M5" s="400" t="s">
        <v>9</v>
      </c>
      <c r="N5" s="400" t="s">
        <v>10</v>
      </c>
      <c r="O5" s="400" t="s">
        <v>57</v>
      </c>
      <c r="P5" s="401" t="s">
        <v>58</v>
      </c>
      <c r="Q5" s="400" t="s">
        <v>11</v>
      </c>
      <c r="R5" s="400" t="s">
        <v>12</v>
      </c>
      <c r="S5" s="400" t="s">
        <v>13</v>
      </c>
      <c r="T5" s="400" t="s">
        <v>53</v>
      </c>
      <c r="U5" s="400" t="s">
        <v>14</v>
      </c>
      <c r="V5" s="400" t="s">
        <v>192</v>
      </c>
      <c r="W5" s="400" t="s">
        <v>15</v>
      </c>
      <c r="X5" s="523" t="s">
        <v>197</v>
      </c>
      <c r="Y5" s="400" t="s">
        <v>55</v>
      </c>
      <c r="Z5" s="418" t="s">
        <v>190</v>
      </c>
      <c r="AA5" s="419" t="s">
        <v>191</v>
      </c>
      <c r="AB5" s="521"/>
      <c r="AC5" s="522"/>
    </row>
    <row r="6" spans="1:55" ht="10.5" customHeight="1" thickBot="1" x14ac:dyDescent="0.45">
      <c r="A6" s="402">
        <v>1</v>
      </c>
      <c r="B6" s="403">
        <v>2</v>
      </c>
      <c r="C6" s="402">
        <v>3</v>
      </c>
      <c r="D6" s="403">
        <v>4</v>
      </c>
      <c r="E6" s="402">
        <v>5</v>
      </c>
      <c r="F6" s="403">
        <v>6</v>
      </c>
      <c r="G6" s="402">
        <v>7</v>
      </c>
      <c r="H6" s="403">
        <v>8</v>
      </c>
      <c r="I6" s="402">
        <v>9</v>
      </c>
      <c r="J6" s="403">
        <v>10</v>
      </c>
      <c r="K6" s="402">
        <v>11</v>
      </c>
      <c r="L6" s="403">
        <v>12</v>
      </c>
      <c r="M6" s="402">
        <v>13</v>
      </c>
      <c r="N6" s="403">
        <v>14</v>
      </c>
      <c r="O6" s="402">
        <v>15</v>
      </c>
      <c r="P6" s="403">
        <v>16</v>
      </c>
      <c r="Q6" s="402">
        <v>17</v>
      </c>
      <c r="R6" s="403">
        <v>18</v>
      </c>
      <c r="S6" s="402">
        <v>19</v>
      </c>
      <c r="T6" s="403">
        <v>20</v>
      </c>
      <c r="U6" s="402">
        <v>21</v>
      </c>
      <c r="V6" s="403">
        <v>22</v>
      </c>
      <c r="W6" s="402">
        <v>23</v>
      </c>
      <c r="X6" s="403">
        <v>24</v>
      </c>
      <c r="Y6" s="402">
        <v>25</v>
      </c>
      <c r="Z6" s="403">
        <v>26</v>
      </c>
      <c r="AA6" s="402">
        <v>27</v>
      </c>
      <c r="AB6" s="403">
        <v>28</v>
      </c>
      <c r="AC6" s="402">
        <v>29</v>
      </c>
    </row>
    <row r="7" spans="1:55" s="8" customFormat="1" ht="14.1" customHeight="1" x14ac:dyDescent="0.35">
      <c r="A7" s="524">
        <v>1</v>
      </c>
      <c r="B7" s="528" t="s">
        <v>199</v>
      </c>
      <c r="C7" s="528" t="s">
        <v>198</v>
      </c>
      <c r="D7" s="35">
        <v>1</v>
      </c>
      <c r="E7" s="36" t="s">
        <v>183</v>
      </c>
      <c r="F7" s="26"/>
      <c r="G7" s="26"/>
      <c r="H7" s="473"/>
      <c r="I7" s="465">
        <f>Кірковська!J19</f>
        <v>20</v>
      </c>
      <c r="J7" s="405">
        <f>Кірковська!K19</f>
        <v>179</v>
      </c>
      <c r="K7" s="405"/>
      <c r="L7" s="405">
        <f>Кірковська!M19</f>
        <v>0</v>
      </c>
      <c r="M7" s="405">
        <f>Кірковська!N19</f>
        <v>2</v>
      </c>
      <c r="N7" s="405">
        <f>Кірковська!O19</f>
        <v>0</v>
      </c>
      <c r="O7" s="406">
        <f>Кірковська!P19</f>
        <v>34</v>
      </c>
      <c r="P7" s="407">
        <f>Кірковська!Q19</f>
        <v>0</v>
      </c>
      <c r="Q7" s="406">
        <f>Кірковська!R19</f>
        <v>12</v>
      </c>
      <c r="R7" s="406">
        <f>Кірковська!S19</f>
        <v>0</v>
      </c>
      <c r="S7" s="406">
        <f>Кірковська!T19</f>
        <v>12</v>
      </c>
      <c r="T7" s="406"/>
      <c r="U7" s="406">
        <f>Кірковська!V19</f>
        <v>0</v>
      </c>
      <c r="V7" s="405"/>
      <c r="W7" s="405"/>
      <c r="Y7" s="405"/>
      <c r="Z7" s="405"/>
      <c r="AA7" s="405"/>
      <c r="AB7" s="408">
        <f>SUM(I7:AA7)</f>
        <v>259</v>
      </c>
      <c r="AC7" s="409"/>
      <c r="AD7" s="6"/>
      <c r="AE7" s="6"/>
      <c r="AF7" s="6"/>
      <c r="AG7" s="6"/>
      <c r="AH7" s="6"/>
      <c r="AI7" s="6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</row>
    <row r="8" spans="1:55" s="8" customFormat="1" ht="14.1" customHeight="1" x14ac:dyDescent="0.35">
      <c r="A8" s="525"/>
      <c r="B8" s="529"/>
      <c r="C8" s="529"/>
      <c r="D8" s="261">
        <v>1</v>
      </c>
      <c r="E8" s="16" t="s">
        <v>184</v>
      </c>
      <c r="F8" s="16"/>
      <c r="G8" s="3"/>
      <c r="H8" s="411"/>
      <c r="I8" s="466">
        <f>Кірковська!J27</f>
        <v>16</v>
      </c>
      <c r="J8" s="3">
        <f>Кірковська!K27</f>
        <v>232</v>
      </c>
      <c r="K8" s="3"/>
      <c r="L8" s="3">
        <f>Кірковська!M27</f>
        <v>4</v>
      </c>
      <c r="M8" s="3">
        <f>Кірковська!N27</f>
        <v>5.5</v>
      </c>
      <c r="N8" s="3">
        <f>Кірковська!O27</f>
        <v>0</v>
      </c>
      <c r="O8" s="48">
        <f>Кірковська!P27</f>
        <v>1</v>
      </c>
      <c r="P8" s="201">
        <f>Кірковська!Q27</f>
        <v>2</v>
      </c>
      <c r="Q8" s="48">
        <f>Кірковська!R27</f>
        <v>0</v>
      </c>
      <c r="R8" s="48">
        <f>Кірковська!S27</f>
        <v>0</v>
      </c>
      <c r="S8" s="48">
        <f>Кірковська!T27</f>
        <v>6</v>
      </c>
      <c r="T8" s="48"/>
      <c r="U8" s="48">
        <f>Кірковська!V27</f>
        <v>0</v>
      </c>
      <c r="V8" s="3"/>
      <c r="W8" s="3"/>
      <c r="Y8" s="3"/>
      <c r="Z8" s="3"/>
      <c r="AA8" s="3"/>
      <c r="AB8" s="239">
        <f>SUM(I8:AA8)</f>
        <v>266.5</v>
      </c>
      <c r="AC8" s="411"/>
      <c r="AD8" s="6"/>
      <c r="AE8" s="6"/>
      <c r="AF8" s="6"/>
      <c r="AG8" s="6"/>
      <c r="AH8" s="6"/>
      <c r="AI8" s="6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</row>
    <row r="9" spans="1:55" s="8" customFormat="1" ht="14.1" customHeight="1" thickBot="1" x14ac:dyDescent="0.4">
      <c r="A9" s="526"/>
      <c r="B9" s="530"/>
      <c r="C9" s="530"/>
      <c r="D9" s="414">
        <v>1</v>
      </c>
      <c r="E9" s="415" t="s">
        <v>185</v>
      </c>
      <c r="F9" s="415"/>
      <c r="G9" s="13"/>
      <c r="H9" s="474"/>
      <c r="I9" s="399">
        <f>SUM(I7:I8)</f>
        <v>36</v>
      </c>
      <c r="J9" s="13">
        <f>SUM(J7:J8)</f>
        <v>411</v>
      </c>
      <c r="K9" s="13"/>
      <c r="L9" s="13">
        <f t="shared" ref="L9:V9" si="0">SUM(L7:L8)</f>
        <v>4</v>
      </c>
      <c r="M9" s="13">
        <f t="shared" si="0"/>
        <v>7.5</v>
      </c>
      <c r="N9" s="13">
        <f t="shared" si="0"/>
        <v>0</v>
      </c>
      <c r="O9" s="58">
        <f t="shared" si="0"/>
        <v>35</v>
      </c>
      <c r="P9" s="207">
        <f t="shared" si="0"/>
        <v>2</v>
      </c>
      <c r="Q9" s="58">
        <f t="shared" si="0"/>
        <v>12</v>
      </c>
      <c r="R9" s="58">
        <f t="shared" si="0"/>
        <v>0</v>
      </c>
      <c r="S9" s="58">
        <f t="shared" si="0"/>
        <v>18</v>
      </c>
      <c r="T9" s="58"/>
      <c r="U9" s="58">
        <f t="shared" si="0"/>
        <v>0</v>
      </c>
      <c r="V9" s="58">
        <f t="shared" si="0"/>
        <v>0</v>
      </c>
      <c r="W9" s="13"/>
      <c r="Y9" s="13"/>
      <c r="Z9" s="13"/>
      <c r="AA9" s="13"/>
      <c r="AB9" s="416">
        <f>SUM(AB7:AB8)</f>
        <v>525.5</v>
      </c>
      <c r="AC9" s="417"/>
      <c r="AD9" s="6"/>
      <c r="AE9" s="6"/>
      <c r="AF9" s="6"/>
      <c r="AG9" s="6"/>
      <c r="AH9" s="6"/>
      <c r="AI9" s="6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</row>
    <row r="10" spans="1:55" s="8" customFormat="1" ht="14.25" customHeight="1" x14ac:dyDescent="0.35">
      <c r="A10" s="431"/>
      <c r="B10" s="420"/>
      <c r="C10" s="35"/>
      <c r="D10" s="35"/>
      <c r="E10" s="478"/>
      <c r="F10" s="421"/>
      <c r="G10" s="35"/>
      <c r="H10" s="473"/>
      <c r="I10" s="465"/>
      <c r="J10" s="35"/>
      <c r="K10" s="35"/>
      <c r="L10" s="35"/>
      <c r="M10" s="35"/>
      <c r="N10" s="35"/>
      <c r="O10" s="422"/>
      <c r="P10" s="423"/>
      <c r="Q10" s="422"/>
      <c r="R10" s="422"/>
      <c r="S10" s="422"/>
      <c r="T10" s="422"/>
      <c r="U10" s="422"/>
      <c r="V10" s="35"/>
      <c r="W10" s="35"/>
      <c r="Y10" s="35"/>
      <c r="Z10" s="35"/>
      <c r="AA10" s="35"/>
      <c r="AB10" s="408"/>
      <c r="AC10" s="409"/>
      <c r="AD10" s="6"/>
      <c r="AE10" s="6"/>
      <c r="AF10" s="6"/>
      <c r="AG10" s="6"/>
      <c r="AH10" s="6"/>
      <c r="AI10" s="6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</row>
    <row r="11" spans="1:55" s="8" customFormat="1" ht="14.1" customHeight="1" x14ac:dyDescent="0.35">
      <c r="A11" s="432"/>
      <c r="B11" s="424" t="s">
        <v>45</v>
      </c>
      <c r="C11" s="4" t="s">
        <v>29</v>
      </c>
      <c r="D11" s="397">
        <v>1</v>
      </c>
      <c r="E11" s="2" t="s">
        <v>183</v>
      </c>
      <c r="F11" s="25"/>
      <c r="G11" s="3"/>
      <c r="H11" s="475"/>
      <c r="I11" s="41">
        <f>I7</f>
        <v>20</v>
      </c>
      <c r="J11" s="4">
        <f>J7</f>
        <v>179</v>
      </c>
      <c r="K11" s="4"/>
      <c r="L11" s="4">
        <f>L7</f>
        <v>0</v>
      </c>
      <c r="M11" s="4">
        <f>M7</f>
        <v>2</v>
      </c>
      <c r="N11" s="4">
        <f t="shared" ref="N11:S11" si="1">N7</f>
        <v>0</v>
      </c>
      <c r="O11" s="81">
        <f t="shared" si="1"/>
        <v>34</v>
      </c>
      <c r="P11" s="202">
        <f t="shared" si="1"/>
        <v>0</v>
      </c>
      <c r="Q11" s="81">
        <f t="shared" si="1"/>
        <v>12</v>
      </c>
      <c r="R11" s="81">
        <f t="shared" si="1"/>
        <v>0</v>
      </c>
      <c r="S11" s="81">
        <f t="shared" si="1"/>
        <v>12</v>
      </c>
      <c r="T11" s="81"/>
      <c r="U11" s="81">
        <f>U7</f>
        <v>0</v>
      </c>
      <c r="V11" s="4"/>
      <c r="W11" s="4"/>
      <c r="Y11" s="4"/>
      <c r="Z11" s="4"/>
      <c r="AA11" s="4"/>
      <c r="AB11" s="239">
        <f>AB7</f>
        <v>259</v>
      </c>
      <c r="AC11" s="411"/>
      <c r="AD11" s="6"/>
      <c r="AE11" s="6"/>
      <c r="AF11" s="6"/>
      <c r="AG11" s="6"/>
      <c r="AH11" s="6"/>
      <c r="AI11" s="6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</row>
    <row r="12" spans="1:55" s="8" customFormat="1" ht="14.1" customHeight="1" x14ac:dyDescent="0.35">
      <c r="A12" s="432"/>
      <c r="B12" s="425"/>
      <c r="C12" s="3"/>
      <c r="D12" s="397">
        <v>1</v>
      </c>
      <c r="E12" s="479" t="s">
        <v>184</v>
      </c>
      <c r="F12" s="38"/>
      <c r="G12" s="3"/>
      <c r="H12" s="475"/>
      <c r="I12" s="41">
        <f>I8</f>
        <v>16</v>
      </c>
      <c r="J12" s="4">
        <f>J8</f>
        <v>232</v>
      </c>
      <c r="K12" s="4"/>
      <c r="L12" s="4">
        <f t="shared" ref="L12:S12" si="2">L8</f>
        <v>4</v>
      </c>
      <c r="M12" s="4">
        <f t="shared" si="2"/>
        <v>5.5</v>
      </c>
      <c r="N12" s="4">
        <f t="shared" si="2"/>
        <v>0</v>
      </c>
      <c r="O12" s="81">
        <f t="shared" si="2"/>
        <v>1</v>
      </c>
      <c r="P12" s="203">
        <f t="shared" si="2"/>
        <v>2</v>
      </c>
      <c r="Q12" s="203">
        <f t="shared" si="2"/>
        <v>0</v>
      </c>
      <c r="R12" s="81">
        <f t="shared" si="2"/>
        <v>0</v>
      </c>
      <c r="S12" s="81">
        <f t="shared" si="2"/>
        <v>6</v>
      </c>
      <c r="T12" s="81"/>
      <c r="U12" s="81">
        <f>U8</f>
        <v>0</v>
      </c>
      <c r="V12" s="4"/>
      <c r="W12" s="4"/>
      <c r="Y12" s="4"/>
      <c r="Z12" s="4"/>
      <c r="AA12" s="4"/>
      <c r="AB12" s="239">
        <f>AB8</f>
        <v>266.5</v>
      </c>
      <c r="AC12" s="411"/>
      <c r="AD12" s="6"/>
      <c r="AE12" s="6"/>
      <c r="AF12" s="6"/>
      <c r="AG12" s="6"/>
      <c r="AH12" s="6"/>
      <c r="AI12" s="6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</row>
    <row r="13" spans="1:55" s="8" customFormat="1" ht="14.1" customHeight="1" x14ac:dyDescent="0.35">
      <c r="A13" s="432"/>
      <c r="B13" s="425"/>
      <c r="C13" s="3"/>
      <c r="D13" s="397">
        <v>1</v>
      </c>
      <c r="E13" s="27" t="s">
        <v>185</v>
      </c>
      <c r="F13" s="28"/>
      <c r="G13" s="3"/>
      <c r="H13" s="475"/>
      <c r="I13" s="41">
        <f>SUM(I11:I12)</f>
        <v>36</v>
      </c>
      <c r="J13" s="4">
        <f>SUM(J11:J12)</f>
        <v>411</v>
      </c>
      <c r="K13" s="4"/>
      <c r="L13" s="4">
        <f t="shared" ref="L13:S13" si="3">SUM(L11:L12)</f>
        <v>4</v>
      </c>
      <c r="M13" s="4">
        <f t="shared" si="3"/>
        <v>7.5</v>
      </c>
      <c r="N13" s="4">
        <f t="shared" si="3"/>
        <v>0</v>
      </c>
      <c r="O13" s="81">
        <f t="shared" si="3"/>
        <v>35</v>
      </c>
      <c r="P13" s="203">
        <f t="shared" si="3"/>
        <v>2</v>
      </c>
      <c r="Q13" s="81">
        <f t="shared" si="3"/>
        <v>12</v>
      </c>
      <c r="R13" s="81">
        <f t="shared" si="3"/>
        <v>0</v>
      </c>
      <c r="S13" s="81">
        <f t="shared" si="3"/>
        <v>18</v>
      </c>
      <c r="T13" s="81"/>
      <c r="U13" s="81">
        <f>SUM(U11:U12)</f>
        <v>0</v>
      </c>
      <c r="V13" s="4"/>
      <c r="W13" s="4"/>
      <c r="Y13" s="4"/>
      <c r="Z13" s="4"/>
      <c r="AA13" s="4"/>
      <c r="AB13" s="239">
        <f>SUM(AB11:AB12)</f>
        <v>525.5</v>
      </c>
      <c r="AC13" s="411"/>
      <c r="AD13" s="6"/>
      <c r="AE13" s="6"/>
      <c r="AF13" s="6"/>
      <c r="AG13" s="6"/>
      <c r="AH13" s="6"/>
      <c r="AI13" s="6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</row>
    <row r="14" spans="1:55" s="8" customFormat="1" ht="14.1" customHeight="1" thickBot="1" x14ac:dyDescent="0.4">
      <c r="A14" s="433"/>
      <c r="B14" s="426"/>
      <c r="C14" s="13"/>
      <c r="D14" s="414"/>
      <c r="E14" s="427"/>
      <c r="F14" s="427"/>
      <c r="G14" s="13"/>
      <c r="H14" s="474"/>
      <c r="I14" s="102"/>
      <c r="J14" s="428"/>
      <c r="K14" s="428"/>
      <c r="L14" s="428"/>
      <c r="M14" s="428"/>
      <c r="N14" s="428"/>
      <c r="O14" s="429"/>
      <c r="P14" s="430"/>
      <c r="Q14" s="429"/>
      <c r="R14" s="429"/>
      <c r="S14" s="429"/>
      <c r="T14" s="429"/>
      <c r="U14" s="429"/>
      <c r="V14" s="428"/>
      <c r="W14" s="428"/>
      <c r="Y14" s="428"/>
      <c r="Z14" s="428"/>
      <c r="AA14" s="428"/>
      <c r="AB14" s="416"/>
      <c r="AC14" s="417"/>
      <c r="AD14" s="6"/>
      <c r="AE14" s="6"/>
      <c r="AF14" s="6"/>
      <c r="AG14" s="6"/>
      <c r="AH14" s="6"/>
      <c r="AI14" s="6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</row>
    <row r="15" spans="1:55" s="8" customFormat="1" ht="14.1" customHeight="1" x14ac:dyDescent="0.35">
      <c r="A15" s="524">
        <v>1</v>
      </c>
      <c r="B15" s="528" t="s">
        <v>199</v>
      </c>
      <c r="C15" s="528" t="s">
        <v>176</v>
      </c>
      <c r="D15" s="35" t="s">
        <v>194</v>
      </c>
      <c r="E15" s="36" t="s">
        <v>183</v>
      </c>
      <c r="F15" s="36"/>
      <c r="G15" s="35"/>
      <c r="H15" s="409"/>
      <c r="I15" s="465">
        <v>0</v>
      </c>
      <c r="J15" s="35"/>
      <c r="K15" s="35"/>
      <c r="L15" s="35"/>
      <c r="M15" s="35">
        <v>0</v>
      </c>
      <c r="N15" s="35">
        <v>0</v>
      </c>
      <c r="O15" s="35"/>
      <c r="P15" s="35"/>
      <c r="Q15" s="35"/>
      <c r="R15" s="35"/>
      <c r="S15" s="35">
        <v>0</v>
      </c>
      <c r="T15" s="35"/>
      <c r="U15" s="35"/>
      <c r="V15" s="35"/>
      <c r="W15" s="35"/>
      <c r="Y15" s="35"/>
      <c r="Z15" s="35"/>
      <c r="AA15" s="35"/>
      <c r="AB15" s="434">
        <v>0</v>
      </c>
      <c r="AC15" s="409"/>
      <c r="AD15" s="6"/>
      <c r="AE15" s="6"/>
      <c r="AF15" s="6"/>
      <c r="AG15" s="6"/>
      <c r="AH15" s="6"/>
      <c r="AI15" s="6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</row>
    <row r="16" spans="1:55" s="8" customFormat="1" ht="14.1" customHeight="1" x14ac:dyDescent="0.35">
      <c r="A16" s="525"/>
      <c r="B16" s="529"/>
      <c r="C16" s="529"/>
      <c r="D16" s="261" t="s">
        <v>193</v>
      </c>
      <c r="E16" s="16" t="s">
        <v>184</v>
      </c>
      <c r="F16" s="16"/>
      <c r="G16" s="3"/>
      <c r="H16" s="411"/>
      <c r="I16" s="200">
        <f>'Кірковська (сум)'!J16</f>
        <v>16</v>
      </c>
      <c r="J16" s="3"/>
      <c r="K16" s="3"/>
      <c r="L16" s="3"/>
      <c r="M16" s="3">
        <f>'Кірковська (сум)'!N16</f>
        <v>0.5</v>
      </c>
      <c r="N16" s="3">
        <f>'Кірковська (сум)'!O16</f>
        <v>2</v>
      </c>
      <c r="O16" s="3"/>
      <c r="P16" s="3"/>
      <c r="Q16" s="3"/>
      <c r="R16" s="3"/>
      <c r="S16" s="3">
        <f>'Кірковська (сум)'!T16</f>
        <v>9</v>
      </c>
      <c r="T16" s="3"/>
      <c r="U16" s="3"/>
      <c r="V16" s="3"/>
      <c r="W16" s="3"/>
      <c r="Y16" s="3"/>
      <c r="Z16" s="3"/>
      <c r="AA16" s="3"/>
      <c r="AB16" s="379">
        <f>SUM(I16:AA16)</f>
        <v>27.5</v>
      </c>
      <c r="AC16" s="411"/>
      <c r="AD16" s="6"/>
      <c r="AE16" s="6"/>
      <c r="AF16" s="6"/>
      <c r="AG16" s="6"/>
      <c r="AH16" s="6"/>
      <c r="AI16" s="6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</row>
    <row r="17" spans="1:55" s="8" customFormat="1" ht="14.1" customHeight="1" x14ac:dyDescent="0.35">
      <c r="A17" s="527"/>
      <c r="B17" s="531"/>
      <c r="C17" s="531"/>
      <c r="D17" s="261" t="s">
        <v>193</v>
      </c>
      <c r="E17" s="18" t="s">
        <v>185</v>
      </c>
      <c r="F17" s="18"/>
      <c r="G17" s="3"/>
      <c r="H17" s="411"/>
      <c r="I17" s="41">
        <f>SUM(I15:I16)</f>
        <v>16</v>
      </c>
      <c r="J17" s="4"/>
      <c r="K17" s="4"/>
      <c r="L17" s="4"/>
      <c r="M17" s="4">
        <f>SUM(M15:M16)</f>
        <v>0.5</v>
      </c>
      <c r="N17" s="4">
        <f>SUM(N15:N16)</f>
        <v>2</v>
      </c>
      <c r="O17" s="4"/>
      <c r="P17" s="4"/>
      <c r="Q17" s="4"/>
      <c r="R17" s="4"/>
      <c r="S17" s="4">
        <f>SUM(S15:S16)</f>
        <v>9</v>
      </c>
      <c r="T17" s="4"/>
      <c r="U17" s="4"/>
      <c r="V17" s="4"/>
      <c r="W17" s="4"/>
      <c r="Y17" s="4"/>
      <c r="Z17" s="4"/>
      <c r="AA17" s="4"/>
      <c r="AB17" s="237">
        <f>SUM(AB16)</f>
        <v>27.5</v>
      </c>
      <c r="AC17" s="411"/>
      <c r="AD17" s="6"/>
      <c r="AE17" s="6"/>
      <c r="AF17" s="6"/>
      <c r="AG17" s="6"/>
      <c r="AH17" s="6"/>
      <c r="AI17" s="6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</row>
    <row r="18" spans="1:55" s="8" customFormat="1" ht="14.1" customHeight="1" thickBot="1" x14ac:dyDescent="0.4">
      <c r="A18" s="412"/>
      <c r="B18" s="413"/>
      <c r="C18" s="13"/>
      <c r="D18" s="414"/>
      <c r="E18" s="415"/>
      <c r="F18" s="415"/>
      <c r="G18" s="13"/>
      <c r="H18" s="417"/>
      <c r="I18" s="102"/>
      <c r="J18" s="428"/>
      <c r="K18" s="428"/>
      <c r="L18" s="428"/>
      <c r="M18" s="428"/>
      <c r="N18" s="428"/>
      <c r="O18" s="428"/>
      <c r="P18" s="428"/>
      <c r="Q18" s="428"/>
      <c r="R18" s="428"/>
      <c r="S18" s="428"/>
      <c r="T18" s="428"/>
      <c r="U18" s="428"/>
      <c r="V18" s="428"/>
      <c r="W18" s="428"/>
      <c r="Y18" s="428"/>
      <c r="Z18" s="428"/>
      <c r="AA18" s="428"/>
      <c r="AB18" s="435"/>
      <c r="AC18" s="417"/>
      <c r="AD18" s="6"/>
      <c r="AE18" s="6"/>
      <c r="AF18" s="6"/>
      <c r="AG18" s="6"/>
      <c r="AH18" s="6"/>
      <c r="AI18" s="6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</row>
    <row r="19" spans="1:55" s="8" customFormat="1" ht="14.1" customHeight="1" x14ac:dyDescent="0.35">
      <c r="A19" s="404"/>
      <c r="B19" s="446" t="s">
        <v>45</v>
      </c>
      <c r="C19" s="438" t="s">
        <v>177</v>
      </c>
      <c r="D19" s="438">
        <v>0</v>
      </c>
      <c r="E19" s="396" t="s">
        <v>183</v>
      </c>
      <c r="F19" s="396"/>
      <c r="G19" s="35"/>
      <c r="H19" s="409"/>
      <c r="I19" s="467">
        <v>0</v>
      </c>
      <c r="J19" s="438"/>
      <c r="K19" s="438"/>
      <c r="L19" s="438"/>
      <c r="M19" s="438">
        <v>0</v>
      </c>
      <c r="N19" s="438">
        <v>0</v>
      </c>
      <c r="O19" s="438"/>
      <c r="P19" s="438"/>
      <c r="Q19" s="438"/>
      <c r="R19" s="438"/>
      <c r="S19" s="438">
        <v>0</v>
      </c>
      <c r="T19" s="438"/>
      <c r="U19" s="438"/>
      <c r="V19" s="438"/>
      <c r="W19" s="438"/>
      <c r="Y19" s="438"/>
      <c r="Z19" s="438"/>
      <c r="AA19" s="438"/>
      <c r="AB19" s="408">
        <v>0</v>
      </c>
      <c r="AC19" s="409"/>
      <c r="AD19" s="6"/>
      <c r="AE19" s="6"/>
      <c r="AF19" s="6"/>
      <c r="AG19" s="6"/>
      <c r="AH19" s="6"/>
      <c r="AI19" s="6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</row>
    <row r="20" spans="1:55" s="8" customFormat="1" ht="14.1" customHeight="1" x14ac:dyDescent="0.35">
      <c r="A20" s="410"/>
      <c r="B20" s="1"/>
      <c r="C20" s="3"/>
      <c r="D20" s="397">
        <v>0.1</v>
      </c>
      <c r="E20" s="38" t="s">
        <v>184</v>
      </c>
      <c r="F20" s="38"/>
      <c r="G20" s="3"/>
      <c r="H20" s="411"/>
      <c r="I20" s="41">
        <f>I16</f>
        <v>16</v>
      </c>
      <c r="J20" s="4"/>
      <c r="K20" s="4"/>
      <c r="L20" s="4"/>
      <c r="M20" s="4">
        <f>M16</f>
        <v>0.5</v>
      </c>
      <c r="N20" s="4">
        <f>N16</f>
        <v>2</v>
      </c>
      <c r="O20" s="4"/>
      <c r="P20" s="4"/>
      <c r="Q20" s="4"/>
      <c r="R20" s="4"/>
      <c r="S20" s="4">
        <f>S16</f>
        <v>9</v>
      </c>
      <c r="T20" s="4"/>
      <c r="U20" s="4"/>
      <c r="V20" s="4"/>
      <c r="W20" s="4"/>
      <c r="Y20" s="4"/>
      <c r="Z20" s="4"/>
      <c r="AA20" s="4"/>
      <c r="AB20" s="237">
        <f>SUM(I20:AA20)</f>
        <v>27.5</v>
      </c>
      <c r="AC20" s="411"/>
      <c r="AD20" s="6"/>
      <c r="AE20" s="6"/>
      <c r="AF20" s="6"/>
      <c r="AG20" s="6"/>
      <c r="AH20" s="6"/>
      <c r="AI20" s="6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</row>
    <row r="21" spans="1:55" s="8" customFormat="1" ht="14.1" customHeight="1" x14ac:dyDescent="0.35">
      <c r="A21" s="410"/>
      <c r="B21" s="1"/>
      <c r="C21" s="3"/>
      <c r="D21" s="397">
        <v>0.05</v>
      </c>
      <c r="E21" s="28" t="s">
        <v>185</v>
      </c>
      <c r="F21" s="28"/>
      <c r="G21" s="3"/>
      <c r="H21" s="411"/>
      <c r="I21" s="41">
        <f>SUM(I19:I20)</f>
        <v>16</v>
      </c>
      <c r="J21" s="4"/>
      <c r="K21" s="4"/>
      <c r="L21" s="4"/>
      <c r="M21" s="4">
        <f>SUM(M19:M20)</f>
        <v>0.5</v>
      </c>
      <c r="N21" s="4"/>
      <c r="O21" s="4"/>
      <c r="P21" s="4"/>
      <c r="Q21" s="4"/>
      <c r="R21" s="4"/>
      <c r="S21" s="4">
        <f>SUM(S19:S20)</f>
        <v>9</v>
      </c>
      <c r="T21" s="4"/>
      <c r="U21" s="4"/>
      <c r="V21" s="4"/>
      <c r="W21" s="4"/>
      <c r="Y21" s="4"/>
      <c r="Z21" s="4"/>
      <c r="AA21" s="4"/>
      <c r="AB21" s="237">
        <f>SUM(AB19:AB20)</f>
        <v>27.5</v>
      </c>
      <c r="AC21" s="411"/>
      <c r="AD21" s="6"/>
      <c r="AE21" s="6"/>
      <c r="AF21" s="6"/>
      <c r="AG21" s="6"/>
      <c r="AH21" s="6"/>
      <c r="AI21" s="6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</row>
    <row r="22" spans="1:55" s="8" customFormat="1" ht="11.25" customHeight="1" thickBot="1" x14ac:dyDescent="0.4">
      <c r="A22" s="412"/>
      <c r="B22" s="413"/>
      <c r="C22" s="13"/>
      <c r="D22" s="414"/>
      <c r="E22" s="415"/>
      <c r="F22" s="415"/>
      <c r="G22" s="13"/>
      <c r="H22" s="474"/>
      <c r="I22" s="399"/>
      <c r="J22" s="13"/>
      <c r="K22" s="13"/>
      <c r="L22" s="13"/>
      <c r="M22" s="13"/>
      <c r="N22" s="13"/>
      <c r="O22" s="58"/>
      <c r="P22" s="207"/>
      <c r="Q22" s="58"/>
      <c r="R22" s="58"/>
      <c r="S22" s="58"/>
      <c r="T22" s="58"/>
      <c r="U22" s="58"/>
      <c r="V22" s="13"/>
      <c r="W22" s="13"/>
      <c r="Y22" s="13"/>
      <c r="Z22" s="13"/>
      <c r="AA22" s="13"/>
      <c r="AB22" s="416"/>
      <c r="AC22" s="417"/>
      <c r="AD22" s="6"/>
      <c r="AE22" s="6"/>
      <c r="AF22" s="6"/>
      <c r="AG22" s="6"/>
      <c r="AH22" s="6"/>
      <c r="AI22" s="6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</row>
    <row r="23" spans="1:55" s="8" customFormat="1" ht="14.1" customHeight="1" x14ac:dyDescent="0.35">
      <c r="A23" s="524">
        <v>2</v>
      </c>
      <c r="B23" s="528" t="s">
        <v>201</v>
      </c>
      <c r="C23" s="528" t="s">
        <v>200</v>
      </c>
      <c r="D23" s="35">
        <v>0.95</v>
      </c>
      <c r="E23" s="36" t="s">
        <v>183</v>
      </c>
      <c r="F23" s="36"/>
      <c r="G23" s="35"/>
      <c r="H23" s="409"/>
      <c r="I23" s="469">
        <f>Кім!J18</f>
        <v>32</v>
      </c>
      <c r="J23" s="35">
        <f>Кім!K18</f>
        <v>188</v>
      </c>
      <c r="K23" s="35"/>
      <c r="L23" s="35">
        <f>Кім!M18</f>
        <v>13</v>
      </c>
      <c r="M23" s="35">
        <f>Кім!N18</f>
        <v>3.5</v>
      </c>
      <c r="N23" s="35">
        <f>Кім!O18</f>
        <v>0.5</v>
      </c>
      <c r="O23" s="422">
        <f>Кім!P18</f>
        <v>1</v>
      </c>
      <c r="P23" s="423">
        <f>Кім!Q18</f>
        <v>0</v>
      </c>
      <c r="Q23" s="422">
        <f>Кім!R18</f>
        <v>0</v>
      </c>
      <c r="R23" s="422">
        <f>Кім!S18</f>
        <v>0</v>
      </c>
      <c r="S23" s="422">
        <f>Кім!T18</f>
        <v>13</v>
      </c>
      <c r="T23" s="422"/>
      <c r="U23" s="422">
        <f>Кім!V18</f>
        <v>0</v>
      </c>
      <c r="V23" s="35"/>
      <c r="W23" s="35"/>
      <c r="Y23" s="35"/>
      <c r="Z23" s="35"/>
      <c r="AA23" s="35"/>
      <c r="AB23" s="408">
        <f>SUM(I23:AA23)</f>
        <v>251</v>
      </c>
      <c r="AC23" s="409"/>
      <c r="AD23" s="6"/>
      <c r="AE23" s="6"/>
      <c r="AF23" s="6"/>
      <c r="AG23" s="6"/>
      <c r="AH23" s="6"/>
      <c r="AI23" s="6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</row>
    <row r="24" spans="1:55" s="8" customFormat="1" ht="14.1" customHeight="1" x14ac:dyDescent="0.35">
      <c r="A24" s="525"/>
      <c r="B24" s="529"/>
      <c r="C24" s="529"/>
      <c r="D24" s="261">
        <v>0.95</v>
      </c>
      <c r="E24" s="16" t="s">
        <v>184</v>
      </c>
      <c r="F24" s="16"/>
      <c r="G24" s="3"/>
      <c r="H24" s="411"/>
      <c r="I24" s="138">
        <f>Кім!J32</f>
        <v>16</v>
      </c>
      <c r="J24" s="3">
        <f>Кім!K32</f>
        <v>188</v>
      </c>
      <c r="K24" s="3"/>
      <c r="L24" s="3">
        <f>Кім!M32</f>
        <v>11</v>
      </c>
      <c r="M24" s="3">
        <f>Кім!N32</f>
        <v>3.5</v>
      </c>
      <c r="N24" s="3">
        <f>Кім!O32</f>
        <v>0.5</v>
      </c>
      <c r="O24" s="48">
        <f>Кім!P32</f>
        <v>4</v>
      </c>
      <c r="P24" s="201">
        <f>Кім!Q32</f>
        <v>1</v>
      </c>
      <c r="Q24" s="48">
        <f>Кім!R32</f>
        <v>0</v>
      </c>
      <c r="R24" s="48">
        <f>Кім!S32</f>
        <v>0</v>
      </c>
      <c r="S24" s="48">
        <f>Кім!T32</f>
        <v>14</v>
      </c>
      <c r="T24" s="48"/>
      <c r="U24" s="48">
        <f>Кім!V32</f>
        <v>3</v>
      </c>
      <c r="V24" s="3"/>
      <c r="W24" s="3"/>
      <c r="Y24" s="3"/>
      <c r="Z24" s="3"/>
      <c r="AA24" s="3"/>
      <c r="AB24" s="239">
        <f>SUM(I24:AA24)</f>
        <v>241</v>
      </c>
      <c r="AC24" s="411"/>
      <c r="AD24" s="6"/>
      <c r="AE24" s="6"/>
      <c r="AF24" s="6"/>
      <c r="AG24" s="6"/>
      <c r="AH24" s="6"/>
      <c r="AI24" s="6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</row>
    <row r="25" spans="1:55" s="8" customFormat="1" ht="14.1" customHeight="1" x14ac:dyDescent="0.35">
      <c r="A25" s="527"/>
      <c r="B25" s="531"/>
      <c r="C25" s="531"/>
      <c r="D25" s="261">
        <v>0.95</v>
      </c>
      <c r="E25" s="18" t="s">
        <v>185</v>
      </c>
      <c r="F25" s="18"/>
      <c r="G25" s="3"/>
      <c r="H25" s="411"/>
      <c r="I25" s="138">
        <f>SUM(I23:I24)</f>
        <v>48</v>
      </c>
      <c r="J25" s="48">
        <f t="shared" ref="J25:Z25" si="4">SUM(J23:J24)</f>
        <v>376</v>
      </c>
      <c r="K25" s="48"/>
      <c r="L25" s="48">
        <f t="shared" si="4"/>
        <v>24</v>
      </c>
      <c r="M25" s="48">
        <f t="shared" si="4"/>
        <v>7</v>
      </c>
      <c r="N25" s="48">
        <f t="shared" si="4"/>
        <v>1</v>
      </c>
      <c r="O25" s="48">
        <f t="shared" si="4"/>
        <v>5</v>
      </c>
      <c r="P25" s="48">
        <f t="shared" si="4"/>
        <v>1</v>
      </c>
      <c r="Q25" s="48">
        <f t="shared" si="4"/>
        <v>0</v>
      </c>
      <c r="R25" s="48">
        <f t="shared" si="4"/>
        <v>0</v>
      </c>
      <c r="S25" s="48">
        <f t="shared" si="4"/>
        <v>27</v>
      </c>
      <c r="T25" s="48">
        <f t="shared" si="4"/>
        <v>0</v>
      </c>
      <c r="U25" s="48">
        <f t="shared" si="4"/>
        <v>3</v>
      </c>
      <c r="V25" s="48">
        <f t="shared" si="4"/>
        <v>0</v>
      </c>
      <c r="W25" s="48">
        <f t="shared" si="4"/>
        <v>0</v>
      </c>
      <c r="Y25" s="48">
        <f>SUM(Y23:Y24)</f>
        <v>0</v>
      </c>
      <c r="Z25" s="48">
        <f>SUM(Z23:Z24)</f>
        <v>0</v>
      </c>
      <c r="AA25" s="48">
        <f>SUM(AA23:AA24)</f>
        <v>0</v>
      </c>
      <c r="AB25" s="239">
        <f>SUM(AB23:AB24)</f>
        <v>492</v>
      </c>
      <c r="AC25" s="411"/>
      <c r="AD25" s="6"/>
      <c r="AE25" s="6"/>
      <c r="AF25" s="6"/>
      <c r="AG25" s="6"/>
      <c r="AH25" s="6"/>
      <c r="AI25" s="6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</row>
    <row r="26" spans="1:55" s="30" customFormat="1" ht="12" customHeight="1" thickBot="1" x14ac:dyDescent="0.4">
      <c r="A26" s="426"/>
      <c r="B26" s="480"/>
      <c r="C26" s="480"/>
      <c r="D26" s="480"/>
      <c r="E26" s="480"/>
      <c r="F26" s="480"/>
      <c r="G26" s="13"/>
      <c r="H26" s="417"/>
      <c r="I26" s="481"/>
      <c r="J26" s="13"/>
      <c r="K26" s="13"/>
      <c r="L26" s="13"/>
      <c r="M26" s="13"/>
      <c r="N26" s="13"/>
      <c r="O26" s="58"/>
      <c r="P26" s="207"/>
      <c r="Q26" s="58"/>
      <c r="R26" s="58"/>
      <c r="S26" s="58"/>
      <c r="T26" s="58"/>
      <c r="U26" s="58"/>
      <c r="V26" s="13"/>
      <c r="W26" s="13"/>
      <c r="Y26" s="13"/>
      <c r="Z26" s="13"/>
      <c r="AA26" s="13"/>
      <c r="AB26" s="452"/>
      <c r="AC26" s="417"/>
      <c r="AD26" s="17"/>
      <c r="AE26" s="17"/>
      <c r="AF26" s="17"/>
      <c r="AG26" s="17"/>
      <c r="AH26" s="17"/>
      <c r="AI26" s="17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</row>
    <row r="27" spans="1:55" s="8" customFormat="1" ht="14.1" customHeight="1" x14ac:dyDescent="0.35">
      <c r="A27" s="524">
        <v>3</v>
      </c>
      <c r="B27" s="528" t="s">
        <v>203</v>
      </c>
      <c r="C27" s="528" t="s">
        <v>200</v>
      </c>
      <c r="D27" s="35">
        <v>0.75</v>
      </c>
      <c r="E27" s="36" t="s">
        <v>183</v>
      </c>
      <c r="F27" s="36"/>
      <c r="G27" s="35"/>
      <c r="H27" s="409"/>
      <c r="I27" s="469">
        <f>Хабарова!J14</f>
        <v>16</v>
      </c>
      <c r="J27" s="35">
        <f>Хабарова!K14</f>
        <v>136</v>
      </c>
      <c r="K27" s="35"/>
      <c r="L27" s="35">
        <f>Хабарова!M14</f>
        <v>12</v>
      </c>
      <c r="M27" s="35">
        <f>Хабарова!N14</f>
        <v>3</v>
      </c>
      <c r="N27" s="35">
        <f>Хабарова!O14</f>
        <v>2</v>
      </c>
      <c r="O27" s="35">
        <f>Хабарова!P14</f>
        <v>1</v>
      </c>
      <c r="P27" s="35">
        <f>Хабарова!Q14</f>
        <v>0</v>
      </c>
      <c r="Q27" s="35">
        <f>Хабарова!R14</f>
        <v>0</v>
      </c>
      <c r="R27" s="35">
        <f>Хабарова!S14</f>
        <v>0</v>
      </c>
      <c r="S27" s="35">
        <f>Хабарова!T14</f>
        <v>3</v>
      </c>
      <c r="T27" s="35">
        <f>Хабарова!U14</f>
        <v>0</v>
      </c>
      <c r="U27" s="35">
        <f>Хабарова!V14</f>
        <v>0</v>
      </c>
      <c r="V27" s="35">
        <f>Хабарова!W14</f>
        <v>0</v>
      </c>
      <c r="W27" s="465"/>
      <c r="Y27" s="35"/>
      <c r="Z27" s="35"/>
      <c r="AA27" s="35"/>
      <c r="AB27" s="460">
        <f>SUM(I27:AA27)</f>
        <v>173</v>
      </c>
      <c r="AC27" s="409"/>
      <c r="AD27" s="6"/>
      <c r="AE27" s="6"/>
      <c r="AF27" s="6"/>
      <c r="AG27" s="6"/>
      <c r="AH27" s="6"/>
      <c r="AI27" s="6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</row>
    <row r="28" spans="1:55" s="8" customFormat="1" ht="14.1" customHeight="1" x14ac:dyDescent="0.35">
      <c r="A28" s="525"/>
      <c r="B28" s="529"/>
      <c r="C28" s="529"/>
      <c r="D28" s="261">
        <v>0.75</v>
      </c>
      <c r="E28" s="16" t="s">
        <v>184</v>
      </c>
      <c r="F28" s="16"/>
      <c r="G28" s="3"/>
      <c r="H28" s="411"/>
      <c r="I28" s="466">
        <f>Хабарова!J28</f>
        <v>16</v>
      </c>
      <c r="J28" s="261">
        <f>Хабарова!K28</f>
        <v>236</v>
      </c>
      <c r="K28" s="261"/>
      <c r="L28" s="261">
        <f>Хабарова!M28</f>
        <v>8</v>
      </c>
      <c r="M28" s="261">
        <f>Хабарова!N28</f>
        <v>1.5</v>
      </c>
      <c r="N28" s="261">
        <f>Хабарова!O28</f>
        <v>0</v>
      </c>
      <c r="O28" s="62">
        <f>Хабарова!P28</f>
        <v>4</v>
      </c>
      <c r="P28" s="262">
        <f>Хабарова!Q28</f>
        <v>1</v>
      </c>
      <c r="Q28" s="62">
        <f>Хабарова!R28</f>
        <v>0</v>
      </c>
      <c r="R28" s="62">
        <f>Хабарова!S28</f>
        <v>0</v>
      </c>
      <c r="S28" s="62">
        <f>Хабарова!T28</f>
        <v>7</v>
      </c>
      <c r="T28" s="62"/>
      <c r="U28" s="62">
        <f>Хабарова!V28</f>
        <v>3</v>
      </c>
      <c r="V28" s="261"/>
      <c r="W28" s="3"/>
      <c r="Y28" s="3"/>
      <c r="Z28" s="3"/>
      <c r="AA28" s="3"/>
      <c r="AB28" s="20">
        <f>SUM(I28:AA28)</f>
        <v>276.5</v>
      </c>
      <c r="AC28" s="411"/>
      <c r="AD28" s="6"/>
      <c r="AE28" s="96"/>
      <c r="AF28" s="6"/>
      <c r="AG28" s="6"/>
      <c r="AH28" s="6"/>
      <c r="AI28" s="6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</row>
    <row r="29" spans="1:55" s="8" customFormat="1" ht="14.1" customHeight="1" x14ac:dyDescent="0.35">
      <c r="A29" s="527"/>
      <c r="B29" s="531"/>
      <c r="C29" s="531"/>
      <c r="D29" s="261">
        <v>0.75</v>
      </c>
      <c r="E29" s="18" t="s">
        <v>185</v>
      </c>
      <c r="F29" s="18"/>
      <c r="G29" s="3"/>
      <c r="H29" s="411"/>
      <c r="I29" s="466">
        <f>SUM(I27:I28)</f>
        <v>32</v>
      </c>
      <c r="J29" s="3">
        <f>SUM(J27:J28)</f>
        <v>372</v>
      </c>
      <c r="K29" s="3"/>
      <c r="L29" s="3">
        <f t="shared" ref="L29:V29" si="5">SUM(L27:L28)</f>
        <v>20</v>
      </c>
      <c r="M29" s="3">
        <f t="shared" si="5"/>
        <v>4.5</v>
      </c>
      <c r="N29" s="3">
        <f t="shared" si="5"/>
        <v>2</v>
      </c>
      <c r="O29" s="48">
        <f t="shared" si="5"/>
        <v>5</v>
      </c>
      <c r="P29" s="201">
        <f t="shared" si="5"/>
        <v>1</v>
      </c>
      <c r="Q29" s="48">
        <f t="shared" si="5"/>
        <v>0</v>
      </c>
      <c r="R29" s="48">
        <f t="shared" si="5"/>
        <v>0</v>
      </c>
      <c r="S29" s="48">
        <f t="shared" si="5"/>
        <v>10</v>
      </c>
      <c r="T29" s="48">
        <f t="shared" si="5"/>
        <v>0</v>
      </c>
      <c r="U29" s="48">
        <f t="shared" si="5"/>
        <v>3</v>
      </c>
      <c r="V29" s="48">
        <f t="shared" si="5"/>
        <v>0</v>
      </c>
      <c r="W29" s="3"/>
      <c r="Y29" s="3"/>
      <c r="Z29" s="3"/>
      <c r="AA29" s="3"/>
      <c r="AB29" s="239">
        <f>SUM(AB27:AB28)</f>
        <v>449.5</v>
      </c>
      <c r="AC29" s="411"/>
      <c r="AD29" s="6"/>
      <c r="AE29" s="96"/>
      <c r="AF29" s="6"/>
      <c r="AG29" s="6"/>
      <c r="AH29" s="6"/>
      <c r="AI29" s="6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</row>
    <row r="30" spans="1:55" s="8" customFormat="1" ht="14.1" customHeight="1" thickBot="1" x14ac:dyDescent="0.4">
      <c r="A30" s="412"/>
      <c r="B30" s="449"/>
      <c r="C30" s="13"/>
      <c r="D30" s="414"/>
      <c r="E30" s="415"/>
      <c r="F30" s="415"/>
      <c r="G30" s="13"/>
      <c r="H30" s="417"/>
      <c r="I30" s="483"/>
      <c r="J30" s="13"/>
      <c r="K30" s="13"/>
      <c r="L30" s="13"/>
      <c r="M30" s="13"/>
      <c r="N30" s="13"/>
      <c r="O30" s="58"/>
      <c r="P30" s="207"/>
      <c r="Q30" s="58"/>
      <c r="R30" s="58"/>
      <c r="S30" s="58"/>
      <c r="T30" s="58"/>
      <c r="U30" s="58"/>
      <c r="V30" s="13"/>
      <c r="W30" s="13"/>
      <c r="Y30" s="13"/>
      <c r="Z30" s="13"/>
      <c r="AA30" s="13"/>
      <c r="AB30" s="416"/>
      <c r="AC30" s="417"/>
      <c r="AD30" s="6"/>
      <c r="AE30" s="96"/>
      <c r="AF30" s="6"/>
      <c r="AG30" s="6"/>
      <c r="AH30" s="6"/>
      <c r="AI30" s="6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</row>
    <row r="31" spans="1:55" s="8" customFormat="1" ht="14.1" customHeight="1" x14ac:dyDescent="0.35">
      <c r="A31" s="524">
        <v>4</v>
      </c>
      <c r="B31" s="528" t="s">
        <v>204</v>
      </c>
      <c r="C31" s="528" t="s">
        <v>200</v>
      </c>
      <c r="D31" s="261">
        <v>0.75</v>
      </c>
      <c r="E31" s="36" t="s">
        <v>183</v>
      </c>
      <c r="F31" s="36"/>
      <c r="G31" s="35"/>
      <c r="H31" s="409"/>
      <c r="I31" s="465">
        <f>Писаренко!J13</f>
        <v>16</v>
      </c>
      <c r="J31" s="35">
        <f>Писаренко!K13</f>
        <v>136</v>
      </c>
      <c r="K31" s="35"/>
      <c r="L31" s="35">
        <f>Писаренко!M13</f>
        <v>18</v>
      </c>
      <c r="M31" s="35">
        <f>Писаренко!N13</f>
        <v>5</v>
      </c>
      <c r="N31" s="35">
        <f>Писаренко!O13</f>
        <v>0</v>
      </c>
      <c r="O31" s="422">
        <f>Писаренко!P13</f>
        <v>0</v>
      </c>
      <c r="P31" s="423"/>
      <c r="Q31" s="422">
        <f>Писаренко!R13</f>
        <v>0</v>
      </c>
      <c r="R31" s="422">
        <f>Писаренко!S13</f>
        <v>0</v>
      </c>
      <c r="S31" s="422">
        <f>Писаренко!T13</f>
        <v>7</v>
      </c>
      <c r="T31" s="422"/>
      <c r="U31" s="422">
        <f>Писаренко!V13</f>
        <v>0</v>
      </c>
      <c r="V31" s="35"/>
      <c r="W31" s="35"/>
      <c r="Y31" s="35"/>
      <c r="Z31" s="35"/>
      <c r="AA31" s="35"/>
      <c r="AB31" s="408">
        <f>SUM(I31:AA31)</f>
        <v>182</v>
      </c>
      <c r="AC31" s="409"/>
      <c r="AD31" s="6"/>
      <c r="AE31" s="6"/>
      <c r="AF31" s="6"/>
      <c r="AG31" s="6"/>
      <c r="AH31" s="6"/>
      <c r="AI31" s="6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</row>
    <row r="32" spans="1:55" s="8" customFormat="1" ht="14.1" customHeight="1" x14ac:dyDescent="0.35">
      <c r="A32" s="525"/>
      <c r="B32" s="529"/>
      <c r="C32" s="529"/>
      <c r="D32" s="261">
        <v>0.75</v>
      </c>
      <c r="E32" s="16" t="s">
        <v>184</v>
      </c>
      <c r="F32" s="16"/>
      <c r="G32" s="3"/>
      <c r="H32" s="411"/>
      <c r="I32" s="466"/>
      <c r="J32" s="3">
        <f>Писаренко!K17</f>
        <v>256</v>
      </c>
      <c r="K32" s="3"/>
      <c r="L32" s="3"/>
      <c r="M32" s="3"/>
      <c r="N32" s="3">
        <f>Писаренко!O17</f>
        <v>0</v>
      </c>
      <c r="O32" s="48"/>
      <c r="P32" s="201"/>
      <c r="Q32" s="48"/>
      <c r="R32" s="48"/>
      <c r="S32" s="48">
        <f>Писаренко!T17</f>
        <v>9</v>
      </c>
      <c r="T32" s="48"/>
      <c r="U32" s="48"/>
      <c r="V32" s="3"/>
      <c r="W32" s="3"/>
      <c r="Y32" s="3"/>
      <c r="Z32" s="3"/>
      <c r="AA32" s="3"/>
      <c r="AB32" s="239">
        <f>SUM(I32:AA32)</f>
        <v>265</v>
      </c>
      <c r="AC32" s="411"/>
      <c r="AD32" s="6"/>
      <c r="AE32" s="6"/>
      <c r="AF32" s="6"/>
      <c r="AG32" s="6"/>
      <c r="AH32" s="6"/>
      <c r="AI32" s="6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</row>
    <row r="33" spans="1:55" s="8" customFormat="1" ht="14.1" customHeight="1" x14ac:dyDescent="0.35">
      <c r="A33" s="527"/>
      <c r="B33" s="531"/>
      <c r="C33" s="531"/>
      <c r="D33" s="261">
        <v>0.75</v>
      </c>
      <c r="E33" s="18" t="s">
        <v>185</v>
      </c>
      <c r="F33" s="18"/>
      <c r="G33" s="3"/>
      <c r="H33" s="411"/>
      <c r="I33" s="466">
        <f>SUM(I31:I32)</f>
        <v>16</v>
      </c>
      <c r="J33" s="3">
        <f>SUM(J31:J32)</f>
        <v>392</v>
      </c>
      <c r="K33" s="3"/>
      <c r="L33" s="3">
        <f>SUM(L31:L32)</f>
        <v>18</v>
      </c>
      <c r="M33" s="3">
        <f>SUM(M31:M32)</f>
        <v>5</v>
      </c>
      <c r="N33" s="3">
        <f>SUM(N31:N32)</f>
        <v>0</v>
      </c>
      <c r="O33" s="48"/>
      <c r="P33" s="201"/>
      <c r="Q33" s="48"/>
      <c r="R33" s="48"/>
      <c r="S33" s="48">
        <f>SUM(S31:S32)</f>
        <v>16</v>
      </c>
      <c r="T33" s="48"/>
      <c r="U33" s="48"/>
      <c r="V33" s="3"/>
      <c r="W33" s="3"/>
      <c r="Y33" s="3"/>
      <c r="Z33" s="3"/>
      <c r="AA33" s="3"/>
      <c r="AB33" s="239">
        <f>SUM(AB31:AB32)</f>
        <v>447</v>
      </c>
      <c r="AC33" s="411"/>
      <c r="AD33" s="6"/>
      <c r="AE33" s="6"/>
      <c r="AF33" s="6"/>
      <c r="AG33" s="6"/>
      <c r="AH33" s="6"/>
      <c r="AI33" s="6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</row>
    <row r="34" spans="1:55" s="8" customFormat="1" ht="14.1" customHeight="1" thickBot="1" x14ac:dyDescent="0.4">
      <c r="A34" s="412"/>
      <c r="B34" s="449"/>
      <c r="C34" s="13"/>
      <c r="D34" s="414"/>
      <c r="E34" s="415"/>
      <c r="F34" s="415"/>
      <c r="G34" s="13"/>
      <c r="H34" s="417"/>
      <c r="I34" s="483"/>
      <c r="J34" s="13"/>
      <c r="K34" s="13"/>
      <c r="L34" s="13"/>
      <c r="M34" s="13"/>
      <c r="N34" s="13"/>
      <c r="O34" s="58"/>
      <c r="P34" s="207"/>
      <c r="Q34" s="58"/>
      <c r="R34" s="58"/>
      <c r="S34" s="58"/>
      <c r="T34" s="58"/>
      <c r="U34" s="58"/>
      <c r="V34" s="13"/>
      <c r="W34" s="13"/>
      <c r="Y34" s="13"/>
      <c r="Z34" s="13"/>
      <c r="AA34" s="13"/>
      <c r="AB34" s="416"/>
      <c r="AC34" s="417"/>
      <c r="AD34" s="6"/>
      <c r="AE34" s="6"/>
      <c r="AF34" s="6"/>
      <c r="AG34" s="6"/>
      <c r="AH34" s="6"/>
      <c r="AI34" s="6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</row>
    <row r="35" spans="1:55" s="8" customFormat="1" ht="14.1" customHeight="1" x14ac:dyDescent="0.35">
      <c r="A35" s="524">
        <v>5</v>
      </c>
      <c r="B35" s="528" t="s">
        <v>205</v>
      </c>
      <c r="C35" s="528" t="s">
        <v>202</v>
      </c>
      <c r="D35" s="422">
        <v>1</v>
      </c>
      <c r="E35" s="36" t="s">
        <v>183</v>
      </c>
      <c r="F35" s="36"/>
      <c r="G35" s="35"/>
      <c r="H35" s="409"/>
      <c r="I35" s="465">
        <f>Іжко!J19</f>
        <v>44</v>
      </c>
      <c r="J35" s="35">
        <f>Іжко!K19</f>
        <v>206</v>
      </c>
      <c r="K35" s="35"/>
      <c r="L35" s="35">
        <f>Іжко!M19</f>
        <v>7</v>
      </c>
      <c r="M35" s="35">
        <f>Іжко!N19</f>
        <v>3.5</v>
      </c>
      <c r="N35" s="35">
        <f>Іжко!O19</f>
        <v>2</v>
      </c>
      <c r="O35" s="422">
        <f>Іжко!P19</f>
        <v>11</v>
      </c>
      <c r="P35" s="423">
        <f>Іжко!Q19</f>
        <v>0</v>
      </c>
      <c r="Q35" s="422">
        <f>Іжко!R19</f>
        <v>0</v>
      </c>
      <c r="R35" s="422">
        <f>Іжко!S19</f>
        <v>0</v>
      </c>
      <c r="S35" s="422">
        <f>Іжко!T19</f>
        <v>15</v>
      </c>
      <c r="T35" s="422"/>
      <c r="U35" s="422">
        <f>Іжко!V19</f>
        <v>0</v>
      </c>
      <c r="V35" s="35"/>
      <c r="W35" s="35"/>
      <c r="Y35" s="35"/>
      <c r="Z35" s="35"/>
      <c r="AA35" s="35"/>
      <c r="AB35" s="460">
        <f>SUM(I35:AA35)</f>
        <v>288.5</v>
      </c>
      <c r="AC35" s="409"/>
      <c r="AD35" s="6"/>
      <c r="AE35" s="6"/>
      <c r="AF35" s="6"/>
      <c r="AG35" s="6"/>
      <c r="AH35" s="6"/>
      <c r="AI35" s="6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</row>
    <row r="36" spans="1:55" s="8" customFormat="1" ht="14.1" customHeight="1" x14ac:dyDescent="0.35">
      <c r="A36" s="525"/>
      <c r="B36" s="529"/>
      <c r="C36" s="529"/>
      <c r="D36" s="62">
        <v>1</v>
      </c>
      <c r="E36" s="16" t="s">
        <v>184</v>
      </c>
      <c r="F36" s="16"/>
      <c r="G36" s="3"/>
      <c r="H36" s="411"/>
      <c r="I36" s="466">
        <f>Іжко!J33</f>
        <v>16</v>
      </c>
      <c r="J36" s="3">
        <f>Іжко!K33</f>
        <v>218</v>
      </c>
      <c r="K36" s="3"/>
      <c r="L36" s="3">
        <f>Іжко!M33</f>
        <v>9</v>
      </c>
      <c r="M36" s="3">
        <f>Іжко!N33</f>
        <v>2.5</v>
      </c>
      <c r="N36" s="3">
        <f>Іжко!O33</f>
        <v>0</v>
      </c>
      <c r="O36" s="48">
        <f>Іжко!P33</f>
        <v>9</v>
      </c>
      <c r="P36" s="201">
        <f>Іжко!Q33</f>
        <v>3</v>
      </c>
      <c r="Q36" s="48">
        <f>Іжко!R33</f>
        <v>8</v>
      </c>
      <c r="R36" s="48">
        <f>Іжко!S33</f>
        <v>20</v>
      </c>
      <c r="S36" s="48">
        <f>Іжко!T33</f>
        <v>14</v>
      </c>
      <c r="T36" s="48"/>
      <c r="U36" s="48">
        <f>Іжко!V33</f>
        <v>0</v>
      </c>
      <c r="V36" s="3"/>
      <c r="W36" s="3"/>
      <c r="Y36" s="3"/>
      <c r="Z36" s="3"/>
      <c r="AA36" s="3"/>
      <c r="AB36" s="20">
        <f>SUM(I36:AA36)</f>
        <v>299.5</v>
      </c>
      <c r="AC36" s="411"/>
      <c r="AD36" s="6"/>
      <c r="AE36" s="6"/>
      <c r="AF36" s="6"/>
      <c r="AG36" s="6"/>
      <c r="AH36" s="6"/>
      <c r="AI36" s="6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</row>
    <row r="37" spans="1:55" s="8" customFormat="1" ht="14.1" customHeight="1" x14ac:dyDescent="0.35">
      <c r="A37" s="527"/>
      <c r="B37" s="531"/>
      <c r="C37" s="531"/>
      <c r="D37" s="261">
        <v>1</v>
      </c>
      <c r="E37" s="18" t="s">
        <v>185</v>
      </c>
      <c r="F37" s="18"/>
      <c r="G37" s="3"/>
      <c r="H37" s="411"/>
      <c r="I37" s="466">
        <f>SUM(I35:I36)</f>
        <v>60</v>
      </c>
      <c r="J37" s="3">
        <f>SUM(J35:J36)</f>
        <v>424</v>
      </c>
      <c r="K37" s="3"/>
      <c r="L37" s="3">
        <f t="shared" ref="L37:U37" si="6">SUM(L35:L36)</f>
        <v>16</v>
      </c>
      <c r="M37" s="3">
        <f t="shared" si="6"/>
        <v>6</v>
      </c>
      <c r="N37" s="3">
        <f t="shared" si="6"/>
        <v>2</v>
      </c>
      <c r="O37" s="48">
        <f t="shared" si="6"/>
        <v>20</v>
      </c>
      <c r="P37" s="201">
        <f t="shared" si="6"/>
        <v>3</v>
      </c>
      <c r="Q37" s="48">
        <f t="shared" si="6"/>
        <v>8</v>
      </c>
      <c r="R37" s="48">
        <f t="shared" si="6"/>
        <v>20</v>
      </c>
      <c r="S37" s="48">
        <f t="shared" si="6"/>
        <v>29</v>
      </c>
      <c r="T37" s="48"/>
      <c r="U37" s="48">
        <f t="shared" si="6"/>
        <v>0</v>
      </c>
      <c r="V37" s="3"/>
      <c r="W37" s="3"/>
      <c r="Y37" s="3"/>
      <c r="Z37" s="3"/>
      <c r="AA37" s="3"/>
      <c r="AB37" s="239">
        <f>SUM(AB35:AB36)</f>
        <v>588</v>
      </c>
      <c r="AC37" s="411"/>
      <c r="AD37" s="6"/>
      <c r="AE37" s="6"/>
      <c r="AF37" s="6"/>
      <c r="AG37" s="6"/>
      <c r="AH37" s="6"/>
      <c r="AI37" s="6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</row>
    <row r="38" spans="1:55" s="8" customFormat="1" ht="14.1" customHeight="1" thickBot="1" x14ac:dyDescent="0.4">
      <c r="A38" s="412"/>
      <c r="B38" s="449"/>
      <c r="C38" s="13"/>
      <c r="D38" s="414"/>
      <c r="E38" s="415"/>
      <c r="F38" s="415"/>
      <c r="G38" s="13"/>
      <c r="H38" s="417"/>
      <c r="I38" s="483"/>
      <c r="J38" s="13"/>
      <c r="K38" s="13"/>
      <c r="L38" s="13"/>
      <c r="M38" s="13"/>
      <c r="N38" s="13"/>
      <c r="O38" s="58"/>
      <c r="P38" s="207"/>
      <c r="Q38" s="58"/>
      <c r="R38" s="58"/>
      <c r="S38" s="58"/>
      <c r="T38" s="58"/>
      <c r="U38" s="58"/>
      <c r="V38" s="13"/>
      <c r="W38" s="13"/>
      <c r="Y38" s="13"/>
      <c r="Z38" s="13"/>
      <c r="AA38" s="13"/>
      <c r="AB38" s="416"/>
      <c r="AC38" s="417"/>
      <c r="AD38" s="6"/>
      <c r="AE38" s="6"/>
      <c r="AF38" s="6"/>
      <c r="AG38" s="6"/>
      <c r="AH38" s="6"/>
      <c r="AI38" s="6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</row>
    <row r="39" spans="1:55" s="8" customFormat="1" ht="14.1" customHeight="1" x14ac:dyDescent="0.35">
      <c r="A39" s="524">
        <v>6</v>
      </c>
      <c r="B39" s="528" t="s">
        <v>206</v>
      </c>
      <c r="C39" s="528" t="s">
        <v>200</v>
      </c>
      <c r="D39" s="35">
        <v>1</v>
      </c>
      <c r="E39" s="36" t="s">
        <v>183</v>
      </c>
      <c r="F39" s="36"/>
      <c r="G39" s="35"/>
      <c r="H39" s="409"/>
      <c r="I39" s="465">
        <f>Крайняк!J15</f>
        <v>16</v>
      </c>
      <c r="J39" s="35">
        <f>Крайняк!K15</f>
        <v>200</v>
      </c>
      <c r="K39" s="35"/>
      <c r="L39" s="35">
        <f>Крайняк!M15</f>
        <v>10</v>
      </c>
      <c r="M39" s="35">
        <f>Крайняк!N15</f>
        <v>4</v>
      </c>
      <c r="N39" s="35">
        <f>Крайняк!O15</f>
        <v>0</v>
      </c>
      <c r="O39" s="422">
        <f>Крайняк!P15</f>
        <v>0</v>
      </c>
      <c r="P39" s="423">
        <f>Крайняк!Q15</f>
        <v>0</v>
      </c>
      <c r="Q39" s="422">
        <f>Крайняк!R15</f>
        <v>0</v>
      </c>
      <c r="R39" s="422">
        <f>Крайняк!S15</f>
        <v>0</v>
      </c>
      <c r="S39" s="422">
        <f>Крайняк!T15</f>
        <v>8</v>
      </c>
      <c r="T39" s="422"/>
      <c r="U39" s="422">
        <f>Крайняк!V15</f>
        <v>0</v>
      </c>
      <c r="V39" s="35"/>
      <c r="W39" s="35"/>
      <c r="Y39" s="35"/>
      <c r="Z39" s="35"/>
      <c r="AA39" s="35"/>
      <c r="AB39" s="408">
        <f>SUM(I39:AA39)</f>
        <v>238</v>
      </c>
      <c r="AC39" s="409"/>
      <c r="AD39" s="6"/>
      <c r="AE39" s="6"/>
      <c r="AF39" s="6"/>
      <c r="AG39" s="6"/>
      <c r="AH39" s="6"/>
      <c r="AI39" s="6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</row>
    <row r="40" spans="1:55" s="8" customFormat="1" ht="14.1" customHeight="1" x14ac:dyDescent="0.35">
      <c r="A40" s="525"/>
      <c r="B40" s="529"/>
      <c r="C40" s="529"/>
      <c r="D40" s="261">
        <v>1</v>
      </c>
      <c r="E40" s="16" t="s">
        <v>184</v>
      </c>
      <c r="F40" s="16"/>
      <c r="G40" s="3"/>
      <c r="H40" s="411"/>
      <c r="I40" s="466">
        <f>Крайняк!J26</f>
        <v>48</v>
      </c>
      <c r="J40" s="3">
        <f>Крайняк!K26</f>
        <v>240</v>
      </c>
      <c r="K40" s="3"/>
      <c r="L40" s="3">
        <f>Крайняк!M26</f>
        <v>14</v>
      </c>
      <c r="M40" s="3">
        <f>Крайняк!N26</f>
        <v>6</v>
      </c>
      <c r="N40" s="3">
        <f>Крайняк!O26</f>
        <v>0</v>
      </c>
      <c r="O40" s="48">
        <f>Крайняк!P26</f>
        <v>0</v>
      </c>
      <c r="P40" s="201">
        <f>Крайняк!Q26</f>
        <v>4</v>
      </c>
      <c r="Q40" s="48">
        <f>Крайняк!R26</f>
        <v>0</v>
      </c>
      <c r="R40" s="48">
        <f>Крайняк!S26</f>
        <v>0</v>
      </c>
      <c r="S40" s="48">
        <f>Крайняк!T26</f>
        <v>8</v>
      </c>
      <c r="T40" s="48"/>
      <c r="U40" s="48">
        <f>Крайняк!V26</f>
        <v>0</v>
      </c>
      <c r="V40" s="3"/>
      <c r="W40" s="3"/>
      <c r="Y40" s="3"/>
      <c r="Z40" s="3"/>
      <c r="AA40" s="3"/>
      <c r="AB40" s="239">
        <f>SUM(I40:AA40)</f>
        <v>320</v>
      </c>
      <c r="AC40" s="411"/>
      <c r="AD40" s="6"/>
      <c r="AE40" s="6"/>
      <c r="AF40" s="6"/>
      <c r="AG40" s="6"/>
      <c r="AH40" s="6"/>
      <c r="AI40" s="6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</row>
    <row r="41" spans="1:55" s="8" customFormat="1" ht="14.1" customHeight="1" thickBot="1" x14ac:dyDescent="0.4">
      <c r="A41" s="526"/>
      <c r="B41" s="530"/>
      <c r="C41" s="531"/>
      <c r="D41" s="484">
        <v>1</v>
      </c>
      <c r="E41" s="415" t="s">
        <v>185</v>
      </c>
      <c r="F41" s="415"/>
      <c r="G41" s="13"/>
      <c r="H41" s="417"/>
      <c r="I41" s="483">
        <f>SUM(I39:I40)</f>
        <v>64</v>
      </c>
      <c r="J41" s="13">
        <f>SUM(J39:J40)</f>
        <v>440</v>
      </c>
      <c r="K41" s="13"/>
      <c r="L41" s="13">
        <f t="shared" ref="L41:U41" si="7">SUM(L39:L40)</f>
        <v>24</v>
      </c>
      <c r="M41" s="13">
        <f t="shared" si="7"/>
        <v>10</v>
      </c>
      <c r="N41" s="13">
        <f t="shared" si="7"/>
        <v>0</v>
      </c>
      <c r="O41" s="58">
        <f t="shared" si="7"/>
        <v>0</v>
      </c>
      <c r="P41" s="207">
        <f t="shared" si="7"/>
        <v>4</v>
      </c>
      <c r="Q41" s="58">
        <f t="shared" si="7"/>
        <v>0</v>
      </c>
      <c r="R41" s="58">
        <f t="shared" si="7"/>
        <v>0</v>
      </c>
      <c r="S41" s="58">
        <f t="shared" si="7"/>
        <v>16</v>
      </c>
      <c r="T41" s="58"/>
      <c r="U41" s="58">
        <f t="shared" si="7"/>
        <v>0</v>
      </c>
      <c r="V41" s="13"/>
      <c r="W41" s="13"/>
      <c r="Y41" s="13"/>
      <c r="Z41" s="13"/>
      <c r="AA41" s="13"/>
      <c r="AB41" s="416">
        <f>SUM(AB39:AB40)</f>
        <v>558</v>
      </c>
      <c r="AC41" s="417"/>
      <c r="AD41" s="6"/>
      <c r="AE41" s="6"/>
      <c r="AF41" s="6"/>
      <c r="AG41" s="6"/>
      <c r="AH41" s="6"/>
      <c r="AI41" s="6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</row>
    <row r="42" spans="1:55" s="8" customFormat="1" ht="14.1" customHeight="1" x14ac:dyDescent="0.35">
      <c r="A42" s="404"/>
      <c r="B42" s="446" t="s">
        <v>45</v>
      </c>
      <c r="C42" s="438" t="s">
        <v>28</v>
      </c>
      <c r="D42" s="438">
        <v>4.45</v>
      </c>
      <c r="E42" s="396" t="s">
        <v>183</v>
      </c>
      <c r="F42" s="396"/>
      <c r="G42" s="35"/>
      <c r="H42" s="409"/>
      <c r="I42" s="467">
        <f>I23+I27+I31+I35+I39</f>
        <v>124</v>
      </c>
      <c r="J42" s="438">
        <f>J23+J27+J31+J35+J39</f>
        <v>866</v>
      </c>
      <c r="K42" s="438"/>
      <c r="L42" s="438">
        <f t="shared" ref="L42:Y42" si="8">L23+L27+L31+L35+L39</f>
        <v>60</v>
      </c>
      <c r="M42" s="438">
        <f t="shared" si="8"/>
        <v>19</v>
      </c>
      <c r="N42" s="438">
        <f t="shared" si="8"/>
        <v>4.5</v>
      </c>
      <c r="O42" s="438">
        <f t="shared" si="8"/>
        <v>13</v>
      </c>
      <c r="P42" s="438">
        <f t="shared" si="8"/>
        <v>0</v>
      </c>
      <c r="Q42" s="438">
        <f t="shared" si="8"/>
        <v>0</v>
      </c>
      <c r="R42" s="438">
        <f t="shared" si="8"/>
        <v>0</v>
      </c>
      <c r="S42" s="438">
        <f t="shared" si="8"/>
        <v>46</v>
      </c>
      <c r="T42" s="438">
        <f t="shared" si="8"/>
        <v>0</v>
      </c>
      <c r="U42" s="438">
        <f t="shared" si="8"/>
        <v>0</v>
      </c>
      <c r="V42" s="438">
        <f t="shared" si="8"/>
        <v>0</v>
      </c>
      <c r="W42" s="438">
        <f t="shared" si="8"/>
        <v>0</v>
      </c>
      <c r="Y42" s="438">
        <f>Y23+Y27+Y31+Y35+Y39</f>
        <v>0</v>
      </c>
      <c r="Z42" s="438">
        <f>Z23+Z27+Z31+Z35+Z39</f>
        <v>0</v>
      </c>
      <c r="AA42" s="438"/>
      <c r="AB42" s="408">
        <f>AB23+AB27+AB31+AB35+AB39</f>
        <v>1132.5</v>
      </c>
      <c r="AC42" s="409"/>
      <c r="AD42" s="6"/>
      <c r="AE42" s="6"/>
      <c r="AF42" s="6"/>
      <c r="AG42" s="6"/>
      <c r="AH42" s="6"/>
      <c r="AI42" s="6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</row>
    <row r="43" spans="1:55" s="8" customFormat="1" ht="14.1" customHeight="1" x14ac:dyDescent="0.35">
      <c r="A43" s="410"/>
      <c r="B43" s="47"/>
      <c r="C43" s="3"/>
      <c r="D43" s="397">
        <v>4.45</v>
      </c>
      <c r="E43" s="38" t="s">
        <v>184</v>
      </c>
      <c r="F43" s="38"/>
      <c r="G43" s="3"/>
      <c r="H43" s="411"/>
      <c r="I43" s="41">
        <f>I24+I28+I32+I36+I40</f>
        <v>96</v>
      </c>
      <c r="J43" s="4">
        <f>J24+J28+J32+J36+J40</f>
        <v>1138</v>
      </c>
      <c r="K43" s="4"/>
      <c r="L43" s="4">
        <f t="shared" ref="L43:Y43" si="9">L24+L28+L32+L36+L40</f>
        <v>42</v>
      </c>
      <c r="M43" s="4">
        <f t="shared" si="9"/>
        <v>13.5</v>
      </c>
      <c r="N43" s="4">
        <f t="shared" si="9"/>
        <v>0.5</v>
      </c>
      <c r="O43" s="4">
        <f t="shared" si="9"/>
        <v>17</v>
      </c>
      <c r="P43" s="4">
        <f t="shared" si="9"/>
        <v>9</v>
      </c>
      <c r="Q43" s="4">
        <f t="shared" si="9"/>
        <v>8</v>
      </c>
      <c r="R43" s="4">
        <f t="shared" si="9"/>
        <v>20</v>
      </c>
      <c r="S43" s="4">
        <f t="shared" si="9"/>
        <v>52</v>
      </c>
      <c r="T43" s="4">
        <f t="shared" si="9"/>
        <v>0</v>
      </c>
      <c r="U43" s="4">
        <f t="shared" si="9"/>
        <v>6</v>
      </c>
      <c r="V43" s="4">
        <f t="shared" si="9"/>
        <v>0</v>
      </c>
      <c r="W43" s="4">
        <f t="shared" si="9"/>
        <v>0</v>
      </c>
      <c r="Y43" s="4">
        <f>Y24+Y28+Y32+Y36+Y40</f>
        <v>0</v>
      </c>
      <c r="Z43" s="4">
        <f>Z24+Z28+Z32+Z36+Z40</f>
        <v>0</v>
      </c>
      <c r="AA43" s="4"/>
      <c r="AB43" s="237">
        <f>AB24+AB28+AB32+AB36+AB40</f>
        <v>1402</v>
      </c>
      <c r="AC43" s="411"/>
      <c r="AD43" s="6"/>
      <c r="AE43" s="6"/>
      <c r="AF43" s="6"/>
      <c r="AG43" s="6"/>
      <c r="AH43" s="6"/>
      <c r="AI43" s="6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</row>
    <row r="44" spans="1:55" s="8" customFormat="1" ht="14.1" customHeight="1" x14ac:dyDescent="0.35">
      <c r="A44" s="410"/>
      <c r="B44" s="47"/>
      <c r="C44" s="3"/>
      <c r="D44" s="397">
        <v>4.45</v>
      </c>
      <c r="E44" s="28" t="s">
        <v>185</v>
      </c>
      <c r="F44" s="28"/>
      <c r="G44" s="3"/>
      <c r="H44" s="411"/>
      <c r="I44" s="41">
        <f>SUM(I42:I43)</f>
        <v>220</v>
      </c>
      <c r="J44" s="4">
        <f>SUM(J42:J43)</f>
        <v>2004</v>
      </c>
      <c r="K44" s="4"/>
      <c r="L44" s="4">
        <f t="shared" ref="L44:Y44" si="10">SUM(L42:L43)</f>
        <v>102</v>
      </c>
      <c r="M44" s="4">
        <f t="shared" si="10"/>
        <v>32.5</v>
      </c>
      <c r="N44" s="4">
        <f t="shared" si="10"/>
        <v>5</v>
      </c>
      <c r="O44" s="4">
        <f t="shared" si="10"/>
        <v>30</v>
      </c>
      <c r="P44" s="4">
        <f t="shared" si="10"/>
        <v>9</v>
      </c>
      <c r="Q44" s="4">
        <f t="shared" si="10"/>
        <v>8</v>
      </c>
      <c r="R44" s="4">
        <f t="shared" si="10"/>
        <v>20</v>
      </c>
      <c r="S44" s="4">
        <f t="shared" si="10"/>
        <v>98</v>
      </c>
      <c r="T44" s="4">
        <f t="shared" si="10"/>
        <v>0</v>
      </c>
      <c r="U44" s="4">
        <f t="shared" si="10"/>
        <v>6</v>
      </c>
      <c r="V44" s="4">
        <f t="shared" si="10"/>
        <v>0</v>
      </c>
      <c r="W44" s="4">
        <f t="shared" si="10"/>
        <v>0</v>
      </c>
      <c r="Y44" s="4">
        <f>SUM(Y42:Y43)</f>
        <v>0</v>
      </c>
      <c r="Z44" s="4">
        <f>SUM(Z42:Z43)</f>
        <v>0</v>
      </c>
      <c r="AA44" s="4"/>
      <c r="AB44" s="237">
        <f>SUM(AB42:AB43)</f>
        <v>2534.5</v>
      </c>
      <c r="AC44" s="411"/>
      <c r="AD44" s="6"/>
      <c r="AE44" s="6"/>
      <c r="AF44" s="6"/>
      <c r="AG44" s="6"/>
      <c r="AH44" s="6"/>
      <c r="AI44" s="6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</row>
    <row r="45" spans="1:55" s="8" customFormat="1" ht="14.1" customHeight="1" thickBot="1" x14ac:dyDescent="0.4">
      <c r="A45" s="412"/>
      <c r="B45" s="449"/>
      <c r="C45" s="13"/>
      <c r="D45" s="414"/>
      <c r="E45" s="427"/>
      <c r="F45" s="427"/>
      <c r="G45" s="13"/>
      <c r="H45" s="417"/>
      <c r="I45" s="102"/>
      <c r="J45" s="428"/>
      <c r="K45" s="428"/>
      <c r="L45" s="428"/>
      <c r="M45" s="428"/>
      <c r="N45" s="428"/>
      <c r="O45" s="428"/>
      <c r="P45" s="428"/>
      <c r="Q45" s="428"/>
      <c r="R45" s="428"/>
      <c r="S45" s="428"/>
      <c r="T45" s="428"/>
      <c r="U45" s="428"/>
      <c r="V45" s="428"/>
      <c r="W45" s="428"/>
      <c r="Y45" s="428"/>
      <c r="Z45" s="428"/>
      <c r="AA45" s="428"/>
      <c r="AB45" s="435"/>
      <c r="AC45" s="417"/>
      <c r="AD45" s="6"/>
      <c r="AE45" s="6"/>
      <c r="AF45" s="6"/>
      <c r="AG45" s="6"/>
      <c r="AH45" s="6"/>
      <c r="AI45" s="6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</row>
    <row r="46" spans="1:55" s="30" customFormat="1" ht="13.5" customHeight="1" x14ac:dyDescent="0.35">
      <c r="A46" s="524">
        <v>7</v>
      </c>
      <c r="B46" s="528" t="s">
        <v>207</v>
      </c>
      <c r="C46" s="528" t="s">
        <v>28</v>
      </c>
      <c r="D46" s="405" t="s">
        <v>195</v>
      </c>
      <c r="E46" s="36" t="s">
        <v>183</v>
      </c>
      <c r="F46" s="36"/>
      <c r="G46" s="35"/>
      <c r="H46" s="409"/>
      <c r="I46" s="465"/>
      <c r="J46" s="35">
        <f>'Суїма (сум)'!K10</f>
        <v>64</v>
      </c>
      <c r="K46" s="35"/>
      <c r="L46" s="35"/>
      <c r="M46" s="35"/>
      <c r="N46" s="35"/>
      <c r="O46" s="422"/>
      <c r="P46" s="423"/>
      <c r="Q46" s="422"/>
      <c r="R46" s="422"/>
      <c r="S46" s="422">
        <f>'Суїма (сум)'!T10</f>
        <v>4</v>
      </c>
      <c r="T46" s="422"/>
      <c r="U46" s="422"/>
      <c r="V46" s="35"/>
      <c r="W46" s="35"/>
      <c r="Y46" s="35"/>
      <c r="Z46" s="35"/>
      <c r="AA46" s="35"/>
      <c r="AB46" s="441">
        <f>SUM(J46:AA46)</f>
        <v>68</v>
      </c>
      <c r="AC46" s="409"/>
      <c r="AD46" s="17"/>
      <c r="AE46" s="17"/>
      <c r="AF46" s="17"/>
      <c r="AG46" s="17"/>
      <c r="AH46" s="17"/>
      <c r="AI46" s="17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</row>
    <row r="47" spans="1:55" s="30" customFormat="1" ht="13.5" customHeight="1" x14ac:dyDescent="0.35">
      <c r="A47" s="525"/>
      <c r="B47" s="529"/>
      <c r="C47" s="529"/>
      <c r="D47" s="3" t="s">
        <v>195</v>
      </c>
      <c r="E47" s="16" t="s">
        <v>184</v>
      </c>
      <c r="F47" s="16"/>
      <c r="G47" s="3"/>
      <c r="H47" s="411"/>
      <c r="I47" s="200"/>
      <c r="J47" s="3">
        <f>'Суїма (сум)'!K14</f>
        <v>48</v>
      </c>
      <c r="K47" s="3"/>
      <c r="L47" s="3">
        <f>'Суїма (сум)'!M14</f>
        <v>0</v>
      </c>
      <c r="M47" s="3">
        <f>'Суїма (сум)'!N14</f>
        <v>0</v>
      </c>
      <c r="N47" s="3">
        <f>'Суїма (сум)'!O14</f>
        <v>0</v>
      </c>
      <c r="O47" s="48"/>
      <c r="P47" s="201"/>
      <c r="Q47" s="48"/>
      <c r="R47" s="48"/>
      <c r="S47" s="48">
        <f>'Суїма (сум)'!T14</f>
        <v>4</v>
      </c>
      <c r="T47" s="48"/>
      <c r="U47" s="48">
        <f>'Суїма (сум)'!V14</f>
        <v>3</v>
      </c>
      <c r="V47" s="48"/>
      <c r="W47" s="3"/>
      <c r="Y47" s="3"/>
      <c r="Z47" s="3"/>
      <c r="AA47" s="3"/>
      <c r="AB47" s="236">
        <f>SUM(J47:AA47)</f>
        <v>55</v>
      </c>
      <c r="AC47" s="411"/>
      <c r="AD47" s="17"/>
      <c r="AE47" s="17"/>
      <c r="AF47" s="17"/>
      <c r="AG47" s="17"/>
      <c r="AH47" s="17"/>
      <c r="AI47" s="17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</row>
    <row r="48" spans="1:55" s="30" customFormat="1" ht="13.5" customHeight="1" x14ac:dyDescent="0.35">
      <c r="A48" s="527"/>
      <c r="B48" s="531"/>
      <c r="C48" s="531"/>
      <c r="D48" s="3" t="s">
        <v>195</v>
      </c>
      <c r="E48" s="18" t="s">
        <v>185</v>
      </c>
      <c r="F48" s="18"/>
      <c r="G48" s="3"/>
      <c r="H48" s="411"/>
      <c r="I48" s="138"/>
      <c r="J48" s="3">
        <f>SUM(J46:J47)</f>
        <v>112</v>
      </c>
      <c r="K48" s="3"/>
      <c r="L48" s="3">
        <f>SUM(L46:L47)</f>
        <v>0</v>
      </c>
      <c r="M48" s="3">
        <f>SUM(M46:M47)</f>
        <v>0</v>
      </c>
      <c r="N48" s="3">
        <f>SUM(N46:N47)</f>
        <v>0</v>
      </c>
      <c r="O48" s="48"/>
      <c r="P48" s="201"/>
      <c r="Q48" s="48"/>
      <c r="R48" s="48"/>
      <c r="S48" s="48">
        <f>SUM(S46:S47)</f>
        <v>8</v>
      </c>
      <c r="T48" s="48"/>
      <c r="U48" s="48">
        <f>SUM(U46:U47)</f>
        <v>3</v>
      </c>
      <c r="V48" s="4"/>
      <c r="W48" s="4"/>
      <c r="Y48" s="4"/>
      <c r="Z48" s="4"/>
      <c r="AA48" s="4"/>
      <c r="AB48" s="237">
        <f>SUM(J48:AA48)</f>
        <v>123</v>
      </c>
      <c r="AC48" s="411"/>
      <c r="AD48" s="17"/>
      <c r="AE48" s="17"/>
      <c r="AF48" s="17"/>
      <c r="AG48" s="17"/>
      <c r="AH48" s="17"/>
      <c r="AI48" s="17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</row>
    <row r="49" spans="1:55" s="30" customFormat="1" ht="13.5" customHeight="1" thickBot="1" x14ac:dyDescent="0.4">
      <c r="A49" s="412"/>
      <c r="B49" s="449"/>
      <c r="C49" s="449"/>
      <c r="D49" s="415"/>
      <c r="E49" s="415"/>
      <c r="F49" s="415"/>
      <c r="G49" s="13"/>
      <c r="H49" s="417"/>
      <c r="I49" s="481"/>
      <c r="J49" s="13"/>
      <c r="K49" s="13"/>
      <c r="L49" s="13"/>
      <c r="M49" s="13"/>
      <c r="N49" s="13"/>
      <c r="O49" s="58"/>
      <c r="P49" s="207"/>
      <c r="Q49" s="58"/>
      <c r="R49" s="58"/>
      <c r="S49" s="58"/>
      <c r="T49" s="429"/>
      <c r="U49" s="429"/>
      <c r="V49" s="428"/>
      <c r="W49" s="428"/>
      <c r="Y49" s="428"/>
      <c r="Z49" s="428"/>
      <c r="AA49" s="428"/>
      <c r="AB49" s="435"/>
      <c r="AC49" s="417"/>
      <c r="AD49" s="17"/>
      <c r="AE49" s="17"/>
      <c r="AF49" s="17"/>
      <c r="AG49" s="17"/>
      <c r="AH49" s="17"/>
      <c r="AI49" s="17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</row>
    <row r="50" spans="1:55" s="30" customFormat="1" ht="13.5" customHeight="1" x14ac:dyDescent="0.35">
      <c r="A50" s="524">
        <v>8</v>
      </c>
      <c r="B50" s="528" t="s">
        <v>206</v>
      </c>
      <c r="C50" s="528" t="s">
        <v>28</v>
      </c>
      <c r="D50" s="35" t="s">
        <v>196</v>
      </c>
      <c r="E50" s="36" t="s">
        <v>183</v>
      </c>
      <c r="F50" s="36"/>
      <c r="G50" s="35"/>
      <c r="H50" s="409"/>
      <c r="I50" s="469">
        <f>'Крайняк (сум)'!J14</f>
        <v>16</v>
      </c>
      <c r="J50" s="35">
        <f>'Крайняк (сум)'!K14</f>
        <v>72</v>
      </c>
      <c r="K50" s="35"/>
      <c r="L50" s="35">
        <f>'Крайняк (сум)'!M14</f>
        <v>2</v>
      </c>
      <c r="M50" s="35">
        <f>'Крайняк (сум)'!N14</f>
        <v>0</v>
      </c>
      <c r="N50" s="35">
        <f>'Крайняк (сум)'!O14</f>
        <v>2</v>
      </c>
      <c r="O50" s="35"/>
      <c r="P50" s="482"/>
      <c r="Q50" s="35"/>
      <c r="R50" s="35"/>
      <c r="S50" s="35">
        <f>'Крайняк (сум)'!T14</f>
        <v>4</v>
      </c>
      <c r="T50" s="35"/>
      <c r="U50" s="35">
        <f>'Крайняк (сум)'!V14</f>
        <v>0</v>
      </c>
      <c r="V50" s="35"/>
      <c r="W50" s="35"/>
      <c r="Y50" s="35"/>
      <c r="Z50" s="35"/>
      <c r="AA50" s="35"/>
      <c r="AB50" s="408">
        <f>SUM(I50:AA50)</f>
        <v>96</v>
      </c>
      <c r="AC50" s="409"/>
      <c r="AD50" s="17"/>
      <c r="AE50" s="17"/>
      <c r="AF50" s="17"/>
      <c r="AG50" s="17"/>
      <c r="AH50" s="17"/>
      <c r="AI50" s="17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</row>
    <row r="51" spans="1:55" s="30" customFormat="1" ht="13.5" customHeight="1" x14ac:dyDescent="0.35">
      <c r="A51" s="525"/>
      <c r="B51" s="529"/>
      <c r="C51" s="529"/>
      <c r="D51" s="261" t="s">
        <v>196</v>
      </c>
      <c r="E51" s="16" t="s">
        <v>184</v>
      </c>
      <c r="F51" s="16"/>
      <c r="G51" s="3"/>
      <c r="H51" s="411"/>
      <c r="I51" s="138">
        <f>Крайняк!J24</f>
        <v>0</v>
      </c>
      <c r="J51" s="3">
        <f>'Крайняк (сум)'!K20</f>
        <v>120</v>
      </c>
      <c r="K51" s="3"/>
      <c r="L51" s="3">
        <f>'Крайняк (сум)'!M20</f>
        <v>0</v>
      </c>
      <c r="M51" s="3">
        <f>'Крайняк (сум)'!N20</f>
        <v>1</v>
      </c>
      <c r="N51" s="3">
        <f>'Крайняк (сум)'!O20</f>
        <v>0</v>
      </c>
      <c r="O51" s="204">
        <f>'Крайняк (сум)'!P20</f>
        <v>9</v>
      </c>
      <c r="P51" s="204">
        <f>'Крайняк (сум)'!Q20</f>
        <v>0</v>
      </c>
      <c r="Q51" s="204">
        <f>'Крайняк (сум)'!R20</f>
        <v>0</v>
      </c>
      <c r="R51" s="204">
        <f>'Крайняк (сум)'!S20</f>
        <v>0</v>
      </c>
      <c r="S51" s="204">
        <f>'Крайняк (сум)'!T20</f>
        <v>4</v>
      </c>
      <c r="T51" s="3"/>
      <c r="U51" s="3">
        <f>'Крайняк (сум)'!V20</f>
        <v>0</v>
      </c>
      <c r="V51" s="4"/>
      <c r="W51" s="4"/>
      <c r="Y51" s="4"/>
      <c r="Z51" s="4"/>
      <c r="AA51" s="4"/>
      <c r="AB51" s="237">
        <f>SUM(J51:AA51)</f>
        <v>134</v>
      </c>
      <c r="AC51" s="411"/>
      <c r="AD51" s="17"/>
      <c r="AE51" s="17"/>
      <c r="AF51" s="17"/>
      <c r="AG51" s="17"/>
      <c r="AH51" s="17"/>
      <c r="AI51" s="17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</row>
    <row r="52" spans="1:55" s="30" customFormat="1" ht="13.5" customHeight="1" x14ac:dyDescent="0.35">
      <c r="A52" s="527"/>
      <c r="B52" s="531"/>
      <c r="C52" s="531"/>
      <c r="D52" s="261" t="s">
        <v>196</v>
      </c>
      <c r="E52" s="18" t="s">
        <v>185</v>
      </c>
      <c r="F52" s="18"/>
      <c r="G52" s="3"/>
      <c r="H52" s="411"/>
      <c r="I52" s="200">
        <f>SUM(I50:I51)</f>
        <v>16</v>
      </c>
      <c r="J52" s="3">
        <f>SUM(J50:J51)</f>
        <v>192</v>
      </c>
      <c r="K52" s="3"/>
      <c r="L52" s="3">
        <f t="shared" ref="L52:S52" si="11">SUM(L50:L51)</f>
        <v>2</v>
      </c>
      <c r="M52" s="3">
        <f t="shared" si="11"/>
        <v>1</v>
      </c>
      <c r="N52" s="3">
        <f t="shared" si="11"/>
        <v>2</v>
      </c>
      <c r="O52" s="3">
        <f t="shared" si="11"/>
        <v>9</v>
      </c>
      <c r="P52" s="204">
        <f t="shared" si="11"/>
        <v>0</v>
      </c>
      <c r="Q52" s="3">
        <f t="shared" si="11"/>
        <v>0</v>
      </c>
      <c r="R52" s="3">
        <f t="shared" si="11"/>
        <v>0</v>
      </c>
      <c r="S52" s="3">
        <f t="shared" si="11"/>
        <v>8</v>
      </c>
      <c r="T52" s="3"/>
      <c r="U52" s="3">
        <f>SUM(U50:U51)</f>
        <v>0</v>
      </c>
      <c r="V52" s="3"/>
      <c r="W52" s="3"/>
      <c r="Y52" s="3"/>
      <c r="Z52" s="3"/>
      <c r="AA52" s="4"/>
      <c r="AB52" s="237">
        <f>AB50+AB51</f>
        <v>230</v>
      </c>
      <c r="AC52" s="411"/>
      <c r="AD52" s="17"/>
      <c r="AE52" s="17"/>
      <c r="AF52" s="17"/>
      <c r="AG52" s="17"/>
      <c r="AH52" s="17"/>
      <c r="AI52" s="17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</row>
    <row r="53" spans="1:55" s="30" customFormat="1" ht="13.5" customHeight="1" x14ac:dyDescent="0.35">
      <c r="A53" s="410"/>
      <c r="B53" s="47"/>
      <c r="C53" s="47"/>
      <c r="D53" s="18"/>
      <c r="E53" s="18"/>
      <c r="F53" s="18"/>
      <c r="G53" s="3"/>
      <c r="H53" s="411"/>
      <c r="I53" s="138"/>
      <c r="J53" s="3"/>
      <c r="K53" s="3"/>
      <c r="L53" s="3"/>
      <c r="M53" s="3"/>
      <c r="N53" s="3"/>
      <c r="O53" s="48"/>
      <c r="P53" s="201"/>
      <c r="Q53" s="48"/>
      <c r="R53" s="48"/>
      <c r="S53" s="48"/>
      <c r="T53" s="81"/>
      <c r="U53" s="81"/>
      <c r="V53" s="4"/>
      <c r="W53" s="4"/>
      <c r="Y53" s="4"/>
      <c r="Z53" s="4"/>
      <c r="AA53" s="4"/>
      <c r="AB53" s="237"/>
      <c r="AC53" s="411"/>
      <c r="AD53" s="17"/>
      <c r="AE53" s="17"/>
      <c r="AF53" s="17"/>
      <c r="AG53" s="17"/>
      <c r="AH53" s="17"/>
      <c r="AI53" s="17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</row>
    <row r="54" spans="1:55" s="30" customFormat="1" ht="13.5" customHeight="1" thickBot="1" x14ac:dyDescent="0.4">
      <c r="A54" s="412"/>
      <c r="B54" s="449"/>
      <c r="C54" s="449"/>
      <c r="D54" s="415"/>
      <c r="E54" s="415"/>
      <c r="F54" s="415"/>
      <c r="G54" s="13"/>
      <c r="H54" s="417"/>
      <c r="I54" s="481"/>
      <c r="J54" s="13"/>
      <c r="K54" s="13"/>
      <c r="L54" s="13"/>
      <c r="M54" s="13"/>
      <c r="N54" s="13"/>
      <c r="O54" s="58"/>
      <c r="P54" s="207"/>
      <c r="Q54" s="58"/>
      <c r="R54" s="58"/>
      <c r="S54" s="58"/>
      <c r="T54" s="429"/>
      <c r="U54" s="429"/>
      <c r="V54" s="428"/>
      <c r="W54" s="428"/>
      <c r="Y54" s="428"/>
      <c r="Z54" s="428"/>
      <c r="AA54" s="428"/>
      <c r="AB54" s="435"/>
      <c r="AC54" s="417"/>
      <c r="AD54" s="17"/>
      <c r="AE54" s="17"/>
      <c r="AF54" s="17"/>
      <c r="AG54" s="17"/>
      <c r="AH54" s="17"/>
      <c r="AI54" s="17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</row>
    <row r="55" spans="1:55" s="30" customFormat="1" ht="13.5" customHeight="1" x14ac:dyDescent="0.35">
      <c r="A55" s="524">
        <v>9</v>
      </c>
      <c r="B55" s="528" t="s">
        <v>203</v>
      </c>
      <c r="C55" s="528" t="s">
        <v>28</v>
      </c>
      <c r="D55" s="405" t="s">
        <v>195</v>
      </c>
      <c r="E55" s="36" t="s">
        <v>183</v>
      </c>
      <c r="F55" s="36"/>
      <c r="G55" s="35"/>
      <c r="H55" s="409"/>
      <c r="I55" s="469"/>
      <c r="J55" s="35">
        <f>'Хабарова (сум)'!K12</f>
        <v>84</v>
      </c>
      <c r="K55" s="35"/>
      <c r="L55" s="35">
        <f>'Хабарова (сум)'!M12</f>
        <v>4</v>
      </c>
      <c r="M55" s="35">
        <f>'Хабарова (сум)'!N12</f>
        <v>2.5</v>
      </c>
      <c r="N55" s="35">
        <f>'Хабарова (сум)'!O12</f>
        <v>0</v>
      </c>
      <c r="O55" s="35">
        <f>'Хабарова (сум)'!P12</f>
        <v>0</v>
      </c>
      <c r="P55" s="35">
        <f>'Хабарова (сум)'!Q12</f>
        <v>0</v>
      </c>
      <c r="Q55" s="35">
        <f>'Хабарова (сум)'!R12</f>
        <v>0</v>
      </c>
      <c r="R55" s="35">
        <f>'Хабарова (сум)'!S12</f>
        <v>0</v>
      </c>
      <c r="S55" s="35">
        <f>'Хабарова (сум)'!T12</f>
        <v>7</v>
      </c>
      <c r="T55" s="35">
        <f>'Хабарова (сум)'!U12</f>
        <v>0</v>
      </c>
      <c r="U55" s="35">
        <f>'Хабарова (сум)'!V12</f>
        <v>0</v>
      </c>
      <c r="V55" s="35"/>
      <c r="W55" s="35"/>
      <c r="Y55" s="35"/>
      <c r="Z55" s="438"/>
      <c r="AA55" s="438"/>
      <c r="AB55" s="408">
        <f>SUM(I55:AA55)</f>
        <v>97.5</v>
      </c>
      <c r="AC55" s="409"/>
      <c r="AD55" s="17"/>
      <c r="AE55" s="17"/>
      <c r="AF55" s="17"/>
      <c r="AG55" s="17"/>
      <c r="AH55" s="17"/>
      <c r="AI55" s="17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</row>
    <row r="56" spans="1:55" s="30" customFormat="1" ht="13.5" customHeight="1" x14ac:dyDescent="0.35">
      <c r="A56" s="525"/>
      <c r="B56" s="529"/>
      <c r="C56" s="529"/>
      <c r="D56" s="3" t="s">
        <v>195</v>
      </c>
      <c r="E56" s="16" t="s">
        <v>184</v>
      </c>
      <c r="F56" s="16"/>
      <c r="G56" s="3"/>
      <c r="H56" s="411"/>
      <c r="I56" s="138"/>
      <c r="J56" s="3">
        <f>'Хабарова (сум)'!K16</f>
        <v>32</v>
      </c>
      <c r="K56" s="3"/>
      <c r="L56" s="3">
        <f>'Хабарова (сум)'!M16</f>
        <v>0</v>
      </c>
      <c r="M56" s="3">
        <f>'Хабарова (сум)'!N16</f>
        <v>0</v>
      </c>
      <c r="N56" s="3">
        <f>'Хабарова (сум)'!O16</f>
        <v>0</v>
      </c>
      <c r="O56" s="3">
        <f>'Хабарова (сум)'!P16</f>
        <v>0</v>
      </c>
      <c r="P56" s="3">
        <f>'Хабарова (сум)'!Q16</f>
        <v>0</v>
      </c>
      <c r="Q56" s="3">
        <f>'Хабарова (сум)'!R16</f>
        <v>0</v>
      </c>
      <c r="R56" s="3">
        <f>'Хабарова (сум)'!S16</f>
        <v>18</v>
      </c>
      <c r="S56" s="3">
        <f>'Хабарова (сум)'!T16</f>
        <v>2</v>
      </c>
      <c r="T56" s="3">
        <f>'Хабарова (сум)'!U16</f>
        <v>0</v>
      </c>
      <c r="U56" s="3">
        <f>'Хабарова (сум)'!V16</f>
        <v>0</v>
      </c>
      <c r="V56" s="3">
        <f>'Хабарова (сум)'!W16</f>
        <v>0</v>
      </c>
      <c r="W56" s="3"/>
      <c r="Y56" s="3"/>
      <c r="Z56" s="3"/>
      <c r="AA56" s="3"/>
      <c r="AB56" s="237">
        <f>SUM(I56:AA56)</f>
        <v>52</v>
      </c>
      <c r="AC56" s="411"/>
      <c r="AD56" s="17"/>
      <c r="AE56" s="17"/>
      <c r="AF56" s="17"/>
      <c r="AG56" s="17"/>
      <c r="AH56" s="17"/>
      <c r="AI56" s="17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</row>
    <row r="57" spans="1:55" s="30" customFormat="1" ht="13.5" customHeight="1" x14ac:dyDescent="0.35">
      <c r="A57" s="527"/>
      <c r="B57" s="531"/>
      <c r="C57" s="531"/>
      <c r="D57" s="3" t="s">
        <v>195</v>
      </c>
      <c r="E57" s="18" t="s">
        <v>185</v>
      </c>
      <c r="F57" s="18"/>
      <c r="G57" s="3"/>
      <c r="H57" s="411"/>
      <c r="I57" s="138"/>
      <c r="J57" s="3">
        <f>SUM(J55:J56)</f>
        <v>116</v>
      </c>
      <c r="K57" s="3"/>
      <c r="L57" s="3">
        <f>SUM(L55:L56)</f>
        <v>4</v>
      </c>
      <c r="M57" s="3">
        <f>SUM(M55:M56)</f>
        <v>2.5</v>
      </c>
      <c r="N57" s="3">
        <f t="shared" ref="N57:U57" si="12">SUM(N55:N56)</f>
        <v>0</v>
      </c>
      <c r="O57" s="3">
        <f t="shared" si="12"/>
        <v>0</v>
      </c>
      <c r="P57" s="204">
        <f t="shared" si="12"/>
        <v>0</v>
      </c>
      <c r="Q57" s="3">
        <f t="shared" si="12"/>
        <v>0</v>
      </c>
      <c r="R57" s="3">
        <f t="shared" si="12"/>
        <v>18</v>
      </c>
      <c r="S57" s="3">
        <f t="shared" si="12"/>
        <v>9</v>
      </c>
      <c r="T57" s="3"/>
      <c r="U57" s="3">
        <f t="shared" si="12"/>
        <v>0</v>
      </c>
      <c r="V57" s="3"/>
      <c r="W57" s="4"/>
      <c r="Y57" s="4"/>
      <c r="Z57" s="4"/>
      <c r="AA57" s="4"/>
      <c r="AB57" s="237">
        <f>SUM(AB55:AB56)</f>
        <v>149.5</v>
      </c>
      <c r="AC57" s="411"/>
      <c r="AD57" s="17"/>
      <c r="AE57" s="17"/>
      <c r="AF57" s="17"/>
      <c r="AG57" s="17"/>
      <c r="AH57" s="17"/>
      <c r="AI57" s="17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</row>
    <row r="58" spans="1:55" s="30" customFormat="1" ht="13.5" customHeight="1" thickBot="1" x14ac:dyDescent="0.4">
      <c r="A58" s="412"/>
      <c r="B58" s="449"/>
      <c r="C58" s="449"/>
      <c r="D58" s="415"/>
      <c r="E58" s="415"/>
      <c r="F58" s="415"/>
      <c r="G58" s="13"/>
      <c r="H58" s="417"/>
      <c r="I58" s="481"/>
      <c r="J58" s="13"/>
      <c r="K58" s="13"/>
      <c r="L58" s="13"/>
      <c r="M58" s="13"/>
      <c r="N58" s="13"/>
      <c r="O58" s="58"/>
      <c r="P58" s="207"/>
      <c r="Q58" s="58"/>
      <c r="R58" s="58"/>
      <c r="S58" s="58"/>
      <c r="T58" s="429"/>
      <c r="U58" s="429"/>
      <c r="V58" s="428"/>
      <c r="W58" s="428"/>
      <c r="Y58" s="428"/>
      <c r="Z58" s="428"/>
      <c r="AA58" s="428"/>
      <c r="AB58" s="435"/>
      <c r="AC58" s="417"/>
      <c r="AD58" s="17"/>
      <c r="AE58" s="17"/>
      <c r="AF58" s="17"/>
      <c r="AG58" s="17"/>
      <c r="AH58" s="17"/>
      <c r="AI58" s="17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</row>
    <row r="59" spans="1:55" s="30" customFormat="1" ht="13.5" customHeight="1" x14ac:dyDescent="0.35">
      <c r="A59" s="524">
        <v>10</v>
      </c>
      <c r="B59" s="532" t="s">
        <v>208</v>
      </c>
      <c r="C59" s="528" t="s">
        <v>28</v>
      </c>
      <c r="D59" s="261" t="s">
        <v>196</v>
      </c>
      <c r="E59" s="36" t="s">
        <v>183</v>
      </c>
      <c r="F59" s="36"/>
      <c r="G59" s="35"/>
      <c r="H59" s="409"/>
      <c r="I59" s="469"/>
      <c r="J59" s="35">
        <f>'Репп (сум)'!K12</f>
        <v>144</v>
      </c>
      <c r="K59" s="35"/>
      <c r="L59" s="35">
        <f>'Репп (сум)'!M12</f>
        <v>3</v>
      </c>
      <c r="M59" s="35">
        <f>'Репп (сум)'!N12</f>
        <v>1</v>
      </c>
      <c r="N59" s="35"/>
      <c r="O59" s="35"/>
      <c r="P59" s="482"/>
      <c r="Q59" s="35"/>
      <c r="R59" s="35"/>
      <c r="S59" s="35">
        <f>'Репп (сум)'!T12</f>
        <v>9</v>
      </c>
      <c r="T59" s="35"/>
      <c r="U59" s="35">
        <f>'Репп (сум)'!V12</f>
        <v>0</v>
      </c>
      <c r="V59" s="35"/>
      <c r="W59" s="35"/>
      <c r="Y59" s="35"/>
      <c r="Z59" s="438"/>
      <c r="AA59" s="438"/>
      <c r="AB59" s="408">
        <f>SUM(I59:AA59)</f>
        <v>157</v>
      </c>
      <c r="AC59" s="409"/>
      <c r="AD59" s="17"/>
      <c r="AE59" s="17"/>
      <c r="AF59" s="17"/>
      <c r="AG59" s="17"/>
      <c r="AH59" s="17"/>
      <c r="AI59" s="17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</row>
    <row r="60" spans="1:55" s="30" customFormat="1" ht="13.5" customHeight="1" x14ac:dyDescent="0.35">
      <c r="A60" s="525"/>
      <c r="B60" s="533"/>
      <c r="C60" s="529"/>
      <c r="D60" s="261" t="s">
        <v>196</v>
      </c>
      <c r="E60" s="16" t="s">
        <v>184</v>
      </c>
      <c r="F60" s="16"/>
      <c r="G60" s="3"/>
      <c r="H60" s="411"/>
      <c r="I60" s="138"/>
      <c r="J60" s="3">
        <f>'Репп (сум)'!K17</f>
        <v>104</v>
      </c>
      <c r="K60" s="3"/>
      <c r="L60" s="3">
        <f>'Репп (сум)'!M17</f>
        <v>2</v>
      </c>
      <c r="M60" s="3">
        <f>'Репп (сум)'!N17</f>
        <v>1.5</v>
      </c>
      <c r="N60" s="3"/>
      <c r="O60" s="48"/>
      <c r="P60" s="201"/>
      <c r="Q60" s="48"/>
      <c r="R60" s="48"/>
      <c r="S60" s="48">
        <f>'Репп (сум)'!T17</f>
        <v>5</v>
      </c>
      <c r="T60" s="48"/>
      <c r="U60" s="48">
        <f>'Репп (сум)'!V17</f>
        <v>9</v>
      </c>
      <c r="V60" s="4"/>
      <c r="W60" s="4"/>
      <c r="Y60" s="4"/>
      <c r="Z60" s="4"/>
      <c r="AA60" s="4"/>
      <c r="AB60" s="5">
        <f>SUM(J60:AA60)</f>
        <v>121.5</v>
      </c>
      <c r="AC60" s="411"/>
      <c r="AD60" s="17"/>
      <c r="AE60" s="17"/>
      <c r="AF60" s="17"/>
      <c r="AG60" s="17"/>
      <c r="AH60" s="17"/>
      <c r="AI60" s="17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</row>
    <row r="61" spans="1:55" s="30" customFormat="1" ht="13.5" customHeight="1" x14ac:dyDescent="0.35">
      <c r="A61" s="527"/>
      <c r="B61" s="534"/>
      <c r="C61" s="531"/>
      <c r="D61" s="261" t="s">
        <v>196</v>
      </c>
      <c r="E61" s="18" t="s">
        <v>185</v>
      </c>
      <c r="F61" s="18"/>
      <c r="G61" s="3"/>
      <c r="H61" s="411"/>
      <c r="I61" s="138"/>
      <c r="J61" s="3">
        <f>SUM(J59:J60)</f>
        <v>248</v>
      </c>
      <c r="K61" s="3"/>
      <c r="L61" s="3">
        <f>SUM(L59:L60)</f>
        <v>5</v>
      </c>
      <c r="M61" s="3">
        <f>SUM(M59:M60)</f>
        <v>2.5</v>
      </c>
      <c r="N61" s="3"/>
      <c r="O61" s="48"/>
      <c r="P61" s="201"/>
      <c r="Q61" s="48"/>
      <c r="R61" s="48"/>
      <c r="S61" s="48">
        <f>SUM(S59:S60)</f>
        <v>14</v>
      </c>
      <c r="T61" s="48"/>
      <c r="U61" s="48">
        <f>SUM(U59:U60)</f>
        <v>9</v>
      </c>
      <c r="V61" s="4"/>
      <c r="W61" s="4"/>
      <c r="Y61" s="4"/>
      <c r="Z61" s="4"/>
      <c r="AA61" s="4"/>
      <c r="AB61" s="5">
        <f>SUM(AB59:AB60)</f>
        <v>278.5</v>
      </c>
      <c r="AC61" s="411"/>
      <c r="AD61" s="17"/>
      <c r="AE61" s="17"/>
      <c r="AF61" s="17"/>
      <c r="AG61" s="17"/>
      <c r="AH61" s="17"/>
      <c r="AI61" s="17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</row>
    <row r="62" spans="1:55" s="30" customFormat="1" ht="13.5" customHeight="1" thickBot="1" x14ac:dyDescent="0.4">
      <c r="A62" s="412"/>
      <c r="B62" s="449"/>
      <c r="C62" s="449"/>
      <c r="D62" s="415"/>
      <c r="E62" s="415"/>
      <c r="F62" s="415"/>
      <c r="G62" s="13"/>
      <c r="H62" s="417"/>
      <c r="I62" s="481"/>
      <c r="J62" s="13"/>
      <c r="K62" s="13"/>
      <c r="L62" s="13"/>
      <c r="M62" s="13"/>
      <c r="N62" s="13"/>
      <c r="O62" s="58"/>
      <c r="P62" s="207"/>
      <c r="Q62" s="58"/>
      <c r="R62" s="58"/>
      <c r="S62" s="58"/>
      <c r="T62" s="429"/>
      <c r="U62" s="429"/>
      <c r="V62" s="428"/>
      <c r="W62" s="428"/>
      <c r="Y62" s="428"/>
      <c r="Z62" s="428"/>
      <c r="AA62" s="428"/>
      <c r="AB62" s="452"/>
      <c r="AC62" s="417"/>
      <c r="AD62" s="17"/>
      <c r="AE62" s="17"/>
      <c r="AF62" s="17"/>
      <c r="AG62" s="17"/>
      <c r="AH62" s="17"/>
      <c r="AI62" s="17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</row>
    <row r="63" spans="1:55" s="30" customFormat="1" ht="13.5" customHeight="1" x14ac:dyDescent="0.35">
      <c r="A63" s="404"/>
      <c r="B63" s="446" t="s">
        <v>45</v>
      </c>
      <c r="C63" s="438" t="s">
        <v>78</v>
      </c>
      <c r="D63" s="438">
        <v>1.5</v>
      </c>
      <c r="E63" s="396" t="s">
        <v>183</v>
      </c>
      <c r="F63" s="396"/>
      <c r="G63" s="35"/>
      <c r="H63" s="409"/>
      <c r="I63" s="467">
        <f>I46+I50+I55+I59</f>
        <v>16</v>
      </c>
      <c r="J63" s="438">
        <f>J46+J50+J55+J59</f>
        <v>364</v>
      </c>
      <c r="K63" s="438"/>
      <c r="L63" s="438">
        <f t="shared" ref="L63:U63" si="13">L46+L50+L55+L59</f>
        <v>9</v>
      </c>
      <c r="M63" s="438">
        <f t="shared" si="13"/>
        <v>3.5</v>
      </c>
      <c r="N63" s="438">
        <f t="shared" si="13"/>
        <v>2</v>
      </c>
      <c r="O63" s="438">
        <f t="shared" si="13"/>
        <v>0</v>
      </c>
      <c r="P63" s="447">
        <f t="shared" si="13"/>
        <v>0</v>
      </c>
      <c r="Q63" s="438">
        <f t="shared" si="13"/>
        <v>0</v>
      </c>
      <c r="R63" s="438">
        <f t="shared" si="13"/>
        <v>0</v>
      </c>
      <c r="S63" s="438">
        <f t="shared" si="13"/>
        <v>24</v>
      </c>
      <c r="T63" s="438">
        <f t="shared" si="13"/>
        <v>0</v>
      </c>
      <c r="U63" s="438">
        <f t="shared" si="13"/>
        <v>0</v>
      </c>
      <c r="V63" s="438"/>
      <c r="W63" s="438"/>
      <c r="Y63" s="438"/>
      <c r="Z63" s="438"/>
      <c r="AA63" s="438"/>
      <c r="AB63" s="408">
        <f>SUM(I63:AA63)</f>
        <v>418.5</v>
      </c>
      <c r="AC63" s="409"/>
      <c r="AD63" s="17"/>
      <c r="AE63" s="17"/>
      <c r="AF63" s="17"/>
      <c r="AG63" s="17"/>
      <c r="AH63" s="17"/>
      <c r="AI63" s="17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</row>
    <row r="64" spans="1:55" s="30" customFormat="1" ht="13.5" customHeight="1" x14ac:dyDescent="0.35">
      <c r="A64" s="410"/>
      <c r="B64" s="47"/>
      <c r="C64" s="47"/>
      <c r="D64" s="397">
        <v>1.5</v>
      </c>
      <c r="E64" s="38" t="s">
        <v>184</v>
      </c>
      <c r="F64" s="38"/>
      <c r="G64" s="3"/>
      <c r="H64" s="411"/>
      <c r="I64" s="41">
        <f>I47+I51+I56+I60</f>
        <v>0</v>
      </c>
      <c r="J64" s="4">
        <f>J47+J51+J56+J60</f>
        <v>304</v>
      </c>
      <c r="K64" s="4"/>
      <c r="L64" s="4">
        <f t="shared" ref="L64:U64" si="14">L47+L51+L56+L60</f>
        <v>2</v>
      </c>
      <c r="M64" s="4">
        <f t="shared" si="14"/>
        <v>2.5</v>
      </c>
      <c r="N64" s="4">
        <f t="shared" si="14"/>
        <v>0</v>
      </c>
      <c r="O64" s="4">
        <f t="shared" si="14"/>
        <v>9</v>
      </c>
      <c r="P64" s="205">
        <f t="shared" si="14"/>
        <v>0</v>
      </c>
      <c r="Q64" s="4">
        <f t="shared" si="14"/>
        <v>0</v>
      </c>
      <c r="R64" s="4">
        <f t="shared" si="14"/>
        <v>18</v>
      </c>
      <c r="S64" s="4">
        <f t="shared" si="14"/>
        <v>15</v>
      </c>
      <c r="T64" s="4">
        <f t="shared" si="14"/>
        <v>0</v>
      </c>
      <c r="U64" s="4">
        <f t="shared" si="14"/>
        <v>12</v>
      </c>
      <c r="V64" s="4"/>
      <c r="W64" s="4"/>
      <c r="Y64" s="4"/>
      <c r="Z64" s="4"/>
      <c r="AA64" s="4"/>
      <c r="AB64" s="5">
        <f>SUM(I64:AA64)</f>
        <v>362.5</v>
      </c>
      <c r="AC64" s="411"/>
      <c r="AD64" s="17"/>
      <c r="AE64" s="17"/>
      <c r="AF64" s="17"/>
      <c r="AG64" s="17"/>
      <c r="AH64" s="17"/>
      <c r="AI64" s="17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</row>
    <row r="65" spans="1:55" s="30" customFormat="1" ht="13.5" customHeight="1" x14ac:dyDescent="0.35">
      <c r="A65" s="410"/>
      <c r="B65" s="47"/>
      <c r="C65" s="47"/>
      <c r="D65" s="397">
        <v>1.5</v>
      </c>
      <c r="E65" s="28" t="s">
        <v>185</v>
      </c>
      <c r="F65" s="28"/>
      <c r="G65" s="3"/>
      <c r="H65" s="411"/>
      <c r="I65" s="41">
        <f>SUM(I63:I64)</f>
        <v>16</v>
      </c>
      <c r="J65" s="4">
        <f>SUM(J63:J64)</f>
        <v>668</v>
      </c>
      <c r="K65" s="4"/>
      <c r="L65" s="4">
        <f>SUM(L63:L64)</f>
        <v>11</v>
      </c>
      <c r="M65" s="4">
        <f>SUM(M63:M64)</f>
        <v>6</v>
      </c>
      <c r="N65" s="4">
        <f>SUM(N63:N64)</f>
        <v>2</v>
      </c>
      <c r="O65" s="4">
        <f t="shared" ref="O65:U65" si="15">SUM(O63:O64)</f>
        <v>9</v>
      </c>
      <c r="P65" s="205">
        <f t="shared" si="15"/>
        <v>0</v>
      </c>
      <c r="Q65" s="4">
        <f t="shared" si="15"/>
        <v>0</v>
      </c>
      <c r="R65" s="4">
        <f t="shared" si="15"/>
        <v>18</v>
      </c>
      <c r="S65" s="4">
        <f t="shared" si="15"/>
        <v>39</v>
      </c>
      <c r="T65" s="4">
        <f t="shared" si="15"/>
        <v>0</v>
      </c>
      <c r="U65" s="4">
        <f t="shared" si="15"/>
        <v>12</v>
      </c>
      <c r="V65" s="4"/>
      <c r="W65" s="4"/>
      <c r="Y65" s="4"/>
      <c r="Z65" s="4"/>
      <c r="AA65" s="4"/>
      <c r="AB65" s="5">
        <f>SUM(I65:AA65)</f>
        <v>781</v>
      </c>
      <c r="AC65" s="411"/>
      <c r="AD65" s="17"/>
      <c r="AE65" s="17"/>
      <c r="AF65" s="17"/>
      <c r="AG65" s="17"/>
      <c r="AH65" s="17"/>
      <c r="AI65" s="17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</row>
    <row r="66" spans="1:55" s="8" customFormat="1" ht="14.1" customHeight="1" thickBot="1" x14ac:dyDescent="0.4">
      <c r="A66" s="412"/>
      <c r="B66" s="449"/>
      <c r="C66" s="13"/>
      <c r="D66" s="414"/>
      <c r="E66" s="427"/>
      <c r="F66" s="427"/>
      <c r="G66" s="13"/>
      <c r="H66" s="417"/>
      <c r="I66" s="468"/>
      <c r="J66" s="428"/>
      <c r="K66" s="428"/>
      <c r="L66" s="428"/>
      <c r="M66" s="428"/>
      <c r="N66" s="428"/>
      <c r="O66" s="428"/>
      <c r="P66" s="428"/>
      <c r="Q66" s="428"/>
      <c r="R66" s="428"/>
      <c r="S66" s="428"/>
      <c r="T66" s="428"/>
      <c r="U66" s="428"/>
      <c r="V66" s="428"/>
      <c r="W66" s="428"/>
      <c r="Y66" s="428"/>
      <c r="Z66" s="428"/>
      <c r="AA66" s="428"/>
      <c r="AB66" s="416"/>
      <c r="AC66" s="417"/>
      <c r="AD66" s="6"/>
      <c r="AE66" s="6"/>
      <c r="AF66" s="6"/>
      <c r="AG66" s="6"/>
      <c r="AH66" s="6"/>
      <c r="AI66" s="6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</row>
    <row r="67" spans="1:55" s="30" customFormat="1" ht="13.5" customHeight="1" x14ac:dyDescent="0.35">
      <c r="A67" s="524">
        <v>11</v>
      </c>
      <c r="B67" s="528" t="s">
        <v>209</v>
      </c>
      <c r="C67" s="528" t="s">
        <v>52</v>
      </c>
      <c r="D67" s="35">
        <v>1</v>
      </c>
      <c r="E67" s="36" t="s">
        <v>183</v>
      </c>
      <c r="F67" s="36"/>
      <c r="G67" s="35"/>
      <c r="H67" s="409"/>
      <c r="I67" s="465"/>
      <c r="J67" s="35">
        <f>Дядя!K13</f>
        <v>256</v>
      </c>
      <c r="K67" s="35"/>
      <c r="L67" s="35">
        <f>Дядя!M13</f>
        <v>10</v>
      </c>
      <c r="M67" s="35">
        <f>Дядя!N13</f>
        <v>5</v>
      </c>
      <c r="N67" s="35">
        <f>Дядя!O13</f>
        <v>0</v>
      </c>
      <c r="O67" s="35">
        <f>Дядя!P13</f>
        <v>0</v>
      </c>
      <c r="P67" s="35">
        <f>Дядя!Q13</f>
        <v>0</v>
      </c>
      <c r="Q67" s="35">
        <f>Дядя!R13</f>
        <v>0</v>
      </c>
      <c r="R67" s="35">
        <f>Дядя!S13</f>
        <v>0</v>
      </c>
      <c r="S67" s="35">
        <f>Дядя!T13</f>
        <v>7</v>
      </c>
      <c r="T67" s="35">
        <f>Дядя!U13</f>
        <v>0</v>
      </c>
      <c r="U67" s="35">
        <f>Дядя!V13</f>
        <v>0</v>
      </c>
      <c r="V67" s="35">
        <f>Дядя!W13</f>
        <v>0</v>
      </c>
      <c r="W67" s="35">
        <f>Дядя!X13</f>
        <v>0</v>
      </c>
      <c r="Y67" s="35">
        <f>Дядя!Y13</f>
        <v>0</v>
      </c>
      <c r="Z67" s="35">
        <f>Дядя!Z13</f>
        <v>0</v>
      </c>
      <c r="AA67" s="35"/>
      <c r="AB67" s="408">
        <f>SUM(I67:AA67)</f>
        <v>278</v>
      </c>
      <c r="AC67" s="409"/>
      <c r="AD67" s="17"/>
      <c r="AE67" s="17"/>
      <c r="AF67" s="17"/>
      <c r="AG67" s="17"/>
      <c r="AH67" s="17"/>
      <c r="AI67" s="17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</row>
    <row r="68" spans="1:55" s="30" customFormat="1" ht="13.5" customHeight="1" x14ac:dyDescent="0.35">
      <c r="A68" s="525"/>
      <c r="B68" s="529"/>
      <c r="C68" s="529"/>
      <c r="D68" s="261">
        <v>1</v>
      </c>
      <c r="E68" s="16" t="s">
        <v>184</v>
      </c>
      <c r="F68" s="16"/>
      <c r="G68" s="3"/>
      <c r="H68" s="411"/>
      <c r="I68" s="200"/>
      <c r="J68" s="3">
        <f>Дядя!K20</f>
        <v>256</v>
      </c>
      <c r="K68" s="3"/>
      <c r="L68" s="3">
        <f>Дядя!M20</f>
        <v>10</v>
      </c>
      <c r="M68" s="3">
        <f>Дядя!N20</f>
        <v>5</v>
      </c>
      <c r="N68" s="3">
        <f>Дядя!O20</f>
        <v>0</v>
      </c>
      <c r="O68" s="3">
        <f>Дядя!P20</f>
        <v>0</v>
      </c>
      <c r="P68" s="3">
        <f>Дядя!Q20</f>
        <v>0</v>
      </c>
      <c r="Q68" s="3">
        <f>Дядя!R20</f>
        <v>0</v>
      </c>
      <c r="R68" s="3">
        <f>Дядя!S20</f>
        <v>0</v>
      </c>
      <c r="S68" s="3">
        <f>Дядя!T20</f>
        <v>8</v>
      </c>
      <c r="T68" s="3">
        <f>Дядя!U20</f>
        <v>0</v>
      </c>
      <c r="U68" s="3">
        <f>Дядя!V20</f>
        <v>0</v>
      </c>
      <c r="V68" s="3">
        <f>Дядя!W20</f>
        <v>0</v>
      </c>
      <c r="W68" s="3">
        <f>Дядя!X20</f>
        <v>0</v>
      </c>
      <c r="Y68" s="3">
        <f>Дядя!Y20</f>
        <v>0</v>
      </c>
      <c r="Z68" s="3">
        <f>Дядя!Z20</f>
        <v>0</v>
      </c>
      <c r="AA68" s="3"/>
      <c r="AB68" s="237">
        <f>SUM(I68:AA68)</f>
        <v>279</v>
      </c>
      <c r="AC68" s="411"/>
      <c r="AD68" s="17"/>
      <c r="AE68" s="17"/>
      <c r="AF68" s="17"/>
      <c r="AG68" s="17"/>
      <c r="AH68" s="17"/>
      <c r="AI68" s="17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</row>
    <row r="69" spans="1:55" s="30" customFormat="1" ht="13.5" customHeight="1" x14ac:dyDescent="0.35">
      <c r="A69" s="527"/>
      <c r="B69" s="531"/>
      <c r="C69" s="531"/>
      <c r="D69" s="261">
        <v>1</v>
      </c>
      <c r="E69" s="18" t="s">
        <v>185</v>
      </c>
      <c r="F69" s="18"/>
      <c r="G69" s="3"/>
      <c r="H69" s="411"/>
      <c r="I69" s="200"/>
      <c r="J69" s="3">
        <f>SUM(J67:J68)</f>
        <v>512</v>
      </c>
      <c r="K69" s="3"/>
      <c r="L69" s="3">
        <f t="shared" ref="L69:Y69" si="16">SUM(L67:L68)</f>
        <v>20</v>
      </c>
      <c r="M69" s="3">
        <f t="shared" si="16"/>
        <v>10</v>
      </c>
      <c r="N69" s="3">
        <f t="shared" si="16"/>
        <v>0</v>
      </c>
      <c r="O69" s="3">
        <f t="shared" si="16"/>
        <v>0</v>
      </c>
      <c r="P69" s="3">
        <f t="shared" si="16"/>
        <v>0</v>
      </c>
      <c r="Q69" s="3">
        <f t="shared" si="16"/>
        <v>0</v>
      </c>
      <c r="R69" s="3">
        <f t="shared" si="16"/>
        <v>0</v>
      </c>
      <c r="S69" s="3">
        <f t="shared" si="16"/>
        <v>15</v>
      </c>
      <c r="T69" s="3">
        <f t="shared" si="16"/>
        <v>0</v>
      </c>
      <c r="U69" s="3">
        <f t="shared" si="16"/>
        <v>0</v>
      </c>
      <c r="V69" s="3">
        <f t="shared" si="16"/>
        <v>0</v>
      </c>
      <c r="W69" s="3">
        <f t="shared" si="16"/>
        <v>0</v>
      </c>
      <c r="Y69" s="3">
        <f>SUM(Y67:Y68)</f>
        <v>0</v>
      </c>
      <c r="Z69" s="3">
        <f>SUM(Z67:Z68)</f>
        <v>0</v>
      </c>
      <c r="AA69" s="3"/>
      <c r="AB69" s="237">
        <f>SUM(AB67:AB68)</f>
        <v>557</v>
      </c>
      <c r="AC69" s="411"/>
      <c r="AD69" s="17"/>
      <c r="AE69" s="17"/>
      <c r="AF69" s="17"/>
      <c r="AG69" s="17"/>
      <c r="AH69" s="17"/>
      <c r="AI69" s="17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</row>
    <row r="70" spans="1:55" s="30" customFormat="1" ht="13.5" customHeight="1" thickBot="1" x14ac:dyDescent="0.4">
      <c r="A70" s="412"/>
      <c r="B70" s="449"/>
      <c r="C70" s="449"/>
      <c r="D70" s="415"/>
      <c r="E70" s="415"/>
      <c r="F70" s="415"/>
      <c r="G70" s="13"/>
      <c r="H70" s="417"/>
      <c r="I70" s="399"/>
      <c r="J70" s="13"/>
      <c r="K70" s="13"/>
      <c r="L70" s="13"/>
      <c r="M70" s="13"/>
      <c r="N70" s="13"/>
      <c r="O70" s="58"/>
      <c r="P70" s="207"/>
      <c r="Q70" s="58"/>
      <c r="R70" s="58"/>
      <c r="S70" s="58"/>
      <c r="T70" s="58"/>
      <c r="U70" s="58"/>
      <c r="V70" s="13"/>
      <c r="W70" s="13"/>
      <c r="Y70" s="13"/>
      <c r="Z70" s="13"/>
      <c r="AA70" s="13"/>
      <c r="AB70" s="435"/>
      <c r="AC70" s="417"/>
      <c r="AD70" s="17"/>
      <c r="AE70" s="17"/>
      <c r="AF70" s="17"/>
      <c r="AG70" s="17"/>
      <c r="AH70" s="17"/>
      <c r="AI70" s="17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</row>
    <row r="71" spans="1:55" s="30" customFormat="1" ht="13.5" customHeight="1" x14ac:dyDescent="0.35">
      <c r="A71" s="524">
        <v>12</v>
      </c>
      <c r="B71" s="528" t="s">
        <v>210</v>
      </c>
      <c r="C71" s="528" t="s">
        <v>52</v>
      </c>
      <c r="D71" s="35">
        <v>1</v>
      </c>
      <c r="E71" s="36" t="s">
        <v>183</v>
      </c>
      <c r="F71" s="36"/>
      <c r="G71" s="35"/>
      <c r="H71" s="409"/>
      <c r="I71" s="465"/>
      <c r="J71" s="35">
        <f>Палькевич!K15</f>
        <v>238</v>
      </c>
      <c r="K71" s="35"/>
      <c r="L71" s="35">
        <f>Палькевич!M15</f>
        <v>6</v>
      </c>
      <c r="M71" s="35">
        <f>Палькевич!N15</f>
        <v>2</v>
      </c>
      <c r="N71" s="35">
        <f>Палькевич!O15</f>
        <v>0</v>
      </c>
      <c r="O71" s="35">
        <f>Палькевич!P15</f>
        <v>0</v>
      </c>
      <c r="P71" s="35">
        <f>Палькевич!Q15</f>
        <v>0</v>
      </c>
      <c r="Q71" s="35">
        <f>Палькевич!R15</f>
        <v>0</v>
      </c>
      <c r="R71" s="35">
        <f>Палькевич!S15</f>
        <v>0</v>
      </c>
      <c r="S71" s="35">
        <f>Палькевич!T15</f>
        <v>9</v>
      </c>
      <c r="T71" s="35">
        <f>Палькевич!U15</f>
        <v>0</v>
      </c>
      <c r="U71" s="35">
        <f>Палькевич!V15</f>
        <v>0</v>
      </c>
      <c r="V71" s="35">
        <f>Палькевич!W15</f>
        <v>0</v>
      </c>
      <c r="W71" s="35">
        <f>Палькевич!X15</f>
        <v>0</v>
      </c>
      <c r="Y71" s="35">
        <f>Палькевич!Y15</f>
        <v>0</v>
      </c>
      <c r="Z71" s="35">
        <f>Палькевич!Z15</f>
        <v>0</v>
      </c>
      <c r="AA71" s="35"/>
      <c r="AB71" s="408">
        <f>SUM(I71:AA71)</f>
        <v>255</v>
      </c>
      <c r="AC71" s="409"/>
      <c r="AD71" s="17"/>
      <c r="AE71" s="17"/>
      <c r="AF71" s="17"/>
      <c r="AG71" s="17"/>
      <c r="AH71" s="17"/>
      <c r="AI71" s="17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</row>
    <row r="72" spans="1:55" s="30" customFormat="1" ht="13.5" customHeight="1" x14ac:dyDescent="0.35">
      <c r="A72" s="525"/>
      <c r="B72" s="529"/>
      <c r="C72" s="529"/>
      <c r="D72" s="261">
        <v>1</v>
      </c>
      <c r="E72" s="16" t="s">
        <v>184</v>
      </c>
      <c r="F72" s="16"/>
      <c r="G72" s="3"/>
      <c r="H72" s="411"/>
      <c r="I72" s="200"/>
      <c r="J72" s="3">
        <f>Палькевич!K30</f>
        <v>276</v>
      </c>
      <c r="K72" s="3"/>
      <c r="L72" s="3">
        <f>Палькевич!M30</f>
        <v>14</v>
      </c>
      <c r="M72" s="3">
        <f>Палькевич!N30</f>
        <v>4.5</v>
      </c>
      <c r="N72" s="3">
        <f>Палькевич!O30</f>
        <v>0</v>
      </c>
      <c r="O72" s="3">
        <f>Палькевич!P30</f>
        <v>0</v>
      </c>
      <c r="P72" s="3">
        <f>Палькевич!Q30</f>
        <v>2</v>
      </c>
      <c r="Q72" s="3">
        <f>Палькевич!R30</f>
        <v>4</v>
      </c>
      <c r="R72" s="3">
        <f>Палькевич!S30</f>
        <v>10</v>
      </c>
      <c r="S72" s="3">
        <f>Палькевич!T30</f>
        <v>11</v>
      </c>
      <c r="T72" s="3">
        <f>Палькевич!U30</f>
        <v>0</v>
      </c>
      <c r="U72" s="3">
        <f>Палькевич!V30</f>
        <v>9</v>
      </c>
      <c r="V72" s="3">
        <f>Палькевич!W30</f>
        <v>0</v>
      </c>
      <c r="W72" s="3">
        <f>Палькевич!X30</f>
        <v>0</v>
      </c>
      <c r="Y72" s="3">
        <f>Палькевич!Y30</f>
        <v>0</v>
      </c>
      <c r="Z72" s="3">
        <f>Палькевич!Z30</f>
        <v>0</v>
      </c>
      <c r="AA72" s="3"/>
      <c r="AB72" s="237">
        <f>SUM(I72:AA72)</f>
        <v>330.5</v>
      </c>
      <c r="AC72" s="411"/>
      <c r="AD72" s="17"/>
      <c r="AE72" s="17"/>
      <c r="AF72" s="17"/>
      <c r="AG72" s="17"/>
      <c r="AH72" s="17"/>
      <c r="AI72" s="17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</row>
    <row r="73" spans="1:55" s="30" customFormat="1" ht="13.5" customHeight="1" x14ac:dyDescent="0.35">
      <c r="A73" s="527"/>
      <c r="B73" s="531"/>
      <c r="C73" s="531"/>
      <c r="D73" s="261">
        <v>1</v>
      </c>
      <c r="E73" s="18" t="s">
        <v>185</v>
      </c>
      <c r="F73" s="18"/>
      <c r="G73" s="3"/>
      <c r="H73" s="411"/>
      <c r="I73" s="200"/>
      <c r="J73" s="3">
        <f>SUM(J71:J72)</f>
        <v>514</v>
      </c>
      <c r="K73" s="3"/>
      <c r="L73" s="3">
        <f t="shared" ref="L73:Y73" si="17">SUM(L71:L72)</f>
        <v>20</v>
      </c>
      <c r="M73" s="3">
        <f t="shared" si="17"/>
        <v>6.5</v>
      </c>
      <c r="N73" s="3">
        <f t="shared" si="17"/>
        <v>0</v>
      </c>
      <c r="O73" s="3">
        <f t="shared" si="17"/>
        <v>0</v>
      </c>
      <c r="P73" s="3">
        <f t="shared" si="17"/>
        <v>2</v>
      </c>
      <c r="Q73" s="3">
        <f t="shared" si="17"/>
        <v>4</v>
      </c>
      <c r="R73" s="3">
        <f t="shared" si="17"/>
        <v>10</v>
      </c>
      <c r="S73" s="3">
        <f t="shared" si="17"/>
        <v>20</v>
      </c>
      <c r="T73" s="3">
        <f t="shared" si="17"/>
        <v>0</v>
      </c>
      <c r="U73" s="3">
        <f t="shared" si="17"/>
        <v>9</v>
      </c>
      <c r="V73" s="3">
        <f t="shared" si="17"/>
        <v>0</v>
      </c>
      <c r="W73" s="3">
        <f t="shared" si="17"/>
        <v>0</v>
      </c>
      <c r="Y73" s="3">
        <f>SUM(Y71:Y72)</f>
        <v>0</v>
      </c>
      <c r="Z73" s="3">
        <f>SUM(Z71:Z72)</f>
        <v>0</v>
      </c>
      <c r="AA73" s="3"/>
      <c r="AB73" s="237">
        <f>SUM(AB71:AB72)</f>
        <v>585.5</v>
      </c>
      <c r="AC73" s="411"/>
      <c r="AD73" s="17"/>
      <c r="AE73" s="17"/>
      <c r="AF73" s="17"/>
      <c r="AG73" s="17"/>
      <c r="AH73" s="17"/>
      <c r="AI73" s="17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</row>
    <row r="74" spans="1:55" s="30" customFormat="1" ht="13.5" customHeight="1" thickBot="1" x14ac:dyDescent="0.4">
      <c r="A74" s="412"/>
      <c r="B74" s="449"/>
      <c r="C74" s="13"/>
      <c r="D74" s="414"/>
      <c r="E74" s="415"/>
      <c r="F74" s="415"/>
      <c r="G74" s="13"/>
      <c r="H74" s="417"/>
      <c r="I74" s="399"/>
      <c r="J74" s="13"/>
      <c r="K74" s="13"/>
      <c r="L74" s="13"/>
      <c r="M74" s="13"/>
      <c r="N74" s="13"/>
      <c r="O74" s="58"/>
      <c r="P74" s="207"/>
      <c r="Q74" s="58"/>
      <c r="R74" s="58"/>
      <c r="S74" s="58"/>
      <c r="T74" s="58"/>
      <c r="U74" s="58"/>
      <c r="V74" s="13"/>
      <c r="W74" s="13"/>
      <c r="Y74" s="13"/>
      <c r="Z74" s="13"/>
      <c r="AA74" s="13"/>
      <c r="AB74" s="435"/>
      <c r="AC74" s="417"/>
      <c r="AD74" s="17"/>
      <c r="AE74" s="17"/>
      <c r="AF74" s="17"/>
      <c r="AG74" s="17"/>
      <c r="AH74" s="17"/>
      <c r="AI74" s="17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</row>
    <row r="75" spans="1:55" s="30" customFormat="1" ht="13.5" customHeight="1" x14ac:dyDescent="0.35">
      <c r="A75" s="404"/>
      <c r="B75" s="446" t="s">
        <v>45</v>
      </c>
      <c r="C75" s="438" t="s">
        <v>39</v>
      </c>
      <c r="D75" s="438">
        <v>2</v>
      </c>
      <c r="E75" s="396" t="s">
        <v>183</v>
      </c>
      <c r="F75" s="396"/>
      <c r="G75" s="35"/>
      <c r="H75" s="409"/>
      <c r="I75" s="467"/>
      <c r="J75" s="438">
        <f>J67+J71</f>
        <v>494</v>
      </c>
      <c r="K75" s="438"/>
      <c r="L75" s="438">
        <f t="shared" ref="L75:Y75" si="18">L67+L71</f>
        <v>16</v>
      </c>
      <c r="M75" s="438">
        <f t="shared" si="18"/>
        <v>7</v>
      </c>
      <c r="N75" s="438">
        <f t="shared" si="18"/>
        <v>0</v>
      </c>
      <c r="O75" s="438">
        <f t="shared" si="18"/>
        <v>0</v>
      </c>
      <c r="P75" s="438">
        <f t="shared" si="18"/>
        <v>0</v>
      </c>
      <c r="Q75" s="438">
        <f t="shared" si="18"/>
        <v>0</v>
      </c>
      <c r="R75" s="438">
        <f t="shared" si="18"/>
        <v>0</v>
      </c>
      <c r="S75" s="438">
        <f t="shared" si="18"/>
        <v>16</v>
      </c>
      <c r="T75" s="438">
        <f t="shared" si="18"/>
        <v>0</v>
      </c>
      <c r="U75" s="438">
        <f t="shared" si="18"/>
        <v>0</v>
      </c>
      <c r="V75" s="438">
        <f t="shared" si="18"/>
        <v>0</v>
      </c>
      <c r="W75" s="438">
        <f t="shared" si="18"/>
        <v>0</v>
      </c>
      <c r="Y75" s="438">
        <f>Y67+Y71</f>
        <v>0</v>
      </c>
      <c r="Z75" s="438">
        <f>Z67+Z71</f>
        <v>0</v>
      </c>
      <c r="AA75" s="438"/>
      <c r="AB75" s="408">
        <f>AB67+AB71</f>
        <v>533</v>
      </c>
      <c r="AC75" s="409"/>
      <c r="AD75" s="17"/>
      <c r="AE75" s="17"/>
      <c r="AF75" s="17"/>
      <c r="AG75" s="17"/>
      <c r="AH75" s="17"/>
      <c r="AI75" s="17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</row>
    <row r="76" spans="1:55" s="30" customFormat="1" ht="13.5" customHeight="1" x14ac:dyDescent="0.35">
      <c r="A76" s="410"/>
      <c r="B76" s="47"/>
      <c r="C76" s="3"/>
      <c r="D76" s="397">
        <v>2</v>
      </c>
      <c r="E76" s="38" t="s">
        <v>184</v>
      </c>
      <c r="F76" s="38"/>
      <c r="G76" s="3"/>
      <c r="H76" s="411"/>
      <c r="I76" s="41"/>
      <c r="J76" s="4">
        <f>J68+J72</f>
        <v>532</v>
      </c>
      <c r="K76" s="4"/>
      <c r="L76" s="4">
        <f t="shared" ref="L76:Y76" si="19">L68+L72</f>
        <v>24</v>
      </c>
      <c r="M76" s="4">
        <f t="shared" si="19"/>
        <v>9.5</v>
      </c>
      <c r="N76" s="4">
        <f t="shared" si="19"/>
        <v>0</v>
      </c>
      <c r="O76" s="4">
        <f t="shared" si="19"/>
        <v>0</v>
      </c>
      <c r="P76" s="4">
        <f t="shared" si="19"/>
        <v>2</v>
      </c>
      <c r="Q76" s="4">
        <f t="shared" si="19"/>
        <v>4</v>
      </c>
      <c r="R76" s="4">
        <f t="shared" si="19"/>
        <v>10</v>
      </c>
      <c r="S76" s="4">
        <f t="shared" si="19"/>
        <v>19</v>
      </c>
      <c r="T76" s="4">
        <f t="shared" si="19"/>
        <v>0</v>
      </c>
      <c r="U76" s="4">
        <f t="shared" si="19"/>
        <v>9</v>
      </c>
      <c r="V76" s="4">
        <f t="shared" si="19"/>
        <v>0</v>
      </c>
      <c r="W76" s="4">
        <f t="shared" si="19"/>
        <v>0</v>
      </c>
      <c r="Y76" s="4">
        <f>Y68+Y72</f>
        <v>0</v>
      </c>
      <c r="Z76" s="4">
        <f>Z68+Z72</f>
        <v>0</v>
      </c>
      <c r="AA76" s="4"/>
      <c r="AB76" s="5">
        <f>AB68+AB72</f>
        <v>609.5</v>
      </c>
      <c r="AC76" s="411"/>
      <c r="AD76" s="17"/>
      <c r="AE76" s="17"/>
      <c r="AF76" s="17"/>
      <c r="AG76" s="17"/>
      <c r="AH76" s="17"/>
      <c r="AI76" s="17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</row>
    <row r="77" spans="1:55" s="30" customFormat="1" ht="13.5" customHeight="1" x14ac:dyDescent="0.35">
      <c r="A77" s="410"/>
      <c r="B77" s="47"/>
      <c r="C77" s="3"/>
      <c r="D77" s="397">
        <v>2</v>
      </c>
      <c r="E77" s="28" t="s">
        <v>185</v>
      </c>
      <c r="F77" s="28"/>
      <c r="G77" s="3"/>
      <c r="H77" s="411"/>
      <c r="I77" s="41"/>
      <c r="J77" s="4">
        <f>J69+J73</f>
        <v>1026</v>
      </c>
      <c r="K77" s="4"/>
      <c r="L77" s="4">
        <f t="shared" ref="L77:Y77" si="20">L69+L73</f>
        <v>40</v>
      </c>
      <c r="M77" s="4">
        <f t="shared" si="20"/>
        <v>16.5</v>
      </c>
      <c r="N77" s="4">
        <f t="shared" si="20"/>
        <v>0</v>
      </c>
      <c r="O77" s="4">
        <f t="shared" si="20"/>
        <v>0</v>
      </c>
      <c r="P77" s="4">
        <f t="shared" si="20"/>
        <v>2</v>
      </c>
      <c r="Q77" s="4">
        <f t="shared" si="20"/>
        <v>4</v>
      </c>
      <c r="R77" s="4">
        <f t="shared" si="20"/>
        <v>10</v>
      </c>
      <c r="S77" s="4">
        <f t="shared" si="20"/>
        <v>35</v>
      </c>
      <c r="T77" s="4">
        <f t="shared" si="20"/>
        <v>0</v>
      </c>
      <c r="U77" s="4">
        <f t="shared" si="20"/>
        <v>9</v>
      </c>
      <c r="V77" s="4">
        <f t="shared" si="20"/>
        <v>0</v>
      </c>
      <c r="W77" s="4">
        <f t="shared" si="20"/>
        <v>0</v>
      </c>
      <c r="Y77" s="4">
        <f>Y69+Y73</f>
        <v>0</v>
      </c>
      <c r="Z77" s="4">
        <f>Z69+Z73</f>
        <v>0</v>
      </c>
      <c r="AA77" s="4"/>
      <c r="AB77" s="5">
        <f>SUM(AB75:AB76)</f>
        <v>1142.5</v>
      </c>
      <c r="AC77" s="411"/>
      <c r="AD77" s="17"/>
      <c r="AE77" s="17"/>
      <c r="AF77" s="17"/>
      <c r="AG77" s="17"/>
      <c r="AH77" s="17"/>
      <c r="AI77" s="17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</row>
    <row r="78" spans="1:55" s="30" customFormat="1" ht="13.5" customHeight="1" thickBot="1" x14ac:dyDescent="0.4">
      <c r="A78" s="412"/>
      <c r="B78" s="449"/>
      <c r="C78" s="449"/>
      <c r="D78" s="415"/>
      <c r="E78" s="415"/>
      <c r="F78" s="415"/>
      <c r="G78" s="13"/>
      <c r="H78" s="417"/>
      <c r="I78" s="399"/>
      <c r="J78" s="13"/>
      <c r="K78" s="13"/>
      <c r="L78" s="13"/>
      <c r="M78" s="13"/>
      <c r="N78" s="13"/>
      <c r="O78" s="58"/>
      <c r="P78" s="207"/>
      <c r="Q78" s="58"/>
      <c r="R78" s="58"/>
      <c r="S78" s="58"/>
      <c r="T78" s="58"/>
      <c r="U78" s="58"/>
      <c r="V78" s="13"/>
      <c r="W78" s="13"/>
      <c r="Y78" s="13"/>
      <c r="Z78" s="13"/>
      <c r="AA78" s="13"/>
      <c r="AB78" s="452"/>
      <c r="AC78" s="417"/>
      <c r="AD78" s="17"/>
      <c r="AE78" s="17"/>
      <c r="AF78" s="17"/>
      <c r="AG78" s="17"/>
      <c r="AH78" s="17"/>
      <c r="AI78" s="17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</row>
    <row r="79" spans="1:55" s="30" customFormat="1" ht="13.5" customHeight="1" x14ac:dyDescent="0.35">
      <c r="A79" s="524">
        <v>13</v>
      </c>
      <c r="B79" s="528" t="s">
        <v>211</v>
      </c>
      <c r="C79" s="528" t="s">
        <v>43</v>
      </c>
      <c r="D79" s="35">
        <v>1</v>
      </c>
      <c r="E79" s="36" t="s">
        <v>183</v>
      </c>
      <c r="F79" s="36"/>
      <c r="G79" s="35"/>
      <c r="H79" s="409"/>
      <c r="I79" s="465"/>
      <c r="J79" s="35">
        <f>Кущев!K18</f>
        <v>224</v>
      </c>
      <c r="K79" s="35"/>
      <c r="L79" s="35">
        <f>Кущев!M18</f>
        <v>22</v>
      </c>
      <c r="M79" s="35">
        <f>Кущев!N18</f>
        <v>9</v>
      </c>
      <c r="N79" s="35">
        <f>Кущев!O18</f>
        <v>1</v>
      </c>
      <c r="O79" s="35">
        <f>Кущев!P18</f>
        <v>0</v>
      </c>
      <c r="P79" s="35">
        <f>Кущев!Q18</f>
        <v>0</v>
      </c>
      <c r="Q79" s="35">
        <f>Кущев!R18</f>
        <v>0</v>
      </c>
      <c r="R79" s="35">
        <f>Кущев!S18</f>
        <v>0</v>
      </c>
      <c r="S79" s="35">
        <f>Кущев!T18</f>
        <v>23</v>
      </c>
      <c r="T79" s="35">
        <f>Кущев!U18</f>
        <v>0</v>
      </c>
      <c r="U79" s="35">
        <f>Кущев!V18</f>
        <v>0</v>
      </c>
      <c r="V79" s="35">
        <f>Кущев!W18</f>
        <v>0</v>
      </c>
      <c r="W79" s="35">
        <f>Кущев!X18</f>
        <v>0</v>
      </c>
      <c r="Y79" s="35">
        <f>Кущев!Y18</f>
        <v>0</v>
      </c>
      <c r="Z79" s="35">
        <f>Кущев!Z18</f>
        <v>0</v>
      </c>
      <c r="AA79" s="35"/>
      <c r="AB79" s="408">
        <f>J79+K79+L79+M79+N79+O79+P79+Q79+R79+S79+T79+U79+V79+W79+Y79+Z79</f>
        <v>279</v>
      </c>
      <c r="AC79" s="409"/>
      <c r="AD79" s="17"/>
      <c r="AE79" s="17"/>
      <c r="AF79" s="17"/>
      <c r="AG79" s="17"/>
      <c r="AH79" s="17"/>
      <c r="AI79" s="17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</row>
    <row r="80" spans="1:55" s="30" customFormat="1" ht="13.5" customHeight="1" x14ac:dyDescent="0.35">
      <c r="A80" s="525"/>
      <c r="B80" s="529"/>
      <c r="C80" s="529"/>
      <c r="D80" s="261">
        <v>1</v>
      </c>
      <c r="E80" s="16" t="s">
        <v>184</v>
      </c>
      <c r="F80" s="16"/>
      <c r="G80" s="3"/>
      <c r="H80" s="411"/>
      <c r="I80" s="466"/>
      <c r="J80" s="3">
        <f>Кущев!K31</f>
        <v>206</v>
      </c>
      <c r="K80" s="3"/>
      <c r="L80" s="3">
        <f>Кущев!M31</f>
        <v>22</v>
      </c>
      <c r="M80" s="3">
        <f>Кущев!N31</f>
        <v>9</v>
      </c>
      <c r="N80" s="3">
        <f>Кущев!O31</f>
        <v>0</v>
      </c>
      <c r="O80" s="3">
        <f>Кущев!P31</f>
        <v>0</v>
      </c>
      <c r="P80" s="3">
        <f>Кущев!Q31</f>
        <v>0</v>
      </c>
      <c r="Q80" s="3">
        <f>Кущев!R31</f>
        <v>0</v>
      </c>
      <c r="R80" s="3">
        <f>Кущев!S31</f>
        <v>22</v>
      </c>
      <c r="S80" s="3">
        <f>Кущев!T31</f>
        <v>21</v>
      </c>
      <c r="T80" s="3">
        <f>Кущев!U31</f>
        <v>0</v>
      </c>
      <c r="U80" s="3">
        <f>Кущев!V31</f>
        <v>12</v>
      </c>
      <c r="V80" s="3">
        <f>Кущев!W31</f>
        <v>0</v>
      </c>
      <c r="W80" s="3">
        <f>Кущев!X31</f>
        <v>0</v>
      </c>
      <c r="Y80" s="3">
        <f>Кущев!Y31</f>
        <v>0</v>
      </c>
      <c r="Z80" s="3">
        <f>Кущев!Z31</f>
        <v>0</v>
      </c>
      <c r="AA80" s="3"/>
      <c r="AB80" s="237">
        <f>J80+K80+L80+M80+N80+O80+P80+Q80+R80+S80+T80+U80+V80+W80+Y80+Z80</f>
        <v>292</v>
      </c>
      <c r="AC80" s="411"/>
      <c r="AD80" s="17"/>
      <c r="AE80" s="17"/>
      <c r="AF80" s="17"/>
      <c r="AG80" s="17"/>
      <c r="AH80" s="17"/>
      <c r="AI80" s="17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</row>
    <row r="81" spans="1:55" s="30" customFormat="1" ht="13.5" customHeight="1" x14ac:dyDescent="0.35">
      <c r="A81" s="527"/>
      <c r="B81" s="531"/>
      <c r="C81" s="531"/>
      <c r="D81" s="261">
        <v>1</v>
      </c>
      <c r="E81" s="18" t="s">
        <v>185</v>
      </c>
      <c r="F81" s="18"/>
      <c r="G81" s="3"/>
      <c r="H81" s="411"/>
      <c r="I81" s="200"/>
      <c r="J81" s="3">
        <f>J79+J80</f>
        <v>430</v>
      </c>
      <c r="K81" s="3"/>
      <c r="L81" s="3">
        <f>L79+L80</f>
        <v>44</v>
      </c>
      <c r="M81" s="3">
        <f>M79+M80</f>
        <v>18</v>
      </c>
      <c r="N81" s="3">
        <f>N79+N80</f>
        <v>1</v>
      </c>
      <c r="O81" s="3">
        <f t="shared" ref="O81:Y81" si="21">O79+O80</f>
        <v>0</v>
      </c>
      <c r="P81" s="3">
        <f t="shared" si="21"/>
        <v>0</v>
      </c>
      <c r="Q81" s="3">
        <f t="shared" si="21"/>
        <v>0</v>
      </c>
      <c r="R81" s="3">
        <f t="shared" si="21"/>
        <v>22</v>
      </c>
      <c r="S81" s="3">
        <f t="shared" si="21"/>
        <v>44</v>
      </c>
      <c r="T81" s="3">
        <f t="shared" si="21"/>
        <v>0</v>
      </c>
      <c r="U81" s="3">
        <f t="shared" si="21"/>
        <v>12</v>
      </c>
      <c r="V81" s="3">
        <f t="shared" si="21"/>
        <v>0</v>
      </c>
      <c r="W81" s="3">
        <f t="shared" si="21"/>
        <v>0</v>
      </c>
      <c r="Y81" s="3">
        <f>Y79+Y80</f>
        <v>0</v>
      </c>
      <c r="Z81" s="3">
        <f>Z79+Z80</f>
        <v>0</v>
      </c>
      <c r="AA81" s="3"/>
      <c r="AB81" s="237">
        <f>AB79+AB80</f>
        <v>571</v>
      </c>
      <c r="AC81" s="411"/>
      <c r="AD81" s="17"/>
      <c r="AE81" s="17"/>
      <c r="AF81" s="17"/>
      <c r="AG81" s="17"/>
      <c r="AH81" s="17"/>
      <c r="AI81" s="17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</row>
    <row r="82" spans="1:55" s="30" customFormat="1" ht="13.5" customHeight="1" thickBot="1" x14ac:dyDescent="0.4">
      <c r="A82" s="412"/>
      <c r="B82" s="449"/>
      <c r="C82" s="449"/>
      <c r="D82" s="415"/>
      <c r="E82" s="415"/>
      <c r="F82" s="415"/>
      <c r="G82" s="13"/>
      <c r="H82" s="417"/>
      <c r="I82" s="399"/>
      <c r="J82" s="13"/>
      <c r="K82" s="13"/>
      <c r="L82" s="13"/>
      <c r="M82" s="13"/>
      <c r="N82" s="13"/>
      <c r="O82" s="58"/>
      <c r="P82" s="207"/>
      <c r="Q82" s="58"/>
      <c r="R82" s="58"/>
      <c r="S82" s="58"/>
      <c r="T82" s="58"/>
      <c r="U82" s="58"/>
      <c r="V82" s="13"/>
      <c r="W82" s="13"/>
      <c r="Y82" s="13"/>
      <c r="Z82" s="13"/>
      <c r="AA82" s="13"/>
      <c r="AB82" s="435"/>
      <c r="AC82" s="417"/>
      <c r="AD82" s="17"/>
      <c r="AE82" s="17"/>
      <c r="AF82" s="17"/>
      <c r="AG82" s="17"/>
      <c r="AH82" s="17"/>
      <c r="AI82" s="17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</row>
    <row r="83" spans="1:55" s="30" customFormat="1" ht="13.5" customHeight="1" x14ac:dyDescent="0.35">
      <c r="A83" s="524">
        <v>14</v>
      </c>
      <c r="B83" s="528" t="s">
        <v>212</v>
      </c>
      <c r="C83" s="528" t="s">
        <v>43</v>
      </c>
      <c r="D83" s="35">
        <v>0.5</v>
      </c>
      <c r="E83" s="36" t="s">
        <v>183</v>
      </c>
      <c r="F83" s="36"/>
      <c r="G83" s="35"/>
      <c r="H83" s="409"/>
      <c r="I83" s="465"/>
      <c r="J83" s="35">
        <f>Зінь!K12</f>
        <v>96</v>
      </c>
      <c r="K83" s="35"/>
      <c r="L83" s="35">
        <f>Зінь!M12</f>
        <v>6</v>
      </c>
      <c r="M83" s="35">
        <f>Зінь!N12</f>
        <v>2</v>
      </c>
      <c r="N83" s="35"/>
      <c r="O83" s="422"/>
      <c r="P83" s="423"/>
      <c r="Q83" s="422"/>
      <c r="R83" s="422"/>
      <c r="S83" s="422">
        <f>Зінь!T12</f>
        <v>5</v>
      </c>
      <c r="T83" s="422"/>
      <c r="U83" s="422"/>
      <c r="V83" s="35"/>
      <c r="W83" s="35"/>
      <c r="Y83" s="35"/>
      <c r="Z83" s="35"/>
      <c r="AA83" s="35"/>
      <c r="AB83" s="408">
        <f>J83+L83+M83+S83</f>
        <v>109</v>
      </c>
      <c r="AC83" s="409"/>
      <c r="AD83" s="17"/>
      <c r="AE83" s="17"/>
      <c r="AF83" s="17"/>
      <c r="AG83" s="17"/>
      <c r="AH83" s="17"/>
      <c r="AI83" s="17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</row>
    <row r="84" spans="1:55" s="30" customFormat="1" ht="13.5" customHeight="1" x14ac:dyDescent="0.35">
      <c r="A84" s="525"/>
      <c r="B84" s="529"/>
      <c r="C84" s="529"/>
      <c r="D84" s="261">
        <v>0.5</v>
      </c>
      <c r="E84" s="16" t="s">
        <v>184</v>
      </c>
      <c r="F84" s="16"/>
      <c r="G84" s="3"/>
      <c r="H84" s="411"/>
      <c r="I84" s="200"/>
      <c r="J84" s="3">
        <f>Зінь!K18</f>
        <v>128</v>
      </c>
      <c r="K84" s="3"/>
      <c r="L84" s="3">
        <f>Зінь!M18</f>
        <v>9</v>
      </c>
      <c r="M84" s="3">
        <f>Зінь!N18</f>
        <v>3</v>
      </c>
      <c r="N84" s="3"/>
      <c r="O84" s="48"/>
      <c r="P84" s="201"/>
      <c r="Q84" s="48"/>
      <c r="R84" s="48"/>
      <c r="S84" s="48">
        <f>Зінь!T18</f>
        <v>7</v>
      </c>
      <c r="T84" s="48"/>
      <c r="U84" s="48"/>
      <c r="V84" s="3"/>
      <c r="W84" s="3"/>
      <c r="Y84" s="3"/>
      <c r="Z84" s="3"/>
      <c r="AA84" s="3"/>
      <c r="AB84" s="237">
        <f>J84+L84+M84+S84</f>
        <v>147</v>
      </c>
      <c r="AC84" s="411"/>
      <c r="AD84" s="17"/>
      <c r="AE84" s="17"/>
      <c r="AF84" s="17"/>
      <c r="AG84" s="17"/>
      <c r="AH84" s="17"/>
      <c r="AI84" s="17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</row>
    <row r="85" spans="1:55" s="30" customFormat="1" ht="13.5" customHeight="1" x14ac:dyDescent="0.35">
      <c r="A85" s="527"/>
      <c r="B85" s="531"/>
      <c r="C85" s="531"/>
      <c r="D85" s="261">
        <v>0.5</v>
      </c>
      <c r="E85" s="18" t="s">
        <v>185</v>
      </c>
      <c r="F85" s="18"/>
      <c r="G85" s="3"/>
      <c r="H85" s="411"/>
      <c r="I85" s="200"/>
      <c r="J85" s="3">
        <f>J83+J84</f>
        <v>224</v>
      </c>
      <c r="K85" s="3"/>
      <c r="L85" s="3">
        <f>L83+L84</f>
        <v>15</v>
      </c>
      <c r="M85" s="3">
        <f>M83+M84</f>
        <v>5</v>
      </c>
      <c r="N85" s="3"/>
      <c r="O85" s="3"/>
      <c r="P85" s="204"/>
      <c r="Q85" s="3"/>
      <c r="R85" s="3"/>
      <c r="S85" s="3">
        <f>S83+S84</f>
        <v>12</v>
      </c>
      <c r="T85" s="48"/>
      <c r="U85" s="48"/>
      <c r="V85" s="3"/>
      <c r="W85" s="3"/>
      <c r="Y85" s="3"/>
      <c r="Z85" s="3"/>
      <c r="AA85" s="3"/>
      <c r="AB85" s="237">
        <f>AB83+AB84</f>
        <v>256</v>
      </c>
      <c r="AC85" s="411"/>
      <c r="AD85" s="17"/>
      <c r="AE85" s="17"/>
      <c r="AF85" s="17"/>
      <c r="AG85" s="17"/>
      <c r="AH85" s="17"/>
      <c r="AI85" s="17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</row>
    <row r="86" spans="1:55" s="30" customFormat="1" ht="13.5" customHeight="1" thickBot="1" x14ac:dyDescent="0.4">
      <c r="A86" s="412"/>
      <c r="B86" s="449"/>
      <c r="C86" s="13"/>
      <c r="D86" s="414"/>
      <c r="E86" s="415"/>
      <c r="F86" s="415"/>
      <c r="G86" s="13"/>
      <c r="H86" s="417"/>
      <c r="I86" s="399"/>
      <c r="J86" s="13"/>
      <c r="K86" s="13"/>
      <c r="L86" s="13"/>
      <c r="M86" s="13"/>
      <c r="N86" s="13"/>
      <c r="O86" s="58"/>
      <c r="P86" s="207"/>
      <c r="Q86" s="58"/>
      <c r="R86" s="58"/>
      <c r="S86" s="58"/>
      <c r="T86" s="58"/>
      <c r="U86" s="58"/>
      <c r="V86" s="13"/>
      <c r="W86" s="13"/>
      <c r="Y86" s="13"/>
      <c r="Z86" s="13"/>
      <c r="AA86" s="13"/>
      <c r="AB86" s="435"/>
      <c r="AC86" s="417"/>
      <c r="AD86" s="17"/>
      <c r="AE86" s="17"/>
      <c r="AF86" s="17"/>
      <c r="AG86" s="17"/>
      <c r="AH86" s="17"/>
      <c r="AI86" s="17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</row>
    <row r="87" spans="1:55" s="30" customFormat="1" ht="13.5" customHeight="1" x14ac:dyDescent="0.35">
      <c r="A87" s="404"/>
      <c r="B87" s="446" t="s">
        <v>45</v>
      </c>
      <c r="C87" s="438" t="s">
        <v>43</v>
      </c>
      <c r="D87" s="438">
        <v>1.5</v>
      </c>
      <c r="E87" s="396" t="s">
        <v>183</v>
      </c>
      <c r="F87" s="396"/>
      <c r="G87" s="35"/>
      <c r="H87" s="409"/>
      <c r="I87" s="467"/>
      <c r="J87" s="438">
        <f>J79+J83</f>
        <v>320</v>
      </c>
      <c r="K87" s="438"/>
      <c r="L87" s="438">
        <f t="shared" ref="L87:V87" si="22">L79+L83</f>
        <v>28</v>
      </c>
      <c r="M87" s="438">
        <f t="shared" si="22"/>
        <v>11</v>
      </c>
      <c r="N87" s="438">
        <f t="shared" si="22"/>
        <v>1</v>
      </c>
      <c r="O87" s="438">
        <f t="shared" si="22"/>
        <v>0</v>
      </c>
      <c r="P87" s="438">
        <f t="shared" si="22"/>
        <v>0</v>
      </c>
      <c r="Q87" s="438">
        <f t="shared" si="22"/>
        <v>0</v>
      </c>
      <c r="R87" s="438">
        <f t="shared" si="22"/>
        <v>0</v>
      </c>
      <c r="S87" s="438">
        <f t="shared" si="22"/>
        <v>28</v>
      </c>
      <c r="T87" s="438">
        <f t="shared" si="22"/>
        <v>0</v>
      </c>
      <c r="U87" s="438">
        <f t="shared" si="22"/>
        <v>0</v>
      </c>
      <c r="V87" s="438">
        <f t="shared" si="22"/>
        <v>0</v>
      </c>
      <c r="W87" s="438"/>
      <c r="Y87" s="438"/>
      <c r="Z87" s="438"/>
      <c r="AA87" s="438"/>
      <c r="AB87" s="408">
        <f>AB79+AB83</f>
        <v>388</v>
      </c>
      <c r="AC87" s="409"/>
      <c r="AD87" s="17"/>
      <c r="AE87" s="17"/>
      <c r="AF87" s="17"/>
      <c r="AG87" s="17"/>
      <c r="AH87" s="17"/>
      <c r="AI87" s="17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</row>
    <row r="88" spans="1:55" s="30" customFormat="1" ht="13.5" customHeight="1" x14ac:dyDescent="0.35">
      <c r="A88" s="410"/>
      <c r="B88" s="47"/>
      <c r="C88" s="3"/>
      <c r="D88" s="397">
        <v>1.5</v>
      </c>
      <c r="E88" s="38" t="s">
        <v>184</v>
      </c>
      <c r="F88" s="38"/>
      <c r="G88" s="3"/>
      <c r="H88" s="411"/>
      <c r="I88" s="41"/>
      <c r="J88" s="4">
        <f>J80+J84</f>
        <v>334</v>
      </c>
      <c r="K88" s="4"/>
      <c r="L88" s="4">
        <f t="shared" ref="L88:V88" si="23">L80+L84</f>
        <v>31</v>
      </c>
      <c r="M88" s="4">
        <f t="shared" si="23"/>
        <v>12</v>
      </c>
      <c r="N88" s="4">
        <f t="shared" si="23"/>
        <v>0</v>
      </c>
      <c r="O88" s="4">
        <f t="shared" si="23"/>
        <v>0</v>
      </c>
      <c r="P88" s="4">
        <f t="shared" si="23"/>
        <v>0</v>
      </c>
      <c r="Q88" s="4">
        <f t="shared" si="23"/>
        <v>0</v>
      </c>
      <c r="R88" s="4">
        <f t="shared" si="23"/>
        <v>22</v>
      </c>
      <c r="S88" s="4">
        <f t="shared" si="23"/>
        <v>28</v>
      </c>
      <c r="T88" s="4">
        <f t="shared" si="23"/>
        <v>0</v>
      </c>
      <c r="U88" s="4">
        <f t="shared" si="23"/>
        <v>12</v>
      </c>
      <c r="V88" s="4">
        <f t="shared" si="23"/>
        <v>0</v>
      </c>
      <c r="W88" s="4"/>
      <c r="Y88" s="4"/>
      <c r="Z88" s="4"/>
      <c r="AA88" s="4"/>
      <c r="AB88" s="237">
        <f>AB80+AB84</f>
        <v>439</v>
      </c>
      <c r="AC88" s="411"/>
      <c r="AD88" s="17"/>
      <c r="AE88" s="17"/>
      <c r="AF88" s="17"/>
      <c r="AG88" s="17"/>
      <c r="AH88" s="17"/>
      <c r="AI88" s="17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</row>
    <row r="89" spans="1:55" s="30" customFormat="1" ht="13.5" customHeight="1" x14ac:dyDescent="0.35">
      <c r="A89" s="410"/>
      <c r="B89" s="47"/>
      <c r="C89" s="3"/>
      <c r="D89" s="397">
        <v>1.5</v>
      </c>
      <c r="E89" s="28" t="s">
        <v>185</v>
      </c>
      <c r="F89" s="28"/>
      <c r="G89" s="3"/>
      <c r="H89" s="411"/>
      <c r="I89" s="41"/>
      <c r="J89" s="4">
        <f>J87+J88</f>
        <v>654</v>
      </c>
      <c r="K89" s="4"/>
      <c r="L89" s="4">
        <f t="shared" ref="L89:V89" si="24">L87+L88</f>
        <v>59</v>
      </c>
      <c r="M89" s="4">
        <f t="shared" si="24"/>
        <v>23</v>
      </c>
      <c r="N89" s="4">
        <f t="shared" si="24"/>
        <v>1</v>
      </c>
      <c r="O89" s="4">
        <f t="shared" si="24"/>
        <v>0</v>
      </c>
      <c r="P89" s="4">
        <f t="shared" si="24"/>
        <v>0</v>
      </c>
      <c r="Q89" s="4">
        <f t="shared" si="24"/>
        <v>0</v>
      </c>
      <c r="R89" s="4">
        <f t="shared" si="24"/>
        <v>22</v>
      </c>
      <c r="S89" s="4">
        <f t="shared" si="24"/>
        <v>56</v>
      </c>
      <c r="T89" s="4">
        <f t="shared" si="24"/>
        <v>0</v>
      </c>
      <c r="U89" s="4">
        <f t="shared" si="24"/>
        <v>12</v>
      </c>
      <c r="V89" s="4">
        <f t="shared" si="24"/>
        <v>0</v>
      </c>
      <c r="W89" s="4"/>
      <c r="Y89" s="4"/>
      <c r="Z89" s="4"/>
      <c r="AA89" s="4"/>
      <c r="AB89" s="237">
        <f>AB87+AB88</f>
        <v>827</v>
      </c>
      <c r="AC89" s="411"/>
      <c r="AD89" s="17"/>
      <c r="AE89" s="17"/>
      <c r="AF89" s="17"/>
      <c r="AG89" s="17"/>
      <c r="AH89" s="17"/>
      <c r="AI89" s="17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</row>
    <row r="90" spans="1:55" s="30" customFormat="1" ht="13.5" customHeight="1" thickBot="1" x14ac:dyDescent="0.4">
      <c r="A90" s="412"/>
      <c r="B90" s="449"/>
      <c r="C90" s="449"/>
      <c r="D90" s="415"/>
      <c r="E90" s="415"/>
      <c r="F90" s="415"/>
      <c r="G90" s="13"/>
      <c r="H90" s="417"/>
      <c r="I90" s="399"/>
      <c r="J90" s="13"/>
      <c r="K90" s="13"/>
      <c r="L90" s="13"/>
      <c r="M90" s="13"/>
      <c r="N90" s="13"/>
      <c r="O90" s="58"/>
      <c r="P90" s="207"/>
      <c r="Q90" s="58"/>
      <c r="R90" s="58"/>
      <c r="S90" s="58"/>
      <c r="T90" s="58"/>
      <c r="U90" s="58"/>
      <c r="V90" s="13"/>
      <c r="W90" s="13"/>
      <c r="Y90" s="13"/>
      <c r="Z90" s="13"/>
      <c r="AA90" s="13"/>
      <c r="AB90" s="435"/>
      <c r="AC90" s="417"/>
      <c r="AD90" s="17"/>
      <c r="AE90" s="17"/>
      <c r="AF90" s="17"/>
      <c r="AG90" s="17"/>
      <c r="AH90" s="17"/>
      <c r="AI90" s="17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</row>
    <row r="91" spans="1:55" s="8" customFormat="1" ht="13.5" customHeight="1" x14ac:dyDescent="0.35">
      <c r="A91" s="524">
        <v>15</v>
      </c>
      <c r="B91" s="528" t="s">
        <v>213</v>
      </c>
      <c r="C91" s="528" t="s">
        <v>63</v>
      </c>
      <c r="D91" s="35">
        <v>0.75</v>
      </c>
      <c r="E91" s="36" t="s">
        <v>183</v>
      </c>
      <c r="F91" s="36"/>
      <c r="G91" s="36"/>
      <c r="H91" s="409"/>
      <c r="I91" s="469"/>
      <c r="J91" s="35">
        <f>Пузирей!K14</f>
        <v>222</v>
      </c>
      <c r="K91" s="35"/>
      <c r="L91" s="35">
        <f>Пузирей!M14</f>
        <v>5</v>
      </c>
      <c r="M91" s="35">
        <f>Пузирей!N14</f>
        <v>2</v>
      </c>
      <c r="N91" s="35">
        <f>Пузирей!O14</f>
        <v>0</v>
      </c>
      <c r="O91" s="422">
        <f>Пузирей!P14</f>
        <v>0</v>
      </c>
      <c r="P91" s="423"/>
      <c r="Q91" s="422">
        <f>Пузирей!R14</f>
        <v>0</v>
      </c>
      <c r="R91" s="422">
        <f>Пузирей!S14</f>
        <v>0</v>
      </c>
      <c r="S91" s="422">
        <f>Пузирей!T14</f>
        <v>12</v>
      </c>
      <c r="T91" s="422"/>
      <c r="U91" s="422">
        <f>Пузирей!V14</f>
        <v>0</v>
      </c>
      <c r="V91" s="35"/>
      <c r="W91" s="35"/>
      <c r="Y91" s="35"/>
      <c r="Z91" s="35"/>
      <c r="AA91" s="35"/>
      <c r="AB91" s="408">
        <f>SUM(I91:AA91)</f>
        <v>241</v>
      </c>
      <c r="AC91" s="409"/>
      <c r="AD91" s="6"/>
      <c r="AE91" s="6"/>
      <c r="AF91" s="6"/>
      <c r="AG91" s="6"/>
      <c r="AH91" s="6"/>
      <c r="AI91" s="6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</row>
    <row r="92" spans="1:55" s="8" customFormat="1" ht="13.5" customHeight="1" x14ac:dyDescent="0.35">
      <c r="A92" s="525"/>
      <c r="B92" s="529"/>
      <c r="C92" s="529"/>
      <c r="D92" s="261">
        <v>0.75</v>
      </c>
      <c r="E92" s="16" t="s">
        <v>184</v>
      </c>
      <c r="F92" s="16"/>
      <c r="G92" s="1"/>
      <c r="H92" s="411"/>
      <c r="I92" s="138"/>
      <c r="J92" s="3">
        <f>Пузирей!K21</f>
        <v>180</v>
      </c>
      <c r="K92" s="3"/>
      <c r="L92" s="3">
        <f>Пузирей!M21</f>
        <v>7</v>
      </c>
      <c r="M92" s="3">
        <f>Пузирей!N21</f>
        <v>3</v>
      </c>
      <c r="N92" s="3">
        <f>Пузирей!O21</f>
        <v>0</v>
      </c>
      <c r="O92" s="48">
        <f>Пузирей!P21</f>
        <v>0</v>
      </c>
      <c r="P92" s="201"/>
      <c r="Q92" s="48">
        <f>Пузирей!R21</f>
        <v>0</v>
      </c>
      <c r="R92" s="48">
        <f>Пузирей!S21</f>
        <v>0</v>
      </c>
      <c r="S92" s="48">
        <f>Пузирей!T21</f>
        <v>10</v>
      </c>
      <c r="T92" s="48"/>
      <c r="U92" s="48">
        <f>Пузирей!V21</f>
        <v>6</v>
      </c>
      <c r="V92" s="3"/>
      <c r="W92" s="3"/>
      <c r="Y92" s="3"/>
      <c r="Z92" s="3"/>
      <c r="AA92" s="3"/>
      <c r="AB92" s="239">
        <f>SUM(I92:AA92)</f>
        <v>206</v>
      </c>
      <c r="AC92" s="411"/>
      <c r="AD92" s="6"/>
      <c r="AE92" s="6"/>
      <c r="AF92" s="6"/>
      <c r="AG92" s="6"/>
      <c r="AH92" s="6"/>
      <c r="AI92" s="6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</row>
    <row r="93" spans="1:55" s="8" customFormat="1" ht="13.5" customHeight="1" x14ac:dyDescent="0.35">
      <c r="A93" s="527"/>
      <c r="B93" s="531"/>
      <c r="C93" s="531"/>
      <c r="D93" s="261">
        <v>0.75</v>
      </c>
      <c r="E93" s="18" t="s">
        <v>185</v>
      </c>
      <c r="F93" s="18"/>
      <c r="G93" s="1"/>
      <c r="H93" s="411"/>
      <c r="I93" s="138"/>
      <c r="J93" s="3">
        <f>SUM(J91:J92)</f>
        <v>402</v>
      </c>
      <c r="K93" s="3"/>
      <c r="L93" s="3">
        <f t="shared" ref="L93:U93" si="25">SUM(L91:L92)</f>
        <v>12</v>
      </c>
      <c r="M93" s="3">
        <f t="shared" si="25"/>
        <v>5</v>
      </c>
      <c r="N93" s="3">
        <f t="shared" si="25"/>
        <v>0</v>
      </c>
      <c r="O93" s="48">
        <f t="shared" si="25"/>
        <v>0</v>
      </c>
      <c r="P93" s="201"/>
      <c r="Q93" s="48">
        <f t="shared" si="25"/>
        <v>0</v>
      </c>
      <c r="R93" s="48">
        <f t="shared" si="25"/>
        <v>0</v>
      </c>
      <c r="S93" s="48">
        <f t="shared" si="25"/>
        <v>22</v>
      </c>
      <c r="T93" s="48"/>
      <c r="U93" s="48">
        <f t="shared" si="25"/>
        <v>6</v>
      </c>
      <c r="V93" s="3"/>
      <c r="W93" s="3"/>
      <c r="Y93" s="3"/>
      <c r="Z93" s="3"/>
      <c r="AA93" s="3"/>
      <c r="AB93" s="239">
        <f>SUM(AB91:AB92)</f>
        <v>447</v>
      </c>
      <c r="AC93" s="411"/>
      <c r="AD93" s="6"/>
      <c r="AE93" s="6"/>
      <c r="AF93" s="6"/>
      <c r="AG93" s="6"/>
      <c r="AH93" s="6"/>
      <c r="AI93" s="6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</row>
    <row r="94" spans="1:55" s="8" customFormat="1" ht="13.5" customHeight="1" x14ac:dyDescent="0.35">
      <c r="A94" s="425"/>
      <c r="B94" s="47"/>
      <c r="C94" s="3"/>
      <c r="D94" s="3"/>
      <c r="E94" s="47"/>
      <c r="F94" s="47"/>
      <c r="G94" s="3"/>
      <c r="H94" s="411"/>
      <c r="I94" s="138"/>
      <c r="J94" s="3"/>
      <c r="K94" s="3"/>
      <c r="L94" s="3"/>
      <c r="M94" s="3"/>
      <c r="N94" s="3"/>
      <c r="O94" s="48"/>
      <c r="P94" s="201"/>
      <c r="Q94" s="48"/>
      <c r="R94" s="48"/>
      <c r="S94" s="48"/>
      <c r="T94" s="48"/>
      <c r="U94" s="48"/>
      <c r="V94" s="3"/>
      <c r="W94" s="3"/>
      <c r="Y94" s="3"/>
      <c r="Z94" s="3"/>
      <c r="AA94" s="3"/>
      <c r="AB94" s="20"/>
      <c r="AC94" s="411"/>
      <c r="AD94" s="6"/>
      <c r="AE94" s="6"/>
      <c r="AF94" s="6"/>
      <c r="AG94" s="6"/>
      <c r="AH94" s="6"/>
      <c r="AI94" s="6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</row>
    <row r="95" spans="1:55" s="30" customFormat="1" ht="13.5" customHeight="1" thickBot="1" x14ac:dyDescent="0.4">
      <c r="A95" s="412"/>
      <c r="B95" s="449"/>
      <c r="C95" s="449"/>
      <c r="D95" s="415"/>
      <c r="E95" s="415"/>
      <c r="F95" s="415"/>
      <c r="G95" s="13"/>
      <c r="H95" s="417"/>
      <c r="I95" s="399"/>
      <c r="J95" s="13"/>
      <c r="K95" s="13"/>
      <c r="L95" s="13"/>
      <c r="M95" s="13"/>
      <c r="N95" s="13"/>
      <c r="O95" s="58"/>
      <c r="P95" s="207"/>
      <c r="Q95" s="58"/>
      <c r="R95" s="58"/>
      <c r="S95" s="58"/>
      <c r="T95" s="58"/>
      <c r="U95" s="58"/>
      <c r="V95" s="13"/>
      <c r="W95" s="13"/>
      <c r="Y95" s="13"/>
      <c r="Z95" s="13"/>
      <c r="AA95" s="13"/>
      <c r="AB95" s="452"/>
      <c r="AC95" s="417"/>
      <c r="AD95" s="17"/>
      <c r="AE95" s="17"/>
      <c r="AF95" s="17"/>
      <c r="AG95" s="17"/>
      <c r="AH95" s="17"/>
      <c r="AI95" s="17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</row>
    <row r="96" spans="1:55" s="30" customFormat="1" ht="13.5" customHeight="1" x14ac:dyDescent="0.35">
      <c r="A96" s="404"/>
      <c r="B96" s="446" t="s">
        <v>45</v>
      </c>
      <c r="C96" s="456" t="s">
        <v>63</v>
      </c>
      <c r="D96" s="453">
        <v>0.75</v>
      </c>
      <c r="E96" s="396" t="s">
        <v>183</v>
      </c>
      <c r="F96" s="396"/>
      <c r="G96" s="35"/>
      <c r="H96" s="409"/>
      <c r="I96" s="467"/>
      <c r="J96" s="438">
        <f>J91</f>
        <v>222</v>
      </c>
      <c r="K96" s="438"/>
      <c r="L96" s="438">
        <f t="shared" ref="L96:X96" si="26">L91</f>
        <v>5</v>
      </c>
      <c r="M96" s="438">
        <f t="shared" si="26"/>
        <v>2</v>
      </c>
      <c r="N96" s="438">
        <f>N87+N91</f>
        <v>1</v>
      </c>
      <c r="O96" s="438">
        <f t="shared" si="26"/>
        <v>0</v>
      </c>
      <c r="P96" s="447">
        <f t="shared" si="26"/>
        <v>0</v>
      </c>
      <c r="Q96" s="438">
        <f t="shared" si="26"/>
        <v>0</v>
      </c>
      <c r="R96" s="438">
        <f t="shared" si="26"/>
        <v>0</v>
      </c>
      <c r="S96" s="438">
        <f t="shared" si="26"/>
        <v>12</v>
      </c>
      <c r="T96" s="438">
        <f t="shared" si="26"/>
        <v>0</v>
      </c>
      <c r="U96" s="438">
        <f t="shared" si="26"/>
        <v>0</v>
      </c>
      <c r="V96" s="438">
        <f t="shared" si="26"/>
        <v>0</v>
      </c>
      <c r="W96" s="438">
        <f t="shared" si="26"/>
        <v>0</v>
      </c>
      <c r="Y96" s="438">
        <f>Y91</f>
        <v>0</v>
      </c>
      <c r="Z96" s="438"/>
      <c r="AA96" s="438"/>
      <c r="AB96" s="448">
        <f>AB91</f>
        <v>241</v>
      </c>
      <c r="AC96" s="409"/>
      <c r="AD96" s="17"/>
      <c r="AE96" s="17"/>
      <c r="AF96" s="17"/>
      <c r="AG96" s="17"/>
      <c r="AH96" s="17"/>
      <c r="AI96" s="17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</row>
    <row r="97" spans="1:55" s="30" customFormat="1" ht="13.5" customHeight="1" x14ac:dyDescent="0.35">
      <c r="A97" s="410"/>
      <c r="B97" s="47"/>
      <c r="C97" s="457"/>
      <c r="D97" s="485">
        <v>0.75</v>
      </c>
      <c r="E97" s="38" t="s">
        <v>184</v>
      </c>
      <c r="F97" s="38"/>
      <c r="G97" s="3"/>
      <c r="H97" s="411"/>
      <c r="I97" s="41"/>
      <c r="J97" s="4">
        <f>J92</f>
        <v>180</v>
      </c>
      <c r="K97" s="4"/>
      <c r="L97" s="4">
        <f t="shared" ref="L97:X97" si="27">L92</f>
        <v>7</v>
      </c>
      <c r="M97" s="4">
        <f t="shared" si="27"/>
        <v>3</v>
      </c>
      <c r="N97" s="4">
        <f>N88+N92</f>
        <v>0</v>
      </c>
      <c r="O97" s="4">
        <f t="shared" si="27"/>
        <v>0</v>
      </c>
      <c r="P97" s="205">
        <f t="shared" si="27"/>
        <v>0</v>
      </c>
      <c r="Q97" s="4">
        <f t="shared" si="27"/>
        <v>0</v>
      </c>
      <c r="R97" s="4">
        <f t="shared" si="27"/>
        <v>0</v>
      </c>
      <c r="S97" s="4">
        <f t="shared" si="27"/>
        <v>10</v>
      </c>
      <c r="T97" s="4">
        <f t="shared" si="27"/>
        <v>0</v>
      </c>
      <c r="U97" s="4">
        <f t="shared" si="27"/>
        <v>6</v>
      </c>
      <c r="V97" s="4">
        <f t="shared" si="27"/>
        <v>0</v>
      </c>
      <c r="W97" s="4">
        <f t="shared" si="27"/>
        <v>0</v>
      </c>
      <c r="Y97" s="4">
        <f>Y92</f>
        <v>0</v>
      </c>
      <c r="Z97" s="4"/>
      <c r="AA97" s="4"/>
      <c r="AB97" s="238">
        <f>AB92</f>
        <v>206</v>
      </c>
      <c r="AC97" s="411"/>
      <c r="AD97" s="17"/>
      <c r="AE97" s="17"/>
      <c r="AF97" s="17"/>
      <c r="AG97" s="17"/>
      <c r="AH97" s="17"/>
      <c r="AI97" s="17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</row>
    <row r="98" spans="1:55" s="30" customFormat="1" ht="13.5" customHeight="1" x14ac:dyDescent="0.35">
      <c r="A98" s="410"/>
      <c r="B98" s="47"/>
      <c r="C98" s="457"/>
      <c r="D98" s="485">
        <v>0.75</v>
      </c>
      <c r="E98" s="28" t="s">
        <v>185</v>
      </c>
      <c r="F98" s="28"/>
      <c r="G98" s="3"/>
      <c r="H98" s="411"/>
      <c r="I98" s="41"/>
      <c r="J98" s="4">
        <f>SUM(J96:J97)</f>
        <v>402</v>
      </c>
      <c r="K98" s="4"/>
      <c r="L98" s="4">
        <f>SUM(L96:L97)</f>
        <v>12</v>
      </c>
      <c r="M98" s="4">
        <f>SUM(M96:M97)</f>
        <v>5</v>
      </c>
      <c r="N98" s="4">
        <f>SUM(N96:N97)</f>
        <v>1</v>
      </c>
      <c r="O98" s="4">
        <f t="shared" ref="O98:X98" si="28">SUM(O96:O97)</f>
        <v>0</v>
      </c>
      <c r="P98" s="205">
        <f t="shared" si="28"/>
        <v>0</v>
      </c>
      <c r="Q98" s="4">
        <f t="shared" si="28"/>
        <v>0</v>
      </c>
      <c r="R98" s="4">
        <f t="shared" si="28"/>
        <v>0</v>
      </c>
      <c r="S98" s="4">
        <f t="shared" si="28"/>
        <v>22</v>
      </c>
      <c r="T98" s="4">
        <f t="shared" si="28"/>
        <v>0</v>
      </c>
      <c r="U98" s="4">
        <f t="shared" si="28"/>
        <v>6</v>
      </c>
      <c r="V98" s="4">
        <f t="shared" si="28"/>
        <v>0</v>
      </c>
      <c r="W98" s="4">
        <f t="shared" si="28"/>
        <v>0</v>
      </c>
      <c r="Y98" s="4">
        <f>SUM(Y96:Y97)</f>
        <v>0</v>
      </c>
      <c r="Z98" s="4"/>
      <c r="AA98" s="4"/>
      <c r="AB98" s="238">
        <f>SUM(AB96:AB97)</f>
        <v>447</v>
      </c>
      <c r="AC98" s="411"/>
      <c r="AD98" s="17"/>
      <c r="AE98" s="17"/>
      <c r="AF98" s="17"/>
      <c r="AG98" s="17"/>
      <c r="AH98" s="17"/>
      <c r="AI98" s="17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</row>
    <row r="99" spans="1:55" s="30" customFormat="1" ht="13.5" customHeight="1" x14ac:dyDescent="0.35">
      <c r="A99" s="410"/>
      <c r="B99" s="47"/>
      <c r="C99" s="457"/>
      <c r="D99" s="454"/>
      <c r="E99" s="28"/>
      <c r="F99" s="28"/>
      <c r="G99" s="3"/>
      <c r="H99" s="411"/>
      <c r="I99" s="41"/>
      <c r="J99" s="4"/>
      <c r="K99" s="4"/>
      <c r="L99" s="4"/>
      <c r="M99" s="4"/>
      <c r="N99" s="4"/>
      <c r="O99" s="81"/>
      <c r="P99" s="202"/>
      <c r="Q99" s="81"/>
      <c r="R99" s="81"/>
      <c r="S99" s="81"/>
      <c r="T99" s="81"/>
      <c r="U99" s="81"/>
      <c r="V99" s="4"/>
      <c r="W99" s="4"/>
      <c r="Y99" s="4"/>
      <c r="Z99" s="4"/>
      <c r="AA99" s="4"/>
      <c r="AB99" s="237"/>
      <c r="AC99" s="411"/>
      <c r="AD99" s="17"/>
      <c r="AE99" s="17"/>
      <c r="AF99" s="17"/>
      <c r="AG99" s="17"/>
      <c r="AH99" s="17"/>
      <c r="AI99" s="17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</row>
    <row r="100" spans="1:55" s="30" customFormat="1" ht="13.5" customHeight="1" thickBot="1" x14ac:dyDescent="0.4">
      <c r="A100" s="412"/>
      <c r="B100" s="449"/>
      <c r="C100" s="458"/>
      <c r="D100" s="455"/>
      <c r="E100" s="450"/>
      <c r="F100" s="450"/>
      <c r="G100" s="13"/>
      <c r="H100" s="417"/>
      <c r="I100" s="102"/>
      <c r="J100" s="428"/>
      <c r="K100" s="428"/>
      <c r="L100" s="428"/>
      <c r="M100" s="428"/>
      <c r="N100" s="428"/>
      <c r="O100" s="429"/>
      <c r="P100" s="451"/>
      <c r="Q100" s="429"/>
      <c r="R100" s="429"/>
      <c r="S100" s="429"/>
      <c r="T100" s="429"/>
      <c r="U100" s="429"/>
      <c r="V100" s="428"/>
      <c r="W100" s="428"/>
      <c r="Y100" s="428"/>
      <c r="Z100" s="428"/>
      <c r="AA100" s="428"/>
      <c r="AB100" s="452"/>
      <c r="AC100" s="417"/>
      <c r="AD100" s="17"/>
      <c r="AE100" s="17"/>
      <c r="AF100" s="17"/>
      <c r="AG100" s="17"/>
      <c r="AH100" s="17"/>
      <c r="AI100" s="17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</row>
    <row r="101" spans="1:55" s="30" customFormat="1" ht="13.5" customHeight="1" x14ac:dyDescent="0.35">
      <c r="A101" s="491" t="s">
        <v>48</v>
      </c>
      <c r="B101" s="492"/>
      <c r="C101" s="461"/>
      <c r="D101" s="459">
        <f>D11+D19+D42+D63+D75+D87+D96</f>
        <v>11.2</v>
      </c>
      <c r="E101" s="396" t="s">
        <v>183</v>
      </c>
      <c r="F101" s="396"/>
      <c r="G101" s="438"/>
      <c r="H101" s="476"/>
      <c r="I101" s="470">
        <f>I11+I42+I63</f>
        <v>160</v>
      </c>
      <c r="J101" s="437">
        <f>J11+J42+J75+J87+J96+J63</f>
        <v>2445</v>
      </c>
      <c r="K101" s="437"/>
      <c r="L101" s="437">
        <f>L11+L42+L75+L87+L96+L63</f>
        <v>118</v>
      </c>
      <c r="M101" s="439">
        <f>M11+M42+M75+M87+M96+M63</f>
        <v>44.5</v>
      </c>
      <c r="N101" s="437">
        <f>N11+N42+N75+N96+N63</f>
        <v>7.5</v>
      </c>
      <c r="O101" s="437">
        <f>O11+O42+O75+O96+O63</f>
        <v>47</v>
      </c>
      <c r="P101" s="440">
        <f>P11+P42+P75+P96+P63</f>
        <v>0</v>
      </c>
      <c r="Q101" s="437">
        <f>Q11+Q42+Q75+Q96+Q63</f>
        <v>12</v>
      </c>
      <c r="R101" s="437">
        <f>R11+R42+R75+R96+R63</f>
        <v>0</v>
      </c>
      <c r="S101" s="437">
        <f>S11+S42+S75+S87+S96+S63</f>
        <v>138</v>
      </c>
      <c r="T101" s="437">
        <f t="shared" ref="T101:Y101" si="29">T11+T42+T75+T96+T63</f>
        <v>0</v>
      </c>
      <c r="U101" s="437">
        <f t="shared" si="29"/>
        <v>0</v>
      </c>
      <c r="V101" s="437">
        <f t="shared" si="29"/>
        <v>0</v>
      </c>
      <c r="W101" s="437">
        <f t="shared" si="29"/>
        <v>0</v>
      </c>
      <c r="Y101" s="437">
        <f>Y11+Y42+Y75+Y96+Y63</f>
        <v>0</v>
      </c>
      <c r="Z101" s="437">
        <f>Z11+Z42+Z75+Z96+Z63</f>
        <v>0</v>
      </c>
      <c r="AA101" s="437"/>
      <c r="AB101" s="441">
        <f>AB11+AB42+AB75+AB87+AB96+AB63</f>
        <v>2972</v>
      </c>
      <c r="AC101" s="409"/>
      <c r="AD101" s="17"/>
      <c r="AE101" s="278"/>
      <c r="AF101" s="17"/>
      <c r="AG101" s="17"/>
      <c r="AH101" s="17"/>
      <c r="AI101" s="17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</row>
    <row r="102" spans="1:55" s="30" customFormat="1" ht="13.5" customHeight="1" x14ac:dyDescent="0.35">
      <c r="A102" s="425"/>
      <c r="B102" s="27"/>
      <c r="C102" s="462"/>
      <c r="D102" s="485">
        <f>D12+D20+D43+D64+D76+D88+D97</f>
        <v>11.3</v>
      </c>
      <c r="E102" s="38" t="s">
        <v>184</v>
      </c>
      <c r="F102" s="38"/>
      <c r="G102" s="4"/>
      <c r="H102" s="39"/>
      <c r="I102" s="471">
        <f>I12+I43+I20</f>
        <v>128</v>
      </c>
      <c r="J102" s="104">
        <f t="shared" ref="J102:Y102" si="30">J12+J43+J20</f>
        <v>1370</v>
      </c>
      <c r="K102" s="104"/>
      <c r="L102" s="104">
        <f t="shared" si="30"/>
        <v>46</v>
      </c>
      <c r="M102" s="104">
        <f t="shared" si="30"/>
        <v>19.5</v>
      </c>
      <c r="N102" s="104">
        <f t="shared" si="30"/>
        <v>2.5</v>
      </c>
      <c r="O102" s="284">
        <f t="shared" si="30"/>
        <v>18</v>
      </c>
      <c r="P102" s="285">
        <f t="shared" si="30"/>
        <v>11</v>
      </c>
      <c r="Q102" s="104">
        <f t="shared" si="30"/>
        <v>8</v>
      </c>
      <c r="R102" s="104">
        <f t="shared" si="30"/>
        <v>20</v>
      </c>
      <c r="S102" s="104">
        <f t="shared" si="30"/>
        <v>67</v>
      </c>
      <c r="T102" s="104">
        <f t="shared" si="30"/>
        <v>0</v>
      </c>
      <c r="U102" s="104">
        <f t="shared" si="30"/>
        <v>6</v>
      </c>
      <c r="V102" s="104">
        <f t="shared" si="30"/>
        <v>0</v>
      </c>
      <c r="W102" s="104">
        <f t="shared" si="30"/>
        <v>0</v>
      </c>
      <c r="Y102" s="104">
        <f>Y12+Y43+Y20</f>
        <v>0</v>
      </c>
      <c r="Z102" s="104">
        <f>Z12+Z43+Z20</f>
        <v>0</v>
      </c>
      <c r="AA102" s="104"/>
      <c r="AB102" s="236">
        <f>AB12+AB43+AB76+AB88+AB97+AB64+AB20</f>
        <v>3313</v>
      </c>
      <c r="AC102" s="411"/>
      <c r="AD102" s="17"/>
      <c r="AE102" s="278"/>
      <c r="AF102" s="17"/>
      <c r="AG102" s="17"/>
      <c r="AH102" s="17"/>
      <c r="AI102" s="17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</row>
    <row r="103" spans="1:55" s="30" customFormat="1" ht="13.5" customHeight="1" thickBot="1" x14ac:dyDescent="0.4">
      <c r="A103" s="426"/>
      <c r="B103" s="450"/>
      <c r="C103" s="463"/>
      <c r="D103" s="468">
        <f>D13+D21+D44+D65+D77+D89+D98</f>
        <v>11.25</v>
      </c>
      <c r="E103" s="427" t="s">
        <v>185</v>
      </c>
      <c r="F103" s="427"/>
      <c r="G103" s="428"/>
      <c r="H103" s="477"/>
      <c r="I103" s="472">
        <f>I13+I44+I65</f>
        <v>272</v>
      </c>
      <c r="J103" s="442">
        <f>J101+J102</f>
        <v>3815</v>
      </c>
      <c r="K103" s="442"/>
      <c r="L103" s="442">
        <f>L101+L102</f>
        <v>164</v>
      </c>
      <c r="M103" s="443">
        <f>M101+M102</f>
        <v>64</v>
      </c>
      <c r="N103" s="442">
        <f>N44+N77+N98+N13+N65</f>
        <v>8</v>
      </c>
      <c r="O103" s="442">
        <f>O44+O77+O98+O13+O65</f>
        <v>74</v>
      </c>
      <c r="P103" s="444">
        <f>P44+P77+P98+P13+P65</f>
        <v>13</v>
      </c>
      <c r="Q103" s="442">
        <f>Q44+Q77+Q98+Q13+Q65</f>
        <v>24</v>
      </c>
      <c r="R103" s="442">
        <f>R44+R77+R98+R13+R65+R89</f>
        <v>70</v>
      </c>
      <c r="S103" s="442">
        <f>S101+S102</f>
        <v>205</v>
      </c>
      <c r="T103" s="442">
        <f>T44+T77+T98+T13+T65</f>
        <v>0</v>
      </c>
      <c r="U103" s="442">
        <f>U13+U44+U77+U89+U98+U65</f>
        <v>45</v>
      </c>
      <c r="V103" s="442">
        <f>V44+V77+V98+V13+V65</f>
        <v>0</v>
      </c>
      <c r="W103" s="442">
        <f>W44+W77+W98+W13+W65</f>
        <v>0</v>
      </c>
      <c r="Y103" s="442">
        <f>Y44+Y77+Y98+Y13+Y65</f>
        <v>0</v>
      </c>
      <c r="Z103" s="442">
        <f>Z44+Z77+Z98+Z13+Z65</f>
        <v>0</v>
      </c>
      <c r="AA103" s="442"/>
      <c r="AB103" s="445">
        <f>AB101+AB102</f>
        <v>6285</v>
      </c>
      <c r="AC103" s="417"/>
      <c r="AD103" s="17"/>
      <c r="AE103" s="278"/>
      <c r="AF103" s="17"/>
      <c r="AG103" s="17"/>
      <c r="AH103" s="17"/>
      <c r="AI103" s="17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</row>
    <row r="104" spans="1:55" s="30" customFormat="1" ht="9.75" customHeight="1" x14ac:dyDescent="0.35">
      <c r="A104" s="436"/>
      <c r="B104" s="21"/>
      <c r="C104" s="21"/>
      <c r="D104" s="21"/>
      <c r="E104" s="49"/>
      <c r="F104" s="49"/>
      <c r="G104" s="6"/>
      <c r="H104" s="6"/>
      <c r="I104" s="6"/>
      <c r="J104" s="6"/>
      <c r="K104" s="6"/>
      <c r="L104" s="6"/>
      <c r="M104" s="6"/>
      <c r="N104" s="6"/>
      <c r="O104" s="15"/>
      <c r="P104" s="208"/>
      <c r="Q104" s="15"/>
      <c r="R104" s="15"/>
      <c r="S104" s="15"/>
      <c r="T104" s="15"/>
      <c r="U104" s="15"/>
      <c r="V104" s="6"/>
      <c r="W104" s="6"/>
      <c r="X104" s="6"/>
      <c r="Y104" s="6"/>
      <c r="Z104" s="6"/>
      <c r="AA104" s="17"/>
      <c r="AB104" s="17"/>
      <c r="AC104" s="17"/>
      <c r="AD104" s="17"/>
      <c r="AE104" s="17"/>
      <c r="AF104" s="17"/>
      <c r="AG104" s="17"/>
      <c r="AH104" s="17"/>
      <c r="AI104" s="17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</row>
    <row r="105" spans="1:55" s="19" customFormat="1" ht="23.25" customHeight="1" x14ac:dyDescent="0.4">
      <c r="A105" s="490" t="s">
        <v>182</v>
      </c>
      <c r="B105" s="490"/>
      <c r="C105" s="490"/>
      <c r="D105" s="490"/>
      <c r="E105" s="490"/>
      <c r="F105" s="490"/>
      <c r="G105" s="490"/>
      <c r="H105" s="490"/>
      <c r="I105" s="490"/>
      <c r="J105" s="490"/>
      <c r="K105" s="490"/>
      <c r="L105" s="490"/>
      <c r="M105" s="490"/>
      <c r="N105" s="490"/>
      <c r="O105" s="490"/>
      <c r="P105" s="490"/>
      <c r="Q105" s="490"/>
      <c r="R105" s="490"/>
      <c r="S105" s="490"/>
      <c r="T105" s="490"/>
      <c r="U105" s="490"/>
      <c r="V105" s="490"/>
      <c r="W105" s="490"/>
      <c r="X105" s="490"/>
      <c r="Y105" s="490"/>
      <c r="Z105" s="490"/>
      <c r="AA105" s="490"/>
      <c r="AB105" s="15"/>
    </row>
    <row r="106" spans="1:55" s="10" customFormat="1" ht="12.75" customHeight="1" x14ac:dyDescent="0.4">
      <c r="C106" s="9"/>
      <c r="D106" s="9"/>
      <c r="E106" s="9"/>
      <c r="F106" s="9"/>
      <c r="O106" s="23" t="s">
        <v>59</v>
      </c>
      <c r="P106" s="209"/>
      <c r="Q106" s="23"/>
      <c r="R106" s="23"/>
      <c r="S106" s="23"/>
      <c r="T106" s="23"/>
      <c r="U106" s="23"/>
      <c r="V106" s="23"/>
      <c r="W106" s="23"/>
      <c r="X106" s="23"/>
      <c r="Y106" s="23"/>
      <c r="AA106" s="50"/>
    </row>
    <row r="107" spans="1:55" s="10" customFormat="1" ht="16.5" customHeight="1" x14ac:dyDescent="0.4">
      <c r="O107" s="24"/>
      <c r="P107" s="210"/>
      <c r="Q107" s="489" t="s">
        <v>32</v>
      </c>
      <c r="R107" s="489"/>
      <c r="S107" s="489"/>
      <c r="T107" s="489"/>
      <c r="U107" s="489"/>
      <c r="V107" s="489"/>
      <c r="W107" s="489"/>
      <c r="X107" s="11"/>
      <c r="Y107" s="24"/>
      <c r="AA107" s="50"/>
    </row>
    <row r="108" spans="1:55" s="10" customFormat="1" ht="15.75" customHeight="1" x14ac:dyDescent="0.4">
      <c r="O108" s="488" t="s">
        <v>172</v>
      </c>
      <c r="P108" s="488"/>
      <c r="Q108" s="488"/>
      <c r="R108" s="488"/>
      <c r="S108" s="488"/>
      <c r="T108" s="488"/>
      <c r="U108" s="488"/>
      <c r="V108" s="488"/>
      <c r="W108" s="488"/>
      <c r="X108" s="488"/>
      <c r="Y108" s="488"/>
      <c r="Z108" s="488"/>
      <c r="AA108" s="488"/>
    </row>
    <row r="109" spans="1:55" s="10" customFormat="1" ht="18" customHeight="1" x14ac:dyDescent="0.4">
      <c r="O109" s="31"/>
      <c r="P109" s="211"/>
      <c r="Q109" s="32"/>
      <c r="R109" s="489" t="s">
        <v>32</v>
      </c>
      <c r="S109" s="489"/>
      <c r="T109" s="489"/>
      <c r="U109" s="489"/>
      <c r="V109" s="489"/>
      <c r="W109" s="489"/>
      <c r="X109" s="22"/>
      <c r="Y109" s="31"/>
      <c r="AA109" s="50"/>
    </row>
    <row r="110" spans="1:55" s="10" customFormat="1" x14ac:dyDescent="0.4">
      <c r="O110" s="19"/>
      <c r="P110" s="212"/>
      <c r="Q110" s="19"/>
      <c r="R110" s="19"/>
      <c r="S110" s="19"/>
      <c r="T110" s="19"/>
      <c r="U110" s="19"/>
      <c r="AA110" s="50"/>
    </row>
    <row r="111" spans="1:55" s="10" customFormat="1" x14ac:dyDescent="0.4">
      <c r="I111" s="50"/>
      <c r="J111" s="50"/>
      <c r="K111" s="50"/>
      <c r="L111" s="50"/>
      <c r="M111" s="50"/>
      <c r="N111" s="50"/>
      <c r="O111" s="143"/>
      <c r="P111" s="213"/>
      <c r="Q111" s="143"/>
      <c r="R111" s="143"/>
      <c r="S111" s="143"/>
      <c r="T111" s="143"/>
      <c r="U111" s="143"/>
      <c r="V111" s="50"/>
      <c r="W111" s="50"/>
      <c r="X111" s="50"/>
      <c r="Y111" s="50"/>
      <c r="Z111" s="50"/>
      <c r="AA111" s="50"/>
    </row>
    <row r="112" spans="1:55" s="10" customFormat="1" x14ac:dyDescent="0.4">
      <c r="O112" s="19"/>
      <c r="P112" s="212"/>
      <c r="Q112" s="19">
        <f>O102+S102+U102</f>
        <v>91</v>
      </c>
      <c r="R112" s="19"/>
      <c r="S112" s="19"/>
      <c r="T112" s="19"/>
      <c r="U112" s="19"/>
      <c r="AA112" s="50"/>
    </row>
    <row r="113" spans="15:27" s="10" customFormat="1" x14ac:dyDescent="0.4">
      <c r="O113" s="19"/>
      <c r="P113" s="212"/>
      <c r="Q113" s="19"/>
      <c r="R113" s="19"/>
      <c r="S113" s="19"/>
      <c r="T113" s="19"/>
      <c r="U113" s="19"/>
      <c r="AA113" s="50"/>
    </row>
    <row r="114" spans="15:27" s="10" customFormat="1" x14ac:dyDescent="0.4">
      <c r="O114" s="19"/>
      <c r="P114" s="212"/>
      <c r="Q114" s="19"/>
      <c r="R114" s="19"/>
      <c r="S114" s="19"/>
      <c r="T114" s="19"/>
      <c r="U114" s="19"/>
      <c r="AA114" s="50"/>
    </row>
    <row r="115" spans="15:27" s="10" customFormat="1" x14ac:dyDescent="0.4">
      <c r="O115" s="19"/>
      <c r="P115" s="212"/>
      <c r="Q115" s="19"/>
      <c r="R115" s="19"/>
      <c r="S115" s="19"/>
      <c r="T115" s="19"/>
      <c r="U115" s="19"/>
      <c r="AA115" s="50"/>
    </row>
    <row r="116" spans="15:27" s="10" customFormat="1" x14ac:dyDescent="0.4">
      <c r="P116" s="214"/>
    </row>
    <row r="117" spans="15:27" s="10" customFormat="1" x14ac:dyDescent="0.4">
      <c r="P117" s="214"/>
    </row>
    <row r="118" spans="15:27" s="10" customFormat="1" x14ac:dyDescent="0.4">
      <c r="O118" s="19"/>
      <c r="P118" s="212"/>
      <c r="Q118" s="19"/>
      <c r="R118" s="19"/>
      <c r="S118" s="19"/>
      <c r="T118" s="19"/>
      <c r="U118" s="19"/>
    </row>
    <row r="119" spans="15:27" s="10" customFormat="1" x14ac:dyDescent="0.4">
      <c r="O119" s="19"/>
      <c r="P119" s="212"/>
      <c r="Q119" s="19"/>
      <c r="R119" s="19"/>
      <c r="S119" s="19"/>
      <c r="T119" s="19"/>
      <c r="U119" s="19"/>
      <c r="AA119" s="50"/>
    </row>
    <row r="120" spans="15:27" s="10" customFormat="1" x14ac:dyDescent="0.4">
      <c r="O120" s="19"/>
      <c r="P120" s="212"/>
      <c r="Q120" s="19"/>
      <c r="R120" s="19"/>
      <c r="S120" s="19"/>
      <c r="T120" s="19"/>
      <c r="U120" s="19"/>
    </row>
    <row r="121" spans="15:27" s="10" customFormat="1" x14ac:dyDescent="0.4">
      <c r="O121" s="19"/>
      <c r="P121" s="212"/>
      <c r="Q121" s="19"/>
      <c r="R121" s="19"/>
      <c r="S121" s="19"/>
      <c r="T121" s="19"/>
      <c r="U121" s="19"/>
    </row>
    <row r="122" spans="15:27" s="10" customFormat="1" x14ac:dyDescent="0.4">
      <c r="O122" s="19"/>
      <c r="P122" s="212"/>
      <c r="Q122" s="19"/>
      <c r="R122" s="19"/>
      <c r="S122" s="19"/>
      <c r="T122" s="19"/>
      <c r="U122" s="19"/>
    </row>
    <row r="123" spans="15:27" s="10" customFormat="1" x14ac:dyDescent="0.4">
      <c r="O123" s="19"/>
      <c r="P123" s="212"/>
      <c r="Q123" s="19"/>
      <c r="R123" s="19"/>
      <c r="S123" s="19"/>
      <c r="T123" s="19"/>
      <c r="U123" s="19"/>
      <c r="AA123" s="50"/>
    </row>
    <row r="124" spans="15:27" s="10" customFormat="1" x14ac:dyDescent="0.4">
      <c r="O124" s="19"/>
      <c r="P124" s="212"/>
      <c r="Q124" s="19"/>
      <c r="R124" s="19"/>
      <c r="S124" s="19"/>
      <c r="T124" s="19"/>
      <c r="U124" s="19"/>
      <c r="AA124" s="50"/>
    </row>
    <row r="125" spans="15:27" s="10" customFormat="1" x14ac:dyDescent="0.4">
      <c r="O125" s="19"/>
      <c r="P125" s="212"/>
      <c r="Q125" s="19"/>
      <c r="R125" s="19"/>
      <c r="S125" s="19"/>
      <c r="T125" s="19"/>
      <c r="U125" s="19"/>
      <c r="AA125" s="50"/>
    </row>
    <row r="126" spans="15:27" s="10" customFormat="1" x14ac:dyDescent="0.4">
      <c r="O126" s="19"/>
      <c r="P126" s="212"/>
      <c r="Q126" s="19"/>
      <c r="R126" s="19"/>
      <c r="S126" s="19"/>
      <c r="T126" s="19"/>
      <c r="U126" s="19"/>
      <c r="AA126" s="50"/>
    </row>
    <row r="127" spans="15:27" s="10" customFormat="1" x14ac:dyDescent="0.4">
      <c r="O127" s="19"/>
      <c r="P127" s="212"/>
      <c r="Q127" s="19"/>
      <c r="R127" s="19"/>
      <c r="S127" s="19"/>
      <c r="T127" s="19"/>
      <c r="U127" s="19"/>
      <c r="AA127" s="50"/>
    </row>
    <row r="128" spans="15:27" s="10" customFormat="1" x14ac:dyDescent="0.4">
      <c r="O128" s="19"/>
      <c r="P128" s="212"/>
      <c r="Q128" s="19"/>
      <c r="R128" s="19"/>
      <c r="S128" s="19"/>
      <c r="T128" s="19"/>
      <c r="U128" s="19"/>
      <c r="AA128" s="50"/>
    </row>
    <row r="129" spans="15:27" s="10" customFormat="1" x14ac:dyDescent="0.4">
      <c r="O129" s="19"/>
      <c r="P129" s="212"/>
      <c r="Q129" s="19"/>
      <c r="R129" s="19"/>
      <c r="S129" s="19"/>
      <c r="T129" s="19"/>
      <c r="U129" s="19"/>
      <c r="AA129" s="50"/>
    </row>
    <row r="130" spans="15:27" s="10" customFormat="1" x14ac:dyDescent="0.4">
      <c r="O130" s="19"/>
      <c r="P130" s="212"/>
      <c r="Q130" s="19"/>
      <c r="R130" s="19"/>
      <c r="S130" s="19"/>
      <c r="T130" s="19"/>
      <c r="U130" s="19"/>
      <c r="AA130" s="50"/>
    </row>
    <row r="131" spans="15:27" s="10" customFormat="1" x14ac:dyDescent="0.4">
      <c r="O131" s="19"/>
      <c r="P131" s="212"/>
      <c r="Q131" s="19"/>
      <c r="R131" s="19"/>
      <c r="S131" s="19"/>
      <c r="T131" s="19"/>
      <c r="U131" s="19"/>
      <c r="AA131" s="50"/>
    </row>
    <row r="132" spans="15:27" s="10" customFormat="1" x14ac:dyDescent="0.4">
      <c r="O132" s="19"/>
      <c r="P132" s="212"/>
      <c r="Q132" s="19"/>
      <c r="R132" s="19"/>
      <c r="S132" s="19"/>
      <c r="T132" s="19"/>
      <c r="U132" s="19"/>
      <c r="AA132" s="50"/>
    </row>
    <row r="133" spans="15:27" s="10" customFormat="1" x14ac:dyDescent="0.4">
      <c r="O133" s="19"/>
      <c r="P133" s="212"/>
      <c r="Q133" s="19"/>
      <c r="R133" s="19"/>
      <c r="S133" s="19"/>
      <c r="T133" s="19"/>
      <c r="U133" s="19"/>
      <c r="AA133" s="50"/>
    </row>
    <row r="134" spans="15:27" s="10" customFormat="1" x14ac:dyDescent="0.4">
      <c r="O134" s="19"/>
      <c r="P134" s="212"/>
      <c r="Q134" s="19"/>
      <c r="R134" s="19"/>
      <c r="S134" s="19"/>
      <c r="T134" s="19"/>
      <c r="U134" s="19"/>
      <c r="AA134" s="50"/>
    </row>
    <row r="135" spans="15:27" s="10" customFormat="1" x14ac:dyDescent="0.4">
      <c r="O135" s="19"/>
      <c r="P135" s="212"/>
      <c r="Q135" s="19"/>
      <c r="R135" s="19"/>
      <c r="S135" s="19"/>
      <c r="T135" s="19"/>
      <c r="U135" s="19"/>
      <c r="AA135" s="50"/>
    </row>
    <row r="136" spans="15:27" s="10" customFormat="1" x14ac:dyDescent="0.4">
      <c r="O136" s="19"/>
      <c r="P136" s="212"/>
      <c r="Q136" s="19"/>
      <c r="R136" s="19"/>
      <c r="S136" s="19"/>
      <c r="T136" s="19"/>
      <c r="U136" s="19"/>
      <c r="AA136" s="50"/>
    </row>
    <row r="137" spans="15:27" s="10" customFormat="1" x14ac:dyDescent="0.4">
      <c r="O137" s="19"/>
      <c r="P137" s="212"/>
      <c r="Q137" s="19"/>
      <c r="R137" s="19"/>
      <c r="S137" s="19"/>
      <c r="T137" s="19"/>
      <c r="U137" s="19"/>
      <c r="AA137" s="50"/>
    </row>
    <row r="138" spans="15:27" s="10" customFormat="1" x14ac:dyDescent="0.4">
      <c r="O138" s="19"/>
      <c r="P138" s="212"/>
      <c r="Q138" s="19"/>
      <c r="R138" s="19"/>
      <c r="S138" s="19"/>
      <c r="T138" s="19"/>
      <c r="U138" s="19"/>
      <c r="AA138" s="50"/>
    </row>
    <row r="139" spans="15:27" s="10" customFormat="1" x14ac:dyDescent="0.4">
      <c r="O139" s="19"/>
      <c r="P139" s="212"/>
      <c r="Q139" s="19"/>
      <c r="R139" s="19"/>
      <c r="S139" s="19"/>
      <c r="T139" s="19"/>
      <c r="U139" s="19"/>
      <c r="AA139" s="50"/>
    </row>
    <row r="140" spans="15:27" s="10" customFormat="1" x14ac:dyDescent="0.4">
      <c r="O140" s="19"/>
      <c r="P140" s="212"/>
      <c r="Q140" s="19"/>
      <c r="R140" s="19"/>
      <c r="S140" s="19"/>
      <c r="T140" s="19"/>
      <c r="U140" s="19"/>
      <c r="AA140" s="50"/>
    </row>
    <row r="141" spans="15:27" s="10" customFormat="1" x14ac:dyDescent="0.4">
      <c r="O141" s="19"/>
      <c r="P141" s="212"/>
      <c r="Q141" s="19"/>
      <c r="R141" s="19"/>
      <c r="S141" s="19"/>
      <c r="T141" s="19"/>
      <c r="U141" s="19"/>
      <c r="AA141" s="50"/>
    </row>
    <row r="142" spans="15:27" s="10" customFormat="1" x14ac:dyDescent="0.4">
      <c r="O142" s="19"/>
      <c r="P142" s="212"/>
      <c r="Q142" s="19"/>
      <c r="R142" s="19"/>
      <c r="S142" s="19"/>
      <c r="T142" s="19"/>
      <c r="U142" s="19"/>
      <c r="AA142" s="50"/>
    </row>
    <row r="143" spans="15:27" s="10" customFormat="1" x14ac:dyDescent="0.4">
      <c r="O143" s="19"/>
      <c r="P143" s="212"/>
      <c r="Q143" s="19"/>
      <c r="R143" s="19"/>
      <c r="S143" s="19"/>
      <c r="T143" s="19"/>
      <c r="U143" s="19"/>
      <c r="AA143" s="50"/>
    </row>
    <row r="144" spans="15:27" s="10" customFormat="1" x14ac:dyDescent="0.4">
      <c r="O144" s="19"/>
      <c r="P144" s="212"/>
      <c r="Q144" s="19"/>
      <c r="R144" s="19"/>
      <c r="S144" s="19"/>
      <c r="T144" s="19"/>
      <c r="U144" s="19"/>
      <c r="AA144" s="50"/>
    </row>
    <row r="145" spans="15:27" s="10" customFormat="1" x14ac:dyDescent="0.4">
      <c r="O145" s="19"/>
      <c r="P145" s="212"/>
      <c r="Q145" s="19"/>
      <c r="R145" s="19"/>
      <c r="S145" s="19"/>
      <c r="T145" s="19"/>
      <c r="U145" s="19"/>
      <c r="AA145" s="50"/>
    </row>
    <row r="146" spans="15:27" s="10" customFormat="1" x14ac:dyDescent="0.4">
      <c r="O146" s="19"/>
      <c r="P146" s="212"/>
      <c r="Q146" s="19"/>
      <c r="R146" s="19"/>
      <c r="S146" s="19"/>
      <c r="T146" s="19"/>
      <c r="U146" s="19"/>
      <c r="AA146" s="50"/>
    </row>
    <row r="147" spans="15:27" s="10" customFormat="1" x14ac:dyDescent="0.4">
      <c r="O147" s="19"/>
      <c r="P147" s="212"/>
      <c r="Q147" s="19"/>
      <c r="R147" s="19"/>
      <c r="S147" s="19"/>
      <c r="T147" s="19"/>
      <c r="U147" s="19"/>
      <c r="AA147" s="50"/>
    </row>
    <row r="148" spans="15:27" s="10" customFormat="1" x14ac:dyDescent="0.4">
      <c r="O148" s="19"/>
      <c r="P148" s="212"/>
      <c r="Q148" s="19"/>
      <c r="R148" s="19"/>
      <c r="S148" s="19"/>
      <c r="T148" s="19"/>
      <c r="U148" s="19"/>
      <c r="AA148" s="50"/>
    </row>
    <row r="149" spans="15:27" s="10" customFormat="1" x14ac:dyDescent="0.4">
      <c r="O149" s="19"/>
      <c r="P149" s="212"/>
      <c r="Q149" s="19"/>
      <c r="R149" s="19"/>
      <c r="S149" s="19"/>
      <c r="T149" s="19"/>
      <c r="U149" s="19"/>
      <c r="AA149" s="50"/>
    </row>
    <row r="150" spans="15:27" s="10" customFormat="1" x14ac:dyDescent="0.4">
      <c r="O150" s="19"/>
      <c r="P150" s="212"/>
      <c r="Q150" s="19"/>
      <c r="R150" s="19"/>
      <c r="S150" s="19"/>
      <c r="T150" s="19"/>
      <c r="U150" s="19"/>
      <c r="AA150" s="50"/>
    </row>
    <row r="151" spans="15:27" s="10" customFormat="1" x14ac:dyDescent="0.4">
      <c r="O151" s="19"/>
      <c r="P151" s="212"/>
      <c r="Q151" s="19"/>
      <c r="R151" s="19"/>
      <c r="S151" s="19"/>
      <c r="T151" s="19"/>
      <c r="U151" s="19"/>
      <c r="AA151" s="50"/>
    </row>
    <row r="152" spans="15:27" s="10" customFormat="1" x14ac:dyDescent="0.4">
      <c r="O152" s="19"/>
      <c r="P152" s="212"/>
      <c r="Q152" s="19"/>
      <c r="R152" s="19"/>
      <c r="S152" s="19"/>
      <c r="T152" s="19"/>
      <c r="U152" s="19"/>
      <c r="AA152" s="50"/>
    </row>
    <row r="153" spans="15:27" s="10" customFormat="1" x14ac:dyDescent="0.4">
      <c r="O153" s="19"/>
      <c r="P153" s="212"/>
      <c r="Q153" s="19"/>
      <c r="R153" s="19"/>
      <c r="S153" s="19"/>
      <c r="T153" s="19"/>
      <c r="U153" s="19"/>
      <c r="AA153" s="50"/>
    </row>
    <row r="154" spans="15:27" s="10" customFormat="1" x14ac:dyDescent="0.4">
      <c r="O154" s="19"/>
      <c r="P154" s="212"/>
      <c r="Q154" s="19"/>
      <c r="R154" s="19"/>
      <c r="S154" s="19"/>
      <c r="T154" s="19"/>
      <c r="U154" s="19"/>
      <c r="AA154" s="50"/>
    </row>
    <row r="155" spans="15:27" s="10" customFormat="1" x14ac:dyDescent="0.4">
      <c r="O155" s="19"/>
      <c r="P155" s="212"/>
      <c r="Q155" s="19"/>
      <c r="R155" s="19"/>
      <c r="S155" s="19"/>
      <c r="T155" s="19"/>
      <c r="U155" s="19"/>
      <c r="AA155" s="50"/>
    </row>
    <row r="156" spans="15:27" s="10" customFormat="1" x14ac:dyDescent="0.4">
      <c r="O156" s="19"/>
      <c r="P156" s="212"/>
      <c r="Q156" s="19"/>
      <c r="R156" s="19"/>
      <c r="S156" s="19"/>
      <c r="T156" s="19"/>
      <c r="U156" s="19"/>
      <c r="AA156" s="50"/>
    </row>
    <row r="157" spans="15:27" s="10" customFormat="1" x14ac:dyDescent="0.4">
      <c r="O157" s="19"/>
      <c r="P157" s="212"/>
      <c r="Q157" s="19"/>
      <c r="R157" s="19"/>
      <c r="S157" s="19"/>
      <c r="T157" s="19"/>
      <c r="U157" s="19"/>
      <c r="AA157" s="50"/>
    </row>
    <row r="158" spans="15:27" s="10" customFormat="1" x14ac:dyDescent="0.4">
      <c r="O158" s="19"/>
      <c r="P158" s="212"/>
      <c r="Q158" s="19"/>
      <c r="R158" s="19"/>
      <c r="S158" s="19"/>
      <c r="T158" s="19"/>
      <c r="U158" s="19"/>
      <c r="AA158" s="50"/>
    </row>
    <row r="159" spans="15:27" s="10" customFormat="1" x14ac:dyDescent="0.4">
      <c r="O159" s="19"/>
      <c r="P159" s="212"/>
      <c r="Q159" s="19"/>
      <c r="R159" s="19"/>
      <c r="S159" s="19"/>
      <c r="T159" s="19"/>
      <c r="U159" s="19"/>
      <c r="AA159" s="50"/>
    </row>
    <row r="160" spans="15:27" s="10" customFormat="1" x14ac:dyDescent="0.4">
      <c r="O160" s="19"/>
      <c r="P160" s="212"/>
      <c r="Q160" s="19"/>
      <c r="R160" s="19"/>
      <c r="S160" s="19"/>
      <c r="T160" s="19"/>
      <c r="U160" s="19"/>
      <c r="AA160" s="50"/>
    </row>
    <row r="161" spans="15:27" s="10" customFormat="1" x14ac:dyDescent="0.4">
      <c r="O161" s="19"/>
      <c r="P161" s="212"/>
      <c r="Q161" s="19"/>
      <c r="R161" s="19"/>
      <c r="S161" s="19"/>
      <c r="T161" s="19"/>
      <c r="U161" s="19"/>
      <c r="AA161" s="50"/>
    </row>
    <row r="162" spans="15:27" s="10" customFormat="1" x14ac:dyDescent="0.4">
      <c r="O162" s="19"/>
      <c r="P162" s="212"/>
      <c r="Q162" s="19"/>
      <c r="R162" s="19"/>
      <c r="S162" s="19"/>
      <c r="T162" s="19"/>
      <c r="U162" s="19"/>
      <c r="AA162" s="50"/>
    </row>
    <row r="163" spans="15:27" s="10" customFormat="1" x14ac:dyDescent="0.4">
      <c r="O163" s="19"/>
      <c r="P163" s="212"/>
      <c r="Q163" s="19"/>
      <c r="R163" s="19"/>
      <c r="S163" s="19"/>
      <c r="T163" s="19"/>
      <c r="U163" s="19"/>
      <c r="AA163" s="50"/>
    </row>
    <row r="164" spans="15:27" s="10" customFormat="1" x14ac:dyDescent="0.4">
      <c r="O164" s="19"/>
      <c r="P164" s="212"/>
      <c r="Q164" s="19"/>
      <c r="R164" s="19"/>
      <c r="S164" s="19"/>
      <c r="T164" s="19"/>
      <c r="U164" s="19"/>
      <c r="AA164" s="50"/>
    </row>
    <row r="165" spans="15:27" s="10" customFormat="1" x14ac:dyDescent="0.4">
      <c r="O165" s="19"/>
      <c r="P165" s="212"/>
      <c r="Q165" s="19"/>
      <c r="R165" s="19"/>
      <c r="S165" s="19"/>
      <c r="T165" s="19"/>
      <c r="U165" s="19"/>
      <c r="AA165" s="50"/>
    </row>
    <row r="166" spans="15:27" s="10" customFormat="1" x14ac:dyDescent="0.4">
      <c r="O166" s="19"/>
      <c r="P166" s="212"/>
      <c r="Q166" s="19"/>
      <c r="R166" s="19"/>
      <c r="S166" s="19"/>
      <c r="T166" s="19"/>
      <c r="U166" s="19"/>
      <c r="AA166" s="50"/>
    </row>
    <row r="167" spans="15:27" s="10" customFormat="1" x14ac:dyDescent="0.4">
      <c r="O167" s="19"/>
      <c r="P167" s="212"/>
      <c r="Q167" s="19"/>
      <c r="R167" s="19"/>
      <c r="S167" s="19"/>
      <c r="T167" s="19"/>
      <c r="U167" s="19"/>
      <c r="AA167" s="50"/>
    </row>
    <row r="168" spans="15:27" s="10" customFormat="1" x14ac:dyDescent="0.4">
      <c r="O168" s="19"/>
      <c r="P168" s="212"/>
      <c r="Q168" s="19"/>
      <c r="R168" s="19"/>
      <c r="S168" s="19"/>
      <c r="T168" s="19"/>
      <c r="U168" s="19"/>
      <c r="AA168" s="50"/>
    </row>
    <row r="169" spans="15:27" s="10" customFormat="1" x14ac:dyDescent="0.4">
      <c r="O169" s="19"/>
      <c r="P169" s="212"/>
      <c r="Q169" s="19"/>
      <c r="R169" s="19"/>
      <c r="S169" s="19"/>
      <c r="T169" s="19"/>
      <c r="U169" s="19"/>
      <c r="AA169" s="50"/>
    </row>
    <row r="170" spans="15:27" s="10" customFormat="1" x14ac:dyDescent="0.4">
      <c r="O170" s="19"/>
      <c r="P170" s="212"/>
      <c r="Q170" s="19"/>
      <c r="R170" s="19"/>
      <c r="S170" s="19"/>
      <c r="T170" s="19"/>
      <c r="U170" s="19"/>
      <c r="AA170" s="50"/>
    </row>
    <row r="171" spans="15:27" s="10" customFormat="1" x14ac:dyDescent="0.4">
      <c r="O171" s="19"/>
      <c r="P171" s="212"/>
      <c r="Q171" s="19"/>
      <c r="R171" s="19"/>
      <c r="S171" s="19"/>
      <c r="T171" s="19"/>
      <c r="U171" s="19"/>
      <c r="AA171" s="50"/>
    </row>
    <row r="172" spans="15:27" s="10" customFormat="1" x14ac:dyDescent="0.4">
      <c r="O172" s="19"/>
      <c r="P172" s="212"/>
      <c r="Q172" s="19"/>
      <c r="R172" s="19"/>
      <c r="S172" s="19"/>
      <c r="T172" s="19"/>
      <c r="U172" s="19"/>
      <c r="AA172" s="50"/>
    </row>
    <row r="173" spans="15:27" s="10" customFormat="1" x14ac:dyDescent="0.4">
      <c r="O173" s="19"/>
      <c r="P173" s="212"/>
      <c r="Q173" s="19"/>
      <c r="R173" s="19"/>
      <c r="S173" s="19"/>
      <c r="T173" s="19"/>
      <c r="U173" s="19"/>
      <c r="AA173" s="50"/>
    </row>
    <row r="174" spans="15:27" s="10" customFormat="1" x14ac:dyDescent="0.4">
      <c r="O174" s="19"/>
      <c r="P174" s="212"/>
      <c r="Q174" s="19"/>
      <c r="R174" s="19"/>
      <c r="S174" s="19"/>
      <c r="T174" s="19"/>
      <c r="U174" s="19"/>
      <c r="AA174" s="50"/>
    </row>
    <row r="175" spans="15:27" s="10" customFormat="1" x14ac:dyDescent="0.4">
      <c r="O175" s="19"/>
      <c r="P175" s="212"/>
      <c r="Q175" s="19"/>
      <c r="R175" s="19"/>
      <c r="S175" s="19"/>
      <c r="T175" s="19"/>
      <c r="U175" s="19"/>
      <c r="AA175" s="50"/>
    </row>
    <row r="176" spans="15:27" s="10" customFormat="1" x14ac:dyDescent="0.4">
      <c r="O176" s="19"/>
      <c r="P176" s="212"/>
      <c r="Q176" s="19"/>
      <c r="R176" s="19"/>
      <c r="S176" s="19"/>
      <c r="T176" s="19"/>
      <c r="U176" s="19"/>
      <c r="AA176" s="50"/>
    </row>
    <row r="177" spans="15:27" s="10" customFormat="1" x14ac:dyDescent="0.4">
      <c r="O177" s="19"/>
      <c r="P177" s="212"/>
      <c r="Q177" s="19"/>
      <c r="R177" s="19"/>
      <c r="S177" s="19"/>
      <c r="T177" s="19"/>
      <c r="U177" s="19"/>
      <c r="AA177" s="50"/>
    </row>
    <row r="178" spans="15:27" s="10" customFormat="1" x14ac:dyDescent="0.4">
      <c r="O178" s="19"/>
      <c r="P178" s="212"/>
      <c r="Q178" s="19"/>
      <c r="R178" s="19"/>
      <c r="S178" s="19"/>
      <c r="T178" s="19"/>
      <c r="U178" s="19"/>
      <c r="AA178" s="50"/>
    </row>
    <row r="179" spans="15:27" s="10" customFormat="1" x14ac:dyDescent="0.4">
      <c r="O179" s="19"/>
      <c r="P179" s="212"/>
      <c r="Q179" s="19"/>
      <c r="R179" s="19"/>
      <c r="S179" s="19"/>
      <c r="T179" s="19"/>
      <c r="U179" s="19"/>
      <c r="AA179" s="50"/>
    </row>
    <row r="180" spans="15:27" s="10" customFormat="1" x14ac:dyDescent="0.4">
      <c r="O180" s="19"/>
      <c r="P180" s="212"/>
      <c r="Q180" s="19"/>
      <c r="R180" s="19"/>
      <c r="S180" s="19"/>
      <c r="T180" s="19"/>
      <c r="U180" s="19"/>
      <c r="AA180" s="50"/>
    </row>
    <row r="181" spans="15:27" s="10" customFormat="1" x14ac:dyDescent="0.4">
      <c r="O181" s="19"/>
      <c r="P181" s="212"/>
      <c r="Q181" s="19"/>
      <c r="R181" s="19"/>
      <c r="S181" s="19"/>
      <c r="T181" s="19"/>
      <c r="U181" s="19"/>
      <c r="AA181" s="50"/>
    </row>
    <row r="182" spans="15:27" s="10" customFormat="1" x14ac:dyDescent="0.4">
      <c r="O182" s="19"/>
      <c r="P182" s="212"/>
      <c r="Q182" s="19"/>
      <c r="R182" s="19"/>
      <c r="S182" s="19"/>
      <c r="T182" s="19"/>
      <c r="U182" s="19"/>
      <c r="AA182" s="50"/>
    </row>
    <row r="183" spans="15:27" s="10" customFormat="1" x14ac:dyDescent="0.4">
      <c r="O183" s="19"/>
      <c r="P183" s="212"/>
      <c r="Q183" s="19"/>
      <c r="R183" s="19"/>
      <c r="S183" s="19"/>
      <c r="T183" s="19"/>
      <c r="U183" s="19"/>
      <c r="AA183" s="50"/>
    </row>
    <row r="184" spans="15:27" s="10" customFormat="1" x14ac:dyDescent="0.4">
      <c r="O184" s="19"/>
      <c r="P184" s="212"/>
      <c r="Q184" s="19"/>
      <c r="R184" s="19"/>
      <c r="S184" s="19"/>
      <c r="T184" s="19"/>
      <c r="U184" s="19"/>
      <c r="AA184" s="50"/>
    </row>
    <row r="185" spans="15:27" s="10" customFormat="1" x14ac:dyDescent="0.4">
      <c r="O185" s="19"/>
      <c r="P185" s="212"/>
      <c r="Q185" s="19"/>
      <c r="R185" s="19"/>
      <c r="S185" s="19"/>
      <c r="T185" s="19"/>
      <c r="U185" s="19"/>
      <c r="AA185" s="50"/>
    </row>
    <row r="186" spans="15:27" s="10" customFormat="1" x14ac:dyDescent="0.4">
      <c r="O186" s="19"/>
      <c r="P186" s="212"/>
      <c r="Q186" s="19"/>
      <c r="R186" s="19"/>
      <c r="S186" s="19"/>
      <c r="T186" s="19"/>
      <c r="U186" s="19"/>
      <c r="AA186" s="50"/>
    </row>
    <row r="187" spans="15:27" s="10" customFormat="1" x14ac:dyDescent="0.4">
      <c r="O187" s="19"/>
      <c r="P187" s="212"/>
      <c r="Q187" s="19"/>
      <c r="R187" s="19"/>
      <c r="S187" s="19"/>
      <c r="T187" s="19"/>
      <c r="U187" s="19"/>
      <c r="AA187" s="50"/>
    </row>
    <row r="188" spans="15:27" s="10" customFormat="1" x14ac:dyDescent="0.4">
      <c r="O188" s="19"/>
      <c r="P188" s="212"/>
      <c r="Q188" s="19"/>
      <c r="R188" s="19"/>
      <c r="S188" s="19"/>
      <c r="T188" s="19"/>
      <c r="U188" s="19"/>
      <c r="AA188" s="50"/>
    </row>
    <row r="189" spans="15:27" s="10" customFormat="1" x14ac:dyDescent="0.4">
      <c r="O189" s="19"/>
      <c r="P189" s="212"/>
      <c r="Q189" s="19"/>
      <c r="R189" s="19"/>
      <c r="S189" s="19"/>
      <c r="T189" s="19"/>
      <c r="U189" s="19"/>
      <c r="AA189" s="50"/>
    </row>
    <row r="190" spans="15:27" s="10" customFormat="1" x14ac:dyDescent="0.4">
      <c r="O190" s="19"/>
      <c r="P190" s="212"/>
      <c r="Q190" s="19"/>
      <c r="R190" s="19"/>
      <c r="S190" s="19"/>
      <c r="T190" s="19"/>
      <c r="U190" s="19"/>
      <c r="AA190" s="50"/>
    </row>
    <row r="191" spans="15:27" s="10" customFormat="1" x14ac:dyDescent="0.4">
      <c r="O191" s="19"/>
      <c r="P191" s="212"/>
      <c r="Q191" s="19"/>
      <c r="R191" s="19"/>
      <c r="S191" s="19"/>
      <c r="T191" s="19"/>
      <c r="U191" s="19"/>
      <c r="AA191" s="50"/>
    </row>
    <row r="192" spans="15:27" s="10" customFormat="1" x14ac:dyDescent="0.4">
      <c r="O192" s="19"/>
      <c r="P192" s="212"/>
      <c r="Q192" s="19"/>
      <c r="R192" s="19"/>
      <c r="S192" s="19"/>
      <c r="T192" s="19"/>
      <c r="U192" s="19"/>
      <c r="AA192" s="50"/>
    </row>
    <row r="193" spans="15:27" s="10" customFormat="1" x14ac:dyDescent="0.4">
      <c r="O193" s="19"/>
      <c r="P193" s="212"/>
      <c r="Q193" s="19"/>
      <c r="R193" s="19"/>
      <c r="S193" s="19"/>
      <c r="T193" s="19"/>
      <c r="U193" s="19"/>
      <c r="AA193" s="50"/>
    </row>
    <row r="194" spans="15:27" s="10" customFormat="1" x14ac:dyDescent="0.4">
      <c r="O194" s="19"/>
      <c r="P194" s="212"/>
      <c r="Q194" s="19"/>
      <c r="R194" s="19"/>
      <c r="S194" s="19"/>
      <c r="T194" s="19"/>
      <c r="U194" s="19"/>
      <c r="AA194" s="50"/>
    </row>
    <row r="195" spans="15:27" s="10" customFormat="1" x14ac:dyDescent="0.4">
      <c r="O195" s="19"/>
      <c r="P195" s="212"/>
      <c r="Q195" s="19"/>
      <c r="R195" s="19"/>
      <c r="S195" s="19"/>
      <c r="T195" s="19"/>
      <c r="U195" s="19"/>
      <c r="AA195" s="50"/>
    </row>
    <row r="196" spans="15:27" s="10" customFormat="1" x14ac:dyDescent="0.4">
      <c r="O196" s="19"/>
      <c r="P196" s="212"/>
      <c r="Q196" s="19"/>
      <c r="R196" s="19"/>
      <c r="S196" s="19"/>
      <c r="T196" s="19"/>
      <c r="U196" s="19"/>
      <c r="AA196" s="50"/>
    </row>
    <row r="197" spans="15:27" s="10" customFormat="1" x14ac:dyDescent="0.4">
      <c r="O197" s="19"/>
      <c r="P197" s="212"/>
      <c r="Q197" s="19"/>
      <c r="R197" s="19"/>
      <c r="S197" s="19"/>
      <c r="T197" s="19"/>
      <c r="U197" s="19"/>
      <c r="AA197" s="50"/>
    </row>
    <row r="198" spans="15:27" s="10" customFormat="1" x14ac:dyDescent="0.4">
      <c r="O198" s="19"/>
      <c r="P198" s="212"/>
      <c r="Q198" s="19"/>
      <c r="R198" s="19"/>
      <c r="S198" s="19"/>
      <c r="T198" s="19"/>
      <c r="U198" s="19"/>
      <c r="AA198" s="50"/>
    </row>
    <row r="199" spans="15:27" s="10" customFormat="1" x14ac:dyDescent="0.4">
      <c r="O199" s="19"/>
      <c r="P199" s="212"/>
      <c r="Q199" s="19"/>
      <c r="R199" s="19"/>
      <c r="S199" s="19"/>
      <c r="T199" s="19"/>
      <c r="U199" s="19"/>
      <c r="AA199" s="50"/>
    </row>
    <row r="200" spans="15:27" s="10" customFormat="1" x14ac:dyDescent="0.4">
      <c r="O200" s="19"/>
      <c r="P200" s="212"/>
      <c r="Q200" s="19"/>
      <c r="R200" s="19"/>
      <c r="S200" s="19"/>
      <c r="T200" s="19"/>
      <c r="U200" s="19"/>
      <c r="AA200" s="50"/>
    </row>
    <row r="201" spans="15:27" s="10" customFormat="1" x14ac:dyDescent="0.4">
      <c r="O201" s="19"/>
      <c r="P201" s="212"/>
      <c r="Q201" s="19"/>
      <c r="R201" s="19"/>
      <c r="S201" s="19"/>
      <c r="T201" s="19"/>
      <c r="U201" s="19"/>
      <c r="AA201" s="50"/>
    </row>
    <row r="202" spans="15:27" s="10" customFormat="1" x14ac:dyDescent="0.4">
      <c r="O202" s="19"/>
      <c r="P202" s="212"/>
      <c r="Q202" s="19"/>
      <c r="R202" s="19"/>
      <c r="S202" s="19"/>
      <c r="T202" s="19"/>
      <c r="U202" s="19"/>
      <c r="AA202" s="50"/>
    </row>
    <row r="203" spans="15:27" s="10" customFormat="1" x14ac:dyDescent="0.4">
      <c r="O203" s="19"/>
      <c r="P203" s="212"/>
      <c r="Q203" s="19"/>
      <c r="R203" s="19"/>
      <c r="S203" s="19"/>
      <c r="T203" s="19"/>
      <c r="U203" s="19"/>
      <c r="AA203" s="50"/>
    </row>
    <row r="204" spans="15:27" s="10" customFormat="1" x14ac:dyDescent="0.4">
      <c r="O204" s="19"/>
      <c r="P204" s="212"/>
      <c r="Q204" s="19"/>
      <c r="R204" s="19"/>
      <c r="S204" s="19"/>
      <c r="T204" s="19"/>
      <c r="U204" s="19"/>
      <c r="AA204" s="50"/>
    </row>
    <row r="205" spans="15:27" s="10" customFormat="1" x14ac:dyDescent="0.4">
      <c r="O205" s="19"/>
      <c r="P205" s="212"/>
      <c r="Q205" s="19"/>
      <c r="R205" s="19"/>
      <c r="S205" s="19"/>
      <c r="T205" s="19"/>
      <c r="U205" s="19"/>
      <c r="AA205" s="50"/>
    </row>
    <row r="206" spans="15:27" s="10" customFormat="1" x14ac:dyDescent="0.4">
      <c r="O206" s="19"/>
      <c r="P206" s="212"/>
      <c r="Q206" s="19"/>
      <c r="R206" s="19"/>
      <c r="S206" s="19"/>
      <c r="T206" s="19"/>
      <c r="U206" s="19"/>
      <c r="AA206" s="50"/>
    </row>
    <row r="207" spans="15:27" s="10" customFormat="1" x14ac:dyDescent="0.4">
      <c r="O207" s="19"/>
      <c r="P207" s="212"/>
      <c r="Q207" s="19"/>
      <c r="R207" s="19"/>
      <c r="S207" s="19"/>
      <c r="T207" s="19"/>
      <c r="U207" s="19"/>
      <c r="AA207" s="50"/>
    </row>
    <row r="208" spans="15:27" s="10" customFormat="1" x14ac:dyDescent="0.4">
      <c r="O208" s="19"/>
      <c r="P208" s="212"/>
      <c r="Q208" s="19"/>
      <c r="R208" s="19"/>
      <c r="S208" s="19"/>
      <c r="T208" s="19"/>
      <c r="U208" s="19"/>
      <c r="AA208" s="50"/>
    </row>
    <row r="209" spans="15:27" s="10" customFormat="1" x14ac:dyDescent="0.4">
      <c r="O209" s="19"/>
      <c r="P209" s="212"/>
      <c r="Q209" s="19"/>
      <c r="R209" s="19"/>
      <c r="S209" s="19"/>
      <c r="T209" s="19"/>
      <c r="U209" s="19"/>
      <c r="AA209" s="50"/>
    </row>
    <row r="210" spans="15:27" s="10" customFormat="1" x14ac:dyDescent="0.4">
      <c r="O210" s="19"/>
      <c r="P210" s="212"/>
      <c r="Q210" s="19"/>
      <c r="R210" s="19"/>
      <c r="S210" s="19"/>
      <c r="T210" s="19"/>
      <c r="U210" s="19"/>
      <c r="AA210" s="50"/>
    </row>
    <row r="211" spans="15:27" s="10" customFormat="1" x14ac:dyDescent="0.4">
      <c r="O211" s="19"/>
      <c r="P211" s="212"/>
      <c r="Q211" s="19"/>
      <c r="R211" s="19"/>
      <c r="S211" s="19"/>
      <c r="T211" s="19"/>
      <c r="U211" s="19"/>
      <c r="AA211" s="50"/>
    </row>
    <row r="212" spans="15:27" s="10" customFormat="1" x14ac:dyDescent="0.4">
      <c r="O212" s="19"/>
      <c r="P212" s="212"/>
      <c r="Q212" s="19"/>
      <c r="R212" s="19"/>
      <c r="S212" s="19"/>
      <c r="T212" s="19"/>
      <c r="U212" s="19"/>
      <c r="AA212" s="50"/>
    </row>
    <row r="213" spans="15:27" s="10" customFormat="1" x14ac:dyDescent="0.4">
      <c r="O213" s="19"/>
      <c r="P213" s="212"/>
      <c r="Q213" s="19"/>
      <c r="R213" s="19"/>
      <c r="S213" s="19"/>
      <c r="T213" s="19"/>
      <c r="U213" s="19"/>
      <c r="AA213" s="50"/>
    </row>
    <row r="214" spans="15:27" s="10" customFormat="1" x14ac:dyDescent="0.4">
      <c r="O214" s="19"/>
      <c r="P214" s="212"/>
      <c r="Q214" s="19"/>
      <c r="R214" s="19"/>
      <c r="S214" s="19"/>
      <c r="T214" s="19"/>
      <c r="U214" s="19"/>
      <c r="AA214" s="50"/>
    </row>
    <row r="215" spans="15:27" s="10" customFormat="1" x14ac:dyDescent="0.4">
      <c r="O215" s="19"/>
      <c r="P215" s="212"/>
      <c r="Q215" s="19"/>
      <c r="R215" s="19"/>
      <c r="S215" s="19"/>
      <c r="T215" s="19"/>
      <c r="U215" s="19"/>
      <c r="AA215" s="50"/>
    </row>
    <row r="216" spans="15:27" s="10" customFormat="1" x14ac:dyDescent="0.4">
      <c r="O216" s="19"/>
      <c r="P216" s="212"/>
      <c r="Q216" s="19"/>
      <c r="R216" s="19"/>
      <c r="S216" s="19"/>
      <c r="T216" s="19"/>
      <c r="U216" s="19"/>
      <c r="AA216" s="50"/>
    </row>
    <row r="217" spans="15:27" s="10" customFormat="1" x14ac:dyDescent="0.4">
      <c r="O217" s="19"/>
      <c r="P217" s="212"/>
      <c r="Q217" s="19"/>
      <c r="R217" s="19"/>
      <c r="S217" s="19"/>
      <c r="T217" s="19"/>
      <c r="U217" s="19"/>
      <c r="AA217" s="50"/>
    </row>
    <row r="218" spans="15:27" s="10" customFormat="1" x14ac:dyDescent="0.4">
      <c r="O218" s="19"/>
      <c r="P218" s="212"/>
      <c r="Q218" s="19"/>
      <c r="R218" s="19"/>
      <c r="S218" s="19"/>
      <c r="T218" s="19"/>
      <c r="U218" s="19"/>
      <c r="AA218" s="50"/>
    </row>
    <row r="219" spans="15:27" s="10" customFormat="1" x14ac:dyDescent="0.4">
      <c r="O219" s="19"/>
      <c r="P219" s="212"/>
      <c r="Q219" s="19"/>
      <c r="R219" s="19"/>
      <c r="S219" s="19"/>
      <c r="T219" s="19"/>
      <c r="U219" s="19"/>
      <c r="AA219" s="50"/>
    </row>
    <row r="220" spans="15:27" s="10" customFormat="1" x14ac:dyDescent="0.4">
      <c r="O220" s="19"/>
      <c r="P220" s="212"/>
      <c r="Q220" s="19"/>
      <c r="R220" s="19"/>
      <c r="S220" s="19"/>
      <c r="T220" s="19"/>
      <c r="U220" s="19"/>
      <c r="AA220" s="50"/>
    </row>
    <row r="221" spans="15:27" s="10" customFormat="1" x14ac:dyDescent="0.4">
      <c r="O221" s="19"/>
      <c r="P221" s="212"/>
      <c r="Q221" s="19"/>
      <c r="R221" s="19"/>
      <c r="S221" s="19"/>
      <c r="T221" s="19"/>
      <c r="U221" s="19"/>
      <c r="AA221" s="50"/>
    </row>
    <row r="222" spans="15:27" s="10" customFormat="1" x14ac:dyDescent="0.4">
      <c r="O222" s="19"/>
      <c r="P222" s="212"/>
      <c r="Q222" s="19"/>
      <c r="R222" s="19"/>
      <c r="S222" s="19"/>
      <c r="T222" s="19"/>
      <c r="U222" s="19"/>
      <c r="AA222" s="50"/>
    </row>
    <row r="223" spans="15:27" s="10" customFormat="1" x14ac:dyDescent="0.4">
      <c r="O223" s="19"/>
      <c r="P223" s="212"/>
      <c r="Q223" s="19"/>
      <c r="R223" s="19"/>
      <c r="S223" s="19"/>
      <c r="T223" s="19"/>
      <c r="U223" s="19"/>
      <c r="AA223" s="50"/>
    </row>
    <row r="224" spans="15:27" s="10" customFormat="1" x14ac:dyDescent="0.4">
      <c r="O224" s="19"/>
      <c r="P224" s="212"/>
      <c r="Q224" s="19"/>
      <c r="R224" s="19"/>
      <c r="S224" s="19"/>
      <c r="T224" s="19"/>
      <c r="U224" s="19"/>
      <c r="AA224" s="50"/>
    </row>
    <row r="225" spans="15:27" s="10" customFormat="1" x14ac:dyDescent="0.4">
      <c r="O225" s="19"/>
      <c r="P225" s="212"/>
      <c r="Q225" s="19"/>
      <c r="R225" s="19"/>
      <c r="S225" s="19"/>
      <c r="T225" s="19"/>
      <c r="U225" s="19"/>
      <c r="AA225" s="50"/>
    </row>
    <row r="226" spans="15:27" s="10" customFormat="1" x14ac:dyDescent="0.4">
      <c r="O226" s="19"/>
      <c r="P226" s="212"/>
      <c r="Q226" s="19"/>
      <c r="R226" s="19"/>
      <c r="S226" s="19"/>
      <c r="T226" s="19"/>
      <c r="U226" s="19"/>
      <c r="AA226" s="50"/>
    </row>
    <row r="227" spans="15:27" s="10" customFormat="1" x14ac:dyDescent="0.4">
      <c r="O227" s="19"/>
      <c r="P227" s="212"/>
      <c r="Q227" s="19"/>
      <c r="R227" s="19"/>
      <c r="S227" s="19"/>
      <c r="T227" s="19"/>
      <c r="U227" s="19"/>
      <c r="AA227" s="50"/>
    </row>
    <row r="228" spans="15:27" s="10" customFormat="1" x14ac:dyDescent="0.4">
      <c r="O228" s="19"/>
      <c r="P228" s="212"/>
      <c r="Q228" s="19"/>
      <c r="R228" s="19"/>
      <c r="S228" s="19"/>
      <c r="T228" s="19"/>
      <c r="U228" s="19"/>
      <c r="AA228" s="50"/>
    </row>
    <row r="229" spans="15:27" s="10" customFormat="1" x14ac:dyDescent="0.4">
      <c r="O229" s="19"/>
      <c r="P229" s="212"/>
      <c r="Q229" s="19"/>
      <c r="R229" s="19"/>
      <c r="S229" s="19"/>
      <c r="T229" s="19"/>
      <c r="U229" s="19"/>
      <c r="AA229" s="50"/>
    </row>
    <row r="230" spans="15:27" s="10" customFormat="1" x14ac:dyDescent="0.4">
      <c r="O230" s="19"/>
      <c r="P230" s="212"/>
      <c r="Q230" s="19"/>
      <c r="R230" s="19"/>
      <c r="S230" s="19"/>
      <c r="T230" s="19"/>
      <c r="U230" s="19"/>
      <c r="AA230" s="50"/>
    </row>
    <row r="231" spans="15:27" s="10" customFormat="1" x14ac:dyDescent="0.4">
      <c r="O231" s="19"/>
      <c r="P231" s="212"/>
      <c r="Q231" s="19"/>
      <c r="R231" s="19"/>
      <c r="S231" s="19"/>
      <c r="T231" s="19"/>
      <c r="U231" s="19"/>
      <c r="AA231" s="50"/>
    </row>
    <row r="232" spans="15:27" s="10" customFormat="1" x14ac:dyDescent="0.4">
      <c r="O232" s="19"/>
      <c r="P232" s="212"/>
      <c r="Q232" s="19"/>
      <c r="R232" s="19"/>
      <c r="S232" s="19"/>
      <c r="T232" s="19"/>
      <c r="U232" s="19"/>
      <c r="AA232" s="50"/>
    </row>
    <row r="233" spans="15:27" s="10" customFormat="1" x14ac:dyDescent="0.4">
      <c r="O233" s="19"/>
      <c r="P233" s="212"/>
      <c r="Q233" s="19"/>
      <c r="R233" s="19"/>
      <c r="S233" s="19"/>
      <c r="T233" s="19"/>
      <c r="U233" s="19"/>
      <c r="AA233" s="50"/>
    </row>
    <row r="234" spans="15:27" s="10" customFormat="1" x14ac:dyDescent="0.4">
      <c r="O234" s="19"/>
      <c r="P234" s="212"/>
      <c r="Q234" s="19"/>
      <c r="R234" s="19"/>
      <c r="S234" s="19"/>
      <c r="T234" s="19"/>
      <c r="U234" s="19"/>
      <c r="AA234" s="50"/>
    </row>
    <row r="235" spans="15:27" s="10" customFormat="1" x14ac:dyDescent="0.4">
      <c r="O235" s="19"/>
      <c r="P235" s="212"/>
      <c r="Q235" s="19"/>
      <c r="R235" s="19"/>
      <c r="S235" s="19"/>
      <c r="T235" s="19"/>
      <c r="U235" s="19"/>
      <c r="AA235" s="50"/>
    </row>
    <row r="236" spans="15:27" s="10" customFormat="1" x14ac:dyDescent="0.4">
      <c r="O236" s="19"/>
      <c r="P236" s="212"/>
      <c r="Q236" s="19"/>
      <c r="R236" s="19"/>
      <c r="S236" s="19"/>
      <c r="T236" s="19"/>
      <c r="U236" s="19"/>
      <c r="AA236" s="50"/>
    </row>
    <row r="237" spans="15:27" s="10" customFormat="1" x14ac:dyDescent="0.4">
      <c r="O237" s="19"/>
      <c r="P237" s="212"/>
      <c r="Q237" s="19"/>
      <c r="R237" s="19"/>
      <c r="S237" s="19"/>
      <c r="T237" s="19"/>
      <c r="U237" s="19"/>
      <c r="AA237" s="50"/>
    </row>
    <row r="238" spans="15:27" s="10" customFormat="1" x14ac:dyDescent="0.4">
      <c r="O238" s="19"/>
      <c r="P238" s="212"/>
      <c r="Q238" s="19"/>
      <c r="R238" s="19"/>
      <c r="S238" s="19"/>
      <c r="T238" s="19"/>
      <c r="U238" s="19"/>
      <c r="AA238" s="50"/>
    </row>
    <row r="239" spans="15:27" s="10" customFormat="1" x14ac:dyDescent="0.4">
      <c r="O239" s="19"/>
      <c r="P239" s="212"/>
      <c r="Q239" s="19"/>
      <c r="R239" s="19"/>
      <c r="S239" s="19"/>
      <c r="T239" s="19"/>
      <c r="U239" s="19"/>
      <c r="AA239" s="50"/>
    </row>
    <row r="240" spans="15:27" s="10" customFormat="1" x14ac:dyDescent="0.4">
      <c r="O240" s="19"/>
      <c r="P240" s="212"/>
      <c r="Q240" s="19"/>
      <c r="R240" s="19"/>
      <c r="S240" s="19"/>
      <c r="T240" s="19"/>
      <c r="U240" s="19"/>
      <c r="AA240" s="50"/>
    </row>
    <row r="241" spans="15:27" s="10" customFormat="1" x14ac:dyDescent="0.4">
      <c r="O241" s="19"/>
      <c r="P241" s="212"/>
      <c r="Q241" s="19"/>
      <c r="R241" s="19"/>
      <c r="S241" s="19"/>
      <c r="T241" s="19"/>
      <c r="U241" s="19"/>
      <c r="AA241" s="50"/>
    </row>
    <row r="242" spans="15:27" s="10" customFormat="1" x14ac:dyDescent="0.4">
      <c r="O242" s="19"/>
      <c r="P242" s="212"/>
      <c r="Q242" s="19"/>
      <c r="R242" s="19"/>
      <c r="S242" s="19"/>
      <c r="T242" s="19"/>
      <c r="U242" s="19"/>
      <c r="AA242" s="50"/>
    </row>
    <row r="243" spans="15:27" s="10" customFormat="1" x14ac:dyDescent="0.4">
      <c r="O243" s="19"/>
      <c r="P243" s="212"/>
      <c r="Q243" s="19"/>
      <c r="R243" s="19"/>
      <c r="S243" s="19"/>
      <c r="T243" s="19"/>
      <c r="U243" s="19"/>
      <c r="AA243" s="50"/>
    </row>
    <row r="244" spans="15:27" s="10" customFormat="1" x14ac:dyDescent="0.4">
      <c r="O244" s="19"/>
      <c r="P244" s="212"/>
      <c r="Q244" s="19"/>
      <c r="R244" s="19"/>
      <c r="S244" s="19"/>
      <c r="T244" s="19"/>
      <c r="U244" s="19"/>
      <c r="AA244" s="50"/>
    </row>
    <row r="245" spans="15:27" s="10" customFormat="1" x14ac:dyDescent="0.4">
      <c r="O245" s="19"/>
      <c r="P245" s="212"/>
      <c r="Q245" s="19"/>
      <c r="R245" s="19"/>
      <c r="S245" s="19"/>
      <c r="T245" s="19"/>
      <c r="U245" s="19"/>
      <c r="AA245" s="50"/>
    </row>
    <row r="246" spans="15:27" s="10" customFormat="1" x14ac:dyDescent="0.4">
      <c r="O246" s="19"/>
      <c r="P246" s="212"/>
      <c r="Q246" s="19"/>
      <c r="R246" s="19"/>
      <c r="S246" s="19"/>
      <c r="T246" s="19"/>
      <c r="U246" s="19"/>
      <c r="AA246" s="50"/>
    </row>
    <row r="247" spans="15:27" s="10" customFormat="1" x14ac:dyDescent="0.4">
      <c r="O247" s="19"/>
      <c r="P247" s="212"/>
      <c r="Q247" s="19"/>
      <c r="R247" s="19"/>
      <c r="S247" s="19"/>
      <c r="T247" s="19"/>
      <c r="U247" s="19"/>
      <c r="AA247" s="50"/>
    </row>
    <row r="248" spans="15:27" s="10" customFormat="1" x14ac:dyDescent="0.4">
      <c r="O248" s="19"/>
      <c r="P248" s="212"/>
      <c r="Q248" s="19"/>
      <c r="R248" s="19"/>
      <c r="S248" s="19"/>
      <c r="T248" s="19"/>
      <c r="U248" s="19"/>
      <c r="AA248" s="50"/>
    </row>
    <row r="249" spans="15:27" s="10" customFormat="1" x14ac:dyDescent="0.4">
      <c r="O249" s="19"/>
      <c r="P249" s="212"/>
      <c r="Q249" s="19"/>
      <c r="R249" s="19"/>
      <c r="S249" s="19"/>
      <c r="T249" s="19"/>
      <c r="U249" s="19"/>
      <c r="AA249" s="50"/>
    </row>
    <row r="250" spans="15:27" s="10" customFormat="1" x14ac:dyDescent="0.4">
      <c r="O250" s="19"/>
      <c r="P250" s="212"/>
      <c r="Q250" s="19"/>
      <c r="R250" s="19"/>
      <c r="S250" s="19"/>
      <c r="T250" s="19"/>
      <c r="U250" s="19"/>
      <c r="AA250" s="50"/>
    </row>
    <row r="251" spans="15:27" s="10" customFormat="1" x14ac:dyDescent="0.4">
      <c r="O251" s="19"/>
      <c r="P251" s="212"/>
      <c r="Q251" s="19"/>
      <c r="R251" s="19"/>
      <c r="S251" s="19"/>
      <c r="T251" s="19"/>
      <c r="U251" s="19"/>
      <c r="AA251" s="50"/>
    </row>
    <row r="252" spans="15:27" s="10" customFormat="1" x14ac:dyDescent="0.4">
      <c r="O252" s="19"/>
      <c r="P252" s="212"/>
      <c r="Q252" s="19"/>
      <c r="R252" s="19"/>
      <c r="S252" s="19"/>
      <c r="T252" s="19"/>
      <c r="U252" s="19"/>
      <c r="AA252" s="50"/>
    </row>
    <row r="253" spans="15:27" s="10" customFormat="1" x14ac:dyDescent="0.4">
      <c r="O253" s="19"/>
      <c r="P253" s="212"/>
      <c r="Q253" s="19"/>
      <c r="R253" s="19"/>
      <c r="S253" s="19"/>
      <c r="T253" s="19"/>
      <c r="U253" s="19"/>
      <c r="AA253" s="50"/>
    </row>
    <row r="254" spans="15:27" s="10" customFormat="1" x14ac:dyDescent="0.4">
      <c r="O254" s="19"/>
      <c r="P254" s="212"/>
      <c r="Q254" s="19"/>
      <c r="R254" s="19"/>
      <c r="S254" s="19"/>
      <c r="T254" s="19"/>
      <c r="U254" s="19"/>
      <c r="AA254" s="50"/>
    </row>
    <row r="255" spans="15:27" s="10" customFormat="1" x14ac:dyDescent="0.4">
      <c r="O255" s="19"/>
      <c r="P255" s="212"/>
      <c r="Q255" s="19"/>
      <c r="R255" s="19"/>
      <c r="S255" s="19"/>
      <c r="T255" s="19"/>
      <c r="U255" s="19"/>
      <c r="AA255" s="50"/>
    </row>
    <row r="256" spans="15:27" s="10" customFormat="1" x14ac:dyDescent="0.4">
      <c r="O256" s="19"/>
      <c r="P256" s="212"/>
      <c r="Q256" s="19"/>
      <c r="R256" s="19"/>
      <c r="S256" s="19"/>
      <c r="T256" s="19"/>
      <c r="U256" s="19"/>
      <c r="AA256" s="50"/>
    </row>
    <row r="257" spans="15:27" s="10" customFormat="1" x14ac:dyDescent="0.4">
      <c r="O257" s="19"/>
      <c r="P257" s="212"/>
      <c r="Q257" s="19"/>
      <c r="R257" s="19"/>
      <c r="S257" s="19"/>
      <c r="T257" s="19"/>
      <c r="U257" s="19"/>
      <c r="AA257" s="50"/>
    </row>
    <row r="258" spans="15:27" s="10" customFormat="1" x14ac:dyDescent="0.4">
      <c r="O258" s="19"/>
      <c r="P258" s="212"/>
      <c r="Q258" s="19"/>
      <c r="R258" s="19"/>
      <c r="S258" s="19"/>
      <c r="T258" s="19"/>
      <c r="U258" s="19"/>
      <c r="AA258" s="50"/>
    </row>
    <row r="259" spans="15:27" s="10" customFormat="1" x14ac:dyDescent="0.4">
      <c r="O259" s="19"/>
      <c r="P259" s="212"/>
      <c r="Q259" s="19"/>
      <c r="R259" s="19"/>
      <c r="S259" s="19"/>
      <c r="T259" s="19"/>
      <c r="U259" s="19"/>
      <c r="AA259" s="50"/>
    </row>
    <row r="260" spans="15:27" s="10" customFormat="1" x14ac:dyDescent="0.4">
      <c r="O260" s="19"/>
      <c r="P260" s="212"/>
      <c r="Q260" s="19"/>
      <c r="R260" s="19"/>
      <c r="S260" s="19"/>
      <c r="T260" s="19"/>
      <c r="U260" s="19"/>
      <c r="AA260" s="50"/>
    </row>
    <row r="261" spans="15:27" s="10" customFormat="1" x14ac:dyDescent="0.4">
      <c r="O261" s="19"/>
      <c r="P261" s="212"/>
      <c r="Q261" s="19"/>
      <c r="R261" s="19"/>
      <c r="S261" s="19"/>
      <c r="T261" s="19"/>
      <c r="U261" s="19"/>
      <c r="AA261" s="50"/>
    </row>
    <row r="262" spans="15:27" s="10" customFormat="1" x14ac:dyDescent="0.4">
      <c r="O262" s="19"/>
      <c r="P262" s="212"/>
      <c r="Q262" s="19"/>
      <c r="R262" s="19"/>
      <c r="S262" s="19"/>
      <c r="T262" s="19"/>
      <c r="U262" s="19"/>
      <c r="AA262" s="50"/>
    </row>
    <row r="263" spans="15:27" s="10" customFormat="1" x14ac:dyDescent="0.4">
      <c r="O263" s="19"/>
      <c r="P263" s="212"/>
      <c r="Q263" s="19"/>
      <c r="R263" s="19"/>
      <c r="S263" s="19"/>
      <c r="T263" s="19"/>
      <c r="U263" s="19"/>
      <c r="AA263" s="50"/>
    </row>
    <row r="264" spans="15:27" s="10" customFormat="1" x14ac:dyDescent="0.4">
      <c r="O264" s="19"/>
      <c r="P264" s="212"/>
      <c r="Q264" s="19"/>
      <c r="R264" s="19"/>
      <c r="S264" s="19"/>
      <c r="T264" s="19"/>
      <c r="U264" s="19"/>
      <c r="AA264" s="50"/>
    </row>
    <row r="265" spans="15:27" s="10" customFormat="1" x14ac:dyDescent="0.4">
      <c r="O265" s="19"/>
      <c r="P265" s="212"/>
      <c r="Q265" s="19"/>
      <c r="R265" s="19"/>
      <c r="S265" s="19"/>
      <c r="T265" s="19"/>
      <c r="U265" s="19"/>
      <c r="AA265" s="50"/>
    </row>
    <row r="266" spans="15:27" s="10" customFormat="1" x14ac:dyDescent="0.4">
      <c r="O266" s="19"/>
      <c r="P266" s="212"/>
      <c r="Q266" s="19"/>
      <c r="R266" s="19"/>
      <c r="S266" s="19"/>
      <c r="T266" s="19"/>
      <c r="U266" s="19"/>
      <c r="AA266" s="50"/>
    </row>
    <row r="267" spans="15:27" s="10" customFormat="1" x14ac:dyDescent="0.4">
      <c r="O267" s="19"/>
      <c r="P267" s="212"/>
      <c r="Q267" s="19"/>
      <c r="R267" s="19"/>
      <c r="S267" s="19"/>
      <c r="T267" s="19"/>
      <c r="U267" s="19"/>
      <c r="AA267" s="50"/>
    </row>
    <row r="268" spans="15:27" s="10" customFormat="1" x14ac:dyDescent="0.4">
      <c r="O268" s="19"/>
      <c r="P268" s="212"/>
      <c r="Q268" s="19"/>
      <c r="R268" s="19"/>
      <c r="S268" s="19"/>
      <c r="T268" s="19"/>
      <c r="U268" s="19"/>
      <c r="AA268" s="50"/>
    </row>
    <row r="269" spans="15:27" s="10" customFormat="1" x14ac:dyDescent="0.4">
      <c r="O269" s="19"/>
      <c r="P269" s="212"/>
      <c r="Q269" s="19"/>
      <c r="R269" s="19"/>
      <c r="S269" s="19"/>
      <c r="T269" s="19"/>
      <c r="U269" s="19"/>
      <c r="AA269" s="50"/>
    </row>
    <row r="270" spans="15:27" s="10" customFormat="1" x14ac:dyDescent="0.4">
      <c r="O270" s="19"/>
      <c r="P270" s="212"/>
      <c r="Q270" s="19"/>
      <c r="R270" s="19"/>
      <c r="S270" s="19"/>
      <c r="T270" s="19"/>
      <c r="U270" s="19"/>
      <c r="AA270" s="50"/>
    </row>
    <row r="271" spans="15:27" s="10" customFormat="1" x14ac:dyDescent="0.4">
      <c r="O271" s="19"/>
      <c r="P271" s="212"/>
      <c r="Q271" s="19"/>
      <c r="R271" s="19"/>
      <c r="S271" s="19"/>
      <c r="T271" s="19"/>
      <c r="U271" s="19"/>
      <c r="AA271" s="50"/>
    </row>
    <row r="272" spans="15:27" s="10" customFormat="1" x14ac:dyDescent="0.4">
      <c r="O272" s="19"/>
      <c r="P272" s="212"/>
      <c r="Q272" s="19"/>
      <c r="R272" s="19"/>
      <c r="S272" s="19"/>
      <c r="T272" s="19"/>
      <c r="U272" s="19"/>
      <c r="AA272" s="50"/>
    </row>
    <row r="273" spans="15:27" s="10" customFormat="1" x14ac:dyDescent="0.4">
      <c r="O273" s="19"/>
      <c r="P273" s="212"/>
      <c r="Q273" s="19"/>
      <c r="R273" s="19"/>
      <c r="S273" s="19"/>
      <c r="T273" s="19"/>
      <c r="U273" s="19"/>
      <c r="AA273" s="50"/>
    </row>
    <row r="274" spans="15:27" s="10" customFormat="1" x14ac:dyDescent="0.4">
      <c r="O274" s="19"/>
      <c r="P274" s="212"/>
      <c r="Q274" s="19"/>
      <c r="R274" s="19"/>
      <c r="S274" s="19"/>
      <c r="T274" s="19"/>
      <c r="U274" s="19"/>
      <c r="AA274" s="50"/>
    </row>
    <row r="275" spans="15:27" s="10" customFormat="1" x14ac:dyDescent="0.4">
      <c r="O275" s="19"/>
      <c r="P275" s="212"/>
      <c r="Q275" s="19"/>
      <c r="R275" s="19"/>
      <c r="S275" s="19"/>
      <c r="T275" s="19"/>
      <c r="U275" s="19"/>
      <c r="AA275" s="50"/>
    </row>
    <row r="276" spans="15:27" s="10" customFormat="1" x14ac:dyDescent="0.4">
      <c r="O276" s="19"/>
      <c r="P276" s="212"/>
      <c r="Q276" s="19"/>
      <c r="R276" s="19"/>
      <c r="S276" s="19"/>
      <c r="T276" s="19"/>
      <c r="U276" s="19"/>
      <c r="AA276" s="50"/>
    </row>
    <row r="277" spans="15:27" s="10" customFormat="1" x14ac:dyDescent="0.4">
      <c r="O277" s="19"/>
      <c r="P277" s="212"/>
      <c r="Q277" s="19"/>
      <c r="R277" s="19"/>
      <c r="S277" s="19"/>
      <c r="T277" s="19"/>
      <c r="U277" s="19"/>
      <c r="AA277" s="50"/>
    </row>
    <row r="278" spans="15:27" s="10" customFormat="1" x14ac:dyDescent="0.4">
      <c r="O278" s="19"/>
      <c r="P278" s="212"/>
      <c r="Q278" s="19"/>
      <c r="R278" s="19"/>
      <c r="S278" s="19"/>
      <c r="T278" s="19"/>
      <c r="U278" s="19"/>
      <c r="AA278" s="50"/>
    </row>
    <row r="279" spans="15:27" s="10" customFormat="1" x14ac:dyDescent="0.4">
      <c r="O279" s="19"/>
      <c r="P279" s="212"/>
      <c r="Q279" s="19"/>
      <c r="R279" s="19"/>
      <c r="S279" s="19"/>
      <c r="T279" s="19"/>
      <c r="U279" s="19"/>
      <c r="AA279" s="50"/>
    </row>
    <row r="280" spans="15:27" s="10" customFormat="1" x14ac:dyDescent="0.4">
      <c r="O280" s="19"/>
      <c r="P280" s="212"/>
      <c r="Q280" s="19"/>
      <c r="R280" s="19"/>
      <c r="S280" s="19"/>
      <c r="T280" s="19"/>
      <c r="U280" s="19"/>
      <c r="AA280" s="50"/>
    </row>
    <row r="281" spans="15:27" s="10" customFormat="1" x14ac:dyDescent="0.4">
      <c r="O281" s="19"/>
      <c r="P281" s="212"/>
      <c r="Q281" s="19"/>
      <c r="R281" s="19"/>
      <c r="S281" s="19"/>
      <c r="T281" s="19"/>
      <c r="U281" s="19"/>
      <c r="AA281" s="50"/>
    </row>
    <row r="282" spans="15:27" s="10" customFormat="1" x14ac:dyDescent="0.4">
      <c r="O282" s="19"/>
      <c r="P282" s="212"/>
      <c r="Q282" s="19"/>
      <c r="R282" s="19"/>
      <c r="S282" s="19"/>
      <c r="T282" s="19"/>
      <c r="U282" s="19"/>
      <c r="AA282" s="50"/>
    </row>
    <row r="283" spans="15:27" s="10" customFormat="1" x14ac:dyDescent="0.4">
      <c r="O283" s="19"/>
      <c r="P283" s="212"/>
      <c r="Q283" s="19"/>
      <c r="R283" s="19"/>
      <c r="S283" s="19"/>
      <c r="T283" s="19"/>
      <c r="U283" s="19"/>
      <c r="AA283" s="50"/>
    </row>
    <row r="284" spans="15:27" s="10" customFormat="1" x14ac:dyDescent="0.4">
      <c r="O284" s="19"/>
      <c r="P284" s="212"/>
      <c r="Q284" s="19"/>
      <c r="R284" s="19"/>
      <c r="S284" s="19"/>
      <c r="T284" s="19"/>
      <c r="U284" s="19"/>
      <c r="AA284" s="50"/>
    </row>
    <row r="285" spans="15:27" s="10" customFormat="1" x14ac:dyDescent="0.4">
      <c r="O285" s="19"/>
      <c r="P285" s="212"/>
      <c r="Q285" s="19"/>
      <c r="R285" s="19"/>
      <c r="S285" s="19"/>
      <c r="T285" s="19"/>
      <c r="U285" s="19"/>
      <c r="AA285" s="50"/>
    </row>
    <row r="286" spans="15:27" s="10" customFormat="1" x14ac:dyDescent="0.4">
      <c r="O286" s="19"/>
      <c r="P286" s="212"/>
      <c r="Q286" s="19"/>
      <c r="R286" s="19"/>
      <c r="S286" s="19"/>
      <c r="T286" s="19"/>
      <c r="U286" s="19"/>
      <c r="AA286" s="50"/>
    </row>
    <row r="287" spans="15:27" s="10" customFormat="1" x14ac:dyDescent="0.4">
      <c r="O287" s="19"/>
      <c r="P287" s="212"/>
      <c r="Q287" s="19"/>
      <c r="R287" s="19"/>
      <c r="S287" s="19"/>
      <c r="T287" s="19"/>
      <c r="U287" s="19"/>
      <c r="AA287" s="50"/>
    </row>
    <row r="288" spans="15:27" s="10" customFormat="1" x14ac:dyDescent="0.4">
      <c r="O288" s="19"/>
      <c r="P288" s="212"/>
      <c r="Q288" s="19"/>
      <c r="R288" s="19"/>
      <c r="S288" s="19"/>
      <c r="T288" s="19"/>
      <c r="U288" s="19"/>
      <c r="AA288" s="50"/>
    </row>
    <row r="289" spans="15:27" s="10" customFormat="1" x14ac:dyDescent="0.4">
      <c r="O289" s="19"/>
      <c r="P289" s="212"/>
      <c r="Q289" s="19"/>
      <c r="R289" s="19"/>
      <c r="S289" s="19"/>
      <c r="T289" s="19"/>
      <c r="U289" s="19"/>
      <c r="AA289" s="50"/>
    </row>
    <row r="290" spans="15:27" s="10" customFormat="1" x14ac:dyDescent="0.4">
      <c r="O290" s="19"/>
      <c r="P290" s="212"/>
      <c r="Q290" s="19"/>
      <c r="R290" s="19"/>
      <c r="S290" s="19"/>
      <c r="T290" s="19"/>
      <c r="U290" s="19"/>
      <c r="AA290" s="50"/>
    </row>
    <row r="291" spans="15:27" s="10" customFormat="1" x14ac:dyDescent="0.4">
      <c r="O291" s="19"/>
      <c r="P291" s="212"/>
      <c r="Q291" s="19"/>
      <c r="R291" s="19"/>
      <c r="S291" s="19"/>
      <c r="T291" s="19"/>
      <c r="U291" s="19"/>
      <c r="AA291" s="50"/>
    </row>
    <row r="292" spans="15:27" s="10" customFormat="1" x14ac:dyDescent="0.4">
      <c r="O292" s="19"/>
      <c r="P292" s="212"/>
      <c r="Q292" s="19"/>
      <c r="R292" s="19"/>
      <c r="S292" s="19"/>
      <c r="T292" s="19"/>
      <c r="U292" s="19"/>
      <c r="AA292" s="50"/>
    </row>
    <row r="293" spans="15:27" s="10" customFormat="1" x14ac:dyDescent="0.4">
      <c r="O293" s="19"/>
      <c r="P293" s="212"/>
      <c r="Q293" s="19"/>
      <c r="R293" s="19"/>
      <c r="S293" s="19"/>
      <c r="T293" s="19"/>
      <c r="U293" s="19"/>
      <c r="AA293" s="50"/>
    </row>
    <row r="294" spans="15:27" s="10" customFormat="1" x14ac:dyDescent="0.4">
      <c r="O294" s="19"/>
      <c r="P294" s="212"/>
      <c r="Q294" s="19"/>
      <c r="R294" s="19"/>
      <c r="S294" s="19"/>
      <c r="T294" s="19"/>
      <c r="U294" s="19"/>
      <c r="AA294" s="50"/>
    </row>
    <row r="295" spans="15:27" s="10" customFormat="1" x14ac:dyDescent="0.4">
      <c r="O295" s="19"/>
      <c r="P295" s="212"/>
      <c r="Q295" s="19"/>
      <c r="R295" s="19"/>
      <c r="S295" s="19"/>
      <c r="T295" s="19"/>
      <c r="U295" s="19"/>
      <c r="AA295" s="50"/>
    </row>
    <row r="296" spans="15:27" s="10" customFormat="1" x14ac:dyDescent="0.4">
      <c r="O296" s="19"/>
      <c r="P296" s="212"/>
      <c r="Q296" s="19"/>
      <c r="R296" s="19"/>
      <c r="S296" s="19"/>
      <c r="T296" s="19"/>
      <c r="U296" s="19"/>
      <c r="AA296" s="50"/>
    </row>
    <row r="297" spans="15:27" s="10" customFormat="1" x14ac:dyDescent="0.4">
      <c r="O297" s="19"/>
      <c r="P297" s="212"/>
      <c r="Q297" s="19"/>
      <c r="R297" s="19"/>
      <c r="S297" s="19"/>
      <c r="T297" s="19"/>
      <c r="U297" s="19"/>
      <c r="AA297" s="50"/>
    </row>
    <row r="298" spans="15:27" s="10" customFormat="1" x14ac:dyDescent="0.4">
      <c r="O298" s="19"/>
      <c r="P298" s="212"/>
      <c r="Q298" s="19"/>
      <c r="R298" s="19"/>
      <c r="S298" s="19"/>
      <c r="T298" s="19"/>
      <c r="U298" s="19"/>
      <c r="AA298" s="50"/>
    </row>
    <row r="299" spans="15:27" s="10" customFormat="1" x14ac:dyDescent="0.4">
      <c r="O299" s="19"/>
      <c r="P299" s="212"/>
      <c r="Q299" s="19"/>
      <c r="R299" s="19"/>
      <c r="S299" s="19"/>
      <c r="T299" s="19"/>
      <c r="U299" s="19"/>
      <c r="AA299" s="50"/>
    </row>
    <row r="300" spans="15:27" s="10" customFormat="1" x14ac:dyDescent="0.4">
      <c r="O300" s="19"/>
      <c r="P300" s="212"/>
      <c r="Q300" s="19"/>
      <c r="R300" s="19"/>
      <c r="S300" s="19"/>
      <c r="T300" s="19"/>
      <c r="U300" s="19"/>
      <c r="AA300" s="50"/>
    </row>
    <row r="301" spans="15:27" s="10" customFormat="1" x14ac:dyDescent="0.4">
      <c r="O301" s="19"/>
      <c r="P301" s="212"/>
      <c r="Q301" s="19"/>
      <c r="R301" s="19"/>
      <c r="S301" s="19"/>
      <c r="T301" s="19"/>
      <c r="U301" s="19"/>
      <c r="AA301" s="50"/>
    </row>
    <row r="302" spans="15:27" s="10" customFormat="1" x14ac:dyDescent="0.4">
      <c r="O302" s="19"/>
      <c r="P302" s="212"/>
      <c r="Q302" s="19"/>
      <c r="R302" s="19"/>
      <c r="S302" s="19"/>
      <c r="T302" s="19"/>
      <c r="U302" s="19"/>
      <c r="AA302" s="50"/>
    </row>
    <row r="303" spans="15:27" s="10" customFormat="1" x14ac:dyDescent="0.4">
      <c r="O303" s="19"/>
      <c r="P303" s="212"/>
      <c r="Q303" s="19"/>
      <c r="R303" s="19"/>
      <c r="S303" s="19"/>
      <c r="T303" s="19"/>
      <c r="U303" s="19"/>
      <c r="AA303" s="50"/>
    </row>
    <row r="304" spans="15:27" s="10" customFormat="1" x14ac:dyDescent="0.4">
      <c r="O304" s="19"/>
      <c r="P304" s="212"/>
      <c r="Q304" s="19"/>
      <c r="R304" s="19"/>
      <c r="S304" s="19"/>
      <c r="T304" s="19"/>
      <c r="U304" s="19"/>
      <c r="AA304" s="50"/>
    </row>
    <row r="305" spans="15:27" s="10" customFormat="1" x14ac:dyDescent="0.4">
      <c r="O305" s="19"/>
      <c r="P305" s="212"/>
      <c r="Q305" s="19"/>
      <c r="R305" s="19"/>
      <c r="S305" s="19"/>
      <c r="T305" s="19"/>
      <c r="U305" s="19"/>
      <c r="AA305" s="50"/>
    </row>
    <row r="306" spans="15:27" s="10" customFormat="1" x14ac:dyDescent="0.4">
      <c r="O306" s="19"/>
      <c r="P306" s="212"/>
      <c r="Q306" s="19"/>
      <c r="R306" s="19"/>
      <c r="S306" s="19"/>
      <c r="T306" s="19"/>
      <c r="U306" s="19"/>
      <c r="AA306" s="50"/>
    </row>
    <row r="307" spans="15:27" s="10" customFormat="1" x14ac:dyDescent="0.4">
      <c r="O307" s="19"/>
      <c r="P307" s="212"/>
      <c r="Q307" s="19"/>
      <c r="R307" s="19"/>
      <c r="S307" s="19"/>
      <c r="T307" s="19"/>
      <c r="U307" s="19"/>
      <c r="AA307" s="50"/>
    </row>
    <row r="308" spans="15:27" s="10" customFormat="1" x14ac:dyDescent="0.4">
      <c r="O308" s="19"/>
      <c r="P308" s="212"/>
      <c r="Q308" s="19"/>
      <c r="R308" s="19"/>
      <c r="S308" s="19"/>
      <c r="T308" s="19"/>
      <c r="U308" s="19"/>
      <c r="AA308" s="50"/>
    </row>
    <row r="309" spans="15:27" s="10" customFormat="1" x14ac:dyDescent="0.4">
      <c r="O309" s="19"/>
      <c r="P309" s="212"/>
      <c r="Q309" s="19"/>
      <c r="R309" s="19"/>
      <c r="S309" s="19"/>
      <c r="T309" s="19"/>
      <c r="U309" s="19"/>
      <c r="AA309" s="50"/>
    </row>
    <row r="310" spans="15:27" s="10" customFormat="1" x14ac:dyDescent="0.4">
      <c r="O310" s="19"/>
      <c r="P310" s="212"/>
      <c r="Q310" s="19"/>
      <c r="R310" s="19"/>
      <c r="S310" s="19"/>
      <c r="T310" s="19"/>
      <c r="U310" s="19"/>
      <c r="AA310" s="50"/>
    </row>
    <row r="311" spans="15:27" s="10" customFormat="1" x14ac:dyDescent="0.4">
      <c r="O311" s="19"/>
      <c r="P311" s="212"/>
      <c r="Q311" s="19"/>
      <c r="R311" s="19"/>
      <c r="S311" s="19"/>
      <c r="T311" s="19"/>
      <c r="U311" s="19"/>
      <c r="AA311" s="50"/>
    </row>
    <row r="312" spans="15:27" s="10" customFormat="1" x14ac:dyDescent="0.4">
      <c r="O312" s="19"/>
      <c r="P312" s="212"/>
      <c r="Q312" s="19"/>
      <c r="R312" s="19"/>
      <c r="S312" s="19"/>
      <c r="T312" s="19"/>
      <c r="U312" s="19"/>
      <c r="AA312" s="50"/>
    </row>
    <row r="313" spans="15:27" s="10" customFormat="1" x14ac:dyDescent="0.4">
      <c r="O313" s="19"/>
      <c r="P313" s="212"/>
      <c r="Q313" s="19"/>
      <c r="R313" s="19"/>
      <c r="S313" s="19"/>
      <c r="T313" s="19"/>
      <c r="U313" s="19"/>
      <c r="AA313" s="50"/>
    </row>
    <row r="314" spans="15:27" s="10" customFormat="1" x14ac:dyDescent="0.4">
      <c r="O314" s="19"/>
      <c r="P314" s="212"/>
      <c r="Q314" s="19"/>
      <c r="R314" s="19"/>
      <c r="S314" s="19"/>
      <c r="T314" s="19"/>
      <c r="U314" s="19"/>
      <c r="AA314" s="50"/>
    </row>
    <row r="315" spans="15:27" s="10" customFormat="1" x14ac:dyDescent="0.4">
      <c r="O315" s="19"/>
      <c r="P315" s="212"/>
      <c r="Q315" s="19"/>
      <c r="R315" s="19"/>
      <c r="S315" s="19"/>
      <c r="T315" s="19"/>
      <c r="U315" s="19"/>
      <c r="AA315" s="50"/>
    </row>
    <row r="316" spans="15:27" s="10" customFormat="1" x14ac:dyDescent="0.4">
      <c r="O316" s="19"/>
      <c r="P316" s="212"/>
      <c r="Q316" s="19"/>
      <c r="R316" s="19"/>
      <c r="S316" s="19"/>
      <c r="T316" s="19"/>
      <c r="U316" s="19"/>
      <c r="AA316" s="50"/>
    </row>
    <row r="317" spans="15:27" s="10" customFormat="1" x14ac:dyDescent="0.4">
      <c r="O317" s="19"/>
      <c r="P317" s="212"/>
      <c r="Q317" s="19"/>
      <c r="R317" s="19"/>
      <c r="S317" s="19"/>
      <c r="T317" s="19"/>
      <c r="U317" s="19"/>
      <c r="AA317" s="50"/>
    </row>
    <row r="318" spans="15:27" s="10" customFormat="1" x14ac:dyDescent="0.4">
      <c r="O318" s="19"/>
      <c r="P318" s="212"/>
      <c r="Q318" s="19"/>
      <c r="R318" s="19"/>
      <c r="S318" s="19"/>
      <c r="T318" s="19"/>
      <c r="U318" s="19"/>
      <c r="AA318" s="50"/>
    </row>
    <row r="319" spans="15:27" s="10" customFormat="1" x14ac:dyDescent="0.4">
      <c r="O319" s="19"/>
      <c r="P319" s="212"/>
      <c r="Q319" s="19"/>
      <c r="R319" s="19"/>
      <c r="S319" s="19"/>
      <c r="T319" s="19"/>
      <c r="U319" s="19"/>
      <c r="AA319" s="50"/>
    </row>
    <row r="320" spans="15:27" s="10" customFormat="1" x14ac:dyDescent="0.4">
      <c r="O320" s="19"/>
      <c r="P320" s="212"/>
      <c r="Q320" s="19"/>
      <c r="R320" s="19"/>
      <c r="S320" s="19"/>
      <c r="T320" s="19"/>
      <c r="U320" s="19"/>
      <c r="AA320" s="50"/>
    </row>
    <row r="321" spans="15:27" s="10" customFormat="1" x14ac:dyDescent="0.4">
      <c r="O321" s="19"/>
      <c r="P321" s="212"/>
      <c r="Q321" s="19"/>
      <c r="R321" s="19"/>
      <c r="S321" s="19"/>
      <c r="T321" s="19"/>
      <c r="U321" s="19"/>
      <c r="AA321" s="50"/>
    </row>
    <row r="322" spans="15:27" s="10" customFormat="1" x14ac:dyDescent="0.4">
      <c r="O322" s="19"/>
      <c r="P322" s="212"/>
      <c r="Q322" s="19"/>
      <c r="R322" s="19"/>
      <c r="S322" s="19"/>
      <c r="T322" s="19"/>
      <c r="U322" s="19"/>
      <c r="AA322" s="50"/>
    </row>
    <row r="323" spans="15:27" s="10" customFormat="1" x14ac:dyDescent="0.4">
      <c r="O323" s="19"/>
      <c r="P323" s="212"/>
      <c r="Q323" s="19"/>
      <c r="R323" s="19"/>
      <c r="S323" s="19"/>
      <c r="T323" s="19"/>
      <c r="U323" s="19"/>
      <c r="AA323" s="50"/>
    </row>
    <row r="324" spans="15:27" s="10" customFormat="1" x14ac:dyDescent="0.4">
      <c r="O324" s="19"/>
      <c r="P324" s="212"/>
      <c r="Q324" s="19"/>
      <c r="R324" s="19"/>
      <c r="S324" s="19"/>
      <c r="T324" s="19"/>
      <c r="U324" s="19"/>
      <c r="AA324" s="50"/>
    </row>
    <row r="325" spans="15:27" s="10" customFormat="1" x14ac:dyDescent="0.4">
      <c r="O325" s="19"/>
      <c r="P325" s="212"/>
      <c r="Q325" s="19"/>
      <c r="R325" s="19"/>
      <c r="S325" s="19"/>
      <c r="T325" s="19"/>
      <c r="U325" s="19"/>
      <c r="AA325" s="50"/>
    </row>
    <row r="326" spans="15:27" s="10" customFormat="1" x14ac:dyDescent="0.4">
      <c r="O326" s="19"/>
      <c r="P326" s="212"/>
      <c r="Q326" s="19"/>
      <c r="R326" s="19"/>
      <c r="S326" s="19"/>
      <c r="T326" s="19"/>
      <c r="U326" s="19"/>
      <c r="AA326" s="50"/>
    </row>
    <row r="327" spans="15:27" s="10" customFormat="1" x14ac:dyDescent="0.4">
      <c r="O327" s="19"/>
      <c r="P327" s="212"/>
      <c r="Q327" s="19"/>
      <c r="R327" s="19"/>
      <c r="S327" s="19"/>
      <c r="T327" s="19"/>
      <c r="U327" s="19"/>
      <c r="AA327" s="50"/>
    </row>
    <row r="328" spans="15:27" s="10" customFormat="1" x14ac:dyDescent="0.4">
      <c r="O328" s="19"/>
      <c r="P328" s="212"/>
      <c r="Q328" s="19"/>
      <c r="R328" s="19"/>
      <c r="S328" s="19"/>
      <c r="T328" s="19"/>
      <c r="U328" s="19"/>
      <c r="AA328" s="50"/>
    </row>
    <row r="329" spans="15:27" s="10" customFormat="1" x14ac:dyDescent="0.4">
      <c r="O329" s="19"/>
      <c r="P329" s="212"/>
      <c r="Q329" s="19"/>
      <c r="R329" s="19"/>
      <c r="S329" s="19"/>
      <c r="T329" s="19"/>
      <c r="U329" s="19"/>
      <c r="AA329" s="50"/>
    </row>
    <row r="330" spans="15:27" s="10" customFormat="1" x14ac:dyDescent="0.4">
      <c r="O330" s="19"/>
      <c r="P330" s="212"/>
      <c r="Q330" s="19"/>
      <c r="R330" s="19"/>
      <c r="S330" s="19"/>
      <c r="T330" s="19"/>
      <c r="U330" s="19"/>
      <c r="AA330" s="50"/>
    </row>
    <row r="331" spans="15:27" s="10" customFormat="1" x14ac:dyDescent="0.4">
      <c r="O331" s="19"/>
      <c r="P331" s="212"/>
      <c r="Q331" s="19"/>
      <c r="R331" s="19"/>
      <c r="S331" s="19"/>
      <c r="T331" s="19"/>
      <c r="U331" s="19"/>
      <c r="AA331" s="50"/>
    </row>
    <row r="332" spans="15:27" s="10" customFormat="1" x14ac:dyDescent="0.4">
      <c r="O332" s="19"/>
      <c r="P332" s="212"/>
      <c r="Q332" s="19"/>
      <c r="R332" s="19"/>
      <c r="S332" s="19"/>
      <c r="T332" s="19"/>
      <c r="U332" s="19"/>
      <c r="AA332" s="50"/>
    </row>
    <row r="333" spans="15:27" s="10" customFormat="1" x14ac:dyDescent="0.4">
      <c r="O333" s="19"/>
      <c r="P333" s="212"/>
      <c r="Q333" s="19"/>
      <c r="R333" s="19"/>
      <c r="S333" s="19"/>
      <c r="T333" s="19"/>
      <c r="U333" s="19"/>
      <c r="AA333" s="50"/>
    </row>
    <row r="334" spans="15:27" s="10" customFormat="1" x14ac:dyDescent="0.4">
      <c r="O334" s="19"/>
      <c r="P334" s="212"/>
      <c r="Q334" s="19"/>
      <c r="R334" s="19"/>
      <c r="S334" s="19"/>
      <c r="T334" s="19"/>
      <c r="U334" s="19"/>
      <c r="AA334" s="50"/>
    </row>
    <row r="335" spans="15:27" s="10" customFormat="1" x14ac:dyDescent="0.4">
      <c r="O335" s="19"/>
      <c r="P335" s="212"/>
      <c r="Q335" s="19"/>
      <c r="R335" s="19"/>
      <c r="S335" s="19"/>
      <c r="T335" s="19"/>
      <c r="U335" s="19"/>
      <c r="AA335" s="50"/>
    </row>
    <row r="336" spans="15:27" s="10" customFormat="1" x14ac:dyDescent="0.4">
      <c r="O336" s="19"/>
      <c r="P336" s="212"/>
      <c r="Q336" s="19"/>
      <c r="R336" s="19"/>
      <c r="S336" s="19"/>
      <c r="T336" s="19"/>
      <c r="U336" s="19"/>
      <c r="AA336" s="50"/>
    </row>
    <row r="337" spans="15:27" s="10" customFormat="1" x14ac:dyDescent="0.4">
      <c r="O337" s="19"/>
      <c r="P337" s="212"/>
      <c r="Q337" s="19"/>
      <c r="R337" s="19"/>
      <c r="S337" s="19"/>
      <c r="T337" s="19"/>
      <c r="U337" s="19"/>
      <c r="AA337" s="50"/>
    </row>
    <row r="338" spans="15:27" s="10" customFormat="1" x14ac:dyDescent="0.4">
      <c r="O338" s="19"/>
      <c r="P338" s="212"/>
      <c r="Q338" s="19"/>
      <c r="R338" s="19"/>
      <c r="S338" s="19"/>
      <c r="T338" s="19"/>
      <c r="U338" s="19"/>
      <c r="AA338" s="50"/>
    </row>
    <row r="339" spans="15:27" s="10" customFormat="1" x14ac:dyDescent="0.4">
      <c r="O339" s="19"/>
      <c r="P339" s="212"/>
      <c r="Q339" s="19"/>
      <c r="R339" s="19"/>
      <c r="S339" s="19"/>
      <c r="T339" s="19"/>
      <c r="U339" s="19"/>
      <c r="AA339" s="50"/>
    </row>
    <row r="340" spans="15:27" s="10" customFormat="1" x14ac:dyDescent="0.4">
      <c r="O340" s="19"/>
      <c r="P340" s="212"/>
      <c r="Q340" s="19"/>
      <c r="R340" s="19"/>
      <c r="S340" s="19"/>
      <c r="T340" s="19"/>
      <c r="U340" s="19"/>
      <c r="AA340" s="50"/>
    </row>
    <row r="341" spans="15:27" s="10" customFormat="1" x14ac:dyDescent="0.4">
      <c r="O341" s="19"/>
      <c r="P341" s="212"/>
      <c r="Q341" s="19"/>
      <c r="R341" s="19"/>
      <c r="S341" s="19"/>
      <c r="T341" s="19"/>
      <c r="U341" s="19"/>
      <c r="AA341" s="50"/>
    </row>
    <row r="342" spans="15:27" s="10" customFormat="1" x14ac:dyDescent="0.4">
      <c r="O342" s="19"/>
      <c r="P342" s="212"/>
      <c r="Q342" s="19"/>
      <c r="R342" s="19"/>
      <c r="S342" s="19"/>
      <c r="T342" s="19"/>
      <c r="U342" s="19"/>
      <c r="AA342" s="50"/>
    </row>
    <row r="343" spans="15:27" s="10" customFormat="1" x14ac:dyDescent="0.4">
      <c r="O343" s="19"/>
      <c r="P343" s="212"/>
      <c r="Q343" s="19"/>
      <c r="R343" s="19"/>
      <c r="S343" s="19"/>
      <c r="T343" s="19"/>
      <c r="U343" s="19"/>
      <c r="AA343" s="50"/>
    </row>
    <row r="344" spans="15:27" s="10" customFormat="1" x14ac:dyDescent="0.4">
      <c r="O344" s="19"/>
      <c r="P344" s="212"/>
      <c r="Q344" s="19"/>
      <c r="R344" s="19"/>
      <c r="S344" s="19"/>
      <c r="T344" s="19"/>
      <c r="U344" s="19"/>
      <c r="AA344" s="50"/>
    </row>
    <row r="345" spans="15:27" s="10" customFormat="1" x14ac:dyDescent="0.4">
      <c r="O345" s="19"/>
      <c r="P345" s="212"/>
      <c r="Q345" s="19"/>
      <c r="R345" s="19"/>
      <c r="S345" s="19"/>
      <c r="T345" s="19"/>
      <c r="U345" s="19"/>
      <c r="AA345" s="50"/>
    </row>
    <row r="346" spans="15:27" s="10" customFormat="1" x14ac:dyDescent="0.4">
      <c r="O346" s="19"/>
      <c r="P346" s="212"/>
      <c r="Q346" s="19"/>
      <c r="R346" s="19"/>
      <c r="S346" s="19"/>
      <c r="T346" s="19"/>
      <c r="U346" s="19"/>
      <c r="AA346" s="50"/>
    </row>
    <row r="347" spans="15:27" s="10" customFormat="1" x14ac:dyDescent="0.4">
      <c r="O347" s="19"/>
      <c r="P347" s="212"/>
      <c r="Q347" s="19"/>
      <c r="R347" s="19"/>
      <c r="S347" s="19"/>
      <c r="T347" s="19"/>
      <c r="U347" s="19"/>
      <c r="AA347" s="50"/>
    </row>
    <row r="348" spans="15:27" s="10" customFormat="1" x14ac:dyDescent="0.4">
      <c r="O348" s="19"/>
      <c r="P348" s="212"/>
      <c r="Q348" s="19"/>
      <c r="R348" s="19"/>
      <c r="S348" s="19"/>
      <c r="T348" s="19"/>
      <c r="U348" s="19"/>
      <c r="AA348" s="50"/>
    </row>
    <row r="349" spans="15:27" s="10" customFormat="1" x14ac:dyDescent="0.4">
      <c r="O349" s="19"/>
      <c r="P349" s="212"/>
      <c r="Q349" s="19"/>
      <c r="R349" s="19"/>
      <c r="S349" s="19"/>
      <c r="T349" s="19"/>
      <c r="U349" s="19"/>
      <c r="AA349" s="50"/>
    </row>
    <row r="350" spans="15:27" s="10" customFormat="1" x14ac:dyDescent="0.4">
      <c r="O350" s="19"/>
      <c r="P350" s="212"/>
      <c r="Q350" s="19"/>
      <c r="R350" s="19"/>
      <c r="S350" s="19"/>
      <c r="T350" s="19"/>
      <c r="U350" s="19"/>
      <c r="AA350" s="50"/>
    </row>
    <row r="351" spans="15:27" s="10" customFormat="1" x14ac:dyDescent="0.4">
      <c r="O351" s="19"/>
      <c r="P351" s="212"/>
      <c r="Q351" s="19"/>
      <c r="R351" s="19"/>
      <c r="S351" s="19"/>
      <c r="T351" s="19"/>
      <c r="U351" s="19"/>
      <c r="AA351" s="50"/>
    </row>
    <row r="352" spans="15:27" s="10" customFormat="1" x14ac:dyDescent="0.4">
      <c r="O352" s="19"/>
      <c r="P352" s="212"/>
      <c r="Q352" s="19"/>
      <c r="R352" s="19"/>
      <c r="S352" s="19"/>
      <c r="T352" s="19"/>
      <c r="U352" s="19"/>
      <c r="AA352" s="50"/>
    </row>
    <row r="353" spans="15:27" s="10" customFormat="1" x14ac:dyDescent="0.4">
      <c r="O353" s="19"/>
      <c r="P353" s="212"/>
      <c r="Q353" s="19"/>
      <c r="R353" s="19"/>
      <c r="S353" s="19"/>
      <c r="T353" s="19"/>
      <c r="U353" s="19"/>
      <c r="AA353" s="50"/>
    </row>
    <row r="354" spans="15:27" s="10" customFormat="1" x14ac:dyDescent="0.4">
      <c r="O354" s="19"/>
      <c r="P354" s="212"/>
      <c r="Q354" s="19"/>
      <c r="R354" s="19"/>
      <c r="S354" s="19"/>
      <c r="T354" s="19"/>
      <c r="U354" s="19"/>
      <c r="AA354" s="50"/>
    </row>
    <row r="355" spans="15:27" s="10" customFormat="1" x14ac:dyDescent="0.4">
      <c r="O355" s="19"/>
      <c r="P355" s="212"/>
      <c r="Q355" s="19"/>
      <c r="R355" s="19"/>
      <c r="S355" s="19"/>
      <c r="T355" s="19"/>
      <c r="U355" s="19"/>
      <c r="AA355" s="50"/>
    </row>
    <row r="356" spans="15:27" s="10" customFormat="1" x14ac:dyDescent="0.4">
      <c r="O356" s="19"/>
      <c r="P356" s="212"/>
      <c r="Q356" s="19"/>
      <c r="R356" s="19"/>
      <c r="S356" s="19"/>
      <c r="T356" s="19"/>
      <c r="U356" s="19"/>
      <c r="AA356" s="50"/>
    </row>
    <row r="357" spans="15:27" s="10" customFormat="1" x14ac:dyDescent="0.4">
      <c r="O357" s="19"/>
      <c r="P357" s="212"/>
      <c r="Q357" s="19"/>
      <c r="R357" s="19"/>
      <c r="S357" s="19"/>
      <c r="T357" s="19"/>
      <c r="U357" s="19"/>
      <c r="AA357" s="50"/>
    </row>
    <row r="358" spans="15:27" s="10" customFormat="1" x14ac:dyDescent="0.4">
      <c r="O358" s="19"/>
      <c r="P358" s="212"/>
      <c r="Q358" s="19"/>
      <c r="R358" s="19"/>
      <c r="S358" s="19"/>
      <c r="T358" s="19"/>
      <c r="U358" s="19"/>
      <c r="AA358" s="50"/>
    </row>
    <row r="359" spans="15:27" s="10" customFormat="1" x14ac:dyDescent="0.4">
      <c r="O359" s="19"/>
      <c r="P359" s="212"/>
      <c r="Q359" s="19"/>
      <c r="R359" s="19"/>
      <c r="S359" s="19"/>
      <c r="T359" s="19"/>
      <c r="U359" s="19"/>
      <c r="AA359" s="50"/>
    </row>
    <row r="360" spans="15:27" s="10" customFormat="1" x14ac:dyDescent="0.4">
      <c r="O360" s="19"/>
      <c r="P360" s="212"/>
      <c r="Q360" s="19"/>
      <c r="R360" s="19"/>
      <c r="S360" s="19"/>
      <c r="T360" s="19"/>
      <c r="U360" s="19"/>
      <c r="AA360" s="50"/>
    </row>
    <row r="361" spans="15:27" s="10" customFormat="1" x14ac:dyDescent="0.4">
      <c r="O361" s="19"/>
      <c r="P361" s="212"/>
      <c r="Q361" s="19"/>
      <c r="R361" s="19"/>
      <c r="S361" s="19"/>
      <c r="T361" s="19"/>
      <c r="U361" s="19"/>
      <c r="AA361" s="50"/>
    </row>
    <row r="362" spans="15:27" s="10" customFormat="1" x14ac:dyDescent="0.4">
      <c r="O362" s="19"/>
      <c r="P362" s="212"/>
      <c r="Q362" s="19"/>
      <c r="R362" s="19"/>
      <c r="S362" s="19"/>
      <c r="T362" s="19"/>
      <c r="U362" s="19"/>
      <c r="AA362" s="50"/>
    </row>
    <row r="363" spans="15:27" s="10" customFormat="1" x14ac:dyDescent="0.4">
      <c r="O363" s="19"/>
      <c r="P363" s="212"/>
      <c r="Q363" s="19"/>
      <c r="R363" s="19"/>
      <c r="S363" s="19"/>
      <c r="T363" s="19"/>
      <c r="U363" s="19"/>
      <c r="AA363" s="50"/>
    </row>
    <row r="364" spans="15:27" s="10" customFormat="1" x14ac:dyDescent="0.4">
      <c r="O364" s="19"/>
      <c r="P364" s="212"/>
      <c r="Q364" s="19"/>
      <c r="R364" s="19"/>
      <c r="S364" s="19"/>
      <c r="T364" s="19"/>
      <c r="U364" s="19"/>
      <c r="AA364" s="50"/>
    </row>
    <row r="365" spans="15:27" s="10" customFormat="1" x14ac:dyDescent="0.4">
      <c r="O365" s="19"/>
      <c r="P365" s="212"/>
      <c r="Q365" s="19"/>
      <c r="R365" s="19"/>
      <c r="S365" s="19"/>
      <c r="T365" s="19"/>
      <c r="U365" s="19"/>
      <c r="AA365" s="50"/>
    </row>
    <row r="366" spans="15:27" s="10" customFormat="1" x14ac:dyDescent="0.4">
      <c r="O366" s="19"/>
      <c r="P366" s="212"/>
      <c r="Q366" s="19"/>
      <c r="R366" s="19"/>
      <c r="S366" s="19"/>
      <c r="T366" s="19"/>
      <c r="U366" s="19"/>
      <c r="AA366" s="50"/>
    </row>
    <row r="367" spans="15:27" s="10" customFormat="1" x14ac:dyDescent="0.4">
      <c r="O367" s="19"/>
      <c r="P367" s="212"/>
      <c r="Q367" s="19"/>
      <c r="R367" s="19"/>
      <c r="S367" s="19"/>
      <c r="T367" s="19"/>
      <c r="U367" s="19"/>
      <c r="AA367" s="50"/>
    </row>
    <row r="368" spans="15:27" s="10" customFormat="1" x14ac:dyDescent="0.4">
      <c r="O368" s="19"/>
      <c r="P368" s="212"/>
      <c r="Q368" s="19"/>
      <c r="R368" s="19"/>
      <c r="S368" s="19"/>
      <c r="T368" s="19"/>
      <c r="U368" s="19"/>
      <c r="AA368" s="50"/>
    </row>
    <row r="369" spans="15:27" s="10" customFormat="1" x14ac:dyDescent="0.4">
      <c r="O369" s="19"/>
      <c r="P369" s="212"/>
      <c r="Q369" s="19"/>
      <c r="R369" s="19"/>
      <c r="S369" s="19"/>
      <c r="T369" s="19"/>
      <c r="U369" s="19"/>
      <c r="AA369" s="50"/>
    </row>
    <row r="370" spans="15:27" s="10" customFormat="1" x14ac:dyDescent="0.4">
      <c r="O370" s="19"/>
      <c r="P370" s="212"/>
      <c r="Q370" s="19"/>
      <c r="R370" s="19"/>
      <c r="S370" s="19"/>
      <c r="T370" s="19"/>
      <c r="U370" s="19"/>
      <c r="AA370" s="50"/>
    </row>
    <row r="371" spans="15:27" s="10" customFormat="1" x14ac:dyDescent="0.4">
      <c r="O371" s="19"/>
      <c r="P371" s="212"/>
      <c r="Q371" s="19"/>
      <c r="R371" s="19"/>
      <c r="S371" s="19"/>
      <c r="T371" s="19"/>
      <c r="U371" s="19"/>
      <c r="AA371" s="50"/>
    </row>
    <row r="372" spans="15:27" s="10" customFormat="1" x14ac:dyDescent="0.4">
      <c r="O372" s="19"/>
      <c r="P372" s="212"/>
      <c r="Q372" s="19"/>
      <c r="R372" s="19"/>
      <c r="S372" s="19"/>
      <c r="T372" s="19"/>
      <c r="U372" s="19"/>
      <c r="AA372" s="50"/>
    </row>
    <row r="373" spans="15:27" s="10" customFormat="1" x14ac:dyDescent="0.4">
      <c r="O373" s="19"/>
      <c r="P373" s="212"/>
      <c r="Q373" s="19"/>
      <c r="R373" s="19"/>
      <c r="S373" s="19"/>
      <c r="T373" s="19"/>
      <c r="U373" s="19"/>
      <c r="AA373" s="50"/>
    </row>
    <row r="374" spans="15:27" s="10" customFormat="1" x14ac:dyDescent="0.4">
      <c r="O374" s="19"/>
      <c r="P374" s="212"/>
      <c r="Q374" s="19"/>
      <c r="R374" s="19"/>
      <c r="S374" s="19"/>
      <c r="T374" s="19"/>
      <c r="U374" s="19"/>
      <c r="AA374" s="50"/>
    </row>
    <row r="375" spans="15:27" s="10" customFormat="1" x14ac:dyDescent="0.4">
      <c r="O375" s="19"/>
      <c r="P375" s="212"/>
      <c r="Q375" s="19"/>
      <c r="R375" s="19"/>
      <c r="S375" s="19"/>
      <c r="T375" s="19"/>
      <c r="U375" s="19"/>
      <c r="AA375" s="50"/>
    </row>
    <row r="376" spans="15:27" s="10" customFormat="1" x14ac:dyDescent="0.4">
      <c r="O376" s="19"/>
      <c r="P376" s="212"/>
      <c r="Q376" s="19"/>
      <c r="R376" s="19"/>
      <c r="S376" s="19"/>
      <c r="T376" s="19"/>
      <c r="U376" s="19"/>
      <c r="AA376" s="50"/>
    </row>
    <row r="377" spans="15:27" s="10" customFormat="1" x14ac:dyDescent="0.4">
      <c r="O377" s="19"/>
      <c r="P377" s="212"/>
      <c r="Q377" s="19"/>
      <c r="R377" s="19"/>
      <c r="S377" s="19"/>
      <c r="T377" s="19"/>
      <c r="U377" s="19"/>
      <c r="AA377" s="50"/>
    </row>
    <row r="378" spans="15:27" s="10" customFormat="1" x14ac:dyDescent="0.4">
      <c r="O378" s="19"/>
      <c r="P378" s="212"/>
      <c r="Q378" s="19"/>
      <c r="R378" s="19"/>
      <c r="S378" s="19"/>
      <c r="T378" s="19"/>
      <c r="U378" s="19"/>
      <c r="AA378" s="50"/>
    </row>
    <row r="379" spans="15:27" s="10" customFormat="1" x14ac:dyDescent="0.4">
      <c r="O379" s="19"/>
      <c r="P379" s="212"/>
      <c r="Q379" s="19"/>
      <c r="R379" s="19"/>
      <c r="S379" s="19"/>
      <c r="T379" s="19"/>
      <c r="U379" s="19"/>
      <c r="AA379" s="50"/>
    </row>
    <row r="380" spans="15:27" s="10" customFormat="1" x14ac:dyDescent="0.4">
      <c r="O380" s="19"/>
      <c r="P380" s="212"/>
      <c r="Q380" s="19"/>
      <c r="R380" s="19"/>
      <c r="S380" s="19"/>
      <c r="T380" s="19"/>
      <c r="U380" s="19"/>
      <c r="AA380" s="50"/>
    </row>
    <row r="381" spans="15:27" s="10" customFormat="1" x14ac:dyDescent="0.4">
      <c r="O381" s="19"/>
      <c r="P381" s="212"/>
      <c r="Q381" s="19"/>
      <c r="R381" s="19"/>
      <c r="S381" s="19"/>
      <c r="T381" s="19"/>
      <c r="U381" s="19"/>
      <c r="AA381" s="50"/>
    </row>
    <row r="382" spans="15:27" s="10" customFormat="1" x14ac:dyDescent="0.4">
      <c r="O382" s="19"/>
      <c r="P382" s="212"/>
      <c r="Q382" s="19"/>
      <c r="R382" s="19"/>
      <c r="S382" s="19"/>
      <c r="T382" s="19"/>
      <c r="U382" s="19"/>
      <c r="AA382" s="50"/>
    </row>
    <row r="383" spans="15:27" s="10" customFormat="1" x14ac:dyDescent="0.4">
      <c r="O383" s="19"/>
      <c r="P383" s="212"/>
      <c r="Q383" s="19"/>
      <c r="R383" s="19"/>
      <c r="S383" s="19"/>
      <c r="T383" s="19"/>
      <c r="U383" s="19"/>
      <c r="AA383" s="50"/>
    </row>
    <row r="384" spans="15:27" s="10" customFormat="1" x14ac:dyDescent="0.4">
      <c r="O384" s="19"/>
      <c r="P384" s="212"/>
      <c r="Q384" s="19"/>
      <c r="R384" s="19"/>
      <c r="S384" s="19"/>
      <c r="T384" s="19"/>
      <c r="U384" s="19"/>
      <c r="AA384" s="50"/>
    </row>
    <row r="385" spans="15:27" s="10" customFormat="1" x14ac:dyDescent="0.4">
      <c r="O385" s="19"/>
      <c r="P385" s="212"/>
      <c r="Q385" s="19"/>
      <c r="R385" s="19"/>
      <c r="S385" s="19"/>
      <c r="T385" s="19"/>
      <c r="U385" s="19"/>
      <c r="AA385" s="50"/>
    </row>
    <row r="386" spans="15:27" s="10" customFormat="1" x14ac:dyDescent="0.4">
      <c r="O386" s="19"/>
      <c r="P386" s="212"/>
      <c r="Q386" s="19"/>
      <c r="R386" s="19"/>
      <c r="S386" s="19"/>
      <c r="T386" s="19"/>
      <c r="U386" s="19"/>
      <c r="AA386" s="50"/>
    </row>
    <row r="387" spans="15:27" s="10" customFormat="1" x14ac:dyDescent="0.4">
      <c r="O387" s="19"/>
      <c r="P387" s="212"/>
      <c r="Q387" s="19"/>
      <c r="R387" s="19"/>
      <c r="S387" s="19"/>
      <c r="T387" s="19"/>
      <c r="U387" s="19"/>
      <c r="AA387" s="50"/>
    </row>
    <row r="388" spans="15:27" s="10" customFormat="1" x14ac:dyDescent="0.4">
      <c r="O388" s="19"/>
      <c r="P388" s="212"/>
      <c r="Q388" s="19"/>
      <c r="R388" s="19"/>
      <c r="S388" s="19"/>
      <c r="T388" s="19"/>
      <c r="U388" s="19"/>
      <c r="AA388" s="50"/>
    </row>
    <row r="389" spans="15:27" s="10" customFormat="1" x14ac:dyDescent="0.4">
      <c r="O389" s="19"/>
      <c r="P389" s="212"/>
      <c r="Q389" s="19"/>
      <c r="R389" s="19"/>
      <c r="S389" s="19"/>
      <c r="T389" s="19"/>
      <c r="U389" s="19"/>
      <c r="AA389" s="50"/>
    </row>
    <row r="390" spans="15:27" s="10" customFormat="1" x14ac:dyDescent="0.4">
      <c r="O390" s="19"/>
      <c r="P390" s="212"/>
      <c r="Q390" s="19"/>
      <c r="R390" s="19"/>
      <c r="S390" s="19"/>
      <c r="T390" s="19"/>
      <c r="U390" s="19"/>
      <c r="AA390" s="50"/>
    </row>
    <row r="391" spans="15:27" s="10" customFormat="1" x14ac:dyDescent="0.4">
      <c r="O391" s="19"/>
      <c r="P391" s="212"/>
      <c r="Q391" s="19"/>
      <c r="R391" s="19"/>
      <c r="S391" s="19"/>
      <c r="T391" s="19"/>
      <c r="U391" s="19"/>
      <c r="AA391" s="50"/>
    </row>
    <row r="392" spans="15:27" s="10" customFormat="1" x14ac:dyDescent="0.4">
      <c r="O392" s="19"/>
      <c r="P392" s="212"/>
      <c r="Q392" s="19"/>
      <c r="R392" s="19"/>
      <c r="S392" s="19"/>
      <c r="T392" s="19"/>
      <c r="U392" s="19"/>
      <c r="AA392" s="50"/>
    </row>
    <row r="393" spans="15:27" s="10" customFormat="1" x14ac:dyDescent="0.4">
      <c r="O393" s="19"/>
      <c r="P393" s="212"/>
      <c r="Q393" s="19"/>
      <c r="R393" s="19"/>
      <c r="S393" s="19"/>
      <c r="T393" s="19"/>
      <c r="U393" s="19"/>
      <c r="AA393" s="50"/>
    </row>
    <row r="394" spans="15:27" s="10" customFormat="1" x14ac:dyDescent="0.4">
      <c r="O394" s="19"/>
      <c r="P394" s="212"/>
      <c r="Q394" s="19"/>
      <c r="R394" s="19"/>
      <c r="S394" s="19"/>
      <c r="T394" s="19"/>
      <c r="U394" s="19"/>
      <c r="AA394" s="50"/>
    </row>
    <row r="395" spans="15:27" s="10" customFormat="1" x14ac:dyDescent="0.4">
      <c r="O395" s="19"/>
      <c r="P395" s="212"/>
      <c r="Q395" s="19"/>
      <c r="R395" s="19"/>
      <c r="S395" s="19"/>
      <c r="T395" s="19"/>
      <c r="U395" s="19"/>
      <c r="AA395" s="50"/>
    </row>
    <row r="396" spans="15:27" s="10" customFormat="1" x14ac:dyDescent="0.4">
      <c r="O396" s="19"/>
      <c r="P396" s="212"/>
      <c r="Q396" s="19"/>
      <c r="R396" s="19"/>
      <c r="S396" s="19"/>
      <c r="T396" s="19"/>
      <c r="U396" s="19"/>
      <c r="AA396" s="50"/>
    </row>
    <row r="397" spans="15:27" s="10" customFormat="1" x14ac:dyDescent="0.4">
      <c r="O397" s="19"/>
      <c r="P397" s="212"/>
      <c r="Q397" s="19"/>
      <c r="R397" s="19"/>
      <c r="S397" s="19"/>
      <c r="T397" s="19"/>
      <c r="U397" s="19"/>
      <c r="AA397" s="50"/>
    </row>
    <row r="398" spans="15:27" s="10" customFormat="1" x14ac:dyDescent="0.4">
      <c r="O398" s="19"/>
      <c r="P398" s="212"/>
      <c r="Q398" s="19"/>
      <c r="R398" s="19"/>
      <c r="S398" s="19"/>
      <c r="T398" s="19"/>
      <c r="U398" s="19"/>
      <c r="AA398" s="50"/>
    </row>
    <row r="399" spans="15:27" s="10" customFormat="1" x14ac:dyDescent="0.4">
      <c r="O399" s="19"/>
      <c r="P399" s="212"/>
      <c r="Q399" s="19"/>
      <c r="R399" s="19"/>
      <c r="S399" s="19"/>
      <c r="T399" s="19"/>
      <c r="U399" s="19"/>
      <c r="AA399" s="50"/>
    </row>
    <row r="400" spans="15:27" s="10" customFormat="1" x14ac:dyDescent="0.4">
      <c r="O400" s="19"/>
      <c r="P400" s="212"/>
      <c r="Q400" s="19"/>
      <c r="R400" s="19"/>
      <c r="S400" s="19"/>
      <c r="T400" s="19"/>
      <c r="U400" s="19"/>
      <c r="AA400" s="50"/>
    </row>
    <row r="401" spans="15:27" s="10" customFormat="1" x14ac:dyDescent="0.4">
      <c r="O401" s="19"/>
      <c r="P401" s="212"/>
      <c r="Q401" s="19"/>
      <c r="R401" s="19"/>
      <c r="S401" s="19"/>
      <c r="T401" s="19"/>
      <c r="U401" s="19"/>
      <c r="AA401" s="50"/>
    </row>
    <row r="402" spans="15:27" s="10" customFormat="1" x14ac:dyDescent="0.4">
      <c r="O402" s="19"/>
      <c r="P402" s="212"/>
      <c r="Q402" s="19"/>
      <c r="R402" s="19"/>
      <c r="S402" s="19"/>
      <c r="T402" s="19"/>
      <c r="U402" s="19"/>
      <c r="AA402" s="50"/>
    </row>
    <row r="403" spans="15:27" s="10" customFormat="1" x14ac:dyDescent="0.4">
      <c r="O403" s="19"/>
      <c r="P403" s="212"/>
      <c r="Q403" s="19"/>
      <c r="R403" s="19"/>
      <c r="S403" s="19"/>
      <c r="T403" s="19"/>
      <c r="U403" s="19"/>
      <c r="AA403" s="50"/>
    </row>
    <row r="404" spans="15:27" s="10" customFormat="1" x14ac:dyDescent="0.4">
      <c r="O404" s="19"/>
      <c r="P404" s="212"/>
      <c r="Q404" s="19"/>
      <c r="R404" s="19"/>
      <c r="S404" s="19"/>
      <c r="T404" s="19"/>
      <c r="U404" s="19"/>
      <c r="AA404" s="50"/>
    </row>
    <row r="405" spans="15:27" s="10" customFormat="1" x14ac:dyDescent="0.4">
      <c r="O405" s="19"/>
      <c r="P405" s="212"/>
      <c r="Q405" s="19"/>
      <c r="R405" s="19"/>
      <c r="S405" s="19"/>
      <c r="T405" s="19"/>
      <c r="U405" s="19"/>
      <c r="AA405" s="50"/>
    </row>
    <row r="406" spans="15:27" s="10" customFormat="1" x14ac:dyDescent="0.4">
      <c r="O406" s="19"/>
      <c r="P406" s="212"/>
      <c r="Q406" s="19"/>
      <c r="R406" s="19"/>
      <c r="S406" s="19"/>
      <c r="T406" s="19"/>
      <c r="U406" s="19"/>
      <c r="AA406" s="50"/>
    </row>
    <row r="407" spans="15:27" s="10" customFormat="1" x14ac:dyDescent="0.4">
      <c r="O407" s="19"/>
      <c r="P407" s="212"/>
      <c r="Q407" s="19"/>
      <c r="R407" s="19"/>
      <c r="S407" s="19"/>
      <c r="T407" s="19"/>
      <c r="U407" s="19"/>
      <c r="AA407" s="50"/>
    </row>
    <row r="408" spans="15:27" s="10" customFormat="1" x14ac:dyDescent="0.4">
      <c r="O408" s="19"/>
      <c r="P408" s="212"/>
      <c r="Q408" s="19"/>
      <c r="R408" s="19"/>
      <c r="S408" s="19"/>
      <c r="T408" s="19"/>
      <c r="U408" s="19"/>
      <c r="AA408" s="50"/>
    </row>
    <row r="409" spans="15:27" s="10" customFormat="1" x14ac:dyDescent="0.4">
      <c r="O409" s="19"/>
      <c r="P409" s="212"/>
      <c r="Q409" s="19"/>
      <c r="R409" s="19"/>
      <c r="S409" s="19"/>
      <c r="T409" s="19"/>
      <c r="U409" s="19"/>
      <c r="AA409" s="50"/>
    </row>
    <row r="410" spans="15:27" s="10" customFormat="1" x14ac:dyDescent="0.4">
      <c r="O410" s="19"/>
      <c r="P410" s="212"/>
      <c r="Q410" s="19"/>
      <c r="R410" s="19"/>
      <c r="S410" s="19"/>
      <c r="T410" s="19"/>
      <c r="U410" s="19"/>
      <c r="AA410" s="50"/>
    </row>
    <row r="411" spans="15:27" s="10" customFormat="1" x14ac:dyDescent="0.4">
      <c r="O411" s="19"/>
      <c r="P411" s="212"/>
      <c r="Q411" s="19"/>
      <c r="R411" s="19"/>
      <c r="S411" s="19"/>
      <c r="T411" s="19"/>
      <c r="U411" s="19"/>
      <c r="AA411" s="50"/>
    </row>
    <row r="412" spans="15:27" s="10" customFormat="1" x14ac:dyDescent="0.4">
      <c r="O412" s="19"/>
      <c r="P412" s="212"/>
      <c r="Q412" s="19"/>
      <c r="R412" s="19"/>
      <c r="S412" s="19"/>
      <c r="T412" s="19"/>
      <c r="U412" s="19"/>
      <c r="AA412" s="50"/>
    </row>
    <row r="413" spans="15:27" s="10" customFormat="1" x14ac:dyDescent="0.4">
      <c r="O413" s="19"/>
      <c r="P413" s="212"/>
      <c r="Q413" s="19"/>
      <c r="R413" s="19"/>
      <c r="S413" s="19"/>
      <c r="T413" s="19"/>
      <c r="U413" s="19"/>
      <c r="AA413" s="50"/>
    </row>
    <row r="414" spans="15:27" s="10" customFormat="1" x14ac:dyDescent="0.4">
      <c r="O414" s="19"/>
      <c r="P414" s="212"/>
      <c r="Q414" s="19"/>
      <c r="R414" s="19"/>
      <c r="S414" s="19"/>
      <c r="T414" s="19"/>
      <c r="U414" s="19"/>
      <c r="AA414" s="50"/>
    </row>
    <row r="415" spans="15:27" s="10" customFormat="1" x14ac:dyDescent="0.4">
      <c r="O415" s="19"/>
      <c r="P415" s="212"/>
      <c r="Q415" s="19"/>
      <c r="R415" s="19"/>
      <c r="S415" s="19"/>
      <c r="T415" s="19"/>
      <c r="U415" s="19"/>
      <c r="AA415" s="50"/>
    </row>
    <row r="416" spans="15:27" s="10" customFormat="1" x14ac:dyDescent="0.4">
      <c r="O416" s="19"/>
      <c r="P416" s="212"/>
      <c r="Q416" s="19"/>
      <c r="R416" s="19"/>
      <c r="S416" s="19"/>
      <c r="T416" s="19"/>
      <c r="U416" s="19"/>
      <c r="AA416" s="50"/>
    </row>
    <row r="417" spans="15:27" s="10" customFormat="1" x14ac:dyDescent="0.4">
      <c r="O417" s="19"/>
      <c r="P417" s="212"/>
      <c r="Q417" s="19"/>
      <c r="R417" s="19"/>
      <c r="S417" s="19"/>
      <c r="T417" s="19"/>
      <c r="U417" s="19"/>
      <c r="AA417" s="50"/>
    </row>
    <row r="418" spans="15:27" s="10" customFormat="1" x14ac:dyDescent="0.4">
      <c r="O418" s="19"/>
      <c r="P418" s="212"/>
      <c r="Q418" s="19"/>
      <c r="R418" s="19"/>
      <c r="S418" s="19"/>
      <c r="T418" s="19"/>
      <c r="U418" s="19"/>
      <c r="AA418" s="50"/>
    </row>
    <row r="419" spans="15:27" s="10" customFormat="1" x14ac:dyDescent="0.4">
      <c r="O419" s="19"/>
      <c r="P419" s="212"/>
      <c r="Q419" s="19"/>
      <c r="R419" s="19"/>
      <c r="S419" s="19"/>
      <c r="T419" s="19"/>
      <c r="U419" s="19"/>
      <c r="AA419" s="50"/>
    </row>
    <row r="420" spans="15:27" s="10" customFormat="1" x14ac:dyDescent="0.4">
      <c r="O420" s="19"/>
      <c r="P420" s="212"/>
      <c r="Q420" s="19"/>
      <c r="R420" s="19"/>
      <c r="S420" s="19"/>
      <c r="T420" s="19"/>
      <c r="U420" s="19"/>
      <c r="AA420" s="50"/>
    </row>
    <row r="421" spans="15:27" s="10" customFormat="1" x14ac:dyDescent="0.4">
      <c r="O421" s="19"/>
      <c r="P421" s="212"/>
      <c r="Q421" s="19"/>
      <c r="R421" s="19"/>
      <c r="S421" s="19"/>
      <c r="T421" s="19"/>
      <c r="U421" s="19"/>
      <c r="AA421" s="50"/>
    </row>
    <row r="422" spans="15:27" s="10" customFormat="1" x14ac:dyDescent="0.4">
      <c r="O422" s="19"/>
      <c r="P422" s="212"/>
      <c r="Q422" s="19"/>
      <c r="R422" s="19"/>
      <c r="S422" s="19"/>
      <c r="T422" s="19"/>
      <c r="U422" s="19"/>
      <c r="AA422" s="50"/>
    </row>
    <row r="423" spans="15:27" s="10" customFormat="1" x14ac:dyDescent="0.4">
      <c r="O423" s="19"/>
      <c r="P423" s="212"/>
      <c r="Q423" s="19"/>
      <c r="R423" s="19"/>
      <c r="S423" s="19"/>
      <c r="T423" s="19"/>
      <c r="U423" s="19"/>
      <c r="AA423" s="50"/>
    </row>
    <row r="424" spans="15:27" s="10" customFormat="1" x14ac:dyDescent="0.4">
      <c r="O424" s="19"/>
      <c r="P424" s="212"/>
      <c r="Q424" s="19"/>
      <c r="R424" s="19"/>
      <c r="S424" s="19"/>
      <c r="T424" s="19"/>
      <c r="U424" s="19"/>
      <c r="AA424" s="50"/>
    </row>
    <row r="425" spans="15:27" s="10" customFormat="1" x14ac:dyDescent="0.4">
      <c r="O425" s="19"/>
      <c r="P425" s="212"/>
      <c r="Q425" s="19"/>
      <c r="R425" s="19"/>
      <c r="S425" s="19"/>
      <c r="T425" s="19"/>
      <c r="U425" s="19"/>
      <c r="AA425" s="50"/>
    </row>
    <row r="426" spans="15:27" s="10" customFormat="1" x14ac:dyDescent="0.4">
      <c r="O426" s="19"/>
      <c r="P426" s="212"/>
      <c r="Q426" s="19"/>
      <c r="R426" s="19"/>
      <c r="S426" s="19"/>
      <c r="T426" s="19"/>
      <c r="U426" s="19"/>
      <c r="AA426" s="50"/>
    </row>
    <row r="427" spans="15:27" s="10" customFormat="1" x14ac:dyDescent="0.4">
      <c r="O427" s="19"/>
      <c r="P427" s="212"/>
      <c r="Q427" s="19"/>
      <c r="R427" s="19"/>
      <c r="S427" s="19"/>
      <c r="T427" s="19"/>
      <c r="U427" s="19"/>
      <c r="AA427" s="50"/>
    </row>
    <row r="428" spans="15:27" s="10" customFormat="1" x14ac:dyDescent="0.4">
      <c r="O428" s="19"/>
      <c r="P428" s="212"/>
      <c r="Q428" s="19"/>
      <c r="R428" s="19"/>
      <c r="S428" s="19"/>
      <c r="T428" s="19"/>
      <c r="U428" s="19"/>
      <c r="AA428" s="50"/>
    </row>
    <row r="429" spans="15:27" s="10" customFormat="1" x14ac:dyDescent="0.4">
      <c r="O429" s="19"/>
      <c r="P429" s="212"/>
      <c r="Q429" s="19"/>
      <c r="R429" s="19"/>
      <c r="S429" s="19"/>
      <c r="T429" s="19"/>
      <c r="U429" s="19"/>
      <c r="AA429" s="50"/>
    </row>
    <row r="430" spans="15:27" s="10" customFormat="1" x14ac:dyDescent="0.4">
      <c r="O430" s="19"/>
      <c r="P430" s="212"/>
      <c r="Q430" s="19"/>
      <c r="R430" s="19"/>
      <c r="S430" s="19"/>
      <c r="T430" s="19"/>
      <c r="U430" s="19"/>
      <c r="AA430" s="50"/>
    </row>
    <row r="431" spans="15:27" s="10" customFormat="1" x14ac:dyDescent="0.4">
      <c r="O431" s="19"/>
      <c r="P431" s="212"/>
      <c r="Q431" s="19"/>
      <c r="R431" s="19"/>
      <c r="S431" s="19"/>
      <c r="T431" s="19"/>
      <c r="U431" s="19"/>
      <c r="AA431" s="50"/>
    </row>
    <row r="432" spans="15:27" s="10" customFormat="1" x14ac:dyDescent="0.4">
      <c r="O432" s="19"/>
      <c r="P432" s="212"/>
      <c r="Q432" s="19"/>
      <c r="R432" s="19"/>
      <c r="S432" s="19"/>
      <c r="T432" s="19"/>
      <c r="U432" s="19"/>
      <c r="AA432" s="50"/>
    </row>
    <row r="433" spans="15:27" s="10" customFormat="1" x14ac:dyDescent="0.4">
      <c r="O433" s="19"/>
      <c r="P433" s="212"/>
      <c r="Q433" s="19"/>
      <c r="R433" s="19"/>
      <c r="S433" s="19"/>
      <c r="T433" s="19"/>
      <c r="U433" s="19"/>
      <c r="AA433" s="50"/>
    </row>
    <row r="434" spans="15:27" s="10" customFormat="1" x14ac:dyDescent="0.4">
      <c r="O434" s="19"/>
      <c r="P434" s="212"/>
      <c r="Q434" s="19"/>
      <c r="R434" s="19"/>
      <c r="S434" s="19"/>
      <c r="T434" s="19"/>
      <c r="U434" s="19"/>
      <c r="AA434" s="50"/>
    </row>
    <row r="435" spans="15:27" s="10" customFormat="1" x14ac:dyDescent="0.4">
      <c r="O435" s="19"/>
      <c r="P435" s="212"/>
      <c r="Q435" s="19"/>
      <c r="R435" s="19"/>
      <c r="S435" s="19"/>
      <c r="T435" s="19"/>
      <c r="U435" s="19"/>
      <c r="AA435" s="50"/>
    </row>
    <row r="436" spans="15:27" s="10" customFormat="1" x14ac:dyDescent="0.4">
      <c r="O436" s="19"/>
      <c r="P436" s="212"/>
      <c r="Q436" s="19"/>
      <c r="R436" s="19"/>
      <c r="S436" s="19"/>
      <c r="T436" s="19"/>
      <c r="U436" s="19"/>
      <c r="AA436" s="50"/>
    </row>
    <row r="437" spans="15:27" s="10" customFormat="1" x14ac:dyDescent="0.4">
      <c r="O437" s="19"/>
      <c r="P437" s="212"/>
      <c r="Q437" s="19"/>
      <c r="R437" s="19"/>
      <c r="S437" s="19"/>
      <c r="T437" s="19"/>
      <c r="U437" s="19"/>
      <c r="AA437" s="50"/>
    </row>
    <row r="438" spans="15:27" s="10" customFormat="1" x14ac:dyDescent="0.4">
      <c r="O438" s="19"/>
      <c r="P438" s="212"/>
      <c r="Q438" s="19"/>
      <c r="R438" s="19"/>
      <c r="S438" s="19"/>
      <c r="T438" s="19"/>
      <c r="U438" s="19"/>
      <c r="AA438" s="50"/>
    </row>
    <row r="439" spans="15:27" s="10" customFormat="1" x14ac:dyDescent="0.4">
      <c r="O439" s="19"/>
      <c r="P439" s="212"/>
      <c r="Q439" s="19"/>
      <c r="R439" s="19"/>
      <c r="S439" s="19"/>
      <c r="T439" s="19"/>
      <c r="U439" s="19"/>
      <c r="AA439" s="50"/>
    </row>
    <row r="440" spans="15:27" s="10" customFormat="1" x14ac:dyDescent="0.4">
      <c r="O440" s="19"/>
      <c r="P440" s="212"/>
      <c r="Q440" s="19"/>
      <c r="R440" s="19"/>
      <c r="S440" s="19"/>
      <c r="T440" s="19"/>
      <c r="U440" s="19"/>
      <c r="AA440" s="50"/>
    </row>
    <row r="441" spans="15:27" s="10" customFormat="1" x14ac:dyDescent="0.4">
      <c r="O441" s="19"/>
      <c r="P441" s="212"/>
      <c r="Q441" s="19"/>
      <c r="R441" s="19"/>
      <c r="S441" s="19"/>
      <c r="T441" s="19"/>
      <c r="U441" s="19"/>
      <c r="AA441" s="50"/>
    </row>
    <row r="442" spans="15:27" s="10" customFormat="1" x14ac:dyDescent="0.4">
      <c r="O442" s="19"/>
      <c r="P442" s="212"/>
      <c r="Q442" s="19"/>
      <c r="R442" s="19"/>
      <c r="S442" s="19"/>
      <c r="T442" s="19"/>
      <c r="U442" s="19"/>
      <c r="AA442" s="50"/>
    </row>
    <row r="443" spans="15:27" s="10" customFormat="1" x14ac:dyDescent="0.4">
      <c r="O443" s="19"/>
      <c r="P443" s="212"/>
      <c r="Q443" s="19"/>
      <c r="R443" s="19"/>
      <c r="S443" s="19"/>
      <c r="T443" s="19"/>
      <c r="U443" s="19"/>
      <c r="AA443" s="50"/>
    </row>
    <row r="444" spans="15:27" s="10" customFormat="1" x14ac:dyDescent="0.4">
      <c r="O444" s="19"/>
      <c r="P444" s="212"/>
      <c r="Q444" s="19"/>
      <c r="R444" s="19"/>
      <c r="S444" s="19"/>
      <c r="T444" s="19"/>
      <c r="U444" s="19"/>
      <c r="AA444" s="50"/>
    </row>
    <row r="445" spans="15:27" s="10" customFormat="1" x14ac:dyDescent="0.4">
      <c r="O445" s="19"/>
      <c r="P445" s="212"/>
      <c r="Q445" s="19"/>
      <c r="R445" s="19"/>
      <c r="S445" s="19"/>
      <c r="T445" s="19"/>
      <c r="U445" s="19"/>
      <c r="AA445" s="50"/>
    </row>
    <row r="446" spans="15:27" s="10" customFormat="1" x14ac:dyDescent="0.4">
      <c r="O446" s="19"/>
      <c r="P446" s="212"/>
      <c r="Q446" s="19"/>
      <c r="R446" s="19"/>
      <c r="S446" s="19"/>
      <c r="T446" s="19"/>
      <c r="U446" s="19"/>
      <c r="AA446" s="50"/>
    </row>
    <row r="447" spans="15:27" s="10" customFormat="1" x14ac:dyDescent="0.4">
      <c r="O447" s="19"/>
      <c r="P447" s="212"/>
      <c r="Q447" s="19"/>
      <c r="R447" s="19"/>
      <c r="S447" s="19"/>
      <c r="T447" s="19"/>
      <c r="U447" s="19"/>
      <c r="AA447" s="50"/>
    </row>
    <row r="448" spans="15:27" s="10" customFormat="1" x14ac:dyDescent="0.4">
      <c r="O448" s="19"/>
      <c r="P448" s="212"/>
      <c r="Q448" s="19"/>
      <c r="R448" s="19"/>
      <c r="S448" s="19"/>
      <c r="T448" s="19"/>
      <c r="U448" s="19"/>
      <c r="AA448" s="50"/>
    </row>
    <row r="449" spans="15:27" s="10" customFormat="1" x14ac:dyDescent="0.4">
      <c r="O449" s="19"/>
      <c r="P449" s="212"/>
      <c r="Q449" s="19"/>
      <c r="R449" s="19"/>
      <c r="S449" s="19"/>
      <c r="T449" s="19"/>
      <c r="U449" s="19"/>
      <c r="AA449" s="50"/>
    </row>
    <row r="450" spans="15:27" s="10" customFormat="1" x14ac:dyDescent="0.4">
      <c r="O450" s="19"/>
      <c r="P450" s="212"/>
      <c r="Q450" s="19"/>
      <c r="R450" s="19"/>
      <c r="S450" s="19"/>
      <c r="T450" s="19"/>
      <c r="U450" s="19"/>
      <c r="AA450" s="50"/>
    </row>
    <row r="451" spans="15:27" s="10" customFormat="1" x14ac:dyDescent="0.4">
      <c r="O451" s="19"/>
      <c r="P451" s="212"/>
      <c r="Q451" s="19"/>
      <c r="R451" s="19"/>
      <c r="S451" s="19"/>
      <c r="T451" s="19"/>
      <c r="U451" s="19"/>
      <c r="AA451" s="50"/>
    </row>
    <row r="452" spans="15:27" s="10" customFormat="1" x14ac:dyDescent="0.4">
      <c r="O452" s="19"/>
      <c r="P452" s="212"/>
      <c r="Q452" s="19"/>
      <c r="R452" s="19"/>
      <c r="S452" s="19"/>
      <c r="T452" s="19"/>
      <c r="U452" s="19"/>
      <c r="AA452" s="50"/>
    </row>
    <row r="453" spans="15:27" s="10" customFormat="1" x14ac:dyDescent="0.4">
      <c r="O453" s="19"/>
      <c r="P453" s="212"/>
      <c r="Q453" s="19"/>
      <c r="R453" s="19"/>
      <c r="S453" s="19"/>
      <c r="T453" s="19"/>
      <c r="U453" s="19"/>
      <c r="AA453" s="50"/>
    </row>
    <row r="454" spans="15:27" s="10" customFormat="1" x14ac:dyDescent="0.4">
      <c r="O454" s="19"/>
      <c r="P454" s="212"/>
      <c r="Q454" s="19"/>
      <c r="R454" s="19"/>
      <c r="S454" s="19"/>
      <c r="T454" s="19"/>
      <c r="U454" s="19"/>
      <c r="AA454" s="50"/>
    </row>
    <row r="455" spans="15:27" s="10" customFormat="1" x14ac:dyDescent="0.4">
      <c r="O455" s="19"/>
      <c r="P455" s="212"/>
      <c r="Q455" s="19"/>
      <c r="R455" s="19"/>
      <c r="S455" s="19"/>
      <c r="T455" s="19"/>
      <c r="U455" s="19"/>
      <c r="AA455" s="50"/>
    </row>
    <row r="456" spans="15:27" s="10" customFormat="1" x14ac:dyDescent="0.4">
      <c r="O456" s="19"/>
      <c r="P456" s="212"/>
      <c r="Q456" s="19"/>
      <c r="R456" s="19"/>
      <c r="S456" s="19"/>
      <c r="T456" s="19"/>
      <c r="U456" s="19"/>
      <c r="AA456" s="50"/>
    </row>
    <row r="457" spans="15:27" s="10" customFormat="1" x14ac:dyDescent="0.4">
      <c r="O457" s="19"/>
      <c r="P457" s="212"/>
      <c r="Q457" s="19"/>
      <c r="R457" s="19"/>
      <c r="S457" s="19"/>
      <c r="T457" s="19"/>
      <c r="U457" s="19"/>
      <c r="AA457" s="50"/>
    </row>
    <row r="458" spans="15:27" s="10" customFormat="1" x14ac:dyDescent="0.4">
      <c r="O458" s="19"/>
      <c r="P458" s="212"/>
      <c r="Q458" s="19"/>
      <c r="R458" s="19"/>
      <c r="S458" s="19"/>
      <c r="T458" s="19"/>
      <c r="U458" s="19"/>
      <c r="AA458" s="50"/>
    </row>
    <row r="459" spans="15:27" s="10" customFormat="1" x14ac:dyDescent="0.4">
      <c r="O459" s="19"/>
      <c r="P459" s="212"/>
      <c r="Q459" s="19"/>
      <c r="R459" s="19"/>
      <c r="S459" s="19"/>
      <c r="T459" s="19"/>
      <c r="U459" s="19"/>
      <c r="AA459" s="50"/>
    </row>
    <row r="460" spans="15:27" s="10" customFormat="1" x14ac:dyDescent="0.4">
      <c r="O460" s="19"/>
      <c r="P460" s="212"/>
      <c r="Q460" s="19"/>
      <c r="R460" s="19"/>
      <c r="S460" s="19"/>
      <c r="T460" s="19"/>
      <c r="U460" s="19"/>
      <c r="AA460" s="50"/>
    </row>
    <row r="461" spans="15:27" s="10" customFormat="1" x14ac:dyDescent="0.4">
      <c r="O461" s="19"/>
      <c r="P461" s="212"/>
      <c r="Q461" s="19"/>
      <c r="R461" s="19"/>
      <c r="S461" s="19"/>
      <c r="T461" s="19"/>
      <c r="U461" s="19"/>
      <c r="AA461" s="50"/>
    </row>
    <row r="462" spans="15:27" s="10" customFormat="1" x14ac:dyDescent="0.4">
      <c r="O462" s="19"/>
      <c r="P462" s="212"/>
      <c r="Q462" s="19"/>
      <c r="R462" s="19"/>
      <c r="S462" s="19"/>
      <c r="T462" s="19"/>
      <c r="U462" s="19"/>
      <c r="AA462" s="50"/>
    </row>
    <row r="463" spans="15:27" s="10" customFormat="1" x14ac:dyDescent="0.4">
      <c r="O463" s="19"/>
      <c r="P463" s="212"/>
      <c r="Q463" s="19"/>
      <c r="R463" s="19"/>
      <c r="S463" s="19"/>
      <c r="T463" s="19"/>
      <c r="U463" s="19"/>
      <c r="AA463" s="50"/>
    </row>
    <row r="464" spans="15:27" s="10" customFormat="1" x14ac:dyDescent="0.4">
      <c r="O464" s="19"/>
      <c r="P464" s="212"/>
      <c r="Q464" s="19"/>
      <c r="R464" s="19"/>
      <c r="S464" s="19"/>
      <c r="T464" s="19"/>
      <c r="U464" s="19"/>
      <c r="AA464" s="50"/>
    </row>
    <row r="465" spans="15:27" s="10" customFormat="1" x14ac:dyDescent="0.4">
      <c r="O465" s="19"/>
      <c r="P465" s="212"/>
      <c r="Q465" s="19"/>
      <c r="R465" s="19"/>
      <c r="S465" s="19"/>
      <c r="T465" s="19"/>
      <c r="U465" s="19"/>
      <c r="AA465" s="50"/>
    </row>
    <row r="466" spans="15:27" s="10" customFormat="1" x14ac:dyDescent="0.4">
      <c r="O466" s="19"/>
      <c r="P466" s="212"/>
      <c r="Q466" s="19"/>
      <c r="R466" s="19"/>
      <c r="S466" s="19"/>
      <c r="T466" s="19"/>
      <c r="U466" s="19"/>
      <c r="AA466" s="50"/>
    </row>
    <row r="467" spans="15:27" s="10" customFormat="1" x14ac:dyDescent="0.4">
      <c r="O467" s="19"/>
      <c r="P467" s="212"/>
      <c r="Q467" s="19"/>
      <c r="R467" s="19"/>
      <c r="S467" s="19"/>
      <c r="T467" s="19"/>
      <c r="U467" s="19"/>
      <c r="AA467" s="50"/>
    </row>
    <row r="468" spans="15:27" s="10" customFormat="1" x14ac:dyDescent="0.4">
      <c r="O468" s="19"/>
      <c r="P468" s="212"/>
      <c r="Q468" s="19"/>
      <c r="R468" s="19"/>
      <c r="S468" s="19"/>
      <c r="T468" s="19"/>
      <c r="U468" s="19"/>
      <c r="AA468" s="50"/>
    </row>
    <row r="469" spans="15:27" s="10" customFormat="1" x14ac:dyDescent="0.4">
      <c r="O469" s="19"/>
      <c r="P469" s="212"/>
      <c r="Q469" s="19"/>
      <c r="R469" s="19"/>
      <c r="S469" s="19"/>
      <c r="T469" s="19"/>
      <c r="U469" s="19"/>
      <c r="AA469" s="50"/>
    </row>
    <row r="470" spans="15:27" s="10" customFormat="1" x14ac:dyDescent="0.4">
      <c r="O470" s="19"/>
      <c r="P470" s="212"/>
      <c r="Q470" s="19"/>
      <c r="R470" s="19"/>
      <c r="S470" s="19"/>
      <c r="T470" s="19"/>
      <c r="U470" s="19"/>
      <c r="AA470" s="50"/>
    </row>
    <row r="471" spans="15:27" s="10" customFormat="1" x14ac:dyDescent="0.4">
      <c r="O471" s="19"/>
      <c r="P471" s="212"/>
      <c r="Q471" s="19"/>
      <c r="R471" s="19"/>
      <c r="S471" s="19"/>
      <c r="T471" s="19"/>
      <c r="U471" s="19"/>
      <c r="AA471" s="50"/>
    </row>
    <row r="472" spans="15:27" s="10" customFormat="1" x14ac:dyDescent="0.4">
      <c r="O472" s="19"/>
      <c r="P472" s="212"/>
      <c r="Q472" s="19"/>
      <c r="R472" s="19"/>
      <c r="S472" s="19"/>
      <c r="T472" s="19"/>
      <c r="U472" s="19"/>
      <c r="AA472" s="50"/>
    </row>
    <row r="473" spans="15:27" s="10" customFormat="1" x14ac:dyDescent="0.4">
      <c r="O473" s="19"/>
      <c r="P473" s="212"/>
      <c r="Q473" s="19"/>
      <c r="R473" s="19"/>
      <c r="S473" s="19"/>
      <c r="T473" s="19"/>
      <c r="U473" s="19"/>
      <c r="AA473" s="50"/>
    </row>
    <row r="474" spans="15:27" s="10" customFormat="1" x14ac:dyDescent="0.4">
      <c r="O474" s="19"/>
      <c r="P474" s="212"/>
      <c r="Q474" s="19"/>
      <c r="R474" s="19"/>
      <c r="S474" s="19"/>
      <c r="T474" s="19"/>
      <c r="U474" s="19"/>
      <c r="AA474" s="50"/>
    </row>
    <row r="475" spans="15:27" s="10" customFormat="1" x14ac:dyDescent="0.4">
      <c r="O475" s="19"/>
      <c r="P475" s="212"/>
      <c r="Q475" s="19"/>
      <c r="R475" s="19"/>
      <c r="S475" s="19"/>
      <c r="T475" s="19"/>
      <c r="U475" s="19"/>
      <c r="AA475" s="50"/>
    </row>
    <row r="476" spans="15:27" s="10" customFormat="1" x14ac:dyDescent="0.4">
      <c r="O476" s="19"/>
      <c r="P476" s="212"/>
      <c r="Q476" s="19"/>
      <c r="R476" s="19"/>
      <c r="S476" s="19"/>
      <c r="T476" s="19"/>
      <c r="U476" s="19"/>
      <c r="AA476" s="50"/>
    </row>
    <row r="477" spans="15:27" s="10" customFormat="1" x14ac:dyDescent="0.4">
      <c r="O477" s="19"/>
      <c r="P477" s="212"/>
      <c r="Q477" s="19"/>
      <c r="R477" s="19"/>
      <c r="S477" s="19"/>
      <c r="T477" s="19"/>
      <c r="U477" s="19"/>
      <c r="AA477" s="50"/>
    </row>
    <row r="478" spans="15:27" s="10" customFormat="1" x14ac:dyDescent="0.4">
      <c r="O478" s="19"/>
      <c r="P478" s="212"/>
      <c r="Q478" s="19"/>
      <c r="R478" s="19"/>
      <c r="S478" s="19"/>
      <c r="T478" s="19"/>
      <c r="U478" s="19"/>
      <c r="AA478" s="50"/>
    </row>
    <row r="479" spans="15:27" s="10" customFormat="1" x14ac:dyDescent="0.4">
      <c r="O479" s="19"/>
      <c r="P479" s="212"/>
      <c r="Q479" s="19"/>
      <c r="R479" s="19"/>
      <c r="S479" s="19"/>
      <c r="T479" s="19"/>
      <c r="U479" s="19"/>
      <c r="AA479" s="50"/>
    </row>
    <row r="480" spans="15:27" s="10" customFormat="1" x14ac:dyDescent="0.4">
      <c r="O480" s="19"/>
      <c r="P480" s="212"/>
      <c r="Q480" s="19"/>
      <c r="R480" s="19"/>
      <c r="S480" s="19"/>
      <c r="T480" s="19"/>
      <c r="U480" s="19"/>
      <c r="AA480" s="50"/>
    </row>
    <row r="481" spans="15:27" s="10" customFormat="1" x14ac:dyDescent="0.4">
      <c r="O481" s="19"/>
      <c r="P481" s="212"/>
      <c r="Q481" s="19"/>
      <c r="R481" s="19"/>
      <c r="S481" s="19"/>
      <c r="T481" s="19"/>
      <c r="U481" s="19"/>
      <c r="AA481" s="50"/>
    </row>
    <row r="482" spans="15:27" s="10" customFormat="1" x14ac:dyDescent="0.4">
      <c r="O482" s="19"/>
      <c r="P482" s="212"/>
      <c r="Q482" s="19"/>
      <c r="R482" s="19"/>
      <c r="S482" s="19"/>
      <c r="T482" s="19"/>
      <c r="U482" s="19"/>
      <c r="AA482" s="50"/>
    </row>
    <row r="483" spans="15:27" s="10" customFormat="1" x14ac:dyDescent="0.4">
      <c r="O483" s="19"/>
      <c r="P483" s="212"/>
      <c r="Q483" s="19"/>
      <c r="R483" s="19"/>
      <c r="S483" s="19"/>
      <c r="T483" s="19"/>
      <c r="U483" s="19"/>
      <c r="AA483" s="50"/>
    </row>
    <row r="484" spans="15:27" s="10" customFormat="1" x14ac:dyDescent="0.4">
      <c r="O484" s="19"/>
      <c r="P484" s="212"/>
      <c r="Q484" s="19"/>
      <c r="R484" s="19"/>
      <c r="S484" s="19"/>
      <c r="T484" s="19"/>
      <c r="U484" s="19"/>
      <c r="AA484" s="50"/>
    </row>
    <row r="485" spans="15:27" s="10" customFormat="1" x14ac:dyDescent="0.4">
      <c r="O485" s="19"/>
      <c r="P485" s="212"/>
      <c r="Q485" s="19"/>
      <c r="R485" s="19"/>
      <c r="S485" s="19"/>
      <c r="T485" s="19"/>
      <c r="U485" s="19"/>
      <c r="AA485" s="50"/>
    </row>
    <row r="486" spans="15:27" s="10" customFormat="1" x14ac:dyDescent="0.4">
      <c r="O486" s="19"/>
      <c r="P486" s="212"/>
      <c r="Q486" s="19"/>
      <c r="R486" s="19"/>
      <c r="S486" s="19"/>
      <c r="T486" s="19"/>
      <c r="U486" s="19"/>
      <c r="AA486" s="50"/>
    </row>
    <row r="487" spans="15:27" s="10" customFormat="1" x14ac:dyDescent="0.4">
      <c r="O487" s="19"/>
      <c r="P487" s="212"/>
      <c r="Q487" s="19"/>
      <c r="R487" s="19"/>
      <c r="S487" s="19"/>
      <c r="T487" s="19"/>
      <c r="U487" s="19"/>
      <c r="AA487" s="50"/>
    </row>
    <row r="488" spans="15:27" s="10" customFormat="1" x14ac:dyDescent="0.4">
      <c r="O488" s="19"/>
      <c r="P488" s="212"/>
      <c r="Q488" s="19"/>
      <c r="R488" s="19"/>
      <c r="S488" s="19"/>
      <c r="T488" s="19"/>
      <c r="U488" s="19"/>
      <c r="AA488" s="50"/>
    </row>
    <row r="489" spans="15:27" s="10" customFormat="1" x14ac:dyDescent="0.4">
      <c r="O489" s="19"/>
      <c r="P489" s="212"/>
      <c r="Q489" s="19"/>
      <c r="R489" s="19"/>
      <c r="S489" s="19"/>
      <c r="T489" s="19"/>
      <c r="U489" s="19"/>
      <c r="AA489" s="50"/>
    </row>
    <row r="490" spans="15:27" s="10" customFormat="1" x14ac:dyDescent="0.4">
      <c r="O490" s="19"/>
      <c r="P490" s="212"/>
      <c r="Q490" s="19"/>
      <c r="R490" s="19"/>
      <c r="S490" s="19"/>
      <c r="T490" s="19"/>
      <c r="U490" s="19"/>
      <c r="AA490" s="50"/>
    </row>
    <row r="491" spans="15:27" s="10" customFormat="1" x14ac:dyDescent="0.4">
      <c r="O491" s="19"/>
      <c r="P491" s="212"/>
      <c r="Q491" s="19"/>
      <c r="R491" s="19"/>
      <c r="S491" s="19"/>
      <c r="T491" s="19"/>
      <c r="U491" s="19"/>
      <c r="AA491" s="50"/>
    </row>
    <row r="492" spans="15:27" s="10" customFormat="1" x14ac:dyDescent="0.4">
      <c r="O492" s="19"/>
      <c r="P492" s="212"/>
      <c r="Q492" s="19"/>
      <c r="R492" s="19"/>
      <c r="S492" s="19"/>
      <c r="T492" s="19"/>
      <c r="U492" s="19"/>
      <c r="AA492" s="50"/>
    </row>
    <row r="493" spans="15:27" s="10" customFormat="1" x14ac:dyDescent="0.4">
      <c r="O493" s="19"/>
      <c r="P493" s="212"/>
      <c r="Q493" s="19"/>
      <c r="R493" s="19"/>
      <c r="S493" s="19"/>
      <c r="T493" s="19"/>
      <c r="U493" s="19"/>
      <c r="AA493" s="50"/>
    </row>
    <row r="494" spans="15:27" s="10" customFormat="1" x14ac:dyDescent="0.4">
      <c r="O494" s="19"/>
      <c r="P494" s="212"/>
      <c r="Q494" s="19"/>
      <c r="R494" s="19"/>
      <c r="S494" s="19"/>
      <c r="T494" s="19"/>
      <c r="U494" s="19"/>
      <c r="AA494" s="50"/>
    </row>
    <row r="495" spans="15:27" s="10" customFormat="1" x14ac:dyDescent="0.4">
      <c r="O495" s="19"/>
      <c r="P495" s="212"/>
      <c r="Q495" s="19"/>
      <c r="R495" s="19"/>
      <c r="S495" s="19"/>
      <c r="T495" s="19"/>
      <c r="U495" s="19"/>
      <c r="AA495" s="50"/>
    </row>
    <row r="496" spans="15:27" s="10" customFormat="1" x14ac:dyDescent="0.4">
      <c r="O496" s="19"/>
      <c r="P496" s="212"/>
      <c r="Q496" s="19"/>
      <c r="R496" s="19"/>
      <c r="S496" s="19"/>
      <c r="T496" s="19"/>
      <c r="U496" s="19"/>
      <c r="AA496" s="50"/>
    </row>
    <row r="497" spans="15:27" s="10" customFormat="1" x14ac:dyDescent="0.4">
      <c r="O497" s="19"/>
      <c r="P497" s="212"/>
      <c r="Q497" s="19"/>
      <c r="R497" s="19"/>
      <c r="S497" s="19"/>
      <c r="T497" s="19"/>
      <c r="U497" s="19"/>
      <c r="AA497" s="50"/>
    </row>
    <row r="498" spans="15:27" s="10" customFormat="1" x14ac:dyDescent="0.4">
      <c r="O498" s="19"/>
      <c r="P498" s="212"/>
      <c r="Q498" s="19"/>
      <c r="R498" s="19"/>
      <c r="S498" s="19"/>
      <c r="T498" s="19"/>
      <c r="U498" s="19"/>
      <c r="AA498" s="50"/>
    </row>
    <row r="499" spans="15:27" s="10" customFormat="1" x14ac:dyDescent="0.4">
      <c r="O499" s="19"/>
      <c r="P499" s="212"/>
      <c r="Q499" s="19"/>
      <c r="R499" s="19"/>
      <c r="S499" s="19"/>
      <c r="T499" s="19"/>
      <c r="U499" s="19"/>
      <c r="AA499" s="50"/>
    </row>
    <row r="500" spans="15:27" s="10" customFormat="1" x14ac:dyDescent="0.4">
      <c r="O500" s="19"/>
      <c r="P500" s="212"/>
      <c r="Q500" s="19"/>
      <c r="R500" s="19"/>
      <c r="S500" s="19"/>
      <c r="T500" s="19"/>
      <c r="U500" s="19"/>
      <c r="AA500" s="50"/>
    </row>
    <row r="501" spans="15:27" s="10" customFormat="1" x14ac:dyDescent="0.4">
      <c r="O501" s="19"/>
      <c r="P501" s="212"/>
      <c r="Q501" s="19"/>
      <c r="R501" s="19"/>
      <c r="S501" s="19"/>
      <c r="T501" s="19"/>
      <c r="U501" s="19"/>
      <c r="AA501" s="50"/>
    </row>
    <row r="502" spans="15:27" s="10" customFormat="1" x14ac:dyDescent="0.4">
      <c r="O502" s="19"/>
      <c r="P502" s="212"/>
      <c r="Q502" s="19"/>
      <c r="R502" s="19"/>
      <c r="S502" s="19"/>
      <c r="T502" s="19"/>
      <c r="U502" s="19"/>
      <c r="AA502" s="50"/>
    </row>
    <row r="503" spans="15:27" s="10" customFormat="1" x14ac:dyDescent="0.4">
      <c r="O503" s="19"/>
      <c r="P503" s="212"/>
      <c r="Q503" s="19"/>
      <c r="R503" s="19"/>
      <c r="S503" s="19"/>
      <c r="T503" s="19"/>
      <c r="U503" s="19"/>
      <c r="AA503" s="50"/>
    </row>
    <row r="504" spans="15:27" s="10" customFormat="1" x14ac:dyDescent="0.4">
      <c r="O504" s="19"/>
      <c r="P504" s="212"/>
      <c r="Q504" s="19"/>
      <c r="R504" s="19"/>
      <c r="S504" s="19"/>
      <c r="T504" s="19"/>
      <c r="U504" s="19"/>
      <c r="AA504" s="50"/>
    </row>
    <row r="505" spans="15:27" s="10" customFormat="1" x14ac:dyDescent="0.4">
      <c r="O505" s="19"/>
      <c r="P505" s="212"/>
      <c r="Q505" s="19"/>
      <c r="R505" s="19"/>
      <c r="S505" s="19"/>
      <c r="T505" s="19"/>
      <c r="U505" s="19"/>
      <c r="AA505" s="50"/>
    </row>
    <row r="506" spans="15:27" s="10" customFormat="1" x14ac:dyDescent="0.4">
      <c r="O506" s="19"/>
      <c r="P506" s="212"/>
      <c r="Q506" s="19"/>
      <c r="R506" s="19"/>
      <c r="S506" s="19"/>
      <c r="T506" s="19"/>
      <c r="U506" s="19"/>
      <c r="AA506" s="50"/>
    </row>
    <row r="507" spans="15:27" s="10" customFormat="1" x14ac:dyDescent="0.4">
      <c r="O507" s="19"/>
      <c r="P507" s="212"/>
      <c r="Q507" s="19"/>
      <c r="R507" s="19"/>
      <c r="S507" s="19"/>
      <c r="T507" s="19"/>
      <c r="U507" s="19"/>
      <c r="AA507" s="50"/>
    </row>
    <row r="508" spans="15:27" s="10" customFormat="1" x14ac:dyDescent="0.4">
      <c r="O508" s="19"/>
      <c r="P508" s="212"/>
      <c r="Q508" s="19"/>
      <c r="R508" s="19"/>
      <c r="S508" s="19"/>
      <c r="T508" s="19"/>
      <c r="U508" s="19"/>
      <c r="AA508" s="50"/>
    </row>
    <row r="509" spans="15:27" s="10" customFormat="1" x14ac:dyDescent="0.4">
      <c r="O509" s="19"/>
      <c r="P509" s="212"/>
      <c r="Q509" s="19"/>
      <c r="R509" s="19"/>
      <c r="S509" s="19"/>
      <c r="T509" s="19"/>
      <c r="U509" s="19"/>
      <c r="AA509" s="50"/>
    </row>
    <row r="510" spans="15:27" s="10" customFormat="1" x14ac:dyDescent="0.4">
      <c r="O510" s="19"/>
      <c r="P510" s="212"/>
      <c r="Q510" s="19"/>
      <c r="R510" s="19"/>
      <c r="S510" s="19"/>
      <c r="T510" s="19"/>
      <c r="U510" s="19"/>
      <c r="AA510" s="50"/>
    </row>
    <row r="511" spans="15:27" s="10" customFormat="1" x14ac:dyDescent="0.4">
      <c r="O511" s="19"/>
      <c r="P511" s="212"/>
      <c r="Q511" s="19"/>
      <c r="R511" s="19"/>
      <c r="S511" s="19"/>
      <c r="T511" s="19"/>
      <c r="U511" s="19"/>
      <c r="AA511" s="50"/>
    </row>
    <row r="512" spans="15:27" s="10" customFormat="1" x14ac:dyDescent="0.4">
      <c r="O512" s="19"/>
      <c r="P512" s="212"/>
      <c r="Q512" s="19"/>
      <c r="R512" s="19"/>
      <c r="S512" s="19"/>
      <c r="T512" s="19"/>
      <c r="U512" s="19"/>
      <c r="AA512" s="50"/>
    </row>
    <row r="513" spans="15:27" s="10" customFormat="1" x14ac:dyDescent="0.4">
      <c r="O513" s="19"/>
      <c r="P513" s="212"/>
      <c r="Q513" s="19"/>
      <c r="R513" s="19"/>
      <c r="S513" s="19"/>
      <c r="T513" s="19"/>
      <c r="U513" s="19"/>
      <c r="AA513" s="50"/>
    </row>
    <row r="514" spans="15:27" s="10" customFormat="1" x14ac:dyDescent="0.4">
      <c r="O514" s="19"/>
      <c r="P514" s="212"/>
      <c r="Q514" s="19"/>
      <c r="R514" s="19"/>
      <c r="S514" s="19"/>
      <c r="T514" s="19"/>
      <c r="U514" s="19"/>
      <c r="AA514" s="50"/>
    </row>
    <row r="515" spans="15:27" s="10" customFormat="1" x14ac:dyDescent="0.4">
      <c r="O515" s="19"/>
      <c r="P515" s="212"/>
      <c r="Q515" s="19"/>
      <c r="R515" s="19"/>
      <c r="S515" s="19"/>
      <c r="T515" s="19"/>
      <c r="U515" s="19"/>
      <c r="AA515" s="50"/>
    </row>
    <row r="516" spans="15:27" s="10" customFormat="1" x14ac:dyDescent="0.4">
      <c r="O516" s="19"/>
      <c r="P516" s="212"/>
      <c r="Q516" s="19"/>
      <c r="R516" s="19"/>
      <c r="S516" s="19"/>
      <c r="T516" s="19"/>
      <c r="U516" s="19"/>
      <c r="AA516" s="50"/>
    </row>
    <row r="517" spans="15:27" s="10" customFormat="1" x14ac:dyDescent="0.4">
      <c r="O517" s="19"/>
      <c r="P517" s="212"/>
      <c r="Q517" s="19"/>
      <c r="R517" s="19"/>
      <c r="S517" s="19"/>
      <c r="T517" s="19"/>
      <c r="U517" s="19"/>
      <c r="AA517" s="50"/>
    </row>
    <row r="518" spans="15:27" s="10" customFormat="1" x14ac:dyDescent="0.4">
      <c r="O518" s="19"/>
      <c r="P518" s="212"/>
      <c r="Q518" s="19"/>
      <c r="R518" s="19"/>
      <c r="S518" s="19"/>
      <c r="T518" s="19"/>
      <c r="U518" s="19"/>
      <c r="AA518" s="50"/>
    </row>
    <row r="519" spans="15:27" s="10" customFormat="1" x14ac:dyDescent="0.4">
      <c r="O519" s="19"/>
      <c r="P519" s="212"/>
      <c r="Q519" s="19"/>
      <c r="R519" s="19"/>
      <c r="S519" s="19"/>
      <c r="T519" s="19"/>
      <c r="U519" s="19"/>
      <c r="AA519" s="50"/>
    </row>
    <row r="520" spans="15:27" s="10" customFormat="1" x14ac:dyDescent="0.4">
      <c r="O520" s="19"/>
      <c r="P520" s="212"/>
      <c r="Q520" s="19"/>
      <c r="R520" s="19"/>
      <c r="S520" s="19"/>
      <c r="T520" s="19"/>
      <c r="U520" s="19"/>
      <c r="AA520" s="50"/>
    </row>
    <row r="521" spans="15:27" s="10" customFormat="1" x14ac:dyDescent="0.4">
      <c r="O521" s="19"/>
      <c r="P521" s="212"/>
      <c r="Q521" s="19"/>
      <c r="R521" s="19"/>
      <c r="S521" s="19"/>
      <c r="T521" s="19"/>
      <c r="U521" s="19"/>
      <c r="AA521" s="50"/>
    </row>
    <row r="522" spans="15:27" s="10" customFormat="1" x14ac:dyDescent="0.4">
      <c r="O522" s="19"/>
      <c r="P522" s="212"/>
      <c r="Q522" s="19"/>
      <c r="R522" s="19"/>
      <c r="S522" s="19"/>
      <c r="T522" s="19"/>
      <c r="U522" s="19"/>
      <c r="AA522" s="50"/>
    </row>
    <row r="523" spans="15:27" s="10" customFormat="1" x14ac:dyDescent="0.4">
      <c r="O523" s="19"/>
      <c r="P523" s="212"/>
      <c r="Q523" s="19"/>
      <c r="R523" s="19"/>
      <c r="S523" s="19"/>
      <c r="T523" s="19"/>
      <c r="U523" s="19"/>
      <c r="AA523" s="50"/>
    </row>
    <row r="524" spans="15:27" s="10" customFormat="1" x14ac:dyDescent="0.4">
      <c r="O524" s="19"/>
      <c r="P524" s="212"/>
      <c r="Q524" s="19"/>
      <c r="R524" s="19"/>
      <c r="S524" s="19"/>
      <c r="T524" s="19"/>
      <c r="U524" s="19"/>
      <c r="AA524" s="50"/>
    </row>
    <row r="525" spans="15:27" s="10" customFormat="1" x14ac:dyDescent="0.4">
      <c r="O525" s="19"/>
      <c r="P525" s="212"/>
      <c r="Q525" s="19"/>
      <c r="R525" s="19"/>
      <c r="S525" s="19"/>
      <c r="T525" s="19"/>
      <c r="U525" s="19"/>
      <c r="AA525" s="50"/>
    </row>
    <row r="526" spans="15:27" s="10" customFormat="1" x14ac:dyDescent="0.4">
      <c r="O526" s="19"/>
      <c r="P526" s="212"/>
      <c r="Q526" s="19"/>
      <c r="R526" s="19"/>
      <c r="S526" s="19"/>
      <c r="T526" s="19"/>
      <c r="U526" s="19"/>
      <c r="AA526" s="50"/>
    </row>
    <row r="527" spans="15:27" s="10" customFormat="1" x14ac:dyDescent="0.4">
      <c r="O527" s="19"/>
      <c r="P527" s="212"/>
      <c r="Q527" s="19"/>
      <c r="R527" s="19"/>
      <c r="S527" s="19"/>
      <c r="T527" s="19"/>
      <c r="U527" s="19"/>
      <c r="AA527" s="50"/>
    </row>
    <row r="528" spans="15:27" s="10" customFormat="1" x14ac:dyDescent="0.4">
      <c r="O528" s="19"/>
      <c r="P528" s="212"/>
      <c r="Q528" s="19"/>
      <c r="R528" s="19"/>
      <c r="S528" s="19"/>
      <c r="T528" s="19"/>
      <c r="U528" s="19"/>
      <c r="AA528" s="50"/>
    </row>
    <row r="529" spans="15:27" s="10" customFormat="1" x14ac:dyDescent="0.4">
      <c r="O529" s="19"/>
      <c r="P529" s="212"/>
      <c r="Q529" s="19"/>
      <c r="R529" s="19"/>
      <c r="S529" s="19"/>
      <c r="T529" s="19"/>
      <c r="U529" s="19"/>
      <c r="AA529" s="50"/>
    </row>
    <row r="530" spans="15:27" s="10" customFormat="1" x14ac:dyDescent="0.4">
      <c r="O530" s="19"/>
      <c r="P530" s="212"/>
      <c r="Q530" s="19"/>
      <c r="R530" s="19"/>
      <c r="S530" s="19"/>
      <c r="T530" s="19"/>
      <c r="U530" s="19"/>
      <c r="AA530" s="50"/>
    </row>
    <row r="531" spans="15:27" s="10" customFormat="1" x14ac:dyDescent="0.4">
      <c r="O531" s="19"/>
      <c r="P531" s="212"/>
      <c r="Q531" s="19"/>
      <c r="R531" s="19"/>
      <c r="S531" s="19"/>
      <c r="T531" s="19"/>
      <c r="U531" s="19"/>
      <c r="AA531" s="50"/>
    </row>
    <row r="532" spans="15:27" s="10" customFormat="1" x14ac:dyDescent="0.4">
      <c r="O532" s="19"/>
      <c r="P532" s="212"/>
      <c r="Q532" s="19"/>
      <c r="R532" s="19"/>
      <c r="S532" s="19"/>
      <c r="T532" s="19"/>
      <c r="U532" s="19"/>
      <c r="AA532" s="50"/>
    </row>
    <row r="533" spans="15:27" s="10" customFormat="1" x14ac:dyDescent="0.4">
      <c r="O533" s="19"/>
      <c r="P533" s="212"/>
      <c r="Q533" s="19"/>
      <c r="R533" s="19"/>
      <c r="S533" s="19"/>
      <c r="T533" s="19"/>
      <c r="U533" s="19"/>
      <c r="AA533" s="50"/>
    </row>
    <row r="534" spans="15:27" s="10" customFormat="1" x14ac:dyDescent="0.4">
      <c r="O534" s="19"/>
      <c r="P534" s="212"/>
      <c r="Q534" s="19"/>
      <c r="R534" s="19"/>
      <c r="S534" s="19"/>
      <c r="T534" s="19"/>
      <c r="U534" s="19"/>
      <c r="AA534" s="50"/>
    </row>
    <row r="535" spans="15:27" s="10" customFormat="1" x14ac:dyDescent="0.4">
      <c r="O535" s="19"/>
      <c r="P535" s="212"/>
      <c r="Q535" s="19"/>
      <c r="R535" s="19"/>
      <c r="S535" s="19"/>
      <c r="T535" s="19"/>
      <c r="U535" s="19"/>
      <c r="AA535" s="50"/>
    </row>
    <row r="536" spans="15:27" s="10" customFormat="1" x14ac:dyDescent="0.4">
      <c r="O536" s="19"/>
      <c r="P536" s="212"/>
      <c r="Q536" s="19"/>
      <c r="R536" s="19"/>
      <c r="S536" s="19"/>
      <c r="T536" s="19"/>
      <c r="U536" s="19"/>
      <c r="AA536" s="50"/>
    </row>
    <row r="537" spans="15:27" s="10" customFormat="1" x14ac:dyDescent="0.4">
      <c r="O537" s="19"/>
      <c r="P537" s="212"/>
      <c r="Q537" s="19"/>
      <c r="R537" s="19"/>
      <c r="S537" s="19"/>
      <c r="T537" s="19"/>
      <c r="U537" s="19"/>
      <c r="AA537" s="50"/>
    </row>
    <row r="538" spans="15:27" s="10" customFormat="1" x14ac:dyDescent="0.4">
      <c r="O538" s="19"/>
      <c r="P538" s="212"/>
      <c r="Q538" s="19"/>
      <c r="R538" s="19"/>
      <c r="S538" s="19"/>
      <c r="T538" s="19"/>
      <c r="U538" s="19"/>
      <c r="AA538" s="50"/>
    </row>
    <row r="539" spans="15:27" s="10" customFormat="1" x14ac:dyDescent="0.4">
      <c r="O539" s="19"/>
      <c r="P539" s="212"/>
      <c r="Q539" s="19"/>
      <c r="R539" s="19"/>
      <c r="S539" s="19"/>
      <c r="T539" s="19"/>
      <c r="U539" s="19"/>
      <c r="AA539" s="50"/>
    </row>
    <row r="540" spans="15:27" s="10" customFormat="1" x14ac:dyDescent="0.4">
      <c r="O540" s="19"/>
      <c r="P540" s="212"/>
      <c r="Q540" s="19"/>
      <c r="R540" s="19"/>
      <c r="S540" s="19"/>
      <c r="T540" s="19"/>
      <c r="U540" s="19"/>
      <c r="AA540" s="50"/>
    </row>
    <row r="541" spans="15:27" s="10" customFormat="1" x14ac:dyDescent="0.4">
      <c r="O541" s="19"/>
      <c r="P541" s="212"/>
      <c r="Q541" s="19"/>
      <c r="R541" s="19"/>
      <c r="S541" s="19"/>
      <c r="T541" s="19"/>
      <c r="U541" s="19"/>
      <c r="AA541" s="50"/>
    </row>
    <row r="542" spans="15:27" s="10" customFormat="1" x14ac:dyDescent="0.4">
      <c r="O542" s="19"/>
      <c r="P542" s="212"/>
      <c r="Q542" s="19"/>
      <c r="R542" s="19"/>
      <c r="S542" s="19"/>
      <c r="T542" s="19"/>
      <c r="U542" s="19"/>
      <c r="AA542" s="50"/>
    </row>
    <row r="543" spans="15:27" s="10" customFormat="1" x14ac:dyDescent="0.4">
      <c r="O543" s="19"/>
      <c r="P543" s="212"/>
      <c r="Q543" s="19"/>
      <c r="R543" s="19"/>
      <c r="S543" s="19"/>
      <c r="T543" s="19"/>
      <c r="U543" s="19"/>
      <c r="AA543" s="50"/>
    </row>
    <row r="544" spans="15:27" s="10" customFormat="1" x14ac:dyDescent="0.4">
      <c r="O544" s="19"/>
      <c r="P544" s="212"/>
      <c r="Q544" s="19"/>
      <c r="R544" s="19"/>
      <c r="S544" s="19"/>
      <c r="T544" s="19"/>
      <c r="U544" s="19"/>
      <c r="AA544" s="50"/>
    </row>
    <row r="545" spans="15:27" s="10" customFormat="1" x14ac:dyDescent="0.4">
      <c r="O545" s="19"/>
      <c r="P545" s="212"/>
      <c r="Q545" s="19"/>
      <c r="R545" s="19"/>
      <c r="S545" s="19"/>
      <c r="T545" s="19"/>
      <c r="U545" s="19"/>
      <c r="AA545" s="50"/>
    </row>
    <row r="546" spans="15:27" s="10" customFormat="1" x14ac:dyDescent="0.4">
      <c r="O546" s="19"/>
      <c r="P546" s="212"/>
      <c r="Q546" s="19"/>
      <c r="R546" s="19"/>
      <c r="S546" s="19"/>
      <c r="T546" s="19"/>
      <c r="U546" s="19"/>
      <c r="AA546" s="50"/>
    </row>
    <row r="547" spans="15:27" s="10" customFormat="1" x14ac:dyDescent="0.4">
      <c r="O547" s="19"/>
      <c r="P547" s="212"/>
      <c r="Q547" s="19"/>
      <c r="R547" s="19"/>
      <c r="S547" s="19"/>
      <c r="T547" s="19"/>
      <c r="U547" s="19"/>
      <c r="AA547" s="50"/>
    </row>
    <row r="548" spans="15:27" s="10" customFormat="1" x14ac:dyDescent="0.4">
      <c r="O548" s="19"/>
      <c r="P548" s="212"/>
      <c r="Q548" s="19"/>
      <c r="R548" s="19"/>
      <c r="S548" s="19"/>
      <c r="T548" s="19"/>
      <c r="U548" s="19"/>
      <c r="AA548" s="50"/>
    </row>
    <row r="549" spans="15:27" s="10" customFormat="1" x14ac:dyDescent="0.4">
      <c r="O549" s="19"/>
      <c r="P549" s="212"/>
      <c r="Q549" s="19"/>
      <c r="R549" s="19"/>
      <c r="S549" s="19"/>
      <c r="T549" s="19"/>
      <c r="U549" s="19"/>
      <c r="AA549" s="50"/>
    </row>
    <row r="550" spans="15:27" s="10" customFormat="1" x14ac:dyDescent="0.4">
      <c r="O550" s="19"/>
      <c r="P550" s="212"/>
      <c r="Q550" s="19"/>
      <c r="R550" s="19"/>
      <c r="S550" s="19"/>
      <c r="T550" s="19"/>
      <c r="U550" s="19"/>
      <c r="AA550" s="50"/>
    </row>
    <row r="551" spans="15:27" s="10" customFormat="1" x14ac:dyDescent="0.4">
      <c r="O551" s="19"/>
      <c r="P551" s="212"/>
      <c r="Q551" s="19"/>
      <c r="R551" s="19"/>
      <c r="S551" s="19"/>
      <c r="T551" s="19"/>
      <c r="U551" s="19"/>
      <c r="AA551" s="50"/>
    </row>
    <row r="552" spans="15:27" s="10" customFormat="1" x14ac:dyDescent="0.4">
      <c r="O552" s="19"/>
      <c r="P552" s="212"/>
      <c r="Q552" s="19"/>
      <c r="R552" s="19"/>
      <c r="S552" s="19"/>
      <c r="T552" s="19"/>
      <c r="U552" s="19"/>
      <c r="AA552" s="50"/>
    </row>
    <row r="553" spans="15:27" s="10" customFormat="1" x14ac:dyDescent="0.4">
      <c r="O553" s="19"/>
      <c r="P553" s="212"/>
      <c r="Q553" s="19"/>
      <c r="R553" s="19"/>
      <c r="S553" s="19"/>
      <c r="T553" s="19"/>
      <c r="U553" s="19"/>
      <c r="AA553" s="50"/>
    </row>
    <row r="554" spans="15:27" s="10" customFormat="1" x14ac:dyDescent="0.4">
      <c r="O554" s="19"/>
      <c r="P554" s="212"/>
      <c r="Q554" s="19"/>
      <c r="R554" s="19"/>
      <c r="S554" s="19"/>
      <c r="T554" s="19"/>
      <c r="U554" s="19"/>
      <c r="AA554" s="50"/>
    </row>
    <row r="555" spans="15:27" s="10" customFormat="1" x14ac:dyDescent="0.4">
      <c r="O555" s="19"/>
      <c r="P555" s="212"/>
      <c r="Q555" s="19"/>
      <c r="R555" s="19"/>
      <c r="S555" s="19"/>
      <c r="T555" s="19"/>
      <c r="U555" s="19"/>
      <c r="AA555" s="50"/>
    </row>
    <row r="556" spans="15:27" s="10" customFormat="1" x14ac:dyDescent="0.4">
      <c r="O556" s="19"/>
      <c r="P556" s="212"/>
      <c r="Q556" s="19"/>
      <c r="R556" s="19"/>
      <c r="S556" s="19"/>
      <c r="T556" s="19"/>
      <c r="U556" s="19"/>
      <c r="AA556" s="50"/>
    </row>
    <row r="557" spans="15:27" s="10" customFormat="1" x14ac:dyDescent="0.4">
      <c r="O557" s="19"/>
      <c r="P557" s="212"/>
      <c r="Q557" s="19"/>
      <c r="R557" s="19"/>
      <c r="S557" s="19"/>
      <c r="T557" s="19"/>
      <c r="U557" s="19"/>
      <c r="AA557" s="50"/>
    </row>
    <row r="558" spans="15:27" s="10" customFormat="1" x14ac:dyDescent="0.4">
      <c r="O558" s="19"/>
      <c r="P558" s="212"/>
      <c r="Q558" s="19"/>
      <c r="R558" s="19"/>
      <c r="S558" s="19"/>
      <c r="T558" s="19"/>
      <c r="U558" s="19"/>
      <c r="AA558" s="50"/>
    </row>
    <row r="559" spans="15:27" s="10" customFormat="1" x14ac:dyDescent="0.4">
      <c r="O559" s="19"/>
      <c r="P559" s="212"/>
      <c r="Q559" s="19"/>
      <c r="R559" s="19"/>
      <c r="S559" s="19"/>
      <c r="T559" s="19"/>
      <c r="U559" s="19"/>
      <c r="AA559" s="50"/>
    </row>
    <row r="560" spans="15:27" s="10" customFormat="1" x14ac:dyDescent="0.4">
      <c r="O560" s="19"/>
      <c r="P560" s="212"/>
      <c r="Q560" s="19"/>
      <c r="R560" s="19"/>
      <c r="S560" s="19"/>
      <c r="T560" s="19"/>
      <c r="U560" s="19"/>
      <c r="AA560" s="50"/>
    </row>
    <row r="561" spans="15:27" s="10" customFormat="1" x14ac:dyDescent="0.4">
      <c r="O561" s="19"/>
      <c r="P561" s="212"/>
      <c r="Q561" s="19"/>
      <c r="R561" s="19"/>
      <c r="S561" s="19"/>
      <c r="T561" s="19"/>
      <c r="U561" s="19"/>
      <c r="AA561" s="50"/>
    </row>
    <row r="562" spans="15:27" s="10" customFormat="1" x14ac:dyDescent="0.4">
      <c r="O562" s="19"/>
      <c r="P562" s="212"/>
      <c r="Q562" s="19"/>
      <c r="R562" s="19"/>
      <c r="S562" s="19"/>
      <c r="T562" s="19"/>
      <c r="U562" s="19"/>
      <c r="AA562" s="50"/>
    </row>
    <row r="563" spans="15:27" s="10" customFormat="1" x14ac:dyDescent="0.4">
      <c r="O563" s="19"/>
      <c r="P563" s="212"/>
      <c r="Q563" s="19"/>
      <c r="R563" s="19"/>
      <c r="S563" s="19"/>
      <c r="T563" s="19"/>
      <c r="U563" s="19"/>
      <c r="AA563" s="50"/>
    </row>
    <row r="564" spans="15:27" s="10" customFormat="1" x14ac:dyDescent="0.4">
      <c r="O564" s="19"/>
      <c r="P564" s="212"/>
      <c r="Q564" s="19"/>
      <c r="R564" s="19"/>
      <c r="S564" s="19"/>
      <c r="T564" s="19"/>
      <c r="U564" s="19"/>
      <c r="AA564" s="50"/>
    </row>
    <row r="565" spans="15:27" s="10" customFormat="1" x14ac:dyDescent="0.4">
      <c r="O565" s="19"/>
      <c r="P565" s="212"/>
      <c r="Q565" s="19"/>
      <c r="R565" s="19"/>
      <c r="S565" s="19"/>
      <c r="T565" s="19"/>
      <c r="U565" s="19"/>
      <c r="AA565" s="50"/>
    </row>
    <row r="566" spans="15:27" s="10" customFormat="1" x14ac:dyDescent="0.4">
      <c r="O566" s="19"/>
      <c r="P566" s="212"/>
      <c r="Q566" s="19"/>
      <c r="R566" s="19"/>
      <c r="S566" s="19"/>
      <c r="T566" s="19"/>
      <c r="U566" s="19"/>
      <c r="AA566" s="50"/>
    </row>
    <row r="567" spans="15:27" s="10" customFormat="1" x14ac:dyDescent="0.4">
      <c r="O567" s="19"/>
      <c r="P567" s="212"/>
      <c r="Q567" s="19"/>
      <c r="R567" s="19"/>
      <c r="S567" s="19"/>
      <c r="T567" s="19"/>
      <c r="U567" s="19"/>
      <c r="AA567" s="50"/>
    </row>
    <row r="568" spans="15:27" s="10" customFormat="1" x14ac:dyDescent="0.4">
      <c r="O568" s="19"/>
      <c r="P568" s="212"/>
      <c r="Q568" s="19"/>
      <c r="R568" s="19"/>
      <c r="S568" s="19"/>
      <c r="T568" s="19"/>
      <c r="U568" s="19"/>
      <c r="AA568" s="50"/>
    </row>
    <row r="569" spans="15:27" s="10" customFormat="1" x14ac:dyDescent="0.4">
      <c r="O569" s="19"/>
      <c r="P569" s="212"/>
      <c r="Q569" s="19"/>
      <c r="R569" s="19"/>
      <c r="S569" s="19"/>
      <c r="T569" s="19"/>
      <c r="U569" s="19"/>
      <c r="AA569" s="50"/>
    </row>
    <row r="570" spans="15:27" s="10" customFormat="1" x14ac:dyDescent="0.4">
      <c r="O570" s="19"/>
      <c r="P570" s="212"/>
      <c r="Q570" s="19"/>
      <c r="R570" s="19"/>
      <c r="S570" s="19"/>
      <c r="T570" s="19"/>
      <c r="U570" s="19"/>
      <c r="AA570" s="50"/>
    </row>
    <row r="571" spans="15:27" s="10" customFormat="1" x14ac:dyDescent="0.4">
      <c r="O571" s="19"/>
      <c r="P571" s="212"/>
      <c r="Q571" s="19"/>
      <c r="R571" s="19"/>
      <c r="S571" s="19"/>
      <c r="T571" s="19"/>
      <c r="U571" s="19"/>
      <c r="AA571" s="50"/>
    </row>
    <row r="572" spans="15:27" s="10" customFormat="1" x14ac:dyDescent="0.4">
      <c r="O572" s="19"/>
      <c r="P572" s="212"/>
      <c r="Q572" s="19"/>
      <c r="R572" s="19"/>
      <c r="S572" s="19"/>
      <c r="T572" s="19"/>
      <c r="U572" s="19"/>
      <c r="AA572" s="50"/>
    </row>
    <row r="573" spans="15:27" s="10" customFormat="1" x14ac:dyDescent="0.4">
      <c r="O573" s="19"/>
      <c r="P573" s="212"/>
      <c r="Q573" s="19"/>
      <c r="R573" s="19"/>
      <c r="S573" s="19"/>
      <c r="T573" s="19"/>
      <c r="U573" s="19"/>
      <c r="AA573" s="50"/>
    </row>
    <row r="574" spans="15:27" s="10" customFormat="1" x14ac:dyDescent="0.4">
      <c r="O574" s="19"/>
      <c r="P574" s="212"/>
      <c r="Q574" s="19"/>
      <c r="R574" s="19"/>
      <c r="S574" s="19"/>
      <c r="T574" s="19"/>
      <c r="U574" s="19"/>
      <c r="AA574" s="50"/>
    </row>
    <row r="575" spans="15:27" s="10" customFormat="1" x14ac:dyDescent="0.4">
      <c r="O575" s="19"/>
      <c r="P575" s="212"/>
      <c r="Q575" s="19"/>
      <c r="R575" s="19"/>
      <c r="S575" s="19"/>
      <c r="T575" s="19"/>
      <c r="U575" s="19"/>
      <c r="AA575" s="50"/>
    </row>
    <row r="576" spans="15:27" s="10" customFormat="1" x14ac:dyDescent="0.4">
      <c r="O576" s="19"/>
      <c r="P576" s="212"/>
      <c r="Q576" s="19"/>
      <c r="R576" s="19"/>
      <c r="S576" s="19"/>
      <c r="T576" s="19"/>
      <c r="U576" s="19"/>
      <c r="AA576" s="50"/>
    </row>
    <row r="577" spans="15:27" s="10" customFormat="1" x14ac:dyDescent="0.4">
      <c r="O577" s="19"/>
      <c r="P577" s="212"/>
      <c r="Q577" s="19"/>
      <c r="R577" s="19"/>
      <c r="S577" s="19"/>
      <c r="T577" s="19"/>
      <c r="U577" s="19"/>
      <c r="AA577" s="50"/>
    </row>
    <row r="578" spans="15:27" s="10" customFormat="1" x14ac:dyDescent="0.4">
      <c r="O578" s="19"/>
      <c r="P578" s="212"/>
      <c r="Q578" s="19"/>
      <c r="R578" s="19"/>
      <c r="S578" s="19"/>
      <c r="T578" s="19"/>
      <c r="U578" s="19"/>
      <c r="AA578" s="50"/>
    </row>
    <row r="579" spans="15:27" s="10" customFormat="1" x14ac:dyDescent="0.4">
      <c r="O579" s="19"/>
      <c r="P579" s="212"/>
      <c r="Q579" s="19"/>
      <c r="R579" s="19"/>
      <c r="S579" s="19"/>
      <c r="T579" s="19"/>
      <c r="U579" s="19"/>
      <c r="AA579" s="50"/>
    </row>
  </sheetData>
  <mergeCells count="64">
    <mergeCell ref="A79:A81"/>
    <mergeCell ref="C79:C81"/>
    <mergeCell ref="C83:C85"/>
    <mergeCell ref="C91:C93"/>
    <mergeCell ref="A91:A93"/>
    <mergeCell ref="A83:A85"/>
    <mergeCell ref="B79:B81"/>
    <mergeCell ref="B83:B85"/>
    <mergeCell ref="B91:B93"/>
    <mergeCell ref="B55:B57"/>
    <mergeCell ref="B59:B61"/>
    <mergeCell ref="C67:C69"/>
    <mergeCell ref="C71:C73"/>
    <mergeCell ref="A67:A69"/>
    <mergeCell ref="A71:A73"/>
    <mergeCell ref="B67:B69"/>
    <mergeCell ref="B71:B73"/>
    <mergeCell ref="C46:C48"/>
    <mergeCell ref="C50:C52"/>
    <mergeCell ref="C55:C57"/>
    <mergeCell ref="C59:C61"/>
    <mergeCell ref="A46:A48"/>
    <mergeCell ref="A50:A52"/>
    <mergeCell ref="A55:A57"/>
    <mergeCell ref="A59:A61"/>
    <mergeCell ref="B46:B48"/>
    <mergeCell ref="B50:B52"/>
    <mergeCell ref="C35:C37"/>
    <mergeCell ref="C39:C41"/>
    <mergeCell ref="A35:A37"/>
    <mergeCell ref="A39:A41"/>
    <mergeCell ref="B27:B29"/>
    <mergeCell ref="B31:B33"/>
    <mergeCell ref="B35:B37"/>
    <mergeCell ref="B39:B41"/>
    <mergeCell ref="A27:A29"/>
    <mergeCell ref="A31:A33"/>
    <mergeCell ref="C7:C9"/>
    <mergeCell ref="B7:B9"/>
    <mergeCell ref="C15:C17"/>
    <mergeCell ref="B15:B17"/>
    <mergeCell ref="C23:C25"/>
    <mergeCell ref="B23:B25"/>
    <mergeCell ref="C27:C29"/>
    <mergeCell ref="C31:C33"/>
    <mergeCell ref="A2:AB2"/>
    <mergeCell ref="A3:AB3"/>
    <mergeCell ref="A4:A5"/>
    <mergeCell ref="B4:B5"/>
    <mergeCell ref="C4:C5"/>
    <mergeCell ref="E4:E5"/>
    <mergeCell ref="G4:G5"/>
    <mergeCell ref="H4:H5"/>
    <mergeCell ref="I4:Z4"/>
    <mergeCell ref="F4:F5"/>
    <mergeCell ref="O108:AA108"/>
    <mergeCell ref="R109:W109"/>
    <mergeCell ref="Q107:W107"/>
    <mergeCell ref="A105:AA105"/>
    <mergeCell ref="A101:B101"/>
    <mergeCell ref="D4:D5"/>
    <mergeCell ref="A7:A9"/>
    <mergeCell ref="A15:A17"/>
    <mergeCell ref="A23:A25"/>
  </mergeCells>
  <phoneticPr fontId="1" type="noConversion"/>
  <pageMargins left="0.39370078740157483" right="0" top="0.39370078740157483" bottom="0.39370078740157483" header="0" footer="0"/>
  <pageSetup paperSize="9" scale="92" orientation="landscape" verticalDpi="300" r:id="rId1"/>
  <headerFooter alignWithMargins="0"/>
  <rowBreaks count="3" manualBreakCount="3">
    <brk id="34" max="28" man="1"/>
    <brk id="66" max="28" man="1"/>
    <brk id="99" max="28" man="1"/>
  </rowBreaks>
  <colBreaks count="1" manualBreakCount="1">
    <brk id="28" min="1" max="102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84FFE-DD20-4FA7-9AD9-DEA1B1B61ADB}">
  <dimension ref="A1:BC950"/>
  <sheetViews>
    <sheetView view="pageBreakPreview" topLeftCell="A7" zoomScale="85" zoomScaleNormal="75" zoomScaleSheetLayoutView="85" workbookViewId="0">
      <selection activeCell="A17" sqref="A17:IV17"/>
    </sheetView>
  </sheetViews>
  <sheetFormatPr defaultColWidth="9.1328125" defaultRowHeight="13.9" x14ac:dyDescent="0.4"/>
  <cols>
    <col min="1" max="1" width="3.3984375" style="51" customWidth="1"/>
    <col min="2" max="2" width="15.1328125" style="51" customWidth="1"/>
    <col min="3" max="3" width="8" style="51" customWidth="1"/>
    <col min="4" max="4" width="9.3984375" style="51" customWidth="1"/>
    <col min="5" max="5" width="49.3984375" style="51" customWidth="1"/>
    <col min="6" max="6" width="2.86328125" style="51" customWidth="1"/>
    <col min="7" max="7" width="5.1328125" style="51" customWidth="1"/>
    <col min="8" max="8" width="4" style="51" customWidth="1"/>
    <col min="9" max="9" width="4.1328125" style="52" customWidth="1"/>
    <col min="10" max="10" width="4.73046875" style="53" customWidth="1"/>
    <col min="11" max="11" width="5.59765625" style="51" customWidth="1"/>
    <col min="12" max="12" width="3" style="51" customWidth="1"/>
    <col min="13" max="16" width="4.73046875" style="51" customWidth="1"/>
    <col min="17" max="18" width="4.1328125" style="51" customWidth="1"/>
    <col min="19" max="19" width="4.265625" style="51" customWidth="1"/>
    <col min="20" max="21" width="4.73046875" style="51" customWidth="1"/>
    <col min="22" max="22" width="4.1328125" style="51" customWidth="1"/>
    <col min="23" max="23" width="4.59765625" style="51" customWidth="1"/>
    <col min="24" max="24" width="3.3984375" style="51" customWidth="1"/>
    <col min="25" max="25" width="3.73046875" style="51" customWidth="1"/>
    <col min="26" max="26" width="4" style="51" customWidth="1"/>
    <col min="27" max="27" width="5.265625" style="94" customWidth="1"/>
    <col min="28" max="28" width="10.3984375" style="51" customWidth="1"/>
    <col min="29" max="16384" width="9.1328125" style="19"/>
  </cols>
  <sheetData>
    <row r="1" spans="1:55" ht="17.25" x14ac:dyDescent="0.45">
      <c r="A1" s="513" t="s">
        <v>51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  <c r="S1" s="513"/>
      <c r="T1" s="513"/>
      <c r="U1" s="513"/>
      <c r="V1" s="513"/>
      <c r="W1" s="513"/>
      <c r="X1" s="513"/>
      <c r="Y1" s="513"/>
      <c r="Z1" s="513"/>
      <c r="AA1" s="513"/>
      <c r="AB1" s="513"/>
    </row>
    <row r="2" spans="1:55" ht="18.75" customHeight="1" x14ac:dyDescent="0.5">
      <c r="A2" s="514" t="s">
        <v>95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Q2" s="514"/>
      <c r="R2" s="514"/>
      <c r="S2" s="514"/>
      <c r="T2" s="514"/>
      <c r="U2" s="514"/>
      <c r="V2" s="514"/>
      <c r="W2" s="514"/>
      <c r="X2" s="514"/>
      <c r="Y2" s="514"/>
      <c r="Z2" s="514"/>
      <c r="AA2" s="514"/>
      <c r="AB2" s="514"/>
    </row>
    <row r="3" spans="1:55" ht="16.149999999999999" customHeight="1" thickBot="1" x14ac:dyDescent="0.45">
      <c r="I3" s="95"/>
      <c r="J3" s="95"/>
      <c r="AA3" s="95"/>
    </row>
    <row r="4" spans="1:55" ht="15" customHeight="1" x14ac:dyDescent="0.4">
      <c r="A4" s="508" t="s">
        <v>0</v>
      </c>
      <c r="B4" s="510" t="s">
        <v>1</v>
      </c>
      <c r="C4" s="510" t="s">
        <v>26</v>
      </c>
      <c r="D4" s="510" t="s">
        <v>23</v>
      </c>
      <c r="E4" s="510" t="s">
        <v>2</v>
      </c>
      <c r="F4" s="508" t="s">
        <v>3</v>
      </c>
      <c r="G4" s="508" t="s">
        <v>25</v>
      </c>
      <c r="H4" s="508" t="s">
        <v>4</v>
      </c>
      <c r="I4" s="54"/>
      <c r="J4" s="515" t="s">
        <v>18</v>
      </c>
      <c r="K4" s="516"/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6"/>
      <c r="W4" s="516"/>
      <c r="X4" s="516"/>
      <c r="Y4" s="516"/>
      <c r="Z4" s="517"/>
      <c r="AA4" s="508" t="s">
        <v>16</v>
      </c>
      <c r="AB4" s="506" t="s">
        <v>17</v>
      </c>
    </row>
    <row r="5" spans="1:55" ht="136.5" customHeight="1" x14ac:dyDescent="0.4">
      <c r="A5" s="509"/>
      <c r="B5" s="511"/>
      <c r="C5" s="511"/>
      <c r="D5" s="511"/>
      <c r="E5" s="511"/>
      <c r="F5" s="509"/>
      <c r="G5" s="509"/>
      <c r="H5" s="509"/>
      <c r="I5" s="56" t="s">
        <v>24</v>
      </c>
      <c r="J5" s="57" t="s">
        <v>5</v>
      </c>
      <c r="K5" s="55" t="s">
        <v>6</v>
      </c>
      <c r="L5" s="55" t="s">
        <v>7</v>
      </c>
      <c r="M5" s="55" t="s">
        <v>8</v>
      </c>
      <c r="N5" s="55" t="s">
        <v>9</v>
      </c>
      <c r="O5" s="55" t="s">
        <v>10</v>
      </c>
      <c r="P5" s="55" t="s">
        <v>57</v>
      </c>
      <c r="Q5" s="55" t="s">
        <v>58</v>
      </c>
      <c r="R5" s="55" t="s">
        <v>11</v>
      </c>
      <c r="S5" s="55" t="s">
        <v>12</v>
      </c>
      <c r="T5" s="55" t="s">
        <v>13</v>
      </c>
      <c r="U5" s="55" t="s">
        <v>53</v>
      </c>
      <c r="V5" s="55" t="s">
        <v>14</v>
      </c>
      <c r="W5" s="55" t="s">
        <v>54</v>
      </c>
      <c r="X5" s="55" t="s">
        <v>15</v>
      </c>
      <c r="Y5" s="55" t="s">
        <v>55</v>
      </c>
      <c r="Z5" s="55"/>
      <c r="AA5" s="509"/>
      <c r="AB5" s="507"/>
    </row>
    <row r="6" spans="1:55" ht="12.75" customHeight="1" thickBot="1" x14ac:dyDescent="0.4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  <c r="G6" s="58">
        <v>7</v>
      </c>
      <c r="H6" s="46">
        <v>8</v>
      </c>
      <c r="I6" s="82">
        <v>9</v>
      </c>
      <c r="J6" s="59">
        <v>10</v>
      </c>
      <c r="K6" s="58">
        <v>11</v>
      </c>
      <c r="L6" s="58">
        <v>12</v>
      </c>
      <c r="M6" s="58">
        <v>13</v>
      </c>
      <c r="N6" s="58">
        <v>14</v>
      </c>
      <c r="O6" s="58">
        <v>15</v>
      </c>
      <c r="P6" s="58">
        <v>16</v>
      </c>
      <c r="Q6" s="58">
        <v>17</v>
      </c>
      <c r="R6" s="58">
        <v>18</v>
      </c>
      <c r="S6" s="58">
        <v>19</v>
      </c>
      <c r="T6" s="58">
        <v>20</v>
      </c>
      <c r="U6" s="58">
        <v>21</v>
      </c>
      <c r="V6" s="58">
        <v>22</v>
      </c>
      <c r="W6" s="58">
        <v>23</v>
      </c>
      <c r="X6" s="58">
        <v>24</v>
      </c>
      <c r="Y6" s="58">
        <v>25</v>
      </c>
      <c r="Z6" s="58">
        <v>28</v>
      </c>
      <c r="AA6" s="60">
        <v>29</v>
      </c>
      <c r="AB6" s="84">
        <v>30</v>
      </c>
    </row>
    <row r="7" spans="1:55" s="42" customFormat="1" ht="15" customHeight="1" x14ac:dyDescent="0.35">
      <c r="A7" s="66"/>
      <c r="B7" s="92"/>
      <c r="C7" s="48"/>
      <c r="D7" s="62"/>
      <c r="E7" s="63" t="s">
        <v>22</v>
      </c>
      <c r="F7" s="48"/>
      <c r="G7" s="48"/>
      <c r="H7" s="40"/>
      <c r="I7" s="40"/>
      <c r="J7" s="65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85"/>
      <c r="AB7" s="87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spans="1:55" s="42" customFormat="1" ht="15" customHeight="1" x14ac:dyDescent="0.3">
      <c r="A8" s="66">
        <v>8</v>
      </c>
      <c r="B8" s="43" t="s">
        <v>73</v>
      </c>
      <c r="C8" s="48" t="s">
        <v>28</v>
      </c>
      <c r="D8" s="48" t="s">
        <v>79</v>
      </c>
      <c r="E8" s="171" t="s">
        <v>146</v>
      </c>
      <c r="F8" s="48" t="s">
        <v>97</v>
      </c>
      <c r="G8" s="48" t="s">
        <v>145</v>
      </c>
      <c r="H8" s="48">
        <v>2</v>
      </c>
      <c r="I8" s="45">
        <v>14</v>
      </c>
      <c r="J8" s="65"/>
      <c r="K8" s="48">
        <v>32</v>
      </c>
      <c r="L8" s="48"/>
      <c r="M8" s="48"/>
      <c r="N8" s="48"/>
      <c r="O8" s="48"/>
      <c r="P8" s="48"/>
      <c r="Q8" s="106"/>
      <c r="R8" s="107"/>
      <c r="S8" s="108"/>
      <c r="T8" s="106">
        <v>1</v>
      </c>
      <c r="U8" s="106"/>
      <c r="V8" s="106"/>
      <c r="W8" s="106"/>
      <c r="X8" s="106"/>
      <c r="Y8" s="106"/>
      <c r="Z8" s="109"/>
      <c r="AA8" s="85">
        <f>SUM(J8:Z8)</f>
        <v>33</v>
      </c>
      <c r="AB8" s="87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</row>
    <row r="9" spans="1:55" s="42" customFormat="1" ht="21.75" customHeight="1" x14ac:dyDescent="0.3">
      <c r="A9" s="66"/>
      <c r="B9" s="43" t="s">
        <v>74</v>
      </c>
      <c r="C9" s="48" t="s">
        <v>27</v>
      </c>
      <c r="D9" s="48" t="s">
        <v>80</v>
      </c>
      <c r="E9" s="168" t="s">
        <v>126</v>
      </c>
      <c r="F9" s="48" t="s">
        <v>97</v>
      </c>
      <c r="G9" s="48" t="s">
        <v>120</v>
      </c>
      <c r="H9" s="48">
        <v>4</v>
      </c>
      <c r="I9" s="45">
        <v>7</v>
      </c>
      <c r="J9" s="67">
        <v>16</v>
      </c>
      <c r="K9" s="48"/>
      <c r="L9" s="48"/>
      <c r="M9" s="48">
        <v>2</v>
      </c>
      <c r="N9" s="48"/>
      <c r="O9" s="48"/>
      <c r="P9" s="48"/>
      <c r="Q9" s="106"/>
      <c r="R9" s="107"/>
      <c r="S9" s="108"/>
      <c r="T9" s="106"/>
      <c r="U9" s="106"/>
      <c r="V9" s="106"/>
      <c r="W9" s="106"/>
      <c r="X9" s="106"/>
      <c r="Y9" s="106"/>
      <c r="Z9" s="109"/>
      <c r="AA9" s="85">
        <f>SUM(J9:Z9)</f>
        <v>18</v>
      </c>
      <c r="AB9" s="87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</row>
    <row r="10" spans="1:55" s="42" customFormat="1" ht="15" customHeight="1" x14ac:dyDescent="0.4">
      <c r="A10" s="301"/>
      <c r="B10" s="92" t="s">
        <v>42</v>
      </c>
      <c r="C10" s="83" t="s">
        <v>28</v>
      </c>
      <c r="D10" s="83"/>
      <c r="E10" s="178" t="s">
        <v>116</v>
      </c>
      <c r="F10" s="83" t="s">
        <v>165</v>
      </c>
      <c r="G10" s="179" t="s">
        <v>110</v>
      </c>
      <c r="H10" s="179" t="s">
        <v>117</v>
      </c>
      <c r="I10" s="179">
        <v>10</v>
      </c>
      <c r="J10" s="65"/>
      <c r="K10" s="180">
        <v>8</v>
      </c>
      <c r="L10" s="48"/>
      <c r="M10" s="181"/>
      <c r="N10" s="181"/>
      <c r="O10" s="180">
        <v>2</v>
      </c>
      <c r="P10" s="48"/>
      <c r="Q10" s="106"/>
      <c r="R10" s="107"/>
      <c r="S10" s="108"/>
      <c r="T10" s="161">
        <v>2</v>
      </c>
      <c r="U10" s="106"/>
      <c r="V10" s="106"/>
      <c r="W10" s="106"/>
      <c r="X10" s="106"/>
      <c r="Y10" s="106"/>
      <c r="Z10" s="106"/>
      <c r="AA10" s="85">
        <f>SUM(J10:Z10)</f>
        <v>12</v>
      </c>
      <c r="AB10" s="87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</row>
    <row r="11" spans="1:55" x14ac:dyDescent="0.4">
      <c r="A11" s="181"/>
      <c r="B11" s="303"/>
      <c r="C11" s="304"/>
      <c r="D11" s="181"/>
      <c r="E11" s="302" t="s">
        <v>116</v>
      </c>
      <c r="F11" s="48" t="s">
        <v>97</v>
      </c>
      <c r="G11" s="48" t="s">
        <v>110</v>
      </c>
      <c r="H11" s="48" t="s">
        <v>117</v>
      </c>
      <c r="I11" s="45">
        <v>15</v>
      </c>
      <c r="J11" s="65"/>
      <c r="K11" s="106">
        <v>32</v>
      </c>
      <c r="L11" s="106"/>
      <c r="M11" s="106"/>
      <c r="N11" s="106"/>
      <c r="O11" s="106"/>
      <c r="P11" s="106"/>
      <c r="Q11" s="106"/>
      <c r="R11" s="107"/>
      <c r="S11" s="108"/>
      <c r="T11" s="106">
        <v>1</v>
      </c>
      <c r="U11" s="106"/>
      <c r="V11" s="106"/>
      <c r="W11" s="106"/>
      <c r="X11" s="106"/>
      <c r="Y11" s="106"/>
      <c r="Z11" s="109"/>
      <c r="AA11" s="85">
        <f>SUM(J11:Z11)</f>
        <v>33</v>
      </c>
    </row>
    <row r="12" spans="1:55" s="42" customFormat="1" ht="15" customHeight="1" x14ac:dyDescent="0.4">
      <c r="A12" s="61"/>
      <c r="B12" s="43"/>
      <c r="C12" s="48"/>
      <c r="D12" s="62"/>
      <c r="E12" s="178"/>
      <c r="F12" s="83"/>
      <c r="G12" s="179"/>
      <c r="H12" s="179"/>
      <c r="I12" s="179"/>
      <c r="J12" s="65"/>
      <c r="K12" s="180"/>
      <c r="L12" s="48"/>
      <c r="M12" s="181"/>
      <c r="N12" s="181"/>
      <c r="O12" s="180"/>
      <c r="P12" s="48"/>
      <c r="Q12" s="106"/>
      <c r="R12" s="107"/>
      <c r="S12" s="108"/>
      <c r="T12" s="161"/>
      <c r="U12" s="106"/>
      <c r="V12" s="106"/>
      <c r="W12" s="106"/>
      <c r="X12" s="106"/>
      <c r="Y12" s="106"/>
      <c r="Z12" s="106"/>
      <c r="AA12" s="85"/>
      <c r="AB12" s="87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</row>
    <row r="13" spans="1:55" s="42" customFormat="1" ht="15" customHeight="1" x14ac:dyDescent="0.4">
      <c r="A13" s="66"/>
      <c r="B13" s="43"/>
      <c r="C13" s="48"/>
      <c r="D13" s="48"/>
      <c r="E13" s="178"/>
      <c r="F13" s="83"/>
      <c r="G13" s="179"/>
      <c r="H13" s="179"/>
      <c r="I13" s="179"/>
      <c r="J13" s="65"/>
      <c r="K13" s="180"/>
      <c r="L13" s="48"/>
      <c r="M13" s="181"/>
      <c r="N13" s="181"/>
      <c r="O13" s="180"/>
      <c r="P13" s="48"/>
      <c r="Q13" s="106"/>
      <c r="R13" s="107"/>
      <c r="S13" s="108"/>
      <c r="T13" s="161"/>
      <c r="U13" s="106"/>
      <c r="V13" s="106"/>
      <c r="W13" s="106"/>
      <c r="X13" s="106"/>
      <c r="Y13" s="106"/>
      <c r="Z13" s="106"/>
      <c r="AA13" s="85"/>
      <c r="AB13" s="87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</row>
    <row r="14" spans="1:55" s="74" customFormat="1" ht="15" customHeight="1" thickBot="1" x14ac:dyDescent="0.4">
      <c r="A14" s="68"/>
      <c r="B14" s="68"/>
      <c r="C14" s="69"/>
      <c r="D14" s="70"/>
      <c r="E14" s="97" t="s">
        <v>30</v>
      </c>
      <c r="F14" s="71"/>
      <c r="G14" s="71"/>
      <c r="H14" s="71"/>
      <c r="I14" s="72"/>
      <c r="J14" s="110">
        <f>SUM(J8:J13)</f>
        <v>16</v>
      </c>
      <c r="K14" s="111">
        <f t="shared" ref="K14:AA14" si="0">SUM(K7:K13)</f>
        <v>72</v>
      </c>
      <c r="L14" s="111">
        <f t="shared" si="0"/>
        <v>0</v>
      </c>
      <c r="M14" s="111">
        <f t="shared" si="0"/>
        <v>2</v>
      </c>
      <c r="N14" s="111">
        <f t="shared" si="0"/>
        <v>0</v>
      </c>
      <c r="O14" s="111">
        <f t="shared" si="0"/>
        <v>2</v>
      </c>
      <c r="P14" s="111">
        <f t="shared" si="0"/>
        <v>0</v>
      </c>
      <c r="Q14" s="111">
        <f t="shared" si="0"/>
        <v>0</v>
      </c>
      <c r="R14" s="111">
        <f t="shared" si="0"/>
        <v>0</v>
      </c>
      <c r="S14" s="111">
        <f t="shared" si="0"/>
        <v>0</v>
      </c>
      <c r="T14" s="111">
        <f t="shared" si="0"/>
        <v>4</v>
      </c>
      <c r="U14" s="111">
        <f t="shared" si="0"/>
        <v>0</v>
      </c>
      <c r="V14" s="111">
        <f t="shared" si="0"/>
        <v>0</v>
      </c>
      <c r="W14" s="111">
        <f t="shared" si="0"/>
        <v>0</v>
      </c>
      <c r="X14" s="111">
        <f t="shared" si="0"/>
        <v>0</v>
      </c>
      <c r="Y14" s="111">
        <f t="shared" si="0"/>
        <v>0</v>
      </c>
      <c r="Z14" s="111">
        <f t="shared" si="0"/>
        <v>0</v>
      </c>
      <c r="AA14" s="76">
        <f t="shared" si="0"/>
        <v>96</v>
      </c>
      <c r="AB14" s="89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</row>
    <row r="15" spans="1:55" s="42" customFormat="1" ht="15" customHeight="1" x14ac:dyDescent="0.35">
      <c r="A15" s="66"/>
      <c r="B15" s="43"/>
      <c r="C15" s="43"/>
      <c r="D15" s="43"/>
      <c r="E15" s="63" t="s">
        <v>19</v>
      </c>
      <c r="F15" s="62"/>
      <c r="G15" s="62"/>
      <c r="H15" s="45"/>
      <c r="I15" s="45"/>
      <c r="J15" s="112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85"/>
      <c r="AB15" s="86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</row>
    <row r="16" spans="1:55" s="42" customFormat="1" ht="15" customHeight="1" x14ac:dyDescent="0.3">
      <c r="A16" s="66"/>
      <c r="B16" s="43"/>
      <c r="C16" s="43"/>
      <c r="D16" s="43"/>
      <c r="E16" s="158" t="s">
        <v>121</v>
      </c>
      <c r="F16" s="48" t="s">
        <v>97</v>
      </c>
      <c r="G16" s="48" t="s">
        <v>120</v>
      </c>
      <c r="H16" s="48">
        <v>3</v>
      </c>
      <c r="I16" s="45">
        <v>10</v>
      </c>
      <c r="J16" s="117"/>
      <c r="K16" s="106">
        <v>72</v>
      </c>
      <c r="L16" s="106"/>
      <c r="M16" s="106"/>
      <c r="N16" s="228">
        <v>1</v>
      </c>
      <c r="O16" s="106"/>
      <c r="P16" s="106"/>
      <c r="Q16" s="106"/>
      <c r="R16" s="106"/>
      <c r="S16" s="106"/>
      <c r="T16" s="106">
        <v>3</v>
      </c>
      <c r="U16" s="106"/>
      <c r="V16" s="106"/>
      <c r="W16" s="106"/>
      <c r="X16" s="106"/>
      <c r="Y16" s="106"/>
      <c r="Z16" s="109"/>
      <c r="AA16" s="85">
        <f>SUM(J16:Z16)</f>
        <v>76</v>
      </c>
      <c r="AB16" s="86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 spans="1:55" s="137" customFormat="1" ht="15" customHeight="1" x14ac:dyDescent="0.3">
      <c r="A17" s="135"/>
      <c r="B17" s="136"/>
      <c r="C17" s="136"/>
      <c r="D17" s="136"/>
      <c r="E17" s="332" t="s">
        <v>128</v>
      </c>
      <c r="F17" s="333" t="s">
        <v>97</v>
      </c>
      <c r="G17" s="333" t="s">
        <v>120</v>
      </c>
      <c r="H17" s="333">
        <v>4</v>
      </c>
      <c r="I17" s="342">
        <v>4</v>
      </c>
      <c r="J17" s="327"/>
      <c r="K17" s="325"/>
      <c r="L17" s="325"/>
      <c r="M17" s="325"/>
      <c r="N17" s="325"/>
      <c r="O17" s="325"/>
      <c r="P17" s="325">
        <v>3</v>
      </c>
      <c r="Q17" s="325"/>
      <c r="R17" s="325"/>
      <c r="S17" s="325"/>
      <c r="T17" s="325"/>
      <c r="U17" s="325"/>
      <c r="V17" s="343"/>
      <c r="W17" s="343"/>
      <c r="X17" s="325"/>
      <c r="Y17" s="325"/>
      <c r="Z17" s="341"/>
      <c r="AA17" s="337">
        <f>SUM(J17:Z17)</f>
        <v>3</v>
      </c>
      <c r="AB17" s="338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</row>
    <row r="18" spans="1:55" s="42" customFormat="1" ht="15" customHeight="1" x14ac:dyDescent="0.3">
      <c r="A18" s="66"/>
      <c r="B18" s="43"/>
      <c r="C18" s="43"/>
      <c r="D18" s="43"/>
      <c r="E18" s="158" t="s">
        <v>130</v>
      </c>
      <c r="F18" s="48" t="s">
        <v>97</v>
      </c>
      <c r="G18" s="48" t="s">
        <v>120</v>
      </c>
      <c r="H18" s="48">
        <v>4</v>
      </c>
      <c r="I18" s="100">
        <v>2</v>
      </c>
      <c r="J18" s="117"/>
      <c r="K18" s="106"/>
      <c r="L18" s="106"/>
      <c r="M18" s="106"/>
      <c r="N18" s="106"/>
      <c r="O18" s="106"/>
      <c r="P18" s="106">
        <v>6</v>
      </c>
      <c r="Q18" s="124"/>
      <c r="R18" s="124"/>
      <c r="S18" s="124"/>
      <c r="T18" s="124"/>
      <c r="U18" s="124"/>
      <c r="V18" s="113"/>
      <c r="W18" s="125"/>
      <c r="X18" s="106"/>
      <c r="Y18" s="106"/>
      <c r="Z18" s="109"/>
      <c r="AA18" s="85">
        <f>SUM(J18:Z18)</f>
        <v>6</v>
      </c>
      <c r="AB18" s="86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</row>
    <row r="19" spans="1:55" s="34" customFormat="1" ht="15" customHeight="1" x14ac:dyDescent="0.35">
      <c r="A19" s="79"/>
      <c r="B19" s="77"/>
      <c r="C19" s="77"/>
      <c r="D19" s="44"/>
      <c r="E19" s="271" t="s">
        <v>104</v>
      </c>
      <c r="F19" s="48" t="s">
        <v>97</v>
      </c>
      <c r="G19" s="103" t="s">
        <v>106</v>
      </c>
      <c r="H19" s="48">
        <v>1</v>
      </c>
      <c r="I19" s="99">
        <v>5</v>
      </c>
      <c r="J19" s="105"/>
      <c r="K19" s="274">
        <v>48</v>
      </c>
      <c r="L19" s="106"/>
      <c r="M19" s="106"/>
      <c r="N19" s="106"/>
      <c r="O19" s="106"/>
      <c r="P19" s="106"/>
      <c r="Q19" s="106"/>
      <c r="R19" s="107"/>
      <c r="S19" s="108"/>
      <c r="T19" s="106">
        <v>1</v>
      </c>
      <c r="U19" s="106"/>
      <c r="V19" s="106"/>
      <c r="W19" s="106"/>
      <c r="X19" s="106"/>
      <c r="Y19" s="106"/>
      <c r="Z19" s="106"/>
      <c r="AA19" s="85">
        <f>SUM(J19:Z19)</f>
        <v>49</v>
      </c>
      <c r="AB19" s="90"/>
      <c r="AC19" s="15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</row>
    <row r="20" spans="1:55" s="74" customFormat="1" ht="15" customHeight="1" thickBot="1" x14ac:dyDescent="0.4">
      <c r="A20" s="68"/>
      <c r="B20" s="68"/>
      <c r="C20" s="69"/>
      <c r="D20" s="70"/>
      <c r="E20" s="97" t="s">
        <v>31</v>
      </c>
      <c r="F20" s="71"/>
      <c r="G20" s="71"/>
      <c r="H20" s="71"/>
      <c r="I20" s="72"/>
      <c r="J20" s="75">
        <f t="shared" ref="J20:AA20" si="1">SUM(J15:J19)</f>
        <v>0</v>
      </c>
      <c r="K20" s="71">
        <f t="shared" si="1"/>
        <v>120</v>
      </c>
      <c r="L20" s="71">
        <f t="shared" si="1"/>
        <v>0</v>
      </c>
      <c r="M20" s="71">
        <f t="shared" si="1"/>
        <v>0</v>
      </c>
      <c r="N20" s="71">
        <f t="shared" si="1"/>
        <v>1</v>
      </c>
      <c r="O20" s="71">
        <f t="shared" si="1"/>
        <v>0</v>
      </c>
      <c r="P20" s="71">
        <f t="shared" si="1"/>
        <v>9</v>
      </c>
      <c r="Q20" s="71">
        <f t="shared" si="1"/>
        <v>0</v>
      </c>
      <c r="R20" s="71">
        <f t="shared" si="1"/>
        <v>0</v>
      </c>
      <c r="S20" s="71">
        <f t="shared" si="1"/>
        <v>0</v>
      </c>
      <c r="T20" s="71">
        <f t="shared" si="1"/>
        <v>4</v>
      </c>
      <c r="U20" s="71">
        <f t="shared" si="1"/>
        <v>0</v>
      </c>
      <c r="V20" s="71">
        <f t="shared" si="1"/>
        <v>0</v>
      </c>
      <c r="W20" s="71">
        <f t="shared" si="1"/>
        <v>0</v>
      </c>
      <c r="X20" s="71">
        <f t="shared" si="1"/>
        <v>0</v>
      </c>
      <c r="Y20" s="71">
        <f t="shared" si="1"/>
        <v>0</v>
      </c>
      <c r="Z20" s="71">
        <f t="shared" si="1"/>
        <v>0</v>
      </c>
      <c r="AA20" s="76">
        <f t="shared" si="1"/>
        <v>134</v>
      </c>
      <c r="AB20" s="89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</row>
    <row r="21" spans="1:55" s="42" customFormat="1" ht="12.75" customHeight="1" x14ac:dyDescent="0.35">
      <c r="A21" s="66"/>
      <c r="B21" s="43"/>
      <c r="C21" s="43"/>
      <c r="D21" s="43"/>
      <c r="E21" s="37"/>
      <c r="F21" s="62"/>
      <c r="G21" s="62"/>
      <c r="H21" s="45"/>
      <c r="I21" s="45"/>
      <c r="J21" s="64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85"/>
      <c r="AB21" s="86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</row>
    <row r="22" spans="1:55" s="42" customFormat="1" ht="15" customHeight="1" x14ac:dyDescent="0.35">
      <c r="A22" s="66"/>
      <c r="B22" s="77"/>
      <c r="C22" s="43"/>
      <c r="D22" s="43"/>
      <c r="E22" s="98" t="s">
        <v>35</v>
      </c>
      <c r="F22" s="81"/>
      <c r="G22" s="81"/>
      <c r="H22" s="33"/>
      <c r="I22" s="33"/>
      <c r="J22" s="80">
        <f t="shared" ref="J22:AA22" si="2">J14+J20</f>
        <v>16</v>
      </c>
      <c r="K22" s="81">
        <f t="shared" si="2"/>
        <v>192</v>
      </c>
      <c r="L22" s="81">
        <f t="shared" si="2"/>
        <v>0</v>
      </c>
      <c r="M22" s="81">
        <f t="shared" si="2"/>
        <v>2</v>
      </c>
      <c r="N22" s="81">
        <f t="shared" si="2"/>
        <v>1</v>
      </c>
      <c r="O22" s="81">
        <f t="shared" si="2"/>
        <v>2</v>
      </c>
      <c r="P22" s="81">
        <f t="shared" si="2"/>
        <v>9</v>
      </c>
      <c r="Q22" s="81">
        <f t="shared" si="2"/>
        <v>0</v>
      </c>
      <c r="R22" s="81">
        <f t="shared" si="2"/>
        <v>0</v>
      </c>
      <c r="S22" s="81">
        <f t="shared" si="2"/>
        <v>0</v>
      </c>
      <c r="T22" s="81">
        <f t="shared" si="2"/>
        <v>8</v>
      </c>
      <c r="U22" s="81">
        <f t="shared" si="2"/>
        <v>0</v>
      </c>
      <c r="V22" s="81">
        <f t="shared" si="2"/>
        <v>0</v>
      </c>
      <c r="W22" s="81">
        <f t="shared" si="2"/>
        <v>0</v>
      </c>
      <c r="X22" s="81">
        <f t="shared" si="2"/>
        <v>0</v>
      </c>
      <c r="Y22" s="81">
        <f t="shared" si="2"/>
        <v>0</v>
      </c>
      <c r="Z22" s="81">
        <f t="shared" si="2"/>
        <v>0</v>
      </c>
      <c r="AA22" s="283">
        <f t="shared" si="2"/>
        <v>230</v>
      </c>
      <c r="AB22" s="87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</row>
    <row r="23" spans="1:55" ht="16.899999999999999" customHeight="1" x14ac:dyDescent="0.4">
      <c r="A23" s="512"/>
      <c r="B23" s="512"/>
      <c r="C23" s="512"/>
      <c r="D23" s="512"/>
      <c r="E23" s="512"/>
      <c r="F23" s="512"/>
      <c r="G23" s="512"/>
      <c r="H23" s="512"/>
      <c r="I23" s="512"/>
      <c r="J23" s="512"/>
      <c r="K23" s="512"/>
      <c r="L23" s="512"/>
      <c r="M23" s="512"/>
      <c r="N23" s="512"/>
      <c r="O23" s="512"/>
      <c r="P23" s="512"/>
      <c r="Q23" s="512"/>
      <c r="R23" s="512"/>
      <c r="S23" s="512"/>
      <c r="T23" s="512"/>
      <c r="U23" s="512"/>
      <c r="V23" s="512"/>
      <c r="W23" s="512"/>
      <c r="X23" s="512"/>
      <c r="Y23" s="512"/>
      <c r="Z23" s="512"/>
      <c r="AA23" s="512"/>
      <c r="AB23" s="15"/>
    </row>
    <row r="24" spans="1:55" x14ac:dyDescent="0.4">
      <c r="A24" s="19"/>
      <c r="B24" s="19" t="s">
        <v>171</v>
      </c>
      <c r="E24" s="19"/>
      <c r="F24" s="19"/>
      <c r="G24" s="19"/>
      <c r="H24" s="19"/>
      <c r="I24" s="19"/>
      <c r="J24" s="19"/>
      <c r="K24" s="19"/>
      <c r="L24" s="19"/>
      <c r="M24" s="19"/>
      <c r="N24" s="23" t="s">
        <v>59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19"/>
      <c r="Z24" s="19"/>
      <c r="AA24" s="19"/>
      <c r="AB24" s="19"/>
    </row>
    <row r="25" spans="1:55" x14ac:dyDescent="0.4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4"/>
      <c r="O25" s="24"/>
      <c r="P25" s="505" t="s">
        <v>32</v>
      </c>
      <c r="Q25" s="505"/>
      <c r="R25" s="505"/>
      <c r="S25" s="505"/>
      <c r="T25" s="505"/>
      <c r="U25" s="505"/>
      <c r="V25" s="505"/>
      <c r="W25" s="24"/>
      <c r="X25" s="24"/>
      <c r="Y25" s="19"/>
      <c r="Z25" s="19"/>
      <c r="AA25" s="19"/>
      <c r="AB25" s="19"/>
    </row>
    <row r="26" spans="1:55" s="10" customFormat="1" ht="15.75" customHeight="1" x14ac:dyDescent="0.4">
      <c r="N26" s="488" t="s">
        <v>172</v>
      </c>
      <c r="O26" s="488"/>
      <c r="P26" s="488"/>
      <c r="Q26" s="488"/>
      <c r="R26" s="488"/>
      <c r="S26" s="488"/>
      <c r="T26" s="488"/>
      <c r="U26" s="488"/>
      <c r="V26" s="488"/>
      <c r="W26" s="488"/>
      <c r="X26" s="488"/>
      <c r="Y26" s="488"/>
      <c r="Z26" s="488"/>
      <c r="AA26" s="488"/>
    </row>
    <row r="27" spans="1:55" x14ac:dyDescent="0.4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31"/>
      <c r="O27" s="32"/>
      <c r="P27" s="32"/>
      <c r="Q27" s="505" t="s">
        <v>32</v>
      </c>
      <c r="R27" s="505"/>
      <c r="S27" s="505"/>
      <c r="T27" s="505"/>
      <c r="U27" s="505"/>
      <c r="V27" s="505"/>
      <c r="W27" s="78"/>
      <c r="X27" s="31"/>
      <c r="Y27" s="19"/>
      <c r="Z27" s="19"/>
      <c r="AA27" s="19"/>
      <c r="AB27" s="19"/>
    </row>
    <row r="28" spans="1:55" x14ac:dyDescent="0.4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31"/>
      <c r="O28" s="32"/>
      <c r="P28" s="32"/>
      <c r="Q28" s="24"/>
      <c r="R28" s="24"/>
      <c r="S28" s="24"/>
      <c r="T28" s="24"/>
      <c r="U28" s="24"/>
      <c r="V28" s="24"/>
      <c r="W28" s="78"/>
      <c r="X28" s="31"/>
      <c r="Y28" s="19"/>
      <c r="Z28" s="19"/>
      <c r="AA28" s="19"/>
      <c r="AB28" s="19"/>
    </row>
    <row r="29" spans="1:55" x14ac:dyDescent="0.4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pans="1:55" x14ac:dyDescent="0.4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pans="1:55" x14ac:dyDescent="0.4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pans="1:55" x14ac:dyDescent="0.4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="19" customFormat="1" x14ac:dyDescent="0.4"/>
    <row r="34" s="19" customFormat="1" x14ac:dyDescent="0.4"/>
    <row r="35" s="19" customFormat="1" x14ac:dyDescent="0.4"/>
    <row r="36" s="19" customFormat="1" x14ac:dyDescent="0.4"/>
    <row r="37" s="19" customFormat="1" x14ac:dyDescent="0.4"/>
    <row r="38" s="19" customFormat="1" x14ac:dyDescent="0.4"/>
    <row r="39" s="19" customFormat="1" x14ac:dyDescent="0.4"/>
    <row r="40" s="19" customFormat="1" x14ac:dyDescent="0.4"/>
    <row r="41" s="19" customFormat="1" x14ac:dyDescent="0.4"/>
    <row r="42" s="19" customFormat="1" x14ac:dyDescent="0.4"/>
    <row r="43" s="19" customFormat="1" x14ac:dyDescent="0.4"/>
    <row r="44" s="19" customFormat="1" x14ac:dyDescent="0.4"/>
    <row r="45" s="19" customFormat="1" x14ac:dyDescent="0.4"/>
    <row r="46" s="19" customFormat="1" x14ac:dyDescent="0.4"/>
    <row r="47" s="19" customFormat="1" x14ac:dyDescent="0.4"/>
    <row r="48" s="19" customFormat="1" x14ac:dyDescent="0.4"/>
    <row r="49" s="19" customFormat="1" x14ac:dyDescent="0.4"/>
    <row r="50" s="19" customFormat="1" x14ac:dyDescent="0.4"/>
    <row r="51" s="19" customFormat="1" x14ac:dyDescent="0.4"/>
    <row r="52" s="19" customFormat="1" x14ac:dyDescent="0.4"/>
    <row r="53" s="19" customFormat="1" x14ac:dyDescent="0.4"/>
    <row r="54" s="19" customFormat="1" x14ac:dyDescent="0.4"/>
    <row r="55" s="19" customFormat="1" x14ac:dyDescent="0.4"/>
    <row r="56" s="19" customFormat="1" x14ac:dyDescent="0.4"/>
    <row r="57" s="19" customFormat="1" x14ac:dyDescent="0.4"/>
    <row r="58" s="19" customFormat="1" x14ac:dyDescent="0.4"/>
    <row r="59" s="19" customFormat="1" x14ac:dyDescent="0.4"/>
    <row r="60" s="19" customFormat="1" x14ac:dyDescent="0.4"/>
    <row r="61" s="19" customFormat="1" x14ac:dyDescent="0.4"/>
    <row r="62" s="19" customFormat="1" x14ac:dyDescent="0.4"/>
    <row r="63" s="19" customFormat="1" x14ac:dyDescent="0.4"/>
    <row r="64" s="19" customFormat="1" x14ac:dyDescent="0.4"/>
    <row r="65" s="19" customFormat="1" x14ac:dyDescent="0.4"/>
    <row r="66" s="19" customFormat="1" x14ac:dyDescent="0.4"/>
    <row r="67" s="19" customFormat="1" x14ac:dyDescent="0.4"/>
    <row r="68" s="19" customFormat="1" x14ac:dyDescent="0.4"/>
    <row r="69" s="19" customFormat="1" x14ac:dyDescent="0.4"/>
    <row r="70" s="19" customFormat="1" x14ac:dyDescent="0.4"/>
    <row r="71" s="19" customFormat="1" x14ac:dyDescent="0.4"/>
    <row r="72" s="19" customFormat="1" x14ac:dyDescent="0.4"/>
    <row r="73" s="19" customFormat="1" x14ac:dyDescent="0.4"/>
    <row r="74" s="19" customFormat="1" x14ac:dyDescent="0.4"/>
    <row r="75" s="19" customFormat="1" x14ac:dyDescent="0.4"/>
    <row r="76" s="19" customFormat="1" x14ac:dyDescent="0.4"/>
    <row r="77" s="19" customFormat="1" x14ac:dyDescent="0.4"/>
    <row r="78" s="19" customFormat="1" x14ac:dyDescent="0.4"/>
    <row r="79" s="19" customFormat="1" x14ac:dyDescent="0.4"/>
    <row r="80" s="19" customFormat="1" x14ac:dyDescent="0.4"/>
    <row r="81" s="19" customFormat="1" x14ac:dyDescent="0.4"/>
    <row r="82" s="19" customFormat="1" x14ac:dyDescent="0.4"/>
    <row r="83" s="19" customFormat="1" x14ac:dyDescent="0.4"/>
    <row r="84" s="19" customFormat="1" x14ac:dyDescent="0.4"/>
    <row r="85" s="19" customFormat="1" x14ac:dyDescent="0.4"/>
    <row r="86" s="19" customFormat="1" x14ac:dyDescent="0.4"/>
    <row r="87" s="19" customFormat="1" x14ac:dyDescent="0.4"/>
    <row r="88" s="19" customFormat="1" x14ac:dyDescent="0.4"/>
    <row r="89" s="19" customFormat="1" x14ac:dyDescent="0.4"/>
    <row r="90" s="19" customFormat="1" x14ac:dyDescent="0.4"/>
    <row r="91" s="19" customFormat="1" x14ac:dyDescent="0.4"/>
    <row r="92" s="19" customFormat="1" x14ac:dyDescent="0.4"/>
    <row r="93" s="19" customFormat="1" x14ac:dyDescent="0.4"/>
    <row r="94" s="19" customFormat="1" x14ac:dyDescent="0.4"/>
    <row r="95" s="19" customFormat="1" x14ac:dyDescent="0.4"/>
    <row r="96" s="19" customFormat="1" x14ac:dyDescent="0.4"/>
    <row r="97" s="19" customFormat="1" x14ac:dyDescent="0.4"/>
    <row r="98" s="19" customFormat="1" x14ac:dyDescent="0.4"/>
    <row r="99" s="19" customFormat="1" x14ac:dyDescent="0.4"/>
    <row r="100" s="19" customFormat="1" x14ac:dyDescent="0.4"/>
    <row r="101" s="19" customFormat="1" x14ac:dyDescent="0.4"/>
    <row r="102" s="19" customFormat="1" x14ac:dyDescent="0.4"/>
    <row r="103" s="19" customFormat="1" x14ac:dyDescent="0.4"/>
    <row r="104" s="19" customFormat="1" x14ac:dyDescent="0.4"/>
    <row r="105" s="19" customFormat="1" x14ac:dyDescent="0.4"/>
    <row r="106" s="19" customFormat="1" x14ac:dyDescent="0.4"/>
    <row r="107" s="19" customFormat="1" x14ac:dyDescent="0.4"/>
    <row r="108" s="19" customFormat="1" x14ac:dyDescent="0.4"/>
    <row r="109" s="19" customFormat="1" x14ac:dyDescent="0.4"/>
    <row r="110" s="19" customFormat="1" x14ac:dyDescent="0.4"/>
    <row r="111" s="19" customFormat="1" x14ac:dyDescent="0.4"/>
    <row r="112" s="19" customFormat="1" x14ac:dyDescent="0.4"/>
    <row r="113" s="19" customFormat="1" x14ac:dyDescent="0.4"/>
    <row r="114" s="19" customFormat="1" x14ac:dyDescent="0.4"/>
    <row r="115" s="19" customFormat="1" x14ac:dyDescent="0.4"/>
    <row r="116" s="19" customFormat="1" x14ac:dyDescent="0.4"/>
    <row r="117" s="19" customFormat="1" x14ac:dyDescent="0.4"/>
    <row r="118" s="19" customFormat="1" x14ac:dyDescent="0.4"/>
    <row r="119" s="19" customFormat="1" x14ac:dyDescent="0.4"/>
    <row r="120" s="19" customFormat="1" x14ac:dyDescent="0.4"/>
    <row r="121" s="19" customFormat="1" x14ac:dyDescent="0.4"/>
    <row r="122" s="19" customFormat="1" x14ac:dyDescent="0.4"/>
    <row r="123" s="19" customFormat="1" x14ac:dyDescent="0.4"/>
    <row r="124" s="19" customFormat="1" x14ac:dyDescent="0.4"/>
    <row r="125" s="19" customFormat="1" x14ac:dyDescent="0.4"/>
    <row r="126" s="19" customFormat="1" x14ac:dyDescent="0.4"/>
    <row r="127" s="19" customFormat="1" x14ac:dyDescent="0.4"/>
    <row r="128" s="19" customFormat="1" x14ac:dyDescent="0.4"/>
    <row r="129" s="19" customFormat="1" x14ac:dyDescent="0.4"/>
    <row r="130" s="19" customFormat="1" x14ac:dyDescent="0.4"/>
    <row r="131" s="19" customFormat="1" x14ac:dyDescent="0.4"/>
    <row r="132" s="19" customFormat="1" x14ac:dyDescent="0.4"/>
    <row r="133" s="19" customFormat="1" x14ac:dyDescent="0.4"/>
    <row r="134" s="19" customFormat="1" x14ac:dyDescent="0.4"/>
    <row r="135" s="19" customFormat="1" x14ac:dyDescent="0.4"/>
    <row r="136" s="19" customFormat="1" x14ac:dyDescent="0.4"/>
    <row r="137" s="19" customFormat="1" x14ac:dyDescent="0.4"/>
    <row r="138" s="19" customFormat="1" x14ac:dyDescent="0.4"/>
    <row r="139" s="19" customFormat="1" x14ac:dyDescent="0.4"/>
    <row r="140" s="19" customFormat="1" x14ac:dyDescent="0.4"/>
    <row r="141" s="19" customFormat="1" x14ac:dyDescent="0.4"/>
    <row r="142" s="19" customFormat="1" x14ac:dyDescent="0.4"/>
    <row r="143" s="19" customFormat="1" x14ac:dyDescent="0.4"/>
    <row r="144" s="19" customFormat="1" x14ac:dyDescent="0.4"/>
    <row r="145" s="19" customFormat="1" x14ac:dyDescent="0.4"/>
    <row r="146" s="19" customFormat="1" x14ac:dyDescent="0.4"/>
    <row r="147" s="19" customFormat="1" x14ac:dyDescent="0.4"/>
    <row r="148" s="19" customFormat="1" x14ac:dyDescent="0.4"/>
    <row r="149" s="19" customFormat="1" x14ac:dyDescent="0.4"/>
    <row r="150" s="19" customFormat="1" x14ac:dyDescent="0.4"/>
    <row r="151" s="19" customFormat="1" x14ac:dyDescent="0.4"/>
    <row r="152" s="19" customFormat="1" x14ac:dyDescent="0.4"/>
    <row r="153" s="19" customFormat="1" x14ac:dyDescent="0.4"/>
    <row r="154" s="19" customFormat="1" x14ac:dyDescent="0.4"/>
    <row r="155" s="19" customFormat="1" x14ac:dyDescent="0.4"/>
    <row r="156" s="19" customFormat="1" x14ac:dyDescent="0.4"/>
    <row r="157" s="19" customFormat="1" x14ac:dyDescent="0.4"/>
    <row r="158" s="19" customFormat="1" x14ac:dyDescent="0.4"/>
    <row r="159" s="19" customFormat="1" x14ac:dyDescent="0.4"/>
    <row r="160" s="19" customFormat="1" x14ac:dyDescent="0.4"/>
    <row r="161" spans="27:27" s="19" customFormat="1" x14ac:dyDescent="0.4">
      <c r="AA161" s="94"/>
    </row>
    <row r="162" spans="27:27" s="19" customFormat="1" x14ac:dyDescent="0.4">
      <c r="AA162" s="94"/>
    </row>
    <row r="163" spans="27:27" s="19" customFormat="1" x14ac:dyDescent="0.4">
      <c r="AA163" s="94"/>
    </row>
    <row r="164" spans="27:27" s="19" customFormat="1" x14ac:dyDescent="0.4">
      <c r="AA164" s="94"/>
    </row>
    <row r="165" spans="27:27" s="19" customFormat="1" x14ac:dyDescent="0.4">
      <c r="AA165" s="94"/>
    </row>
    <row r="166" spans="27:27" s="19" customFormat="1" x14ac:dyDescent="0.4">
      <c r="AA166" s="94"/>
    </row>
    <row r="167" spans="27:27" s="19" customFormat="1" x14ac:dyDescent="0.4">
      <c r="AA167" s="94"/>
    </row>
    <row r="168" spans="27:27" s="19" customFormat="1" x14ac:dyDescent="0.4">
      <c r="AA168" s="94"/>
    </row>
    <row r="169" spans="27:27" s="19" customFormat="1" x14ac:dyDescent="0.4">
      <c r="AA169" s="94"/>
    </row>
    <row r="170" spans="27:27" s="19" customFormat="1" x14ac:dyDescent="0.4">
      <c r="AA170" s="94"/>
    </row>
    <row r="171" spans="27:27" s="19" customFormat="1" x14ac:dyDescent="0.4">
      <c r="AA171" s="94"/>
    </row>
    <row r="172" spans="27:27" s="19" customFormat="1" x14ac:dyDescent="0.4">
      <c r="AA172" s="94"/>
    </row>
    <row r="173" spans="27:27" s="19" customFormat="1" x14ac:dyDescent="0.4">
      <c r="AA173" s="94"/>
    </row>
    <row r="174" spans="27:27" s="19" customFormat="1" x14ac:dyDescent="0.4">
      <c r="AA174" s="94"/>
    </row>
    <row r="175" spans="27:27" s="19" customFormat="1" x14ac:dyDescent="0.4">
      <c r="AA175" s="94"/>
    </row>
    <row r="176" spans="27:27" s="19" customFormat="1" x14ac:dyDescent="0.4">
      <c r="AA176" s="94"/>
    </row>
    <row r="177" spans="27:27" s="19" customFormat="1" x14ac:dyDescent="0.4">
      <c r="AA177" s="94"/>
    </row>
    <row r="178" spans="27:27" s="19" customFormat="1" x14ac:dyDescent="0.4">
      <c r="AA178" s="94"/>
    </row>
    <row r="179" spans="27:27" s="19" customFormat="1" x14ac:dyDescent="0.4">
      <c r="AA179" s="94"/>
    </row>
    <row r="180" spans="27:27" s="19" customFormat="1" x14ac:dyDescent="0.4">
      <c r="AA180" s="94"/>
    </row>
    <row r="181" spans="27:27" s="19" customFormat="1" x14ac:dyDescent="0.4">
      <c r="AA181" s="94"/>
    </row>
    <row r="182" spans="27:27" s="19" customFormat="1" x14ac:dyDescent="0.4">
      <c r="AA182" s="94"/>
    </row>
    <row r="183" spans="27:27" s="19" customFormat="1" x14ac:dyDescent="0.4">
      <c r="AA183" s="94"/>
    </row>
    <row r="184" spans="27:27" s="19" customFormat="1" x14ac:dyDescent="0.4">
      <c r="AA184" s="94"/>
    </row>
    <row r="185" spans="27:27" s="19" customFormat="1" x14ac:dyDescent="0.4">
      <c r="AA185" s="94"/>
    </row>
    <row r="186" spans="27:27" s="19" customFormat="1" x14ac:dyDescent="0.4">
      <c r="AA186" s="94"/>
    </row>
    <row r="187" spans="27:27" s="19" customFormat="1" x14ac:dyDescent="0.4">
      <c r="AA187" s="94"/>
    </row>
    <row r="188" spans="27:27" s="19" customFormat="1" x14ac:dyDescent="0.4">
      <c r="AA188" s="94"/>
    </row>
    <row r="189" spans="27:27" s="19" customFormat="1" x14ac:dyDescent="0.4">
      <c r="AA189" s="94"/>
    </row>
    <row r="190" spans="27:27" s="19" customFormat="1" x14ac:dyDescent="0.4">
      <c r="AA190" s="94"/>
    </row>
    <row r="191" spans="27:27" s="19" customFormat="1" x14ac:dyDescent="0.4">
      <c r="AA191" s="94"/>
    </row>
    <row r="192" spans="27:27" s="19" customFormat="1" x14ac:dyDescent="0.4">
      <c r="AA192" s="94"/>
    </row>
    <row r="193" spans="27:27" s="19" customFormat="1" x14ac:dyDescent="0.4">
      <c r="AA193" s="94"/>
    </row>
    <row r="194" spans="27:27" s="19" customFormat="1" x14ac:dyDescent="0.4">
      <c r="AA194" s="94"/>
    </row>
    <row r="195" spans="27:27" s="19" customFormat="1" x14ac:dyDescent="0.4">
      <c r="AA195" s="94"/>
    </row>
    <row r="196" spans="27:27" s="19" customFormat="1" x14ac:dyDescent="0.4">
      <c r="AA196" s="94"/>
    </row>
    <row r="197" spans="27:27" s="19" customFormat="1" x14ac:dyDescent="0.4">
      <c r="AA197" s="94"/>
    </row>
    <row r="198" spans="27:27" s="19" customFormat="1" x14ac:dyDescent="0.4">
      <c r="AA198" s="94"/>
    </row>
    <row r="199" spans="27:27" s="19" customFormat="1" x14ac:dyDescent="0.4">
      <c r="AA199" s="94"/>
    </row>
    <row r="200" spans="27:27" s="19" customFormat="1" x14ac:dyDescent="0.4">
      <c r="AA200" s="94"/>
    </row>
    <row r="201" spans="27:27" s="19" customFormat="1" x14ac:dyDescent="0.4">
      <c r="AA201" s="94"/>
    </row>
    <row r="202" spans="27:27" s="19" customFormat="1" x14ac:dyDescent="0.4">
      <c r="AA202" s="94"/>
    </row>
    <row r="203" spans="27:27" s="19" customFormat="1" x14ac:dyDescent="0.4">
      <c r="AA203" s="94"/>
    </row>
    <row r="204" spans="27:27" s="19" customFormat="1" x14ac:dyDescent="0.4">
      <c r="AA204" s="94"/>
    </row>
    <row r="205" spans="27:27" s="19" customFormat="1" x14ac:dyDescent="0.4">
      <c r="AA205" s="94"/>
    </row>
    <row r="206" spans="27:27" s="19" customFormat="1" x14ac:dyDescent="0.4">
      <c r="AA206" s="94"/>
    </row>
    <row r="207" spans="27:27" s="19" customFormat="1" x14ac:dyDescent="0.4">
      <c r="AA207" s="94"/>
    </row>
    <row r="208" spans="27:27" s="19" customFormat="1" x14ac:dyDescent="0.4">
      <c r="AA208" s="94"/>
    </row>
    <row r="209" spans="27:27" s="19" customFormat="1" x14ac:dyDescent="0.4">
      <c r="AA209" s="94"/>
    </row>
    <row r="210" spans="27:27" s="19" customFormat="1" x14ac:dyDescent="0.4">
      <c r="AA210" s="94"/>
    </row>
    <row r="211" spans="27:27" s="19" customFormat="1" x14ac:dyDescent="0.4">
      <c r="AA211" s="94"/>
    </row>
    <row r="212" spans="27:27" s="19" customFormat="1" x14ac:dyDescent="0.4">
      <c r="AA212" s="94"/>
    </row>
    <row r="213" spans="27:27" s="19" customFormat="1" x14ac:dyDescent="0.4">
      <c r="AA213" s="94"/>
    </row>
    <row r="214" spans="27:27" s="19" customFormat="1" x14ac:dyDescent="0.4">
      <c r="AA214" s="94"/>
    </row>
    <row r="215" spans="27:27" s="19" customFormat="1" x14ac:dyDescent="0.4">
      <c r="AA215" s="94"/>
    </row>
    <row r="216" spans="27:27" s="19" customFormat="1" x14ac:dyDescent="0.4">
      <c r="AA216" s="94"/>
    </row>
    <row r="217" spans="27:27" s="19" customFormat="1" x14ac:dyDescent="0.4">
      <c r="AA217" s="94"/>
    </row>
    <row r="218" spans="27:27" s="19" customFormat="1" x14ac:dyDescent="0.4">
      <c r="AA218" s="94"/>
    </row>
    <row r="219" spans="27:27" s="19" customFormat="1" x14ac:dyDescent="0.4">
      <c r="AA219" s="94"/>
    </row>
    <row r="220" spans="27:27" s="19" customFormat="1" x14ac:dyDescent="0.4">
      <c r="AA220" s="94"/>
    </row>
    <row r="221" spans="27:27" s="19" customFormat="1" x14ac:dyDescent="0.4">
      <c r="AA221" s="94"/>
    </row>
    <row r="222" spans="27:27" s="19" customFormat="1" x14ac:dyDescent="0.4">
      <c r="AA222" s="94"/>
    </row>
    <row r="223" spans="27:27" s="19" customFormat="1" x14ac:dyDescent="0.4">
      <c r="AA223" s="94"/>
    </row>
    <row r="224" spans="27:27" s="19" customFormat="1" x14ac:dyDescent="0.4">
      <c r="AA224" s="94"/>
    </row>
    <row r="225" spans="27:27" s="19" customFormat="1" x14ac:dyDescent="0.4">
      <c r="AA225" s="94"/>
    </row>
    <row r="226" spans="27:27" s="19" customFormat="1" x14ac:dyDescent="0.4">
      <c r="AA226" s="94"/>
    </row>
    <row r="227" spans="27:27" s="19" customFormat="1" x14ac:dyDescent="0.4">
      <c r="AA227" s="94"/>
    </row>
    <row r="228" spans="27:27" s="19" customFormat="1" x14ac:dyDescent="0.4">
      <c r="AA228" s="94"/>
    </row>
    <row r="229" spans="27:27" s="19" customFormat="1" x14ac:dyDescent="0.4">
      <c r="AA229" s="94"/>
    </row>
    <row r="230" spans="27:27" s="19" customFormat="1" x14ac:dyDescent="0.4">
      <c r="AA230" s="94"/>
    </row>
    <row r="231" spans="27:27" s="19" customFormat="1" x14ac:dyDescent="0.4">
      <c r="AA231" s="94"/>
    </row>
    <row r="232" spans="27:27" s="19" customFormat="1" x14ac:dyDescent="0.4">
      <c r="AA232" s="94"/>
    </row>
    <row r="233" spans="27:27" s="19" customFormat="1" x14ac:dyDescent="0.4">
      <c r="AA233" s="94"/>
    </row>
    <row r="234" spans="27:27" s="19" customFormat="1" x14ac:dyDescent="0.4">
      <c r="AA234" s="94"/>
    </row>
    <row r="235" spans="27:27" s="19" customFormat="1" x14ac:dyDescent="0.4">
      <c r="AA235" s="94"/>
    </row>
    <row r="236" spans="27:27" s="19" customFormat="1" x14ac:dyDescent="0.4">
      <c r="AA236" s="94"/>
    </row>
    <row r="237" spans="27:27" s="19" customFormat="1" x14ac:dyDescent="0.4">
      <c r="AA237" s="94"/>
    </row>
    <row r="238" spans="27:27" s="19" customFormat="1" x14ac:dyDescent="0.4">
      <c r="AA238" s="94"/>
    </row>
    <row r="239" spans="27:27" s="19" customFormat="1" x14ac:dyDescent="0.4">
      <c r="AA239" s="94"/>
    </row>
    <row r="240" spans="27:27" s="19" customFormat="1" x14ac:dyDescent="0.4">
      <c r="AA240" s="94"/>
    </row>
    <row r="241" spans="27:27" s="19" customFormat="1" x14ac:dyDescent="0.4">
      <c r="AA241" s="94"/>
    </row>
    <row r="242" spans="27:27" s="19" customFormat="1" x14ac:dyDescent="0.4">
      <c r="AA242" s="94"/>
    </row>
    <row r="243" spans="27:27" s="19" customFormat="1" x14ac:dyDescent="0.4">
      <c r="AA243" s="94"/>
    </row>
    <row r="244" spans="27:27" s="19" customFormat="1" x14ac:dyDescent="0.4">
      <c r="AA244" s="94"/>
    </row>
    <row r="245" spans="27:27" s="19" customFormat="1" x14ac:dyDescent="0.4">
      <c r="AA245" s="94"/>
    </row>
    <row r="246" spans="27:27" s="19" customFormat="1" x14ac:dyDescent="0.4">
      <c r="AA246" s="94"/>
    </row>
    <row r="247" spans="27:27" s="19" customFormat="1" x14ac:dyDescent="0.4">
      <c r="AA247" s="94"/>
    </row>
    <row r="248" spans="27:27" s="19" customFormat="1" x14ac:dyDescent="0.4">
      <c r="AA248" s="94"/>
    </row>
    <row r="249" spans="27:27" s="19" customFormat="1" x14ac:dyDescent="0.4">
      <c r="AA249" s="94"/>
    </row>
    <row r="250" spans="27:27" s="19" customFormat="1" x14ac:dyDescent="0.4">
      <c r="AA250" s="94"/>
    </row>
    <row r="251" spans="27:27" s="19" customFormat="1" x14ac:dyDescent="0.4">
      <c r="AA251" s="94"/>
    </row>
    <row r="252" spans="27:27" s="19" customFormat="1" x14ac:dyDescent="0.4">
      <c r="AA252" s="94"/>
    </row>
    <row r="253" spans="27:27" s="19" customFormat="1" x14ac:dyDescent="0.4">
      <c r="AA253" s="94"/>
    </row>
    <row r="254" spans="27:27" s="19" customFormat="1" x14ac:dyDescent="0.4">
      <c r="AA254" s="94"/>
    </row>
    <row r="255" spans="27:27" s="19" customFormat="1" x14ac:dyDescent="0.4">
      <c r="AA255" s="94"/>
    </row>
    <row r="256" spans="27:27" s="19" customFormat="1" x14ac:dyDescent="0.4">
      <c r="AA256" s="94"/>
    </row>
    <row r="257" spans="27:27" s="19" customFormat="1" x14ac:dyDescent="0.4">
      <c r="AA257" s="94"/>
    </row>
    <row r="258" spans="27:27" s="19" customFormat="1" x14ac:dyDescent="0.4">
      <c r="AA258" s="94"/>
    </row>
    <row r="259" spans="27:27" s="19" customFormat="1" x14ac:dyDescent="0.4">
      <c r="AA259" s="94"/>
    </row>
    <row r="260" spans="27:27" s="19" customFormat="1" x14ac:dyDescent="0.4">
      <c r="AA260" s="94"/>
    </row>
    <row r="261" spans="27:27" s="19" customFormat="1" x14ac:dyDescent="0.4">
      <c r="AA261" s="94"/>
    </row>
    <row r="262" spans="27:27" s="19" customFormat="1" x14ac:dyDescent="0.4">
      <c r="AA262" s="94"/>
    </row>
    <row r="263" spans="27:27" s="19" customFormat="1" x14ac:dyDescent="0.4">
      <c r="AA263" s="94"/>
    </row>
    <row r="264" spans="27:27" s="19" customFormat="1" x14ac:dyDescent="0.4">
      <c r="AA264" s="94"/>
    </row>
    <row r="265" spans="27:27" s="19" customFormat="1" x14ac:dyDescent="0.4">
      <c r="AA265" s="94"/>
    </row>
    <row r="266" spans="27:27" s="19" customFormat="1" x14ac:dyDescent="0.4">
      <c r="AA266" s="94"/>
    </row>
    <row r="267" spans="27:27" s="19" customFormat="1" x14ac:dyDescent="0.4">
      <c r="AA267" s="94"/>
    </row>
    <row r="268" spans="27:27" s="19" customFormat="1" x14ac:dyDescent="0.4">
      <c r="AA268" s="94"/>
    </row>
    <row r="269" spans="27:27" s="19" customFormat="1" x14ac:dyDescent="0.4">
      <c r="AA269" s="94"/>
    </row>
    <row r="270" spans="27:27" s="19" customFormat="1" x14ac:dyDescent="0.4">
      <c r="AA270" s="94"/>
    </row>
    <row r="271" spans="27:27" s="19" customFormat="1" x14ac:dyDescent="0.4">
      <c r="AA271" s="94"/>
    </row>
    <row r="272" spans="27:27" s="19" customFormat="1" x14ac:dyDescent="0.4">
      <c r="AA272" s="94"/>
    </row>
    <row r="273" spans="27:27" s="19" customFormat="1" x14ac:dyDescent="0.4">
      <c r="AA273" s="94"/>
    </row>
    <row r="274" spans="27:27" s="19" customFormat="1" x14ac:dyDescent="0.4">
      <c r="AA274" s="94"/>
    </row>
    <row r="275" spans="27:27" s="19" customFormat="1" x14ac:dyDescent="0.4">
      <c r="AA275" s="94"/>
    </row>
    <row r="276" spans="27:27" s="19" customFormat="1" x14ac:dyDescent="0.4">
      <c r="AA276" s="94"/>
    </row>
    <row r="277" spans="27:27" s="19" customFormat="1" x14ac:dyDescent="0.4">
      <c r="AA277" s="94"/>
    </row>
    <row r="278" spans="27:27" s="19" customFormat="1" x14ac:dyDescent="0.4">
      <c r="AA278" s="94"/>
    </row>
    <row r="279" spans="27:27" s="19" customFormat="1" x14ac:dyDescent="0.4">
      <c r="AA279" s="94"/>
    </row>
    <row r="280" spans="27:27" s="19" customFormat="1" x14ac:dyDescent="0.4">
      <c r="AA280" s="94"/>
    </row>
    <row r="281" spans="27:27" s="19" customFormat="1" x14ac:dyDescent="0.4">
      <c r="AA281" s="94"/>
    </row>
    <row r="282" spans="27:27" s="19" customFormat="1" x14ac:dyDescent="0.4">
      <c r="AA282" s="94"/>
    </row>
    <row r="283" spans="27:27" s="19" customFormat="1" x14ac:dyDescent="0.4">
      <c r="AA283" s="94"/>
    </row>
    <row r="284" spans="27:27" s="19" customFormat="1" x14ac:dyDescent="0.4">
      <c r="AA284" s="94"/>
    </row>
    <row r="285" spans="27:27" s="19" customFormat="1" x14ac:dyDescent="0.4">
      <c r="AA285" s="94"/>
    </row>
    <row r="286" spans="27:27" s="19" customFormat="1" x14ac:dyDescent="0.4">
      <c r="AA286" s="94"/>
    </row>
    <row r="287" spans="27:27" s="19" customFormat="1" x14ac:dyDescent="0.4">
      <c r="AA287" s="94"/>
    </row>
    <row r="288" spans="27:27" s="19" customFormat="1" x14ac:dyDescent="0.4">
      <c r="AA288" s="94"/>
    </row>
    <row r="289" spans="27:27" s="19" customFormat="1" x14ac:dyDescent="0.4">
      <c r="AA289" s="94"/>
    </row>
    <row r="290" spans="27:27" s="19" customFormat="1" x14ac:dyDescent="0.4">
      <c r="AA290" s="94"/>
    </row>
    <row r="291" spans="27:27" s="19" customFormat="1" x14ac:dyDescent="0.4">
      <c r="AA291" s="94"/>
    </row>
    <row r="292" spans="27:27" s="19" customFormat="1" x14ac:dyDescent="0.4">
      <c r="AA292" s="94"/>
    </row>
    <row r="293" spans="27:27" s="19" customFormat="1" x14ac:dyDescent="0.4">
      <c r="AA293" s="94"/>
    </row>
    <row r="294" spans="27:27" s="19" customFormat="1" x14ac:dyDescent="0.4">
      <c r="AA294" s="94"/>
    </row>
    <row r="295" spans="27:27" s="19" customFormat="1" x14ac:dyDescent="0.4">
      <c r="AA295" s="94"/>
    </row>
    <row r="296" spans="27:27" s="19" customFormat="1" x14ac:dyDescent="0.4">
      <c r="AA296" s="94"/>
    </row>
    <row r="297" spans="27:27" s="19" customFormat="1" x14ac:dyDescent="0.4">
      <c r="AA297" s="94"/>
    </row>
    <row r="298" spans="27:27" s="19" customFormat="1" x14ac:dyDescent="0.4">
      <c r="AA298" s="94"/>
    </row>
    <row r="299" spans="27:27" s="19" customFormat="1" x14ac:dyDescent="0.4">
      <c r="AA299" s="94"/>
    </row>
    <row r="300" spans="27:27" s="19" customFormat="1" x14ac:dyDescent="0.4">
      <c r="AA300" s="94"/>
    </row>
    <row r="301" spans="27:27" s="19" customFormat="1" x14ac:dyDescent="0.4">
      <c r="AA301" s="94"/>
    </row>
    <row r="302" spans="27:27" s="19" customFormat="1" x14ac:dyDescent="0.4">
      <c r="AA302" s="94"/>
    </row>
    <row r="303" spans="27:27" s="19" customFormat="1" x14ac:dyDescent="0.4">
      <c r="AA303" s="94"/>
    </row>
    <row r="304" spans="27:27" s="19" customFormat="1" x14ac:dyDescent="0.4">
      <c r="AA304" s="94"/>
    </row>
    <row r="305" spans="27:27" s="19" customFormat="1" x14ac:dyDescent="0.4">
      <c r="AA305" s="94"/>
    </row>
    <row r="306" spans="27:27" s="19" customFormat="1" x14ac:dyDescent="0.4">
      <c r="AA306" s="94"/>
    </row>
    <row r="307" spans="27:27" s="19" customFormat="1" x14ac:dyDescent="0.4">
      <c r="AA307" s="94"/>
    </row>
    <row r="308" spans="27:27" s="19" customFormat="1" x14ac:dyDescent="0.4">
      <c r="AA308" s="94"/>
    </row>
    <row r="309" spans="27:27" s="19" customFormat="1" x14ac:dyDescent="0.4">
      <c r="AA309" s="94"/>
    </row>
    <row r="310" spans="27:27" s="19" customFormat="1" x14ac:dyDescent="0.4">
      <c r="AA310" s="94"/>
    </row>
    <row r="311" spans="27:27" s="19" customFormat="1" x14ac:dyDescent="0.4">
      <c r="AA311" s="94"/>
    </row>
    <row r="312" spans="27:27" s="19" customFormat="1" x14ac:dyDescent="0.4">
      <c r="AA312" s="94"/>
    </row>
    <row r="313" spans="27:27" s="19" customFormat="1" x14ac:dyDescent="0.4">
      <c r="AA313" s="94"/>
    </row>
    <row r="314" spans="27:27" s="19" customFormat="1" x14ac:dyDescent="0.4">
      <c r="AA314" s="94"/>
    </row>
    <row r="315" spans="27:27" s="19" customFormat="1" x14ac:dyDescent="0.4">
      <c r="AA315" s="94"/>
    </row>
    <row r="316" spans="27:27" s="19" customFormat="1" x14ac:dyDescent="0.4">
      <c r="AA316" s="94"/>
    </row>
    <row r="317" spans="27:27" s="19" customFormat="1" x14ac:dyDescent="0.4">
      <c r="AA317" s="94"/>
    </row>
    <row r="318" spans="27:27" s="19" customFormat="1" x14ac:dyDescent="0.4">
      <c r="AA318" s="94"/>
    </row>
    <row r="319" spans="27:27" s="19" customFormat="1" x14ac:dyDescent="0.4">
      <c r="AA319" s="94"/>
    </row>
    <row r="320" spans="27:27" s="19" customFormat="1" x14ac:dyDescent="0.4">
      <c r="AA320" s="94"/>
    </row>
    <row r="321" spans="27:27" s="19" customFormat="1" x14ac:dyDescent="0.4">
      <c r="AA321" s="94"/>
    </row>
    <row r="322" spans="27:27" s="19" customFormat="1" x14ac:dyDescent="0.4">
      <c r="AA322" s="94"/>
    </row>
    <row r="323" spans="27:27" s="19" customFormat="1" x14ac:dyDescent="0.4">
      <c r="AA323" s="94"/>
    </row>
    <row r="324" spans="27:27" s="19" customFormat="1" x14ac:dyDescent="0.4">
      <c r="AA324" s="94"/>
    </row>
    <row r="325" spans="27:27" s="19" customFormat="1" x14ac:dyDescent="0.4">
      <c r="AA325" s="94"/>
    </row>
    <row r="326" spans="27:27" s="19" customFormat="1" x14ac:dyDescent="0.4">
      <c r="AA326" s="94"/>
    </row>
    <row r="327" spans="27:27" s="19" customFormat="1" x14ac:dyDescent="0.4">
      <c r="AA327" s="94"/>
    </row>
    <row r="328" spans="27:27" s="19" customFormat="1" x14ac:dyDescent="0.4">
      <c r="AA328" s="94"/>
    </row>
    <row r="329" spans="27:27" s="19" customFormat="1" x14ac:dyDescent="0.4">
      <c r="AA329" s="94"/>
    </row>
    <row r="330" spans="27:27" s="19" customFormat="1" x14ac:dyDescent="0.4">
      <c r="AA330" s="94"/>
    </row>
    <row r="331" spans="27:27" s="19" customFormat="1" x14ac:dyDescent="0.4">
      <c r="AA331" s="94"/>
    </row>
    <row r="332" spans="27:27" s="19" customFormat="1" x14ac:dyDescent="0.4">
      <c r="AA332" s="94"/>
    </row>
    <row r="333" spans="27:27" s="19" customFormat="1" x14ac:dyDescent="0.4">
      <c r="AA333" s="94"/>
    </row>
    <row r="334" spans="27:27" s="19" customFormat="1" x14ac:dyDescent="0.4">
      <c r="AA334" s="94"/>
    </row>
    <row r="335" spans="27:27" s="19" customFormat="1" x14ac:dyDescent="0.4">
      <c r="AA335" s="94"/>
    </row>
    <row r="336" spans="27:27" s="19" customFormat="1" x14ac:dyDescent="0.4">
      <c r="AA336" s="94"/>
    </row>
    <row r="337" spans="27:27" s="19" customFormat="1" x14ac:dyDescent="0.4">
      <c r="AA337" s="94"/>
    </row>
    <row r="338" spans="27:27" s="19" customFormat="1" x14ac:dyDescent="0.4">
      <c r="AA338" s="94"/>
    </row>
    <row r="339" spans="27:27" s="19" customFormat="1" x14ac:dyDescent="0.4">
      <c r="AA339" s="94"/>
    </row>
    <row r="340" spans="27:27" s="19" customFormat="1" x14ac:dyDescent="0.4">
      <c r="AA340" s="94"/>
    </row>
    <row r="341" spans="27:27" s="19" customFormat="1" x14ac:dyDescent="0.4">
      <c r="AA341" s="94"/>
    </row>
    <row r="342" spans="27:27" s="19" customFormat="1" x14ac:dyDescent="0.4">
      <c r="AA342" s="94"/>
    </row>
    <row r="343" spans="27:27" s="19" customFormat="1" x14ac:dyDescent="0.4">
      <c r="AA343" s="94"/>
    </row>
    <row r="344" spans="27:27" s="19" customFormat="1" x14ac:dyDescent="0.4">
      <c r="AA344" s="94"/>
    </row>
    <row r="345" spans="27:27" s="19" customFormat="1" x14ac:dyDescent="0.4">
      <c r="AA345" s="94"/>
    </row>
    <row r="346" spans="27:27" s="19" customFormat="1" x14ac:dyDescent="0.4">
      <c r="AA346" s="94"/>
    </row>
    <row r="347" spans="27:27" s="19" customFormat="1" x14ac:dyDescent="0.4">
      <c r="AA347" s="94"/>
    </row>
    <row r="348" spans="27:27" s="19" customFormat="1" x14ac:dyDescent="0.4">
      <c r="AA348" s="94"/>
    </row>
    <row r="349" spans="27:27" s="19" customFormat="1" x14ac:dyDescent="0.4">
      <c r="AA349" s="94"/>
    </row>
    <row r="350" spans="27:27" s="19" customFormat="1" x14ac:dyDescent="0.4">
      <c r="AA350" s="94"/>
    </row>
    <row r="351" spans="27:27" s="19" customFormat="1" x14ac:dyDescent="0.4">
      <c r="AA351" s="94"/>
    </row>
    <row r="352" spans="27:27" s="19" customFormat="1" x14ac:dyDescent="0.4">
      <c r="AA352" s="94"/>
    </row>
    <row r="353" spans="27:27" s="19" customFormat="1" x14ac:dyDescent="0.4">
      <c r="AA353" s="94"/>
    </row>
    <row r="354" spans="27:27" s="19" customFormat="1" x14ac:dyDescent="0.4">
      <c r="AA354" s="94"/>
    </row>
    <row r="355" spans="27:27" s="19" customFormat="1" x14ac:dyDescent="0.4">
      <c r="AA355" s="94"/>
    </row>
    <row r="356" spans="27:27" s="19" customFormat="1" x14ac:dyDescent="0.4">
      <c r="AA356" s="94"/>
    </row>
    <row r="357" spans="27:27" s="19" customFormat="1" x14ac:dyDescent="0.4">
      <c r="AA357" s="94"/>
    </row>
    <row r="358" spans="27:27" s="19" customFormat="1" x14ac:dyDescent="0.4">
      <c r="AA358" s="94"/>
    </row>
    <row r="359" spans="27:27" s="19" customFormat="1" x14ac:dyDescent="0.4">
      <c r="AA359" s="94"/>
    </row>
    <row r="360" spans="27:27" s="19" customFormat="1" x14ac:dyDescent="0.4">
      <c r="AA360" s="94"/>
    </row>
    <row r="361" spans="27:27" s="19" customFormat="1" x14ac:dyDescent="0.4">
      <c r="AA361" s="94"/>
    </row>
    <row r="362" spans="27:27" s="19" customFormat="1" x14ac:dyDescent="0.4">
      <c r="AA362" s="94"/>
    </row>
    <row r="363" spans="27:27" s="19" customFormat="1" x14ac:dyDescent="0.4">
      <c r="AA363" s="94"/>
    </row>
    <row r="364" spans="27:27" s="19" customFormat="1" x14ac:dyDescent="0.4">
      <c r="AA364" s="94"/>
    </row>
    <row r="365" spans="27:27" s="19" customFormat="1" x14ac:dyDescent="0.4">
      <c r="AA365" s="94"/>
    </row>
    <row r="366" spans="27:27" s="19" customFormat="1" x14ac:dyDescent="0.4">
      <c r="AA366" s="94"/>
    </row>
    <row r="367" spans="27:27" s="19" customFormat="1" x14ac:dyDescent="0.4">
      <c r="AA367" s="94"/>
    </row>
    <row r="368" spans="27:27" s="19" customFormat="1" x14ac:dyDescent="0.4">
      <c r="AA368" s="94"/>
    </row>
    <row r="369" spans="27:27" s="19" customFormat="1" x14ac:dyDescent="0.4">
      <c r="AA369" s="94"/>
    </row>
    <row r="370" spans="27:27" s="19" customFormat="1" x14ac:dyDescent="0.4">
      <c r="AA370" s="94"/>
    </row>
    <row r="371" spans="27:27" s="19" customFormat="1" x14ac:dyDescent="0.4">
      <c r="AA371" s="94"/>
    </row>
    <row r="372" spans="27:27" s="19" customFormat="1" x14ac:dyDescent="0.4">
      <c r="AA372" s="94"/>
    </row>
    <row r="373" spans="27:27" s="19" customFormat="1" x14ac:dyDescent="0.4">
      <c r="AA373" s="94"/>
    </row>
    <row r="374" spans="27:27" s="19" customFormat="1" x14ac:dyDescent="0.4">
      <c r="AA374" s="94"/>
    </row>
    <row r="375" spans="27:27" s="19" customFormat="1" x14ac:dyDescent="0.4">
      <c r="AA375" s="94"/>
    </row>
    <row r="376" spans="27:27" s="19" customFormat="1" x14ac:dyDescent="0.4">
      <c r="AA376" s="94"/>
    </row>
    <row r="377" spans="27:27" s="19" customFormat="1" x14ac:dyDescent="0.4">
      <c r="AA377" s="94"/>
    </row>
    <row r="378" spans="27:27" s="19" customFormat="1" x14ac:dyDescent="0.4">
      <c r="AA378" s="94"/>
    </row>
    <row r="379" spans="27:27" s="19" customFormat="1" x14ac:dyDescent="0.4">
      <c r="AA379" s="94"/>
    </row>
    <row r="380" spans="27:27" s="19" customFormat="1" x14ac:dyDescent="0.4">
      <c r="AA380" s="94"/>
    </row>
    <row r="381" spans="27:27" s="19" customFormat="1" x14ac:dyDescent="0.4">
      <c r="AA381" s="94"/>
    </row>
    <row r="382" spans="27:27" s="19" customFormat="1" x14ac:dyDescent="0.4">
      <c r="AA382" s="94"/>
    </row>
    <row r="383" spans="27:27" s="19" customFormat="1" x14ac:dyDescent="0.4">
      <c r="AA383" s="94"/>
    </row>
    <row r="384" spans="27:27" s="19" customFormat="1" x14ac:dyDescent="0.4">
      <c r="AA384" s="94"/>
    </row>
    <row r="385" spans="27:27" s="19" customFormat="1" x14ac:dyDescent="0.4">
      <c r="AA385" s="94"/>
    </row>
    <row r="386" spans="27:27" s="19" customFormat="1" x14ac:dyDescent="0.4">
      <c r="AA386" s="94"/>
    </row>
    <row r="387" spans="27:27" s="19" customFormat="1" x14ac:dyDescent="0.4">
      <c r="AA387" s="94"/>
    </row>
    <row r="388" spans="27:27" s="19" customFormat="1" x14ac:dyDescent="0.4">
      <c r="AA388" s="94"/>
    </row>
    <row r="389" spans="27:27" s="19" customFormat="1" x14ac:dyDescent="0.4">
      <c r="AA389" s="94"/>
    </row>
    <row r="390" spans="27:27" s="19" customFormat="1" x14ac:dyDescent="0.4">
      <c r="AA390" s="94"/>
    </row>
    <row r="391" spans="27:27" s="19" customFormat="1" x14ac:dyDescent="0.4">
      <c r="AA391" s="94"/>
    </row>
    <row r="392" spans="27:27" s="19" customFormat="1" x14ac:dyDescent="0.4">
      <c r="AA392" s="94"/>
    </row>
    <row r="393" spans="27:27" s="19" customFormat="1" x14ac:dyDescent="0.4">
      <c r="AA393" s="94"/>
    </row>
    <row r="394" spans="27:27" s="19" customFormat="1" x14ac:dyDescent="0.4">
      <c r="AA394" s="94"/>
    </row>
    <row r="395" spans="27:27" s="19" customFormat="1" x14ac:dyDescent="0.4">
      <c r="AA395" s="94"/>
    </row>
    <row r="396" spans="27:27" s="19" customFormat="1" x14ac:dyDescent="0.4">
      <c r="AA396" s="94"/>
    </row>
    <row r="397" spans="27:27" s="19" customFormat="1" x14ac:dyDescent="0.4">
      <c r="AA397" s="94"/>
    </row>
    <row r="398" spans="27:27" s="19" customFormat="1" x14ac:dyDescent="0.4">
      <c r="AA398" s="94"/>
    </row>
    <row r="399" spans="27:27" s="19" customFormat="1" x14ac:dyDescent="0.4">
      <c r="AA399" s="94"/>
    </row>
    <row r="400" spans="27:27" s="19" customFormat="1" x14ac:dyDescent="0.4">
      <c r="AA400" s="94"/>
    </row>
    <row r="401" spans="27:27" s="19" customFormat="1" x14ac:dyDescent="0.4">
      <c r="AA401" s="94"/>
    </row>
    <row r="402" spans="27:27" s="19" customFormat="1" x14ac:dyDescent="0.4">
      <c r="AA402" s="94"/>
    </row>
    <row r="403" spans="27:27" s="19" customFormat="1" x14ac:dyDescent="0.4">
      <c r="AA403" s="94"/>
    </row>
    <row r="404" spans="27:27" s="19" customFormat="1" x14ac:dyDescent="0.4">
      <c r="AA404" s="94"/>
    </row>
    <row r="405" spans="27:27" s="19" customFormat="1" x14ac:dyDescent="0.4">
      <c r="AA405" s="94"/>
    </row>
    <row r="406" spans="27:27" s="19" customFormat="1" x14ac:dyDescent="0.4">
      <c r="AA406" s="94"/>
    </row>
    <row r="407" spans="27:27" s="19" customFormat="1" x14ac:dyDescent="0.4">
      <c r="AA407" s="94"/>
    </row>
    <row r="408" spans="27:27" s="19" customFormat="1" x14ac:dyDescent="0.4">
      <c r="AA408" s="94"/>
    </row>
    <row r="409" spans="27:27" s="19" customFormat="1" x14ac:dyDescent="0.4">
      <c r="AA409" s="94"/>
    </row>
    <row r="410" spans="27:27" s="19" customFormat="1" x14ac:dyDescent="0.4">
      <c r="AA410" s="94"/>
    </row>
    <row r="411" spans="27:27" s="19" customFormat="1" x14ac:dyDescent="0.4">
      <c r="AA411" s="94"/>
    </row>
    <row r="412" spans="27:27" s="19" customFormat="1" x14ac:dyDescent="0.4">
      <c r="AA412" s="94"/>
    </row>
    <row r="413" spans="27:27" s="19" customFormat="1" x14ac:dyDescent="0.4">
      <c r="AA413" s="94"/>
    </row>
    <row r="414" spans="27:27" s="19" customFormat="1" x14ac:dyDescent="0.4">
      <c r="AA414" s="94"/>
    </row>
    <row r="415" spans="27:27" s="19" customFormat="1" x14ac:dyDescent="0.4">
      <c r="AA415" s="94"/>
    </row>
    <row r="416" spans="27:27" s="19" customFormat="1" x14ac:dyDescent="0.4">
      <c r="AA416" s="94"/>
    </row>
    <row r="417" spans="27:27" s="19" customFormat="1" x14ac:dyDescent="0.4">
      <c r="AA417" s="94"/>
    </row>
    <row r="418" spans="27:27" s="19" customFormat="1" x14ac:dyDescent="0.4">
      <c r="AA418" s="94"/>
    </row>
    <row r="419" spans="27:27" s="19" customFormat="1" x14ac:dyDescent="0.4">
      <c r="AA419" s="94"/>
    </row>
    <row r="420" spans="27:27" s="19" customFormat="1" x14ac:dyDescent="0.4">
      <c r="AA420" s="94"/>
    </row>
    <row r="421" spans="27:27" s="19" customFormat="1" x14ac:dyDescent="0.4">
      <c r="AA421" s="94"/>
    </row>
    <row r="422" spans="27:27" s="19" customFormat="1" x14ac:dyDescent="0.4">
      <c r="AA422" s="94"/>
    </row>
    <row r="423" spans="27:27" s="19" customFormat="1" x14ac:dyDescent="0.4">
      <c r="AA423" s="94"/>
    </row>
    <row r="424" spans="27:27" s="19" customFormat="1" x14ac:dyDescent="0.4">
      <c r="AA424" s="94"/>
    </row>
    <row r="425" spans="27:27" s="19" customFormat="1" x14ac:dyDescent="0.4">
      <c r="AA425" s="94"/>
    </row>
    <row r="426" spans="27:27" s="19" customFormat="1" x14ac:dyDescent="0.4">
      <c r="AA426" s="94"/>
    </row>
    <row r="427" spans="27:27" s="19" customFormat="1" x14ac:dyDescent="0.4">
      <c r="AA427" s="94"/>
    </row>
    <row r="428" spans="27:27" s="19" customFormat="1" x14ac:dyDescent="0.4">
      <c r="AA428" s="94"/>
    </row>
    <row r="429" spans="27:27" s="19" customFormat="1" x14ac:dyDescent="0.4">
      <c r="AA429" s="94"/>
    </row>
    <row r="430" spans="27:27" s="19" customFormat="1" x14ac:dyDescent="0.4">
      <c r="AA430" s="94"/>
    </row>
    <row r="431" spans="27:27" s="19" customFormat="1" x14ac:dyDescent="0.4">
      <c r="AA431" s="94"/>
    </row>
    <row r="432" spans="27:27" s="19" customFormat="1" x14ac:dyDescent="0.4">
      <c r="AA432" s="94"/>
    </row>
    <row r="433" spans="27:27" s="19" customFormat="1" x14ac:dyDescent="0.4">
      <c r="AA433" s="94"/>
    </row>
    <row r="434" spans="27:27" s="19" customFormat="1" x14ac:dyDescent="0.4">
      <c r="AA434" s="94"/>
    </row>
    <row r="435" spans="27:27" s="19" customFormat="1" x14ac:dyDescent="0.4">
      <c r="AA435" s="94"/>
    </row>
    <row r="436" spans="27:27" s="19" customFormat="1" x14ac:dyDescent="0.4">
      <c r="AA436" s="94"/>
    </row>
    <row r="437" spans="27:27" s="19" customFormat="1" x14ac:dyDescent="0.4">
      <c r="AA437" s="94"/>
    </row>
    <row r="438" spans="27:27" s="19" customFormat="1" x14ac:dyDescent="0.4">
      <c r="AA438" s="94"/>
    </row>
    <row r="439" spans="27:27" s="19" customFormat="1" x14ac:dyDescent="0.4">
      <c r="AA439" s="94"/>
    </row>
    <row r="440" spans="27:27" s="19" customFormat="1" x14ac:dyDescent="0.4">
      <c r="AA440" s="94"/>
    </row>
    <row r="441" spans="27:27" s="19" customFormat="1" x14ac:dyDescent="0.4">
      <c r="AA441" s="94"/>
    </row>
    <row r="442" spans="27:27" s="19" customFormat="1" x14ac:dyDescent="0.4">
      <c r="AA442" s="94"/>
    </row>
    <row r="443" spans="27:27" s="19" customFormat="1" x14ac:dyDescent="0.4">
      <c r="AA443" s="94"/>
    </row>
    <row r="444" spans="27:27" s="19" customFormat="1" x14ac:dyDescent="0.4">
      <c r="AA444" s="94"/>
    </row>
    <row r="445" spans="27:27" s="19" customFormat="1" x14ac:dyDescent="0.4">
      <c r="AA445" s="94"/>
    </row>
    <row r="446" spans="27:27" s="19" customFormat="1" x14ac:dyDescent="0.4">
      <c r="AA446" s="94"/>
    </row>
    <row r="447" spans="27:27" s="19" customFormat="1" x14ac:dyDescent="0.4">
      <c r="AA447" s="94"/>
    </row>
    <row r="448" spans="27:27" s="19" customFormat="1" x14ac:dyDescent="0.4">
      <c r="AA448" s="94"/>
    </row>
    <row r="449" spans="27:27" s="19" customFormat="1" x14ac:dyDescent="0.4">
      <c r="AA449" s="94"/>
    </row>
    <row r="450" spans="27:27" s="19" customFormat="1" x14ac:dyDescent="0.4">
      <c r="AA450" s="94"/>
    </row>
    <row r="451" spans="27:27" s="19" customFormat="1" x14ac:dyDescent="0.4">
      <c r="AA451" s="94"/>
    </row>
    <row r="452" spans="27:27" s="19" customFormat="1" x14ac:dyDescent="0.4">
      <c r="AA452" s="94"/>
    </row>
    <row r="453" spans="27:27" s="19" customFormat="1" x14ac:dyDescent="0.4">
      <c r="AA453" s="94"/>
    </row>
    <row r="454" spans="27:27" s="19" customFormat="1" x14ac:dyDescent="0.4">
      <c r="AA454" s="94"/>
    </row>
    <row r="455" spans="27:27" s="19" customFormat="1" x14ac:dyDescent="0.4">
      <c r="AA455" s="94"/>
    </row>
    <row r="456" spans="27:27" s="19" customFormat="1" x14ac:dyDescent="0.4">
      <c r="AA456" s="94"/>
    </row>
    <row r="457" spans="27:27" s="19" customFormat="1" x14ac:dyDescent="0.4">
      <c r="AA457" s="94"/>
    </row>
    <row r="458" spans="27:27" s="19" customFormat="1" x14ac:dyDescent="0.4">
      <c r="AA458" s="94"/>
    </row>
    <row r="459" spans="27:27" s="19" customFormat="1" x14ac:dyDescent="0.4">
      <c r="AA459" s="94"/>
    </row>
    <row r="460" spans="27:27" s="19" customFormat="1" x14ac:dyDescent="0.4">
      <c r="AA460" s="94"/>
    </row>
    <row r="461" spans="27:27" s="19" customFormat="1" x14ac:dyDescent="0.4">
      <c r="AA461" s="94"/>
    </row>
    <row r="462" spans="27:27" s="19" customFormat="1" x14ac:dyDescent="0.4">
      <c r="AA462" s="94"/>
    </row>
    <row r="463" spans="27:27" s="19" customFormat="1" x14ac:dyDescent="0.4">
      <c r="AA463" s="94"/>
    </row>
    <row r="464" spans="27:27" s="19" customFormat="1" x14ac:dyDescent="0.4">
      <c r="AA464" s="94"/>
    </row>
    <row r="465" spans="27:27" s="19" customFormat="1" x14ac:dyDescent="0.4">
      <c r="AA465" s="94"/>
    </row>
    <row r="466" spans="27:27" s="19" customFormat="1" x14ac:dyDescent="0.4">
      <c r="AA466" s="94"/>
    </row>
    <row r="467" spans="27:27" s="19" customFormat="1" x14ac:dyDescent="0.4">
      <c r="AA467" s="94"/>
    </row>
    <row r="468" spans="27:27" s="19" customFormat="1" x14ac:dyDescent="0.4">
      <c r="AA468" s="94"/>
    </row>
    <row r="469" spans="27:27" s="19" customFormat="1" x14ac:dyDescent="0.4">
      <c r="AA469" s="94"/>
    </row>
    <row r="470" spans="27:27" s="19" customFormat="1" x14ac:dyDescent="0.4">
      <c r="AA470" s="94"/>
    </row>
    <row r="471" spans="27:27" s="19" customFormat="1" x14ac:dyDescent="0.4">
      <c r="AA471" s="94"/>
    </row>
    <row r="472" spans="27:27" s="19" customFormat="1" x14ac:dyDescent="0.4">
      <c r="AA472" s="94"/>
    </row>
    <row r="473" spans="27:27" s="19" customFormat="1" x14ac:dyDescent="0.4">
      <c r="AA473" s="94"/>
    </row>
    <row r="474" spans="27:27" s="19" customFormat="1" x14ac:dyDescent="0.4">
      <c r="AA474" s="94"/>
    </row>
    <row r="475" spans="27:27" s="19" customFormat="1" x14ac:dyDescent="0.4">
      <c r="AA475" s="94"/>
    </row>
    <row r="476" spans="27:27" s="19" customFormat="1" x14ac:dyDescent="0.4">
      <c r="AA476" s="94"/>
    </row>
    <row r="477" spans="27:27" s="19" customFormat="1" x14ac:dyDescent="0.4">
      <c r="AA477" s="94"/>
    </row>
    <row r="478" spans="27:27" s="19" customFormat="1" x14ac:dyDescent="0.4">
      <c r="AA478" s="94"/>
    </row>
    <row r="479" spans="27:27" s="19" customFormat="1" x14ac:dyDescent="0.4">
      <c r="AA479" s="94"/>
    </row>
    <row r="480" spans="27:27" s="19" customFormat="1" x14ac:dyDescent="0.4">
      <c r="AA480" s="94"/>
    </row>
    <row r="481" spans="27:27" s="19" customFormat="1" x14ac:dyDescent="0.4">
      <c r="AA481" s="94"/>
    </row>
    <row r="482" spans="27:27" s="19" customFormat="1" x14ac:dyDescent="0.4">
      <c r="AA482" s="94"/>
    </row>
    <row r="483" spans="27:27" s="19" customFormat="1" x14ac:dyDescent="0.4">
      <c r="AA483" s="94"/>
    </row>
    <row r="484" spans="27:27" s="19" customFormat="1" x14ac:dyDescent="0.4">
      <c r="AA484" s="94"/>
    </row>
    <row r="485" spans="27:27" s="19" customFormat="1" x14ac:dyDescent="0.4">
      <c r="AA485" s="94"/>
    </row>
    <row r="486" spans="27:27" s="19" customFormat="1" x14ac:dyDescent="0.4">
      <c r="AA486" s="94"/>
    </row>
    <row r="487" spans="27:27" s="19" customFormat="1" x14ac:dyDescent="0.4">
      <c r="AA487" s="94"/>
    </row>
    <row r="488" spans="27:27" s="19" customFormat="1" x14ac:dyDescent="0.4">
      <c r="AA488" s="94"/>
    </row>
    <row r="489" spans="27:27" s="19" customFormat="1" x14ac:dyDescent="0.4">
      <c r="AA489" s="94"/>
    </row>
    <row r="490" spans="27:27" s="19" customFormat="1" x14ac:dyDescent="0.4">
      <c r="AA490" s="94"/>
    </row>
    <row r="491" spans="27:27" s="19" customFormat="1" x14ac:dyDescent="0.4">
      <c r="AA491" s="94"/>
    </row>
    <row r="492" spans="27:27" s="19" customFormat="1" x14ac:dyDescent="0.4">
      <c r="AA492" s="94"/>
    </row>
    <row r="493" spans="27:27" s="19" customFormat="1" x14ac:dyDescent="0.4">
      <c r="AA493" s="94"/>
    </row>
    <row r="494" spans="27:27" s="19" customFormat="1" x14ac:dyDescent="0.4">
      <c r="AA494" s="94"/>
    </row>
    <row r="495" spans="27:27" s="19" customFormat="1" x14ac:dyDescent="0.4">
      <c r="AA495" s="94"/>
    </row>
    <row r="496" spans="27:27" s="19" customFormat="1" x14ac:dyDescent="0.4">
      <c r="AA496" s="94"/>
    </row>
    <row r="497" spans="27:27" s="19" customFormat="1" x14ac:dyDescent="0.4">
      <c r="AA497" s="94"/>
    </row>
    <row r="498" spans="27:27" s="19" customFormat="1" x14ac:dyDescent="0.4">
      <c r="AA498" s="94"/>
    </row>
    <row r="499" spans="27:27" s="19" customFormat="1" x14ac:dyDescent="0.4">
      <c r="AA499" s="94"/>
    </row>
    <row r="500" spans="27:27" s="19" customFormat="1" x14ac:dyDescent="0.4">
      <c r="AA500" s="94"/>
    </row>
    <row r="501" spans="27:27" s="19" customFormat="1" x14ac:dyDescent="0.4">
      <c r="AA501" s="94"/>
    </row>
    <row r="502" spans="27:27" s="19" customFormat="1" x14ac:dyDescent="0.4">
      <c r="AA502" s="94"/>
    </row>
    <row r="503" spans="27:27" s="19" customFormat="1" x14ac:dyDescent="0.4">
      <c r="AA503" s="94"/>
    </row>
    <row r="504" spans="27:27" s="19" customFormat="1" x14ac:dyDescent="0.4">
      <c r="AA504" s="94"/>
    </row>
    <row r="505" spans="27:27" s="19" customFormat="1" x14ac:dyDescent="0.4">
      <c r="AA505" s="94"/>
    </row>
    <row r="506" spans="27:27" s="19" customFormat="1" x14ac:dyDescent="0.4">
      <c r="AA506" s="94"/>
    </row>
    <row r="507" spans="27:27" s="19" customFormat="1" x14ac:dyDescent="0.4">
      <c r="AA507" s="94"/>
    </row>
    <row r="508" spans="27:27" s="19" customFormat="1" x14ac:dyDescent="0.4">
      <c r="AA508" s="94"/>
    </row>
    <row r="509" spans="27:27" s="19" customFormat="1" x14ac:dyDescent="0.4">
      <c r="AA509" s="94"/>
    </row>
    <row r="510" spans="27:27" s="19" customFormat="1" x14ac:dyDescent="0.4">
      <c r="AA510" s="94"/>
    </row>
    <row r="511" spans="27:27" s="19" customFormat="1" x14ac:dyDescent="0.4">
      <c r="AA511" s="94"/>
    </row>
    <row r="512" spans="27:27" s="19" customFormat="1" x14ac:dyDescent="0.4">
      <c r="AA512" s="94"/>
    </row>
    <row r="513" spans="27:27" s="19" customFormat="1" x14ac:dyDescent="0.4">
      <c r="AA513" s="94"/>
    </row>
    <row r="514" spans="27:27" s="19" customFormat="1" x14ac:dyDescent="0.4">
      <c r="AA514" s="94"/>
    </row>
    <row r="515" spans="27:27" s="19" customFormat="1" x14ac:dyDescent="0.4">
      <c r="AA515" s="94"/>
    </row>
    <row r="516" spans="27:27" s="19" customFormat="1" x14ac:dyDescent="0.4">
      <c r="AA516" s="94"/>
    </row>
    <row r="517" spans="27:27" s="19" customFormat="1" x14ac:dyDescent="0.4">
      <c r="AA517" s="94"/>
    </row>
    <row r="518" spans="27:27" s="19" customFormat="1" x14ac:dyDescent="0.4">
      <c r="AA518" s="94"/>
    </row>
    <row r="519" spans="27:27" s="19" customFormat="1" x14ac:dyDescent="0.4">
      <c r="AA519" s="94"/>
    </row>
    <row r="520" spans="27:27" s="19" customFormat="1" x14ac:dyDescent="0.4">
      <c r="AA520" s="94"/>
    </row>
    <row r="521" spans="27:27" s="19" customFormat="1" x14ac:dyDescent="0.4">
      <c r="AA521" s="94"/>
    </row>
    <row r="522" spans="27:27" s="19" customFormat="1" x14ac:dyDescent="0.4">
      <c r="AA522" s="94"/>
    </row>
    <row r="523" spans="27:27" s="19" customFormat="1" x14ac:dyDescent="0.4">
      <c r="AA523" s="94"/>
    </row>
    <row r="524" spans="27:27" s="19" customFormat="1" x14ac:dyDescent="0.4">
      <c r="AA524" s="94"/>
    </row>
    <row r="525" spans="27:27" s="19" customFormat="1" x14ac:dyDescent="0.4">
      <c r="AA525" s="94"/>
    </row>
    <row r="526" spans="27:27" s="19" customFormat="1" x14ac:dyDescent="0.4">
      <c r="AA526" s="94"/>
    </row>
    <row r="527" spans="27:27" s="19" customFormat="1" x14ac:dyDescent="0.4">
      <c r="AA527" s="94"/>
    </row>
    <row r="528" spans="27:27" s="19" customFormat="1" x14ac:dyDescent="0.4">
      <c r="AA528" s="94"/>
    </row>
    <row r="529" spans="27:27" s="19" customFormat="1" x14ac:dyDescent="0.4">
      <c r="AA529" s="94"/>
    </row>
    <row r="530" spans="27:27" s="19" customFormat="1" x14ac:dyDescent="0.4">
      <c r="AA530" s="94"/>
    </row>
    <row r="531" spans="27:27" s="19" customFormat="1" x14ac:dyDescent="0.4">
      <c r="AA531" s="94"/>
    </row>
    <row r="532" spans="27:27" s="19" customFormat="1" x14ac:dyDescent="0.4">
      <c r="AA532" s="94"/>
    </row>
    <row r="533" spans="27:27" s="19" customFormat="1" x14ac:dyDescent="0.4">
      <c r="AA533" s="94"/>
    </row>
    <row r="534" spans="27:27" s="19" customFormat="1" x14ac:dyDescent="0.4">
      <c r="AA534" s="94"/>
    </row>
    <row r="535" spans="27:27" s="19" customFormat="1" x14ac:dyDescent="0.4">
      <c r="AA535" s="94"/>
    </row>
    <row r="536" spans="27:27" s="19" customFormat="1" x14ac:dyDescent="0.4">
      <c r="AA536" s="94"/>
    </row>
    <row r="537" spans="27:27" s="19" customFormat="1" x14ac:dyDescent="0.4">
      <c r="AA537" s="94"/>
    </row>
    <row r="538" spans="27:27" s="19" customFormat="1" x14ac:dyDescent="0.4">
      <c r="AA538" s="94"/>
    </row>
    <row r="539" spans="27:27" s="19" customFormat="1" x14ac:dyDescent="0.4">
      <c r="AA539" s="94"/>
    </row>
    <row r="540" spans="27:27" s="19" customFormat="1" x14ac:dyDescent="0.4">
      <c r="AA540" s="94"/>
    </row>
    <row r="541" spans="27:27" s="19" customFormat="1" x14ac:dyDescent="0.4">
      <c r="AA541" s="94"/>
    </row>
    <row r="542" spans="27:27" s="19" customFormat="1" x14ac:dyDescent="0.4">
      <c r="AA542" s="94"/>
    </row>
    <row r="543" spans="27:27" s="19" customFormat="1" x14ac:dyDescent="0.4">
      <c r="AA543" s="94"/>
    </row>
    <row r="544" spans="27:27" s="19" customFormat="1" x14ac:dyDescent="0.4">
      <c r="AA544" s="94"/>
    </row>
    <row r="545" spans="27:27" s="19" customFormat="1" x14ac:dyDescent="0.4">
      <c r="AA545" s="94"/>
    </row>
    <row r="546" spans="27:27" s="19" customFormat="1" x14ac:dyDescent="0.4">
      <c r="AA546" s="94"/>
    </row>
    <row r="547" spans="27:27" s="19" customFormat="1" x14ac:dyDescent="0.4">
      <c r="AA547" s="94"/>
    </row>
    <row r="548" spans="27:27" s="19" customFormat="1" x14ac:dyDescent="0.4">
      <c r="AA548" s="94"/>
    </row>
    <row r="549" spans="27:27" s="19" customFormat="1" x14ac:dyDescent="0.4">
      <c r="AA549" s="94"/>
    </row>
    <row r="550" spans="27:27" s="19" customFormat="1" x14ac:dyDescent="0.4">
      <c r="AA550" s="94"/>
    </row>
    <row r="551" spans="27:27" s="19" customFormat="1" x14ac:dyDescent="0.4">
      <c r="AA551" s="94"/>
    </row>
    <row r="552" spans="27:27" s="19" customFormat="1" x14ac:dyDescent="0.4">
      <c r="AA552" s="94"/>
    </row>
    <row r="553" spans="27:27" s="19" customFormat="1" x14ac:dyDescent="0.4">
      <c r="AA553" s="94"/>
    </row>
    <row r="554" spans="27:27" s="19" customFormat="1" x14ac:dyDescent="0.4">
      <c r="AA554" s="94"/>
    </row>
    <row r="555" spans="27:27" s="19" customFormat="1" x14ac:dyDescent="0.4">
      <c r="AA555" s="94"/>
    </row>
    <row r="556" spans="27:27" s="19" customFormat="1" x14ac:dyDescent="0.4">
      <c r="AA556" s="94"/>
    </row>
    <row r="557" spans="27:27" s="19" customFormat="1" x14ac:dyDescent="0.4">
      <c r="AA557" s="94"/>
    </row>
    <row r="558" spans="27:27" s="19" customFormat="1" x14ac:dyDescent="0.4">
      <c r="AA558" s="94"/>
    </row>
    <row r="559" spans="27:27" s="19" customFormat="1" x14ac:dyDescent="0.4">
      <c r="AA559" s="94"/>
    </row>
    <row r="560" spans="27:27" s="19" customFormat="1" x14ac:dyDescent="0.4">
      <c r="AA560" s="94"/>
    </row>
    <row r="561" spans="27:27" s="19" customFormat="1" x14ac:dyDescent="0.4">
      <c r="AA561" s="94"/>
    </row>
    <row r="562" spans="27:27" s="19" customFormat="1" x14ac:dyDescent="0.4">
      <c r="AA562" s="94"/>
    </row>
    <row r="563" spans="27:27" s="19" customFormat="1" x14ac:dyDescent="0.4">
      <c r="AA563" s="94"/>
    </row>
    <row r="564" spans="27:27" s="19" customFormat="1" x14ac:dyDescent="0.4">
      <c r="AA564" s="94"/>
    </row>
    <row r="565" spans="27:27" s="19" customFormat="1" x14ac:dyDescent="0.4">
      <c r="AA565" s="94"/>
    </row>
    <row r="566" spans="27:27" s="19" customFormat="1" x14ac:dyDescent="0.4">
      <c r="AA566" s="94"/>
    </row>
    <row r="567" spans="27:27" s="19" customFormat="1" x14ac:dyDescent="0.4">
      <c r="AA567" s="94"/>
    </row>
    <row r="568" spans="27:27" s="19" customFormat="1" x14ac:dyDescent="0.4">
      <c r="AA568" s="94"/>
    </row>
    <row r="569" spans="27:27" s="19" customFormat="1" x14ac:dyDescent="0.4">
      <c r="AA569" s="94"/>
    </row>
    <row r="570" spans="27:27" s="19" customFormat="1" x14ac:dyDescent="0.4">
      <c r="AA570" s="94"/>
    </row>
    <row r="571" spans="27:27" s="19" customFormat="1" x14ac:dyDescent="0.4">
      <c r="AA571" s="94"/>
    </row>
    <row r="572" spans="27:27" s="19" customFormat="1" x14ac:dyDescent="0.4">
      <c r="AA572" s="94"/>
    </row>
    <row r="573" spans="27:27" s="19" customFormat="1" x14ac:dyDescent="0.4">
      <c r="AA573" s="94"/>
    </row>
    <row r="574" spans="27:27" s="19" customFormat="1" x14ac:dyDescent="0.4">
      <c r="AA574" s="94"/>
    </row>
    <row r="575" spans="27:27" s="19" customFormat="1" x14ac:dyDescent="0.4">
      <c r="AA575" s="94"/>
    </row>
    <row r="576" spans="27:27" s="19" customFormat="1" x14ac:dyDescent="0.4">
      <c r="AA576" s="94"/>
    </row>
    <row r="577" spans="27:27" s="19" customFormat="1" x14ac:dyDescent="0.4">
      <c r="AA577" s="94"/>
    </row>
    <row r="578" spans="27:27" s="19" customFormat="1" x14ac:dyDescent="0.4">
      <c r="AA578" s="94"/>
    </row>
    <row r="579" spans="27:27" s="19" customFormat="1" x14ac:dyDescent="0.4">
      <c r="AA579" s="94"/>
    </row>
    <row r="580" spans="27:27" s="19" customFormat="1" x14ac:dyDescent="0.4">
      <c r="AA580" s="94"/>
    </row>
    <row r="581" spans="27:27" s="19" customFormat="1" x14ac:dyDescent="0.4">
      <c r="AA581" s="94"/>
    </row>
    <row r="582" spans="27:27" s="19" customFormat="1" x14ac:dyDescent="0.4">
      <c r="AA582" s="94"/>
    </row>
    <row r="583" spans="27:27" s="19" customFormat="1" x14ac:dyDescent="0.4">
      <c r="AA583" s="94"/>
    </row>
    <row r="584" spans="27:27" s="19" customFormat="1" x14ac:dyDescent="0.4">
      <c r="AA584" s="94"/>
    </row>
    <row r="585" spans="27:27" s="19" customFormat="1" x14ac:dyDescent="0.4">
      <c r="AA585" s="94"/>
    </row>
    <row r="586" spans="27:27" s="19" customFormat="1" x14ac:dyDescent="0.4">
      <c r="AA586" s="94"/>
    </row>
    <row r="587" spans="27:27" s="19" customFormat="1" x14ac:dyDescent="0.4">
      <c r="AA587" s="94"/>
    </row>
    <row r="588" spans="27:27" s="19" customFormat="1" x14ac:dyDescent="0.4">
      <c r="AA588" s="94"/>
    </row>
    <row r="589" spans="27:27" s="19" customFormat="1" x14ac:dyDescent="0.4">
      <c r="AA589" s="94"/>
    </row>
    <row r="590" spans="27:27" s="19" customFormat="1" x14ac:dyDescent="0.4">
      <c r="AA590" s="94"/>
    </row>
    <row r="591" spans="27:27" s="19" customFormat="1" x14ac:dyDescent="0.4">
      <c r="AA591" s="94"/>
    </row>
    <row r="592" spans="27:27" s="19" customFormat="1" x14ac:dyDescent="0.4">
      <c r="AA592" s="94"/>
    </row>
    <row r="593" spans="27:27" s="19" customFormat="1" x14ac:dyDescent="0.4">
      <c r="AA593" s="94"/>
    </row>
    <row r="594" spans="27:27" s="19" customFormat="1" x14ac:dyDescent="0.4">
      <c r="AA594" s="94"/>
    </row>
    <row r="595" spans="27:27" s="19" customFormat="1" x14ac:dyDescent="0.4">
      <c r="AA595" s="94"/>
    </row>
    <row r="596" spans="27:27" s="19" customFormat="1" x14ac:dyDescent="0.4">
      <c r="AA596" s="94"/>
    </row>
    <row r="597" spans="27:27" s="19" customFormat="1" x14ac:dyDescent="0.4">
      <c r="AA597" s="94"/>
    </row>
    <row r="598" spans="27:27" s="19" customFormat="1" x14ac:dyDescent="0.4">
      <c r="AA598" s="94"/>
    </row>
    <row r="599" spans="27:27" s="19" customFormat="1" x14ac:dyDescent="0.4">
      <c r="AA599" s="94"/>
    </row>
    <row r="600" spans="27:27" s="19" customFormat="1" x14ac:dyDescent="0.4">
      <c r="AA600" s="94"/>
    </row>
    <row r="601" spans="27:27" s="19" customFormat="1" x14ac:dyDescent="0.4">
      <c r="AA601" s="94"/>
    </row>
    <row r="602" spans="27:27" s="19" customFormat="1" x14ac:dyDescent="0.4">
      <c r="AA602" s="94"/>
    </row>
    <row r="603" spans="27:27" s="19" customFormat="1" x14ac:dyDescent="0.4">
      <c r="AA603" s="94"/>
    </row>
    <row r="604" spans="27:27" s="19" customFormat="1" x14ac:dyDescent="0.4">
      <c r="AA604" s="94"/>
    </row>
    <row r="605" spans="27:27" s="19" customFormat="1" x14ac:dyDescent="0.4">
      <c r="AA605" s="94"/>
    </row>
    <row r="606" spans="27:27" s="19" customFormat="1" x14ac:dyDescent="0.4">
      <c r="AA606" s="94"/>
    </row>
    <row r="607" spans="27:27" s="19" customFormat="1" x14ac:dyDescent="0.4">
      <c r="AA607" s="94"/>
    </row>
    <row r="608" spans="27:27" s="19" customFormat="1" x14ac:dyDescent="0.4">
      <c r="AA608" s="94"/>
    </row>
    <row r="609" spans="27:27" s="19" customFormat="1" x14ac:dyDescent="0.4">
      <c r="AA609" s="94"/>
    </row>
    <row r="610" spans="27:27" s="19" customFormat="1" x14ac:dyDescent="0.4">
      <c r="AA610" s="94"/>
    </row>
    <row r="611" spans="27:27" s="19" customFormat="1" x14ac:dyDescent="0.4">
      <c r="AA611" s="94"/>
    </row>
    <row r="612" spans="27:27" s="19" customFormat="1" x14ac:dyDescent="0.4">
      <c r="AA612" s="94"/>
    </row>
    <row r="613" spans="27:27" s="19" customFormat="1" x14ac:dyDescent="0.4">
      <c r="AA613" s="94"/>
    </row>
    <row r="614" spans="27:27" s="19" customFormat="1" x14ac:dyDescent="0.4">
      <c r="AA614" s="94"/>
    </row>
    <row r="615" spans="27:27" s="19" customFormat="1" x14ac:dyDescent="0.4">
      <c r="AA615" s="94"/>
    </row>
    <row r="616" spans="27:27" s="19" customFormat="1" x14ac:dyDescent="0.4">
      <c r="AA616" s="94"/>
    </row>
    <row r="617" spans="27:27" s="19" customFormat="1" x14ac:dyDescent="0.4">
      <c r="AA617" s="94"/>
    </row>
    <row r="618" spans="27:27" s="19" customFormat="1" x14ac:dyDescent="0.4">
      <c r="AA618" s="94"/>
    </row>
    <row r="619" spans="27:27" s="19" customFormat="1" x14ac:dyDescent="0.4">
      <c r="AA619" s="94"/>
    </row>
    <row r="620" spans="27:27" s="19" customFormat="1" x14ac:dyDescent="0.4">
      <c r="AA620" s="94"/>
    </row>
    <row r="621" spans="27:27" s="19" customFormat="1" x14ac:dyDescent="0.4">
      <c r="AA621" s="94"/>
    </row>
    <row r="622" spans="27:27" s="19" customFormat="1" x14ac:dyDescent="0.4">
      <c r="AA622" s="94"/>
    </row>
    <row r="623" spans="27:27" s="19" customFormat="1" x14ac:dyDescent="0.4">
      <c r="AA623" s="94"/>
    </row>
    <row r="624" spans="27:27" s="19" customFormat="1" x14ac:dyDescent="0.4">
      <c r="AA624" s="94"/>
    </row>
    <row r="625" spans="27:27" s="19" customFormat="1" x14ac:dyDescent="0.4">
      <c r="AA625" s="94"/>
    </row>
    <row r="626" spans="27:27" s="19" customFormat="1" x14ac:dyDescent="0.4">
      <c r="AA626" s="94"/>
    </row>
    <row r="627" spans="27:27" s="19" customFormat="1" x14ac:dyDescent="0.4">
      <c r="AA627" s="94"/>
    </row>
    <row r="628" spans="27:27" s="19" customFormat="1" x14ac:dyDescent="0.4">
      <c r="AA628" s="94"/>
    </row>
    <row r="629" spans="27:27" s="19" customFormat="1" x14ac:dyDescent="0.4">
      <c r="AA629" s="94"/>
    </row>
    <row r="630" spans="27:27" s="19" customFormat="1" x14ac:dyDescent="0.4">
      <c r="AA630" s="94"/>
    </row>
    <row r="631" spans="27:27" s="19" customFormat="1" x14ac:dyDescent="0.4">
      <c r="AA631" s="94"/>
    </row>
    <row r="632" spans="27:27" s="19" customFormat="1" x14ac:dyDescent="0.4">
      <c r="AA632" s="94"/>
    </row>
    <row r="633" spans="27:27" s="19" customFormat="1" x14ac:dyDescent="0.4">
      <c r="AA633" s="94"/>
    </row>
    <row r="634" spans="27:27" s="19" customFormat="1" x14ac:dyDescent="0.4">
      <c r="AA634" s="94"/>
    </row>
    <row r="635" spans="27:27" s="19" customFormat="1" x14ac:dyDescent="0.4">
      <c r="AA635" s="94"/>
    </row>
    <row r="636" spans="27:27" s="19" customFormat="1" x14ac:dyDescent="0.4">
      <c r="AA636" s="94"/>
    </row>
    <row r="637" spans="27:27" s="19" customFormat="1" x14ac:dyDescent="0.4">
      <c r="AA637" s="94"/>
    </row>
    <row r="638" spans="27:27" s="19" customFormat="1" x14ac:dyDescent="0.4">
      <c r="AA638" s="94"/>
    </row>
    <row r="639" spans="27:27" s="19" customFormat="1" x14ac:dyDescent="0.4">
      <c r="AA639" s="94"/>
    </row>
    <row r="640" spans="27:27" s="19" customFormat="1" x14ac:dyDescent="0.4">
      <c r="AA640" s="94"/>
    </row>
    <row r="641" spans="27:27" s="19" customFormat="1" x14ac:dyDescent="0.4">
      <c r="AA641" s="94"/>
    </row>
    <row r="642" spans="27:27" s="19" customFormat="1" x14ac:dyDescent="0.4">
      <c r="AA642" s="94"/>
    </row>
    <row r="643" spans="27:27" s="19" customFormat="1" x14ac:dyDescent="0.4">
      <c r="AA643" s="94"/>
    </row>
    <row r="644" spans="27:27" s="19" customFormat="1" x14ac:dyDescent="0.4">
      <c r="AA644" s="94"/>
    </row>
    <row r="645" spans="27:27" s="19" customFormat="1" x14ac:dyDescent="0.4">
      <c r="AA645" s="94"/>
    </row>
    <row r="646" spans="27:27" s="19" customFormat="1" x14ac:dyDescent="0.4">
      <c r="AA646" s="94"/>
    </row>
    <row r="647" spans="27:27" s="19" customFormat="1" x14ac:dyDescent="0.4">
      <c r="AA647" s="94"/>
    </row>
    <row r="648" spans="27:27" s="19" customFormat="1" x14ac:dyDescent="0.4">
      <c r="AA648" s="94"/>
    </row>
    <row r="649" spans="27:27" s="19" customFormat="1" x14ac:dyDescent="0.4">
      <c r="AA649" s="94"/>
    </row>
    <row r="650" spans="27:27" s="19" customFormat="1" x14ac:dyDescent="0.4">
      <c r="AA650" s="94"/>
    </row>
    <row r="651" spans="27:27" s="19" customFormat="1" x14ac:dyDescent="0.4">
      <c r="AA651" s="94"/>
    </row>
    <row r="652" spans="27:27" s="19" customFormat="1" x14ac:dyDescent="0.4">
      <c r="AA652" s="94"/>
    </row>
    <row r="653" spans="27:27" s="19" customFormat="1" x14ac:dyDescent="0.4">
      <c r="AA653" s="94"/>
    </row>
    <row r="654" spans="27:27" s="19" customFormat="1" x14ac:dyDescent="0.4">
      <c r="AA654" s="94"/>
    </row>
    <row r="655" spans="27:27" s="19" customFormat="1" x14ac:dyDescent="0.4">
      <c r="AA655" s="94"/>
    </row>
    <row r="656" spans="27:27" s="19" customFormat="1" x14ac:dyDescent="0.4">
      <c r="AA656" s="94"/>
    </row>
    <row r="657" spans="27:27" s="19" customFormat="1" x14ac:dyDescent="0.4">
      <c r="AA657" s="94"/>
    </row>
    <row r="658" spans="27:27" s="19" customFormat="1" x14ac:dyDescent="0.4">
      <c r="AA658" s="94"/>
    </row>
    <row r="659" spans="27:27" s="19" customFormat="1" x14ac:dyDescent="0.4">
      <c r="AA659" s="94"/>
    </row>
    <row r="660" spans="27:27" s="19" customFormat="1" x14ac:dyDescent="0.4">
      <c r="AA660" s="94"/>
    </row>
    <row r="661" spans="27:27" s="19" customFormat="1" x14ac:dyDescent="0.4">
      <c r="AA661" s="94"/>
    </row>
    <row r="662" spans="27:27" s="19" customFormat="1" x14ac:dyDescent="0.4">
      <c r="AA662" s="94"/>
    </row>
    <row r="663" spans="27:27" s="19" customFormat="1" x14ac:dyDescent="0.4">
      <c r="AA663" s="94"/>
    </row>
    <row r="664" spans="27:27" s="19" customFormat="1" x14ac:dyDescent="0.4">
      <c r="AA664" s="94"/>
    </row>
    <row r="665" spans="27:27" s="19" customFormat="1" x14ac:dyDescent="0.4">
      <c r="AA665" s="94"/>
    </row>
    <row r="666" spans="27:27" s="19" customFormat="1" x14ac:dyDescent="0.4">
      <c r="AA666" s="94"/>
    </row>
    <row r="667" spans="27:27" s="19" customFormat="1" x14ac:dyDescent="0.4">
      <c r="AA667" s="94"/>
    </row>
    <row r="668" spans="27:27" s="19" customFormat="1" x14ac:dyDescent="0.4">
      <c r="AA668" s="94"/>
    </row>
    <row r="669" spans="27:27" s="19" customFormat="1" x14ac:dyDescent="0.4">
      <c r="AA669" s="94"/>
    </row>
    <row r="670" spans="27:27" s="19" customFormat="1" x14ac:dyDescent="0.4">
      <c r="AA670" s="94"/>
    </row>
    <row r="671" spans="27:27" s="19" customFormat="1" x14ac:dyDescent="0.4">
      <c r="AA671" s="94"/>
    </row>
    <row r="672" spans="27:27" s="19" customFormat="1" x14ac:dyDescent="0.4">
      <c r="AA672" s="94"/>
    </row>
    <row r="673" spans="27:27" s="19" customFormat="1" x14ac:dyDescent="0.4">
      <c r="AA673" s="94"/>
    </row>
    <row r="674" spans="27:27" s="19" customFormat="1" x14ac:dyDescent="0.4">
      <c r="AA674" s="94"/>
    </row>
    <row r="675" spans="27:27" s="19" customFormat="1" x14ac:dyDescent="0.4">
      <c r="AA675" s="94"/>
    </row>
    <row r="676" spans="27:27" s="19" customFormat="1" x14ac:dyDescent="0.4">
      <c r="AA676" s="94"/>
    </row>
    <row r="677" spans="27:27" s="19" customFormat="1" x14ac:dyDescent="0.4">
      <c r="AA677" s="94"/>
    </row>
    <row r="678" spans="27:27" s="19" customFormat="1" x14ac:dyDescent="0.4">
      <c r="AA678" s="94"/>
    </row>
    <row r="679" spans="27:27" s="19" customFormat="1" x14ac:dyDescent="0.4">
      <c r="AA679" s="94"/>
    </row>
    <row r="680" spans="27:27" s="19" customFormat="1" x14ac:dyDescent="0.4">
      <c r="AA680" s="94"/>
    </row>
    <row r="681" spans="27:27" s="19" customFormat="1" x14ac:dyDescent="0.4">
      <c r="AA681" s="94"/>
    </row>
    <row r="682" spans="27:27" s="19" customFormat="1" x14ac:dyDescent="0.4">
      <c r="AA682" s="94"/>
    </row>
    <row r="683" spans="27:27" s="19" customFormat="1" x14ac:dyDescent="0.4">
      <c r="AA683" s="94"/>
    </row>
    <row r="684" spans="27:27" s="19" customFormat="1" x14ac:dyDescent="0.4">
      <c r="AA684" s="94"/>
    </row>
    <row r="685" spans="27:27" s="19" customFormat="1" x14ac:dyDescent="0.4">
      <c r="AA685" s="94"/>
    </row>
    <row r="686" spans="27:27" s="19" customFormat="1" x14ac:dyDescent="0.4">
      <c r="AA686" s="94"/>
    </row>
    <row r="687" spans="27:27" s="19" customFormat="1" x14ac:dyDescent="0.4">
      <c r="AA687" s="94"/>
    </row>
    <row r="688" spans="27:27" s="19" customFormat="1" x14ac:dyDescent="0.4">
      <c r="AA688" s="94"/>
    </row>
    <row r="689" spans="27:27" s="19" customFormat="1" x14ac:dyDescent="0.4">
      <c r="AA689" s="94"/>
    </row>
    <row r="690" spans="27:27" s="19" customFormat="1" x14ac:dyDescent="0.4">
      <c r="AA690" s="94"/>
    </row>
    <row r="691" spans="27:27" s="19" customFormat="1" x14ac:dyDescent="0.4">
      <c r="AA691" s="94"/>
    </row>
    <row r="692" spans="27:27" s="19" customFormat="1" x14ac:dyDescent="0.4">
      <c r="AA692" s="94"/>
    </row>
    <row r="693" spans="27:27" s="19" customFormat="1" x14ac:dyDescent="0.4">
      <c r="AA693" s="94"/>
    </row>
    <row r="694" spans="27:27" s="19" customFormat="1" x14ac:dyDescent="0.4">
      <c r="AA694" s="94"/>
    </row>
    <row r="695" spans="27:27" s="19" customFormat="1" x14ac:dyDescent="0.4">
      <c r="AA695" s="94"/>
    </row>
    <row r="696" spans="27:27" s="19" customFormat="1" x14ac:dyDescent="0.4">
      <c r="AA696" s="94"/>
    </row>
    <row r="697" spans="27:27" s="19" customFormat="1" x14ac:dyDescent="0.4">
      <c r="AA697" s="94"/>
    </row>
    <row r="698" spans="27:27" s="19" customFormat="1" x14ac:dyDescent="0.4">
      <c r="AA698" s="94"/>
    </row>
    <row r="699" spans="27:27" s="19" customFormat="1" x14ac:dyDescent="0.4">
      <c r="AA699" s="94"/>
    </row>
    <row r="700" spans="27:27" s="19" customFormat="1" x14ac:dyDescent="0.4">
      <c r="AA700" s="94"/>
    </row>
    <row r="701" spans="27:27" s="19" customFormat="1" x14ac:dyDescent="0.4">
      <c r="AA701" s="94"/>
    </row>
    <row r="702" spans="27:27" s="19" customFormat="1" x14ac:dyDescent="0.4">
      <c r="AA702" s="94"/>
    </row>
    <row r="703" spans="27:27" s="19" customFormat="1" x14ac:dyDescent="0.4">
      <c r="AA703" s="94"/>
    </row>
    <row r="704" spans="27:27" s="19" customFormat="1" x14ac:dyDescent="0.4">
      <c r="AA704" s="94"/>
    </row>
    <row r="705" spans="27:27" s="19" customFormat="1" x14ac:dyDescent="0.4">
      <c r="AA705" s="94"/>
    </row>
    <row r="706" spans="27:27" s="19" customFormat="1" x14ac:dyDescent="0.4">
      <c r="AA706" s="94"/>
    </row>
    <row r="707" spans="27:27" s="19" customFormat="1" x14ac:dyDescent="0.4">
      <c r="AA707" s="94"/>
    </row>
    <row r="708" spans="27:27" s="19" customFormat="1" x14ac:dyDescent="0.4">
      <c r="AA708" s="94"/>
    </row>
    <row r="709" spans="27:27" s="19" customFormat="1" x14ac:dyDescent="0.4">
      <c r="AA709" s="94"/>
    </row>
    <row r="710" spans="27:27" s="19" customFormat="1" x14ac:dyDescent="0.4">
      <c r="AA710" s="94"/>
    </row>
    <row r="711" spans="27:27" s="19" customFormat="1" x14ac:dyDescent="0.4">
      <c r="AA711" s="94"/>
    </row>
    <row r="712" spans="27:27" s="19" customFormat="1" x14ac:dyDescent="0.4">
      <c r="AA712" s="94"/>
    </row>
    <row r="713" spans="27:27" s="19" customFormat="1" x14ac:dyDescent="0.4">
      <c r="AA713" s="94"/>
    </row>
    <row r="714" spans="27:27" s="19" customFormat="1" x14ac:dyDescent="0.4">
      <c r="AA714" s="94"/>
    </row>
    <row r="715" spans="27:27" s="19" customFormat="1" x14ac:dyDescent="0.4">
      <c r="AA715" s="94"/>
    </row>
    <row r="716" spans="27:27" s="19" customFormat="1" x14ac:dyDescent="0.4">
      <c r="AA716" s="94"/>
    </row>
    <row r="717" spans="27:27" s="19" customFormat="1" x14ac:dyDescent="0.4">
      <c r="AA717" s="94"/>
    </row>
    <row r="718" spans="27:27" s="19" customFormat="1" x14ac:dyDescent="0.4">
      <c r="AA718" s="94"/>
    </row>
    <row r="719" spans="27:27" s="19" customFormat="1" x14ac:dyDescent="0.4">
      <c r="AA719" s="94"/>
    </row>
    <row r="720" spans="27:27" s="19" customFormat="1" x14ac:dyDescent="0.4">
      <c r="AA720" s="94"/>
    </row>
    <row r="721" spans="27:27" s="19" customFormat="1" x14ac:dyDescent="0.4">
      <c r="AA721" s="94"/>
    </row>
    <row r="722" spans="27:27" s="19" customFormat="1" x14ac:dyDescent="0.4">
      <c r="AA722" s="94"/>
    </row>
    <row r="723" spans="27:27" s="19" customFormat="1" x14ac:dyDescent="0.4">
      <c r="AA723" s="94"/>
    </row>
    <row r="724" spans="27:27" s="19" customFormat="1" x14ac:dyDescent="0.4">
      <c r="AA724" s="94"/>
    </row>
    <row r="725" spans="27:27" s="19" customFormat="1" x14ac:dyDescent="0.4">
      <c r="AA725" s="94"/>
    </row>
    <row r="726" spans="27:27" s="19" customFormat="1" x14ac:dyDescent="0.4">
      <c r="AA726" s="94"/>
    </row>
    <row r="727" spans="27:27" s="19" customFormat="1" x14ac:dyDescent="0.4">
      <c r="AA727" s="94"/>
    </row>
    <row r="728" spans="27:27" s="19" customFormat="1" x14ac:dyDescent="0.4">
      <c r="AA728" s="94"/>
    </row>
    <row r="729" spans="27:27" s="19" customFormat="1" x14ac:dyDescent="0.4">
      <c r="AA729" s="94"/>
    </row>
    <row r="730" spans="27:27" s="19" customFormat="1" x14ac:dyDescent="0.4">
      <c r="AA730" s="94"/>
    </row>
    <row r="731" spans="27:27" s="19" customFormat="1" x14ac:dyDescent="0.4">
      <c r="AA731" s="94"/>
    </row>
    <row r="732" spans="27:27" s="19" customFormat="1" x14ac:dyDescent="0.4">
      <c r="AA732" s="94"/>
    </row>
    <row r="733" spans="27:27" s="19" customFormat="1" x14ac:dyDescent="0.4">
      <c r="AA733" s="94"/>
    </row>
    <row r="734" spans="27:27" s="19" customFormat="1" x14ac:dyDescent="0.4">
      <c r="AA734" s="94"/>
    </row>
    <row r="735" spans="27:27" s="19" customFormat="1" x14ac:dyDescent="0.4">
      <c r="AA735" s="94"/>
    </row>
    <row r="736" spans="27:27" s="19" customFormat="1" x14ac:dyDescent="0.4">
      <c r="AA736" s="94"/>
    </row>
    <row r="737" spans="27:27" s="19" customFormat="1" x14ac:dyDescent="0.4">
      <c r="AA737" s="94"/>
    </row>
    <row r="738" spans="27:27" s="19" customFormat="1" x14ac:dyDescent="0.4">
      <c r="AA738" s="94"/>
    </row>
    <row r="739" spans="27:27" s="19" customFormat="1" x14ac:dyDescent="0.4">
      <c r="AA739" s="94"/>
    </row>
    <row r="740" spans="27:27" s="19" customFormat="1" x14ac:dyDescent="0.4">
      <c r="AA740" s="94"/>
    </row>
    <row r="741" spans="27:27" s="19" customFormat="1" x14ac:dyDescent="0.4">
      <c r="AA741" s="94"/>
    </row>
    <row r="742" spans="27:27" s="19" customFormat="1" x14ac:dyDescent="0.4">
      <c r="AA742" s="94"/>
    </row>
    <row r="743" spans="27:27" s="19" customFormat="1" x14ac:dyDescent="0.4">
      <c r="AA743" s="94"/>
    </row>
    <row r="744" spans="27:27" s="19" customFormat="1" x14ac:dyDescent="0.4">
      <c r="AA744" s="94"/>
    </row>
    <row r="745" spans="27:27" s="19" customFormat="1" x14ac:dyDescent="0.4">
      <c r="AA745" s="94"/>
    </row>
    <row r="746" spans="27:27" s="19" customFormat="1" x14ac:dyDescent="0.4">
      <c r="AA746" s="94"/>
    </row>
    <row r="747" spans="27:27" s="19" customFormat="1" x14ac:dyDescent="0.4">
      <c r="AA747" s="94"/>
    </row>
    <row r="748" spans="27:27" s="19" customFormat="1" x14ac:dyDescent="0.4">
      <c r="AA748" s="94"/>
    </row>
    <row r="749" spans="27:27" s="19" customFormat="1" x14ac:dyDescent="0.4">
      <c r="AA749" s="94"/>
    </row>
    <row r="750" spans="27:27" s="19" customFormat="1" x14ac:dyDescent="0.4">
      <c r="AA750" s="94"/>
    </row>
    <row r="751" spans="27:27" s="19" customFormat="1" x14ac:dyDescent="0.4">
      <c r="AA751" s="94"/>
    </row>
    <row r="752" spans="27:27" s="19" customFormat="1" x14ac:dyDescent="0.4">
      <c r="AA752" s="94"/>
    </row>
    <row r="753" spans="27:27" s="19" customFormat="1" x14ac:dyDescent="0.4">
      <c r="AA753" s="94"/>
    </row>
    <row r="754" spans="27:27" s="19" customFormat="1" x14ac:dyDescent="0.4">
      <c r="AA754" s="94"/>
    </row>
    <row r="755" spans="27:27" s="19" customFormat="1" x14ac:dyDescent="0.4">
      <c r="AA755" s="94"/>
    </row>
    <row r="756" spans="27:27" s="19" customFormat="1" x14ac:dyDescent="0.4">
      <c r="AA756" s="94"/>
    </row>
    <row r="757" spans="27:27" s="19" customFormat="1" x14ac:dyDescent="0.4">
      <c r="AA757" s="94"/>
    </row>
    <row r="758" spans="27:27" s="19" customFormat="1" x14ac:dyDescent="0.4">
      <c r="AA758" s="94"/>
    </row>
    <row r="759" spans="27:27" s="19" customFormat="1" x14ac:dyDescent="0.4">
      <c r="AA759" s="94"/>
    </row>
    <row r="760" spans="27:27" s="19" customFormat="1" x14ac:dyDescent="0.4">
      <c r="AA760" s="94"/>
    </row>
    <row r="761" spans="27:27" s="19" customFormat="1" x14ac:dyDescent="0.4">
      <c r="AA761" s="94"/>
    </row>
    <row r="762" spans="27:27" s="19" customFormat="1" x14ac:dyDescent="0.4">
      <c r="AA762" s="94"/>
    </row>
    <row r="763" spans="27:27" s="19" customFormat="1" x14ac:dyDescent="0.4">
      <c r="AA763" s="94"/>
    </row>
    <row r="764" spans="27:27" s="19" customFormat="1" x14ac:dyDescent="0.4">
      <c r="AA764" s="94"/>
    </row>
    <row r="765" spans="27:27" s="19" customFormat="1" x14ac:dyDescent="0.4">
      <c r="AA765" s="94"/>
    </row>
    <row r="766" spans="27:27" s="19" customFormat="1" x14ac:dyDescent="0.4">
      <c r="AA766" s="94"/>
    </row>
    <row r="767" spans="27:27" s="19" customFormat="1" x14ac:dyDescent="0.4">
      <c r="AA767" s="94"/>
    </row>
    <row r="768" spans="27:27" s="19" customFormat="1" x14ac:dyDescent="0.4">
      <c r="AA768" s="94"/>
    </row>
    <row r="769" spans="27:27" s="19" customFormat="1" x14ac:dyDescent="0.4">
      <c r="AA769" s="94"/>
    </row>
    <row r="770" spans="27:27" s="19" customFormat="1" x14ac:dyDescent="0.4">
      <c r="AA770" s="94"/>
    </row>
    <row r="771" spans="27:27" s="19" customFormat="1" x14ac:dyDescent="0.4">
      <c r="AA771" s="94"/>
    </row>
    <row r="772" spans="27:27" s="19" customFormat="1" x14ac:dyDescent="0.4">
      <c r="AA772" s="94"/>
    </row>
    <row r="773" spans="27:27" s="19" customFormat="1" x14ac:dyDescent="0.4">
      <c r="AA773" s="94"/>
    </row>
    <row r="774" spans="27:27" s="19" customFormat="1" x14ac:dyDescent="0.4">
      <c r="AA774" s="94"/>
    </row>
    <row r="775" spans="27:27" s="19" customFormat="1" x14ac:dyDescent="0.4">
      <c r="AA775" s="94"/>
    </row>
    <row r="776" spans="27:27" s="19" customFormat="1" x14ac:dyDescent="0.4">
      <c r="AA776" s="94"/>
    </row>
    <row r="777" spans="27:27" s="19" customFormat="1" x14ac:dyDescent="0.4">
      <c r="AA777" s="94"/>
    </row>
    <row r="778" spans="27:27" s="19" customFormat="1" x14ac:dyDescent="0.4">
      <c r="AA778" s="94"/>
    </row>
    <row r="779" spans="27:27" s="19" customFormat="1" x14ac:dyDescent="0.4">
      <c r="AA779" s="94"/>
    </row>
    <row r="780" spans="27:27" s="19" customFormat="1" x14ac:dyDescent="0.4">
      <c r="AA780" s="94"/>
    </row>
    <row r="781" spans="27:27" s="19" customFormat="1" x14ac:dyDescent="0.4">
      <c r="AA781" s="94"/>
    </row>
    <row r="782" spans="27:27" s="19" customFormat="1" x14ac:dyDescent="0.4">
      <c r="AA782" s="94"/>
    </row>
    <row r="783" spans="27:27" s="19" customFormat="1" x14ac:dyDescent="0.4">
      <c r="AA783" s="94"/>
    </row>
    <row r="784" spans="27:27" s="19" customFormat="1" x14ac:dyDescent="0.4">
      <c r="AA784" s="94"/>
    </row>
    <row r="785" spans="27:27" s="19" customFormat="1" x14ac:dyDescent="0.4">
      <c r="AA785" s="94"/>
    </row>
    <row r="786" spans="27:27" s="19" customFormat="1" x14ac:dyDescent="0.4">
      <c r="AA786" s="94"/>
    </row>
    <row r="787" spans="27:27" s="19" customFormat="1" x14ac:dyDescent="0.4">
      <c r="AA787" s="94"/>
    </row>
    <row r="788" spans="27:27" s="19" customFormat="1" x14ac:dyDescent="0.4">
      <c r="AA788" s="94"/>
    </row>
    <row r="789" spans="27:27" s="19" customFormat="1" x14ac:dyDescent="0.4">
      <c r="AA789" s="94"/>
    </row>
    <row r="790" spans="27:27" s="19" customFormat="1" x14ac:dyDescent="0.4">
      <c r="AA790" s="94"/>
    </row>
    <row r="791" spans="27:27" s="19" customFormat="1" x14ac:dyDescent="0.4">
      <c r="AA791" s="94"/>
    </row>
    <row r="792" spans="27:27" s="19" customFormat="1" x14ac:dyDescent="0.4">
      <c r="AA792" s="94"/>
    </row>
    <row r="793" spans="27:27" s="19" customFormat="1" x14ac:dyDescent="0.4">
      <c r="AA793" s="94"/>
    </row>
    <row r="794" spans="27:27" s="19" customFormat="1" x14ac:dyDescent="0.4">
      <c r="AA794" s="94"/>
    </row>
    <row r="795" spans="27:27" s="19" customFormat="1" x14ac:dyDescent="0.4">
      <c r="AA795" s="94"/>
    </row>
    <row r="796" spans="27:27" s="19" customFormat="1" x14ac:dyDescent="0.4">
      <c r="AA796" s="94"/>
    </row>
    <row r="797" spans="27:27" s="19" customFormat="1" x14ac:dyDescent="0.4">
      <c r="AA797" s="94"/>
    </row>
    <row r="798" spans="27:27" s="19" customFormat="1" x14ac:dyDescent="0.4">
      <c r="AA798" s="94"/>
    </row>
    <row r="799" spans="27:27" s="19" customFormat="1" x14ac:dyDescent="0.4">
      <c r="AA799" s="94"/>
    </row>
    <row r="800" spans="27:27" s="19" customFormat="1" x14ac:dyDescent="0.4">
      <c r="AA800" s="94"/>
    </row>
    <row r="801" spans="27:27" s="19" customFormat="1" x14ac:dyDescent="0.4">
      <c r="AA801" s="94"/>
    </row>
    <row r="802" spans="27:27" s="19" customFormat="1" x14ac:dyDescent="0.4">
      <c r="AA802" s="94"/>
    </row>
    <row r="803" spans="27:27" s="19" customFormat="1" x14ac:dyDescent="0.4">
      <c r="AA803" s="94"/>
    </row>
    <row r="804" spans="27:27" s="19" customFormat="1" x14ac:dyDescent="0.4">
      <c r="AA804" s="94"/>
    </row>
    <row r="805" spans="27:27" s="19" customFormat="1" x14ac:dyDescent="0.4">
      <c r="AA805" s="94"/>
    </row>
    <row r="806" spans="27:27" s="19" customFormat="1" x14ac:dyDescent="0.4">
      <c r="AA806" s="94"/>
    </row>
    <row r="807" spans="27:27" s="19" customFormat="1" x14ac:dyDescent="0.4">
      <c r="AA807" s="94"/>
    </row>
    <row r="808" spans="27:27" s="19" customFormat="1" x14ac:dyDescent="0.4">
      <c r="AA808" s="94"/>
    </row>
    <row r="809" spans="27:27" s="19" customFormat="1" x14ac:dyDescent="0.4">
      <c r="AA809" s="94"/>
    </row>
    <row r="810" spans="27:27" s="19" customFormat="1" x14ac:dyDescent="0.4">
      <c r="AA810" s="94"/>
    </row>
    <row r="811" spans="27:27" s="19" customFormat="1" x14ac:dyDescent="0.4">
      <c r="AA811" s="94"/>
    </row>
    <row r="812" spans="27:27" s="19" customFormat="1" x14ac:dyDescent="0.4">
      <c r="AA812" s="94"/>
    </row>
    <row r="813" spans="27:27" s="19" customFormat="1" x14ac:dyDescent="0.4">
      <c r="AA813" s="94"/>
    </row>
    <row r="814" spans="27:27" s="19" customFormat="1" x14ac:dyDescent="0.4">
      <c r="AA814" s="94"/>
    </row>
    <row r="815" spans="27:27" s="19" customFormat="1" x14ac:dyDescent="0.4">
      <c r="AA815" s="94"/>
    </row>
    <row r="816" spans="27:27" s="19" customFormat="1" x14ac:dyDescent="0.4">
      <c r="AA816" s="94"/>
    </row>
    <row r="817" spans="27:27" s="19" customFormat="1" x14ac:dyDescent="0.4">
      <c r="AA817" s="94"/>
    </row>
    <row r="818" spans="27:27" s="19" customFormat="1" x14ac:dyDescent="0.4">
      <c r="AA818" s="94"/>
    </row>
    <row r="819" spans="27:27" s="19" customFormat="1" x14ac:dyDescent="0.4">
      <c r="AA819" s="94"/>
    </row>
    <row r="820" spans="27:27" s="19" customFormat="1" x14ac:dyDescent="0.4">
      <c r="AA820" s="94"/>
    </row>
    <row r="821" spans="27:27" s="19" customFormat="1" x14ac:dyDescent="0.4">
      <c r="AA821" s="94"/>
    </row>
    <row r="822" spans="27:27" s="19" customFormat="1" x14ac:dyDescent="0.4">
      <c r="AA822" s="94"/>
    </row>
    <row r="823" spans="27:27" s="19" customFormat="1" x14ac:dyDescent="0.4">
      <c r="AA823" s="94"/>
    </row>
    <row r="824" spans="27:27" s="19" customFormat="1" x14ac:dyDescent="0.4">
      <c r="AA824" s="94"/>
    </row>
    <row r="825" spans="27:27" s="19" customFormat="1" x14ac:dyDescent="0.4">
      <c r="AA825" s="94"/>
    </row>
    <row r="826" spans="27:27" s="19" customFormat="1" x14ac:dyDescent="0.4">
      <c r="AA826" s="94"/>
    </row>
    <row r="827" spans="27:27" s="19" customFormat="1" x14ac:dyDescent="0.4">
      <c r="AA827" s="94"/>
    </row>
    <row r="828" spans="27:27" s="19" customFormat="1" x14ac:dyDescent="0.4">
      <c r="AA828" s="94"/>
    </row>
    <row r="829" spans="27:27" s="19" customFormat="1" x14ac:dyDescent="0.4">
      <c r="AA829" s="94"/>
    </row>
    <row r="830" spans="27:27" s="19" customFormat="1" x14ac:dyDescent="0.4">
      <c r="AA830" s="94"/>
    </row>
    <row r="831" spans="27:27" s="19" customFormat="1" x14ac:dyDescent="0.4">
      <c r="AA831" s="94"/>
    </row>
    <row r="832" spans="27:27" s="19" customFormat="1" x14ac:dyDescent="0.4">
      <c r="AA832" s="94"/>
    </row>
    <row r="833" spans="27:27" s="19" customFormat="1" x14ac:dyDescent="0.4">
      <c r="AA833" s="94"/>
    </row>
    <row r="834" spans="27:27" s="19" customFormat="1" x14ac:dyDescent="0.4">
      <c r="AA834" s="94"/>
    </row>
    <row r="835" spans="27:27" s="19" customFormat="1" x14ac:dyDescent="0.4">
      <c r="AA835" s="94"/>
    </row>
    <row r="836" spans="27:27" s="19" customFormat="1" x14ac:dyDescent="0.4">
      <c r="AA836" s="94"/>
    </row>
    <row r="837" spans="27:27" s="19" customFormat="1" x14ac:dyDescent="0.4">
      <c r="AA837" s="94"/>
    </row>
    <row r="838" spans="27:27" s="19" customFormat="1" x14ac:dyDescent="0.4">
      <c r="AA838" s="94"/>
    </row>
    <row r="839" spans="27:27" s="19" customFormat="1" x14ac:dyDescent="0.4">
      <c r="AA839" s="94"/>
    </row>
    <row r="840" spans="27:27" s="19" customFormat="1" x14ac:dyDescent="0.4">
      <c r="AA840" s="94"/>
    </row>
    <row r="841" spans="27:27" s="19" customFormat="1" x14ac:dyDescent="0.4">
      <c r="AA841" s="94"/>
    </row>
    <row r="842" spans="27:27" s="19" customFormat="1" x14ac:dyDescent="0.4">
      <c r="AA842" s="94"/>
    </row>
    <row r="843" spans="27:27" s="19" customFormat="1" x14ac:dyDescent="0.4">
      <c r="AA843" s="94"/>
    </row>
    <row r="844" spans="27:27" s="19" customFormat="1" x14ac:dyDescent="0.4">
      <c r="AA844" s="94"/>
    </row>
    <row r="845" spans="27:27" s="19" customFormat="1" x14ac:dyDescent="0.4">
      <c r="AA845" s="94"/>
    </row>
    <row r="846" spans="27:27" s="19" customFormat="1" x14ac:dyDescent="0.4">
      <c r="AA846" s="94"/>
    </row>
    <row r="847" spans="27:27" s="19" customFormat="1" x14ac:dyDescent="0.4">
      <c r="AA847" s="94"/>
    </row>
    <row r="848" spans="27:27" s="19" customFormat="1" x14ac:dyDescent="0.4">
      <c r="AA848" s="94"/>
    </row>
    <row r="849" spans="27:27" s="19" customFormat="1" x14ac:dyDescent="0.4">
      <c r="AA849" s="94"/>
    </row>
    <row r="850" spans="27:27" s="19" customFormat="1" x14ac:dyDescent="0.4">
      <c r="AA850" s="94"/>
    </row>
    <row r="851" spans="27:27" s="19" customFormat="1" x14ac:dyDescent="0.4">
      <c r="AA851" s="94"/>
    </row>
    <row r="852" spans="27:27" s="19" customFormat="1" x14ac:dyDescent="0.4">
      <c r="AA852" s="94"/>
    </row>
    <row r="853" spans="27:27" s="19" customFormat="1" x14ac:dyDescent="0.4">
      <c r="AA853" s="94"/>
    </row>
    <row r="854" spans="27:27" s="19" customFormat="1" x14ac:dyDescent="0.4">
      <c r="AA854" s="94"/>
    </row>
    <row r="855" spans="27:27" s="19" customFormat="1" x14ac:dyDescent="0.4">
      <c r="AA855" s="94"/>
    </row>
    <row r="856" spans="27:27" s="19" customFormat="1" x14ac:dyDescent="0.4">
      <c r="AA856" s="94"/>
    </row>
    <row r="857" spans="27:27" s="19" customFormat="1" x14ac:dyDescent="0.4">
      <c r="AA857" s="94"/>
    </row>
    <row r="858" spans="27:27" s="19" customFormat="1" x14ac:dyDescent="0.4">
      <c r="AA858" s="94"/>
    </row>
    <row r="859" spans="27:27" s="19" customFormat="1" x14ac:dyDescent="0.4">
      <c r="AA859" s="94"/>
    </row>
    <row r="860" spans="27:27" s="19" customFormat="1" x14ac:dyDescent="0.4">
      <c r="AA860" s="94"/>
    </row>
    <row r="861" spans="27:27" s="19" customFormat="1" x14ac:dyDescent="0.4">
      <c r="AA861" s="94"/>
    </row>
    <row r="862" spans="27:27" s="19" customFormat="1" x14ac:dyDescent="0.4">
      <c r="AA862" s="94"/>
    </row>
    <row r="863" spans="27:27" s="19" customFormat="1" x14ac:dyDescent="0.4">
      <c r="AA863" s="94"/>
    </row>
    <row r="864" spans="27:27" s="19" customFormat="1" x14ac:dyDescent="0.4">
      <c r="AA864" s="94"/>
    </row>
    <row r="865" spans="27:27" s="19" customFormat="1" x14ac:dyDescent="0.4">
      <c r="AA865" s="94"/>
    </row>
    <row r="866" spans="27:27" s="19" customFormat="1" x14ac:dyDescent="0.4">
      <c r="AA866" s="94"/>
    </row>
    <row r="867" spans="27:27" s="19" customFormat="1" x14ac:dyDescent="0.4">
      <c r="AA867" s="94"/>
    </row>
    <row r="868" spans="27:27" s="19" customFormat="1" x14ac:dyDescent="0.4">
      <c r="AA868" s="94"/>
    </row>
    <row r="869" spans="27:27" s="19" customFormat="1" x14ac:dyDescent="0.4">
      <c r="AA869" s="94"/>
    </row>
    <row r="870" spans="27:27" s="19" customFormat="1" x14ac:dyDescent="0.4">
      <c r="AA870" s="94"/>
    </row>
    <row r="871" spans="27:27" s="19" customFormat="1" x14ac:dyDescent="0.4">
      <c r="AA871" s="94"/>
    </row>
    <row r="872" spans="27:27" s="19" customFormat="1" x14ac:dyDescent="0.4">
      <c r="AA872" s="94"/>
    </row>
    <row r="873" spans="27:27" s="19" customFormat="1" x14ac:dyDescent="0.4">
      <c r="AA873" s="94"/>
    </row>
    <row r="874" spans="27:27" s="19" customFormat="1" x14ac:dyDescent="0.4">
      <c r="AA874" s="94"/>
    </row>
    <row r="875" spans="27:27" s="19" customFormat="1" x14ac:dyDescent="0.4">
      <c r="AA875" s="94"/>
    </row>
    <row r="876" spans="27:27" s="19" customFormat="1" x14ac:dyDescent="0.4">
      <c r="AA876" s="94"/>
    </row>
    <row r="877" spans="27:27" s="19" customFormat="1" x14ac:dyDescent="0.4">
      <c r="AA877" s="94"/>
    </row>
    <row r="878" spans="27:27" s="19" customFormat="1" x14ac:dyDescent="0.4">
      <c r="AA878" s="94"/>
    </row>
    <row r="879" spans="27:27" s="19" customFormat="1" x14ac:dyDescent="0.4">
      <c r="AA879" s="94"/>
    </row>
    <row r="880" spans="27:27" s="19" customFormat="1" x14ac:dyDescent="0.4">
      <c r="AA880" s="94"/>
    </row>
    <row r="881" spans="27:27" s="19" customFormat="1" x14ac:dyDescent="0.4">
      <c r="AA881" s="94"/>
    </row>
    <row r="882" spans="27:27" s="19" customFormat="1" x14ac:dyDescent="0.4">
      <c r="AA882" s="94"/>
    </row>
    <row r="883" spans="27:27" s="19" customFormat="1" x14ac:dyDescent="0.4">
      <c r="AA883" s="94"/>
    </row>
    <row r="884" spans="27:27" s="19" customFormat="1" x14ac:dyDescent="0.4">
      <c r="AA884" s="94"/>
    </row>
    <row r="885" spans="27:27" s="19" customFormat="1" x14ac:dyDescent="0.4">
      <c r="AA885" s="94"/>
    </row>
    <row r="886" spans="27:27" s="19" customFormat="1" x14ac:dyDescent="0.4">
      <c r="AA886" s="94"/>
    </row>
    <row r="887" spans="27:27" s="19" customFormat="1" x14ac:dyDescent="0.4">
      <c r="AA887" s="94"/>
    </row>
    <row r="888" spans="27:27" s="19" customFormat="1" x14ac:dyDescent="0.4">
      <c r="AA888" s="94"/>
    </row>
    <row r="889" spans="27:27" s="19" customFormat="1" x14ac:dyDescent="0.4">
      <c r="AA889" s="94"/>
    </row>
    <row r="890" spans="27:27" s="19" customFormat="1" x14ac:dyDescent="0.4">
      <c r="AA890" s="94"/>
    </row>
    <row r="891" spans="27:27" s="19" customFormat="1" x14ac:dyDescent="0.4">
      <c r="AA891" s="94"/>
    </row>
    <row r="892" spans="27:27" s="19" customFormat="1" x14ac:dyDescent="0.4">
      <c r="AA892" s="94"/>
    </row>
    <row r="893" spans="27:27" s="19" customFormat="1" x14ac:dyDescent="0.4">
      <c r="AA893" s="94"/>
    </row>
    <row r="894" spans="27:27" s="19" customFormat="1" x14ac:dyDescent="0.4">
      <c r="AA894" s="94"/>
    </row>
    <row r="895" spans="27:27" s="19" customFormat="1" x14ac:dyDescent="0.4">
      <c r="AA895" s="94"/>
    </row>
    <row r="896" spans="27:27" s="19" customFormat="1" x14ac:dyDescent="0.4">
      <c r="AA896" s="94"/>
    </row>
    <row r="897" spans="27:27" s="19" customFormat="1" x14ac:dyDescent="0.4">
      <c r="AA897" s="94"/>
    </row>
    <row r="898" spans="27:27" s="19" customFormat="1" x14ac:dyDescent="0.4">
      <c r="AA898" s="94"/>
    </row>
    <row r="899" spans="27:27" s="19" customFormat="1" x14ac:dyDescent="0.4">
      <c r="AA899" s="94"/>
    </row>
    <row r="900" spans="27:27" s="19" customFormat="1" x14ac:dyDescent="0.4">
      <c r="AA900" s="94"/>
    </row>
    <row r="901" spans="27:27" s="19" customFormat="1" x14ac:dyDescent="0.4">
      <c r="AA901" s="94"/>
    </row>
    <row r="902" spans="27:27" s="19" customFormat="1" x14ac:dyDescent="0.4">
      <c r="AA902" s="94"/>
    </row>
    <row r="903" spans="27:27" s="19" customFormat="1" x14ac:dyDescent="0.4">
      <c r="AA903" s="94"/>
    </row>
    <row r="904" spans="27:27" s="19" customFormat="1" x14ac:dyDescent="0.4">
      <c r="AA904" s="94"/>
    </row>
    <row r="905" spans="27:27" s="19" customFormat="1" x14ac:dyDescent="0.4">
      <c r="AA905" s="94"/>
    </row>
    <row r="906" spans="27:27" s="19" customFormat="1" x14ac:dyDescent="0.4">
      <c r="AA906" s="94"/>
    </row>
    <row r="907" spans="27:27" s="19" customFormat="1" x14ac:dyDescent="0.4">
      <c r="AA907" s="94"/>
    </row>
    <row r="908" spans="27:27" s="19" customFormat="1" x14ac:dyDescent="0.4">
      <c r="AA908" s="94"/>
    </row>
    <row r="909" spans="27:27" s="19" customFormat="1" x14ac:dyDescent="0.4">
      <c r="AA909" s="94"/>
    </row>
    <row r="910" spans="27:27" s="19" customFormat="1" x14ac:dyDescent="0.4">
      <c r="AA910" s="94"/>
    </row>
    <row r="911" spans="27:27" s="19" customFormat="1" x14ac:dyDescent="0.4">
      <c r="AA911" s="94"/>
    </row>
    <row r="912" spans="27:27" s="19" customFormat="1" x14ac:dyDescent="0.4">
      <c r="AA912" s="94"/>
    </row>
    <row r="913" spans="27:27" s="19" customFormat="1" x14ac:dyDescent="0.4">
      <c r="AA913" s="94"/>
    </row>
    <row r="914" spans="27:27" s="19" customFormat="1" x14ac:dyDescent="0.4">
      <c r="AA914" s="94"/>
    </row>
    <row r="915" spans="27:27" s="19" customFormat="1" x14ac:dyDescent="0.4">
      <c r="AA915" s="94"/>
    </row>
    <row r="916" spans="27:27" s="19" customFormat="1" x14ac:dyDescent="0.4">
      <c r="AA916" s="94"/>
    </row>
    <row r="917" spans="27:27" s="19" customFormat="1" x14ac:dyDescent="0.4">
      <c r="AA917" s="94"/>
    </row>
    <row r="918" spans="27:27" s="19" customFormat="1" x14ac:dyDescent="0.4">
      <c r="AA918" s="94"/>
    </row>
    <row r="919" spans="27:27" s="19" customFormat="1" x14ac:dyDescent="0.4">
      <c r="AA919" s="94"/>
    </row>
    <row r="920" spans="27:27" s="19" customFormat="1" x14ac:dyDescent="0.4">
      <c r="AA920" s="94"/>
    </row>
    <row r="921" spans="27:27" s="19" customFormat="1" x14ac:dyDescent="0.4">
      <c r="AA921" s="94"/>
    </row>
    <row r="922" spans="27:27" s="19" customFormat="1" x14ac:dyDescent="0.4">
      <c r="AA922" s="94"/>
    </row>
    <row r="923" spans="27:27" s="19" customFormat="1" x14ac:dyDescent="0.4">
      <c r="AA923" s="94"/>
    </row>
    <row r="924" spans="27:27" s="19" customFormat="1" x14ac:dyDescent="0.4">
      <c r="AA924" s="94"/>
    </row>
    <row r="925" spans="27:27" s="19" customFormat="1" x14ac:dyDescent="0.4">
      <c r="AA925" s="94"/>
    </row>
    <row r="926" spans="27:27" s="19" customFormat="1" x14ac:dyDescent="0.4">
      <c r="AA926" s="94"/>
    </row>
    <row r="927" spans="27:27" s="19" customFormat="1" x14ac:dyDescent="0.4">
      <c r="AA927" s="94"/>
    </row>
    <row r="928" spans="27:27" s="19" customFormat="1" x14ac:dyDescent="0.4">
      <c r="AA928" s="94"/>
    </row>
    <row r="929" spans="27:27" s="19" customFormat="1" x14ac:dyDescent="0.4">
      <c r="AA929" s="94"/>
    </row>
    <row r="930" spans="27:27" s="19" customFormat="1" x14ac:dyDescent="0.4">
      <c r="AA930" s="94"/>
    </row>
    <row r="931" spans="27:27" s="19" customFormat="1" x14ac:dyDescent="0.4">
      <c r="AA931" s="94"/>
    </row>
    <row r="932" spans="27:27" s="19" customFormat="1" x14ac:dyDescent="0.4">
      <c r="AA932" s="94"/>
    </row>
    <row r="933" spans="27:27" s="19" customFormat="1" x14ac:dyDescent="0.4">
      <c r="AA933" s="94"/>
    </row>
    <row r="934" spans="27:27" s="19" customFormat="1" x14ac:dyDescent="0.4">
      <c r="AA934" s="94"/>
    </row>
    <row r="935" spans="27:27" s="19" customFormat="1" x14ac:dyDescent="0.4">
      <c r="AA935" s="94"/>
    </row>
    <row r="936" spans="27:27" s="19" customFormat="1" x14ac:dyDescent="0.4">
      <c r="AA936" s="94"/>
    </row>
    <row r="937" spans="27:27" s="19" customFormat="1" x14ac:dyDescent="0.4">
      <c r="AA937" s="94"/>
    </row>
    <row r="938" spans="27:27" s="19" customFormat="1" x14ac:dyDescent="0.4">
      <c r="AA938" s="94"/>
    </row>
    <row r="939" spans="27:27" s="19" customFormat="1" x14ac:dyDescent="0.4">
      <c r="AA939" s="94"/>
    </row>
    <row r="940" spans="27:27" s="19" customFormat="1" x14ac:dyDescent="0.4">
      <c r="AA940" s="94"/>
    </row>
    <row r="941" spans="27:27" s="19" customFormat="1" x14ac:dyDescent="0.4">
      <c r="AA941" s="94"/>
    </row>
    <row r="942" spans="27:27" s="19" customFormat="1" x14ac:dyDescent="0.4">
      <c r="AA942" s="94"/>
    </row>
    <row r="943" spans="27:27" s="19" customFormat="1" x14ac:dyDescent="0.4">
      <c r="AA943" s="94"/>
    </row>
    <row r="944" spans="27:27" s="19" customFormat="1" x14ac:dyDescent="0.4">
      <c r="AA944" s="94"/>
    </row>
    <row r="945" spans="27:27" s="19" customFormat="1" x14ac:dyDescent="0.4">
      <c r="AA945" s="94"/>
    </row>
    <row r="946" spans="27:27" s="19" customFormat="1" x14ac:dyDescent="0.4">
      <c r="AA946" s="94"/>
    </row>
    <row r="947" spans="27:27" s="19" customFormat="1" x14ac:dyDescent="0.4">
      <c r="AA947" s="94"/>
    </row>
    <row r="948" spans="27:27" s="19" customFormat="1" x14ac:dyDescent="0.4">
      <c r="AA948" s="94"/>
    </row>
    <row r="949" spans="27:27" s="19" customFormat="1" x14ac:dyDescent="0.4">
      <c r="AA949" s="94"/>
    </row>
    <row r="950" spans="27:27" s="19" customFormat="1" x14ac:dyDescent="0.4">
      <c r="AA950" s="94"/>
    </row>
  </sheetData>
  <mergeCells count="17"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  <mergeCell ref="A23:AA23"/>
    <mergeCell ref="P25:V25"/>
    <mergeCell ref="Q27:V27"/>
    <mergeCell ref="N26:AA26"/>
  </mergeCells>
  <pageMargins left="0.19685039370078741" right="0.19685039370078741" top="0.78740157480314965" bottom="0.39370078740157483" header="0.31496062992125984" footer="0.31496062992125984"/>
  <pageSetup paperSize="9" scale="76" orientation="landscape" horizontalDpi="360" verticalDpi="36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CC5B-FFC8-484F-AD25-3D974DB63AAC}">
  <dimension ref="A1:BC960"/>
  <sheetViews>
    <sheetView view="pageBreakPreview" topLeftCell="A7" zoomScale="80" zoomScaleNormal="75" zoomScaleSheetLayoutView="80" workbookViewId="0">
      <selection activeCell="A24" sqref="A24:IV24"/>
    </sheetView>
  </sheetViews>
  <sheetFormatPr defaultColWidth="9.1328125" defaultRowHeight="13.9" x14ac:dyDescent="0.4"/>
  <cols>
    <col min="1" max="1" width="3.3984375" style="51" customWidth="1"/>
    <col min="2" max="2" width="15.1328125" style="51" customWidth="1"/>
    <col min="3" max="3" width="8" style="51" customWidth="1"/>
    <col min="4" max="4" width="9.3984375" style="51" customWidth="1"/>
    <col min="5" max="5" width="48.265625" style="51" customWidth="1"/>
    <col min="6" max="6" width="2.86328125" style="51" customWidth="1"/>
    <col min="7" max="7" width="5.1328125" style="51" customWidth="1"/>
    <col min="8" max="8" width="4" style="51" customWidth="1"/>
    <col min="9" max="9" width="4.1328125" style="52" customWidth="1"/>
    <col min="10" max="10" width="4.73046875" style="53" customWidth="1"/>
    <col min="11" max="11" width="5.59765625" style="51" customWidth="1"/>
    <col min="12" max="12" width="3" style="51" customWidth="1"/>
    <col min="13" max="16" width="4.73046875" style="51" customWidth="1"/>
    <col min="17" max="18" width="4.1328125" style="51" customWidth="1"/>
    <col min="19" max="19" width="4.265625" style="51" customWidth="1"/>
    <col min="20" max="21" width="4.73046875" style="51" customWidth="1"/>
    <col min="22" max="22" width="7.73046875" style="51" customWidth="1"/>
    <col min="23" max="23" width="4.59765625" style="51" customWidth="1"/>
    <col min="24" max="24" width="3.3984375" style="51" customWidth="1"/>
    <col min="25" max="25" width="3.73046875" style="51" customWidth="1"/>
    <col min="26" max="26" width="4" style="51" customWidth="1"/>
    <col min="27" max="27" width="6.3984375" style="94" customWidth="1"/>
    <col min="28" max="28" width="10.3984375" style="51" customWidth="1"/>
    <col min="29" max="16384" width="9.1328125" style="19"/>
  </cols>
  <sheetData>
    <row r="1" spans="1:55" ht="17.25" x14ac:dyDescent="0.45">
      <c r="A1" s="513" t="s">
        <v>51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  <c r="S1" s="513"/>
      <c r="T1" s="513"/>
      <c r="U1" s="513"/>
      <c r="V1" s="513"/>
      <c r="W1" s="513"/>
      <c r="X1" s="513"/>
      <c r="Y1" s="513"/>
      <c r="Z1" s="513"/>
      <c r="AA1" s="513"/>
      <c r="AB1" s="513"/>
    </row>
    <row r="2" spans="1:55" ht="18.75" customHeight="1" x14ac:dyDescent="0.5">
      <c r="A2" s="514" t="s">
        <v>95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Q2" s="514"/>
      <c r="R2" s="514"/>
      <c r="S2" s="514"/>
      <c r="T2" s="514"/>
      <c r="U2" s="514"/>
      <c r="V2" s="514"/>
      <c r="W2" s="514"/>
      <c r="X2" s="514"/>
      <c r="Y2" s="514"/>
      <c r="Z2" s="514"/>
      <c r="AA2" s="514"/>
      <c r="AB2" s="514"/>
    </row>
    <row r="3" spans="1:55" ht="16.149999999999999" customHeight="1" thickBot="1" x14ac:dyDescent="0.45">
      <c r="I3" s="95"/>
      <c r="J3" s="95"/>
      <c r="AA3" s="95"/>
    </row>
    <row r="4" spans="1:55" ht="15" customHeight="1" x14ac:dyDescent="0.4">
      <c r="A4" s="508" t="s">
        <v>0</v>
      </c>
      <c r="B4" s="510" t="s">
        <v>1</v>
      </c>
      <c r="C4" s="510" t="s">
        <v>26</v>
      </c>
      <c r="D4" s="510" t="s">
        <v>23</v>
      </c>
      <c r="E4" s="510" t="s">
        <v>2</v>
      </c>
      <c r="F4" s="508" t="s">
        <v>3</v>
      </c>
      <c r="G4" s="508" t="s">
        <v>25</v>
      </c>
      <c r="H4" s="508" t="s">
        <v>4</v>
      </c>
      <c r="I4" s="54"/>
      <c r="J4" s="515" t="s">
        <v>18</v>
      </c>
      <c r="K4" s="516"/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6"/>
      <c r="W4" s="516"/>
      <c r="X4" s="516"/>
      <c r="Y4" s="516"/>
      <c r="Z4" s="517"/>
      <c r="AA4" s="508" t="s">
        <v>16</v>
      </c>
      <c r="AB4" s="506" t="s">
        <v>17</v>
      </c>
    </row>
    <row r="5" spans="1:55" ht="136.5" customHeight="1" x14ac:dyDescent="0.4">
      <c r="A5" s="509"/>
      <c r="B5" s="511"/>
      <c r="C5" s="511"/>
      <c r="D5" s="511"/>
      <c r="E5" s="511"/>
      <c r="F5" s="509"/>
      <c r="G5" s="509"/>
      <c r="H5" s="509"/>
      <c r="I5" s="56" t="s">
        <v>24</v>
      </c>
      <c r="J5" s="57" t="s">
        <v>5</v>
      </c>
      <c r="K5" s="55" t="s">
        <v>6</v>
      </c>
      <c r="L5" s="55" t="s">
        <v>7</v>
      </c>
      <c r="M5" s="55" t="s">
        <v>8</v>
      </c>
      <c r="N5" s="55" t="s">
        <v>9</v>
      </c>
      <c r="O5" s="55" t="s">
        <v>10</v>
      </c>
      <c r="P5" s="55" t="s">
        <v>57</v>
      </c>
      <c r="Q5" s="55" t="s">
        <v>58</v>
      </c>
      <c r="R5" s="55" t="s">
        <v>11</v>
      </c>
      <c r="S5" s="55" t="s">
        <v>12</v>
      </c>
      <c r="T5" s="55" t="s">
        <v>13</v>
      </c>
      <c r="U5" s="55" t="s">
        <v>53</v>
      </c>
      <c r="V5" s="55" t="s">
        <v>14</v>
      </c>
      <c r="W5" s="55" t="s">
        <v>54</v>
      </c>
      <c r="X5" s="55" t="s">
        <v>15</v>
      </c>
      <c r="Y5" s="55" t="s">
        <v>55</v>
      </c>
      <c r="Z5" s="55"/>
      <c r="AA5" s="509"/>
      <c r="AB5" s="507"/>
    </row>
    <row r="6" spans="1:55" ht="12.75" customHeight="1" thickBot="1" x14ac:dyDescent="0.4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  <c r="G6" s="58">
        <v>7</v>
      </c>
      <c r="H6" s="46">
        <v>8</v>
      </c>
      <c r="I6" s="82">
        <v>9</v>
      </c>
      <c r="J6" s="59">
        <v>10</v>
      </c>
      <c r="K6" s="58">
        <v>11</v>
      </c>
      <c r="L6" s="58">
        <v>12</v>
      </c>
      <c r="M6" s="58">
        <v>13</v>
      </c>
      <c r="N6" s="58">
        <v>14</v>
      </c>
      <c r="O6" s="58">
        <v>15</v>
      </c>
      <c r="P6" s="58">
        <v>16</v>
      </c>
      <c r="Q6" s="58">
        <v>17</v>
      </c>
      <c r="R6" s="58">
        <v>18</v>
      </c>
      <c r="S6" s="58">
        <v>19</v>
      </c>
      <c r="T6" s="58">
        <v>20</v>
      </c>
      <c r="U6" s="58">
        <v>21</v>
      </c>
      <c r="V6" s="58">
        <v>22</v>
      </c>
      <c r="W6" s="58">
        <v>23</v>
      </c>
      <c r="X6" s="58">
        <v>24</v>
      </c>
      <c r="Y6" s="58">
        <v>25</v>
      </c>
      <c r="Z6" s="58">
        <v>28</v>
      </c>
      <c r="AA6" s="60">
        <v>29</v>
      </c>
      <c r="AB6" s="84">
        <v>30</v>
      </c>
    </row>
    <row r="7" spans="1:55" s="42" customFormat="1" ht="15" customHeight="1" x14ac:dyDescent="0.35">
      <c r="A7" s="66"/>
      <c r="B7" s="92"/>
      <c r="C7" s="48"/>
      <c r="D7" s="62"/>
      <c r="E7" s="63" t="s">
        <v>22</v>
      </c>
      <c r="F7" s="48"/>
      <c r="G7" s="48"/>
      <c r="H7" s="40"/>
      <c r="I7" s="40"/>
      <c r="J7" s="65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85"/>
      <c r="AB7" s="87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spans="1:55" s="42" customFormat="1" ht="15" customHeight="1" x14ac:dyDescent="0.3">
      <c r="A8" s="61">
        <v>12</v>
      </c>
      <c r="B8" s="43" t="s">
        <v>38</v>
      </c>
      <c r="C8" s="48" t="s">
        <v>52</v>
      </c>
      <c r="D8" s="48" t="s">
        <v>44</v>
      </c>
      <c r="E8" s="166" t="s">
        <v>103</v>
      </c>
      <c r="F8" s="48" t="s">
        <v>97</v>
      </c>
      <c r="G8" s="48" t="s">
        <v>110</v>
      </c>
      <c r="H8" s="40">
        <v>1</v>
      </c>
      <c r="I8" s="40">
        <v>19</v>
      </c>
      <c r="J8" s="105"/>
      <c r="K8" s="106">
        <v>48</v>
      </c>
      <c r="L8" s="106"/>
      <c r="M8" s="106">
        <v>3</v>
      </c>
      <c r="N8" s="106">
        <v>1</v>
      </c>
      <c r="O8" s="106"/>
      <c r="P8" s="106"/>
      <c r="Q8" s="106"/>
      <c r="R8" s="107"/>
      <c r="S8" s="108"/>
      <c r="T8" s="106">
        <v>2</v>
      </c>
      <c r="U8" s="106"/>
      <c r="V8" s="106"/>
      <c r="W8" s="106"/>
      <c r="X8" s="106"/>
      <c r="Y8" s="106"/>
      <c r="Z8" s="106"/>
      <c r="AA8" s="85">
        <f>SUM(J8:Z8)</f>
        <v>54</v>
      </c>
      <c r="AB8" s="87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</row>
    <row r="9" spans="1:55" s="42" customFormat="1" ht="15" customHeight="1" x14ac:dyDescent="0.4">
      <c r="A9" s="61"/>
      <c r="B9" s="43" t="s">
        <v>70</v>
      </c>
      <c r="C9" s="48"/>
      <c r="D9" s="48"/>
      <c r="E9" s="166" t="s">
        <v>112</v>
      </c>
      <c r="F9" s="48" t="s">
        <v>97</v>
      </c>
      <c r="G9" s="48" t="s">
        <v>110</v>
      </c>
      <c r="H9" s="48">
        <v>2</v>
      </c>
      <c r="I9" s="40">
        <v>13</v>
      </c>
      <c r="J9" s="105"/>
      <c r="K9" s="118">
        <v>32</v>
      </c>
      <c r="L9" s="106"/>
      <c r="M9" s="118">
        <v>2</v>
      </c>
      <c r="N9" s="118">
        <v>1</v>
      </c>
      <c r="O9" s="106"/>
      <c r="P9" s="106"/>
      <c r="Q9" s="106"/>
      <c r="R9" s="107"/>
      <c r="S9" s="108"/>
      <c r="T9" s="118">
        <v>2</v>
      </c>
      <c r="U9" s="106"/>
      <c r="V9" s="106"/>
      <c r="W9" s="106"/>
      <c r="X9" s="106"/>
      <c r="Y9" s="106"/>
      <c r="Z9" s="106"/>
      <c r="AA9" s="85">
        <f t="shared" ref="AA9:AA14" si="0">SUM(J9:Z9)</f>
        <v>37</v>
      </c>
      <c r="AB9" s="87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</row>
    <row r="10" spans="1:55" s="42" customFormat="1" ht="15" customHeight="1" x14ac:dyDescent="0.3">
      <c r="A10" s="66"/>
      <c r="B10" s="43" t="s">
        <v>40</v>
      </c>
      <c r="C10" s="48"/>
      <c r="D10" s="48"/>
      <c r="E10" s="166" t="s">
        <v>112</v>
      </c>
      <c r="F10" s="48" t="s">
        <v>97</v>
      </c>
      <c r="G10" s="48" t="s">
        <v>110</v>
      </c>
      <c r="H10" s="48">
        <v>4</v>
      </c>
      <c r="I10" s="45">
        <v>12</v>
      </c>
      <c r="J10" s="105"/>
      <c r="K10" s="106">
        <v>32</v>
      </c>
      <c r="L10" s="106"/>
      <c r="M10" s="106"/>
      <c r="N10" s="106"/>
      <c r="O10" s="106"/>
      <c r="P10" s="106"/>
      <c r="Q10" s="106"/>
      <c r="R10" s="107"/>
      <c r="S10" s="108"/>
      <c r="T10" s="106">
        <v>1</v>
      </c>
      <c r="U10" s="106"/>
      <c r="V10" s="106"/>
      <c r="W10" s="106"/>
      <c r="X10" s="106"/>
      <c r="Y10" s="106"/>
      <c r="Z10" s="109"/>
      <c r="AA10" s="85">
        <f t="shared" si="0"/>
        <v>33</v>
      </c>
      <c r="AB10" s="87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</row>
    <row r="11" spans="1:55" s="42" customFormat="1" ht="15" customHeight="1" x14ac:dyDescent="0.3">
      <c r="A11" s="66"/>
      <c r="B11" s="43"/>
      <c r="C11" s="48"/>
      <c r="D11" s="48"/>
      <c r="E11" s="158" t="s">
        <v>136</v>
      </c>
      <c r="F11" s="48" t="s">
        <v>97</v>
      </c>
      <c r="G11" s="48" t="s">
        <v>135</v>
      </c>
      <c r="H11" s="48">
        <v>2</v>
      </c>
      <c r="I11" s="45">
        <v>9</v>
      </c>
      <c r="J11" s="105"/>
      <c r="K11" s="106">
        <v>32</v>
      </c>
      <c r="L11" s="106"/>
      <c r="M11" s="106"/>
      <c r="N11" s="106"/>
      <c r="O11" s="106"/>
      <c r="P11" s="106"/>
      <c r="Q11" s="106"/>
      <c r="R11" s="107"/>
      <c r="S11" s="108"/>
      <c r="T11" s="106">
        <v>2</v>
      </c>
      <c r="U11" s="106"/>
      <c r="V11" s="106"/>
      <c r="W11" s="106"/>
      <c r="X11" s="106"/>
      <c r="Y11" s="106"/>
      <c r="Z11" s="109"/>
      <c r="AA11" s="85">
        <f t="shared" si="0"/>
        <v>34</v>
      </c>
      <c r="AB11" s="87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</row>
    <row r="12" spans="1:55" s="42" customFormat="1" ht="15" customHeight="1" x14ac:dyDescent="0.3">
      <c r="A12" s="66"/>
      <c r="B12" s="43"/>
      <c r="C12" s="48"/>
      <c r="D12" s="48"/>
      <c r="E12" s="158" t="s">
        <v>136</v>
      </c>
      <c r="F12" s="48" t="s">
        <v>97</v>
      </c>
      <c r="G12" s="48" t="s">
        <v>135</v>
      </c>
      <c r="H12" s="48">
        <v>3</v>
      </c>
      <c r="I12" s="45">
        <v>5</v>
      </c>
      <c r="J12" s="105"/>
      <c r="K12" s="106">
        <v>14</v>
      </c>
      <c r="L12" s="106"/>
      <c r="M12" s="106"/>
      <c r="N12" s="106"/>
      <c r="O12" s="106"/>
      <c r="P12" s="106"/>
      <c r="Q12" s="106"/>
      <c r="R12" s="107"/>
      <c r="S12" s="108"/>
      <c r="T12" s="106"/>
      <c r="U12" s="106"/>
      <c r="V12" s="106"/>
      <c r="W12" s="106"/>
      <c r="X12" s="106"/>
      <c r="Y12" s="106"/>
      <c r="Z12" s="109"/>
      <c r="AA12" s="85">
        <f t="shared" si="0"/>
        <v>14</v>
      </c>
      <c r="AB12" s="87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</row>
    <row r="13" spans="1:55" s="42" customFormat="1" ht="15" customHeight="1" x14ac:dyDescent="0.3">
      <c r="A13" s="66"/>
      <c r="B13" s="43"/>
      <c r="C13" s="48"/>
      <c r="D13" s="48"/>
      <c r="E13" s="170" t="s">
        <v>136</v>
      </c>
      <c r="F13" s="48" t="s">
        <v>97</v>
      </c>
      <c r="G13" s="48" t="s">
        <v>135</v>
      </c>
      <c r="H13" s="48">
        <v>4</v>
      </c>
      <c r="I13" s="45">
        <v>3</v>
      </c>
      <c r="J13" s="105"/>
      <c r="K13" s="106">
        <v>24</v>
      </c>
      <c r="L13" s="106"/>
      <c r="M13" s="106">
        <v>1</v>
      </c>
      <c r="N13" s="106"/>
      <c r="O13" s="106"/>
      <c r="P13" s="106"/>
      <c r="Q13" s="106"/>
      <c r="R13" s="107"/>
      <c r="S13" s="108"/>
      <c r="T13" s="106"/>
      <c r="U13" s="106"/>
      <c r="V13" s="106"/>
      <c r="W13" s="106"/>
      <c r="X13" s="106"/>
      <c r="Y13" s="106"/>
      <c r="Z13" s="109"/>
      <c r="AA13" s="85">
        <f t="shared" si="0"/>
        <v>25</v>
      </c>
      <c r="AB13" s="87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</row>
    <row r="14" spans="1:55" s="42" customFormat="1" ht="15" customHeight="1" x14ac:dyDescent="0.3">
      <c r="A14" s="66"/>
      <c r="B14" s="43"/>
      <c r="C14" s="48"/>
      <c r="D14" s="62"/>
      <c r="E14" s="171" t="s">
        <v>142</v>
      </c>
      <c r="F14" s="48" t="s">
        <v>97</v>
      </c>
      <c r="G14" s="48" t="s">
        <v>138</v>
      </c>
      <c r="H14" s="48"/>
      <c r="I14" s="45">
        <v>16</v>
      </c>
      <c r="J14" s="105"/>
      <c r="K14" s="106">
        <v>56</v>
      </c>
      <c r="L14" s="106"/>
      <c r="M14" s="106"/>
      <c r="N14" s="106"/>
      <c r="O14" s="106"/>
      <c r="P14" s="106"/>
      <c r="Q14" s="106"/>
      <c r="R14" s="107"/>
      <c r="S14" s="108"/>
      <c r="T14" s="106">
        <v>2</v>
      </c>
      <c r="U14" s="106"/>
      <c r="V14" s="106"/>
      <c r="W14" s="106"/>
      <c r="X14" s="106"/>
      <c r="Y14" s="106"/>
      <c r="Z14" s="109"/>
      <c r="AA14" s="85">
        <f t="shared" si="0"/>
        <v>58</v>
      </c>
      <c r="AB14" s="87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</row>
    <row r="15" spans="1:55" s="74" customFormat="1" ht="15" customHeight="1" thickBot="1" x14ac:dyDescent="0.4">
      <c r="A15" s="68"/>
      <c r="B15" s="68"/>
      <c r="C15" s="69"/>
      <c r="D15" s="70"/>
      <c r="E15" s="97" t="s">
        <v>30</v>
      </c>
      <c r="F15" s="71"/>
      <c r="G15" s="71"/>
      <c r="H15" s="71"/>
      <c r="I15" s="72"/>
      <c r="J15" s="110">
        <f>SUM(J7:J14)</f>
        <v>0</v>
      </c>
      <c r="K15" s="111">
        <f>SUM(K7:K14)</f>
        <v>238</v>
      </c>
      <c r="L15" s="111">
        <f t="shared" ref="L15:Z15" si="1">SUM(L7:L14)</f>
        <v>0</v>
      </c>
      <c r="M15" s="111">
        <f t="shared" si="1"/>
        <v>6</v>
      </c>
      <c r="N15" s="111">
        <f t="shared" si="1"/>
        <v>2</v>
      </c>
      <c r="O15" s="111">
        <f t="shared" si="1"/>
        <v>0</v>
      </c>
      <c r="P15" s="111">
        <f t="shared" si="1"/>
        <v>0</v>
      </c>
      <c r="Q15" s="111">
        <f t="shared" si="1"/>
        <v>0</v>
      </c>
      <c r="R15" s="111">
        <f t="shared" si="1"/>
        <v>0</v>
      </c>
      <c r="S15" s="111">
        <f t="shared" si="1"/>
        <v>0</v>
      </c>
      <c r="T15" s="111">
        <f>SUM(T7:T14)</f>
        <v>9</v>
      </c>
      <c r="U15" s="111">
        <f t="shared" si="1"/>
        <v>0</v>
      </c>
      <c r="V15" s="111">
        <f t="shared" si="1"/>
        <v>0</v>
      </c>
      <c r="W15" s="111">
        <f t="shared" si="1"/>
        <v>0</v>
      </c>
      <c r="X15" s="111">
        <f t="shared" si="1"/>
        <v>0</v>
      </c>
      <c r="Y15" s="111">
        <f t="shared" si="1"/>
        <v>0</v>
      </c>
      <c r="Z15" s="111">
        <f t="shared" si="1"/>
        <v>0</v>
      </c>
      <c r="AA15" s="76">
        <f>SUM(AA7:AA14)</f>
        <v>255</v>
      </c>
      <c r="AB15" s="89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</row>
    <row r="16" spans="1:55" s="42" customFormat="1" ht="15" customHeight="1" x14ac:dyDescent="0.35">
      <c r="A16" s="66"/>
      <c r="B16" s="43"/>
      <c r="C16" s="43"/>
      <c r="D16" s="43"/>
      <c r="E16" s="63" t="s">
        <v>19</v>
      </c>
      <c r="F16" s="62"/>
      <c r="G16" s="62"/>
      <c r="H16" s="45"/>
      <c r="I16" s="45"/>
      <c r="J16" s="112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85"/>
      <c r="AB16" s="86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 spans="1:55" s="42" customFormat="1" x14ac:dyDescent="0.3">
      <c r="A17" s="66"/>
      <c r="B17" s="43"/>
      <c r="C17" s="43"/>
      <c r="D17" s="43"/>
      <c r="E17" s="166" t="s">
        <v>112</v>
      </c>
      <c r="F17" s="48" t="s">
        <v>97</v>
      </c>
      <c r="G17" s="48" t="s">
        <v>110</v>
      </c>
      <c r="H17" s="40">
        <v>1</v>
      </c>
      <c r="I17" s="40">
        <v>19</v>
      </c>
      <c r="J17" s="119"/>
      <c r="K17" s="114">
        <v>32</v>
      </c>
      <c r="L17" s="114"/>
      <c r="M17" s="114">
        <v>3</v>
      </c>
      <c r="N17" s="227">
        <v>1</v>
      </c>
      <c r="O17" s="114"/>
      <c r="P17" s="114"/>
      <c r="Q17" s="114"/>
      <c r="R17" s="114"/>
      <c r="S17" s="114"/>
      <c r="T17" s="114">
        <v>1</v>
      </c>
      <c r="U17" s="114"/>
      <c r="V17" s="114"/>
      <c r="W17" s="114"/>
      <c r="X17" s="114"/>
      <c r="Y17" s="114"/>
      <c r="Z17" s="115"/>
      <c r="AA17" s="85">
        <f t="shared" ref="AA17:AA29" si="2">SUM(J17:Z17)</f>
        <v>37</v>
      </c>
      <c r="AB17" s="87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</row>
    <row r="18" spans="1:55" s="134" customFormat="1" ht="15" customHeight="1" x14ac:dyDescent="0.3">
      <c r="A18" s="129"/>
      <c r="B18" s="130"/>
      <c r="C18" s="130"/>
      <c r="D18" s="131"/>
      <c r="E18" s="166" t="s">
        <v>112</v>
      </c>
      <c r="F18" s="48" t="s">
        <v>97</v>
      </c>
      <c r="G18" s="48" t="s">
        <v>110</v>
      </c>
      <c r="H18" s="48">
        <v>2</v>
      </c>
      <c r="I18" s="40">
        <v>13</v>
      </c>
      <c r="J18" s="105"/>
      <c r="K18" s="106">
        <v>40</v>
      </c>
      <c r="L18" s="106"/>
      <c r="M18" s="106">
        <v>2</v>
      </c>
      <c r="N18" s="228">
        <v>1</v>
      </c>
      <c r="O18" s="106"/>
      <c r="P18" s="106"/>
      <c r="Q18" s="106"/>
      <c r="R18" s="107"/>
      <c r="S18" s="108"/>
      <c r="T18" s="106">
        <v>2</v>
      </c>
      <c r="U18" s="106"/>
      <c r="V18" s="106"/>
      <c r="W18" s="106"/>
      <c r="X18" s="106"/>
      <c r="Y18" s="106"/>
      <c r="Z18" s="106"/>
      <c r="AA18" s="85">
        <f t="shared" si="2"/>
        <v>45</v>
      </c>
      <c r="AB18" s="139"/>
      <c r="AC18" s="132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</row>
    <row r="19" spans="1:55" s="34" customFormat="1" ht="15" customHeight="1" x14ac:dyDescent="0.3">
      <c r="A19" s="79"/>
      <c r="B19" s="77"/>
      <c r="C19" s="77"/>
      <c r="D19" s="44"/>
      <c r="E19" s="166" t="s">
        <v>112</v>
      </c>
      <c r="F19" s="48" t="s">
        <v>97</v>
      </c>
      <c r="G19" s="48" t="s">
        <v>110</v>
      </c>
      <c r="H19" s="48">
        <v>4</v>
      </c>
      <c r="I19" s="45">
        <v>12</v>
      </c>
      <c r="J19" s="117"/>
      <c r="K19" s="106">
        <v>24</v>
      </c>
      <c r="L19" s="106"/>
      <c r="M19" s="106"/>
      <c r="N19" s="106"/>
      <c r="O19" s="106"/>
      <c r="P19" s="106"/>
      <c r="Q19" s="106"/>
      <c r="R19" s="106"/>
      <c r="S19" s="106"/>
      <c r="T19" s="106">
        <v>1</v>
      </c>
      <c r="U19" s="106"/>
      <c r="V19" s="106"/>
      <c r="W19" s="106"/>
      <c r="X19" s="106"/>
      <c r="Y19" s="106"/>
      <c r="Z19" s="106"/>
      <c r="AA19" s="85">
        <f t="shared" si="2"/>
        <v>25</v>
      </c>
      <c r="AB19" s="90"/>
      <c r="AC19" s="15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</row>
    <row r="20" spans="1:55" s="42" customFormat="1" x14ac:dyDescent="0.3">
      <c r="A20" s="66"/>
      <c r="B20" s="43"/>
      <c r="C20" s="43"/>
      <c r="D20" s="43"/>
      <c r="E20" s="158" t="s">
        <v>136</v>
      </c>
      <c r="F20" s="48" t="s">
        <v>97</v>
      </c>
      <c r="G20" s="48" t="s">
        <v>135</v>
      </c>
      <c r="H20" s="48">
        <v>2</v>
      </c>
      <c r="I20" s="45">
        <v>9</v>
      </c>
      <c r="J20" s="119"/>
      <c r="K20" s="114">
        <v>24</v>
      </c>
      <c r="L20" s="114"/>
      <c r="M20" s="114">
        <v>2</v>
      </c>
      <c r="N20" s="114"/>
      <c r="O20" s="114"/>
      <c r="P20" s="114"/>
      <c r="Q20" s="114"/>
      <c r="R20" s="114"/>
      <c r="S20" s="114"/>
      <c r="T20" s="114">
        <v>2</v>
      </c>
      <c r="U20" s="114"/>
      <c r="V20" s="114"/>
      <c r="W20" s="114"/>
      <c r="X20" s="114"/>
      <c r="Y20" s="114"/>
      <c r="Z20" s="115"/>
      <c r="AA20" s="85">
        <f t="shared" si="2"/>
        <v>28</v>
      </c>
      <c r="AB20" s="87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1" spans="1:55" s="34" customFormat="1" ht="25.5" customHeight="1" x14ac:dyDescent="0.3">
      <c r="A21" s="79"/>
      <c r="B21" s="77"/>
      <c r="C21" s="77"/>
      <c r="D21" s="44"/>
      <c r="E21" s="168" t="s">
        <v>126</v>
      </c>
      <c r="F21" s="48" t="s">
        <v>97</v>
      </c>
      <c r="G21" s="48" t="s">
        <v>135</v>
      </c>
      <c r="H21" s="48">
        <v>3</v>
      </c>
      <c r="I21" s="45">
        <v>5</v>
      </c>
      <c r="J21" s="117"/>
      <c r="K21" s="106">
        <v>16</v>
      </c>
      <c r="L21" s="106"/>
      <c r="M21" s="106">
        <v>1</v>
      </c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85">
        <f t="shared" si="2"/>
        <v>17</v>
      </c>
      <c r="AB21" s="91"/>
      <c r="AC21" s="15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</row>
    <row r="22" spans="1:55" s="34" customFormat="1" ht="15" customHeight="1" x14ac:dyDescent="0.3">
      <c r="A22" s="79"/>
      <c r="B22" s="77"/>
      <c r="C22" s="77"/>
      <c r="D22" s="44"/>
      <c r="E22" s="158" t="s">
        <v>136</v>
      </c>
      <c r="F22" s="48" t="s">
        <v>97</v>
      </c>
      <c r="G22" s="48" t="s">
        <v>135</v>
      </c>
      <c r="H22" s="48">
        <v>3</v>
      </c>
      <c r="I22" s="45">
        <v>5</v>
      </c>
      <c r="J22" s="117"/>
      <c r="K22" s="106">
        <v>64</v>
      </c>
      <c r="L22" s="106"/>
      <c r="M22" s="106">
        <v>1</v>
      </c>
      <c r="N22" s="106"/>
      <c r="O22" s="106"/>
      <c r="P22" s="106"/>
      <c r="Q22" s="106"/>
      <c r="R22" s="106"/>
      <c r="S22" s="106"/>
      <c r="T22" s="106">
        <v>1</v>
      </c>
      <c r="U22" s="106"/>
      <c r="V22" s="106"/>
      <c r="W22" s="106"/>
      <c r="X22" s="106"/>
      <c r="Y22" s="106"/>
      <c r="Z22" s="106"/>
      <c r="AA22" s="85">
        <f t="shared" si="2"/>
        <v>66</v>
      </c>
      <c r="AB22" s="91"/>
      <c r="AC22" s="15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</row>
    <row r="23" spans="1:55" s="34" customFormat="1" ht="15" customHeight="1" x14ac:dyDescent="0.3">
      <c r="A23" s="79"/>
      <c r="B23" s="77"/>
      <c r="C23" s="77"/>
      <c r="D23" s="44"/>
      <c r="E23" s="158" t="s">
        <v>155</v>
      </c>
      <c r="F23" s="48" t="s">
        <v>97</v>
      </c>
      <c r="G23" s="48" t="s">
        <v>135</v>
      </c>
      <c r="H23" s="48">
        <v>3</v>
      </c>
      <c r="I23" s="45">
        <v>3</v>
      </c>
      <c r="J23" s="117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>
        <v>9</v>
      </c>
      <c r="W23" s="106"/>
      <c r="X23" s="106"/>
      <c r="Y23" s="106"/>
      <c r="Z23" s="106"/>
      <c r="AA23" s="85">
        <f t="shared" si="2"/>
        <v>9</v>
      </c>
      <c r="AB23" s="91"/>
      <c r="AC23" s="15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</row>
    <row r="24" spans="1:55" s="34" customFormat="1" ht="15" customHeight="1" x14ac:dyDescent="0.3">
      <c r="A24" s="79"/>
      <c r="B24" s="77"/>
      <c r="C24" s="77"/>
      <c r="D24" s="44"/>
      <c r="E24" s="158" t="s">
        <v>136</v>
      </c>
      <c r="F24" s="48" t="s">
        <v>97</v>
      </c>
      <c r="G24" s="48" t="s">
        <v>135</v>
      </c>
      <c r="H24" s="48">
        <v>4</v>
      </c>
      <c r="I24" s="45">
        <v>3</v>
      </c>
      <c r="J24" s="117"/>
      <c r="K24" s="106">
        <v>16</v>
      </c>
      <c r="L24" s="106"/>
      <c r="M24" s="106">
        <v>1</v>
      </c>
      <c r="N24" s="106">
        <v>0.5</v>
      </c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85">
        <f t="shared" si="2"/>
        <v>17.5</v>
      </c>
      <c r="AB24" s="91"/>
      <c r="AC24" s="15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</row>
    <row r="25" spans="1:55" s="34" customFormat="1" ht="15" customHeight="1" x14ac:dyDescent="0.3">
      <c r="A25" s="79"/>
      <c r="B25" s="77"/>
      <c r="C25" s="77"/>
      <c r="D25" s="44"/>
      <c r="E25" s="171" t="s">
        <v>142</v>
      </c>
      <c r="F25" s="48" t="s">
        <v>97</v>
      </c>
      <c r="G25" s="48" t="s">
        <v>138</v>
      </c>
      <c r="H25" s="48"/>
      <c r="I25" s="45">
        <v>16</v>
      </c>
      <c r="J25" s="105"/>
      <c r="K25" s="106">
        <v>56</v>
      </c>
      <c r="L25" s="106"/>
      <c r="M25" s="106"/>
      <c r="N25" s="106"/>
      <c r="O25" s="106"/>
      <c r="P25" s="106"/>
      <c r="Q25" s="106"/>
      <c r="R25" s="107"/>
      <c r="S25" s="108"/>
      <c r="T25" s="106">
        <v>2</v>
      </c>
      <c r="U25" s="106"/>
      <c r="V25" s="106"/>
      <c r="W25" s="106"/>
      <c r="X25" s="106"/>
      <c r="Y25" s="106"/>
      <c r="Z25" s="109"/>
      <c r="AA25" s="85">
        <f t="shared" si="2"/>
        <v>58</v>
      </c>
      <c r="AB25" s="91"/>
      <c r="AC25" s="15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</row>
    <row r="26" spans="1:55" s="34" customFormat="1" ht="15" customHeight="1" x14ac:dyDescent="0.3">
      <c r="A26" s="79"/>
      <c r="B26" s="77"/>
      <c r="C26" s="77"/>
      <c r="D26" s="44"/>
      <c r="E26" s="158" t="s">
        <v>127</v>
      </c>
      <c r="F26" s="48" t="s">
        <v>97</v>
      </c>
      <c r="G26" s="48" t="s">
        <v>135</v>
      </c>
      <c r="H26" s="48">
        <v>4</v>
      </c>
      <c r="I26" s="45">
        <v>2</v>
      </c>
      <c r="J26" s="117"/>
      <c r="K26" s="106"/>
      <c r="L26" s="106"/>
      <c r="M26" s="106"/>
      <c r="N26" s="106"/>
      <c r="O26" s="106"/>
      <c r="P26" s="106"/>
      <c r="Q26" s="106"/>
      <c r="R26" s="106">
        <v>4</v>
      </c>
      <c r="S26" s="106"/>
      <c r="T26" s="106"/>
      <c r="U26" s="106"/>
      <c r="V26" s="106"/>
      <c r="W26" s="106"/>
      <c r="X26" s="106"/>
      <c r="Y26" s="106"/>
      <c r="Z26" s="109"/>
      <c r="AA26" s="85">
        <f t="shared" si="2"/>
        <v>4</v>
      </c>
      <c r="AB26" s="91"/>
      <c r="AC26" s="15"/>
      <c r="AD26" s="14"/>
      <c r="AE26" s="272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</row>
    <row r="27" spans="1:55" s="134" customFormat="1" ht="15" customHeight="1" x14ac:dyDescent="0.4">
      <c r="A27" s="129"/>
      <c r="B27" s="130"/>
      <c r="C27" s="130"/>
      <c r="D27" s="131"/>
      <c r="E27" s="332" t="s">
        <v>164</v>
      </c>
      <c r="F27" s="333" t="s">
        <v>97</v>
      </c>
      <c r="G27" s="333" t="s">
        <v>135</v>
      </c>
      <c r="H27" s="333">
        <v>4</v>
      </c>
      <c r="I27" s="334">
        <v>1</v>
      </c>
      <c r="J27" s="327"/>
      <c r="K27" s="325"/>
      <c r="L27" s="325"/>
      <c r="M27" s="325"/>
      <c r="N27" s="325"/>
      <c r="O27" s="325"/>
      <c r="P27" s="325"/>
      <c r="Q27" s="325">
        <v>2</v>
      </c>
      <c r="R27" s="325"/>
      <c r="S27" s="325"/>
      <c r="T27" s="325"/>
      <c r="U27" s="325"/>
      <c r="V27" s="325"/>
      <c r="W27" s="325"/>
      <c r="X27" s="325"/>
      <c r="Y27" s="325"/>
      <c r="Z27" s="325"/>
      <c r="AA27" s="337">
        <f t="shared" si="2"/>
        <v>2</v>
      </c>
      <c r="AB27" s="330"/>
      <c r="AC27" s="132"/>
      <c r="AD27" s="133"/>
      <c r="AE27" s="344"/>
      <c r="AF27" s="133"/>
      <c r="AG27" s="133"/>
      <c r="AH27" s="133"/>
      <c r="AI27" s="133"/>
      <c r="AJ27" s="133"/>
      <c r="AK27" s="133"/>
      <c r="AL27" s="133"/>
      <c r="AM27" s="133"/>
      <c r="AN27" s="133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3"/>
      <c r="AZ27" s="133"/>
      <c r="BA27" s="133"/>
      <c r="BB27" s="133"/>
      <c r="BC27" s="133"/>
    </row>
    <row r="28" spans="1:55" s="34" customFormat="1" ht="15" customHeight="1" x14ac:dyDescent="0.4">
      <c r="A28" s="79"/>
      <c r="B28" s="77"/>
      <c r="C28" s="77"/>
      <c r="D28" s="44"/>
      <c r="E28" s="158" t="s">
        <v>156</v>
      </c>
      <c r="F28" s="48" t="s">
        <v>97</v>
      </c>
      <c r="G28" s="48" t="s">
        <v>135</v>
      </c>
      <c r="H28" s="48">
        <v>3</v>
      </c>
      <c r="I28" s="45">
        <v>5</v>
      </c>
      <c r="J28" s="105"/>
      <c r="K28" s="106"/>
      <c r="L28" s="106"/>
      <c r="M28" s="106"/>
      <c r="N28" s="106"/>
      <c r="O28" s="106"/>
      <c r="P28" s="106"/>
      <c r="Q28" s="106"/>
      <c r="R28" s="107"/>
      <c r="S28" s="106">
        <v>10</v>
      </c>
      <c r="T28" s="106"/>
      <c r="U28" s="106"/>
      <c r="V28" s="106"/>
      <c r="W28" s="106"/>
      <c r="X28" s="106"/>
      <c r="Y28" s="106"/>
      <c r="Z28" s="106"/>
      <c r="AA28" s="85">
        <f t="shared" si="2"/>
        <v>10</v>
      </c>
      <c r="AB28" s="91"/>
      <c r="AC28" s="15"/>
      <c r="AD28" s="14"/>
      <c r="AE28" s="260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</row>
    <row r="29" spans="1:55" s="34" customFormat="1" ht="15" customHeight="1" x14ac:dyDescent="0.35">
      <c r="A29" s="79"/>
      <c r="B29" s="77"/>
      <c r="C29" s="77"/>
      <c r="D29" s="44"/>
      <c r="E29" s="188" t="s">
        <v>112</v>
      </c>
      <c r="F29" s="182" t="s">
        <v>165</v>
      </c>
      <c r="G29" s="189" t="s">
        <v>110</v>
      </c>
      <c r="H29" s="189" t="s">
        <v>170</v>
      </c>
      <c r="I29" s="187"/>
      <c r="J29" s="275"/>
      <c r="K29" s="264">
        <v>4</v>
      </c>
      <c r="L29" s="106"/>
      <c r="M29" s="264">
        <v>4</v>
      </c>
      <c r="N29" s="276">
        <v>2</v>
      </c>
      <c r="O29" s="106"/>
      <c r="P29" s="106"/>
      <c r="Q29" s="106"/>
      <c r="R29" s="106"/>
      <c r="S29" s="106"/>
      <c r="T29" s="264">
        <v>2</v>
      </c>
      <c r="U29" s="156"/>
      <c r="V29" s="106"/>
      <c r="W29" s="106"/>
      <c r="X29" s="106"/>
      <c r="Y29" s="106"/>
      <c r="Z29" s="106"/>
      <c r="AA29" s="85">
        <f t="shared" si="2"/>
        <v>12</v>
      </c>
      <c r="AB29" s="91"/>
      <c r="AC29" s="15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</row>
    <row r="30" spans="1:55" s="74" customFormat="1" ht="15" customHeight="1" thickBot="1" x14ac:dyDescent="0.4">
      <c r="A30" s="68"/>
      <c r="B30" s="68"/>
      <c r="C30" s="69"/>
      <c r="D30" s="70"/>
      <c r="E30" s="97" t="s">
        <v>31</v>
      </c>
      <c r="F30" s="71"/>
      <c r="G30" s="71"/>
      <c r="H30" s="71"/>
      <c r="I30" s="72"/>
      <c r="J30" s="263">
        <f t="shared" ref="J30:AA30" si="3">SUM(J16:J29)</f>
        <v>0</v>
      </c>
      <c r="K30" s="197">
        <f t="shared" si="3"/>
        <v>276</v>
      </c>
      <c r="L30" s="197">
        <f t="shared" si="3"/>
        <v>0</v>
      </c>
      <c r="M30" s="197">
        <f t="shared" si="3"/>
        <v>14</v>
      </c>
      <c r="N30" s="174">
        <f t="shared" si="3"/>
        <v>4.5</v>
      </c>
      <c r="O30" s="197">
        <f t="shared" si="3"/>
        <v>0</v>
      </c>
      <c r="P30" s="197">
        <f t="shared" si="3"/>
        <v>0</v>
      </c>
      <c r="Q30" s="197">
        <f t="shared" si="3"/>
        <v>2</v>
      </c>
      <c r="R30" s="197">
        <f t="shared" si="3"/>
        <v>4</v>
      </c>
      <c r="S30" s="197">
        <f t="shared" si="3"/>
        <v>10</v>
      </c>
      <c r="T30" s="197">
        <f t="shared" si="3"/>
        <v>11</v>
      </c>
      <c r="U30" s="197">
        <f t="shared" si="3"/>
        <v>0</v>
      </c>
      <c r="V30" s="197">
        <f t="shared" si="3"/>
        <v>9</v>
      </c>
      <c r="W30" s="197">
        <f t="shared" si="3"/>
        <v>0</v>
      </c>
      <c r="X30" s="197">
        <f t="shared" si="3"/>
        <v>0</v>
      </c>
      <c r="Y30" s="197">
        <f t="shared" si="3"/>
        <v>0</v>
      </c>
      <c r="Z30" s="197">
        <f t="shared" si="3"/>
        <v>0</v>
      </c>
      <c r="AA30" s="196">
        <f t="shared" si="3"/>
        <v>330.5</v>
      </c>
      <c r="AB30" s="89"/>
      <c r="AC30" s="73"/>
      <c r="AD30" s="73"/>
      <c r="AE30" s="272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</row>
    <row r="31" spans="1:55" s="42" customFormat="1" ht="12.75" customHeight="1" x14ac:dyDescent="0.35">
      <c r="A31" s="66"/>
      <c r="B31" s="43"/>
      <c r="C31" s="43"/>
      <c r="D31" s="43"/>
      <c r="E31" s="37"/>
      <c r="F31" s="62"/>
      <c r="G31" s="62"/>
      <c r="H31" s="45"/>
      <c r="I31" s="45"/>
      <c r="J31" s="64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85"/>
      <c r="AB31" s="86"/>
      <c r="AC31" s="15"/>
      <c r="AD31" s="15"/>
      <c r="AE31" s="272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</row>
    <row r="32" spans="1:55" s="42" customFormat="1" ht="15" customHeight="1" x14ac:dyDescent="0.35">
      <c r="A32" s="66"/>
      <c r="B32" s="77"/>
      <c r="C32" s="43"/>
      <c r="D32" s="43"/>
      <c r="E32" s="98" t="s">
        <v>35</v>
      </c>
      <c r="F32" s="81"/>
      <c r="G32" s="81"/>
      <c r="H32" s="33"/>
      <c r="I32" s="33"/>
      <c r="J32" s="80">
        <f t="shared" ref="J32:AA32" si="4">J15+J30</f>
        <v>0</v>
      </c>
      <c r="K32" s="81">
        <f t="shared" si="4"/>
        <v>514</v>
      </c>
      <c r="L32" s="81">
        <f t="shared" si="4"/>
        <v>0</v>
      </c>
      <c r="M32" s="81">
        <f t="shared" si="4"/>
        <v>20</v>
      </c>
      <c r="N32" s="81">
        <f t="shared" si="4"/>
        <v>6.5</v>
      </c>
      <c r="O32" s="81">
        <f t="shared" si="4"/>
        <v>0</v>
      </c>
      <c r="P32" s="81">
        <f t="shared" si="4"/>
        <v>0</v>
      </c>
      <c r="Q32" s="81">
        <f t="shared" si="4"/>
        <v>2</v>
      </c>
      <c r="R32" s="81">
        <f t="shared" si="4"/>
        <v>4</v>
      </c>
      <c r="S32" s="81">
        <f t="shared" si="4"/>
        <v>10</v>
      </c>
      <c r="T32" s="81">
        <f t="shared" si="4"/>
        <v>20</v>
      </c>
      <c r="U32" s="81">
        <f t="shared" si="4"/>
        <v>0</v>
      </c>
      <c r="V32" s="81">
        <f t="shared" si="4"/>
        <v>9</v>
      </c>
      <c r="W32" s="81">
        <f t="shared" si="4"/>
        <v>0</v>
      </c>
      <c r="X32" s="81">
        <f t="shared" si="4"/>
        <v>0</v>
      </c>
      <c r="Y32" s="81">
        <f t="shared" si="4"/>
        <v>0</v>
      </c>
      <c r="Z32" s="81">
        <f t="shared" si="4"/>
        <v>0</v>
      </c>
      <c r="AA32" s="299">
        <f t="shared" si="4"/>
        <v>585.5</v>
      </c>
      <c r="AB32" s="87"/>
      <c r="AC32" s="15"/>
      <c r="AD32" s="15"/>
      <c r="AE32" s="272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</row>
    <row r="33" spans="1:28" ht="11.25" customHeight="1" x14ac:dyDescent="0.4">
      <c r="A33" s="512"/>
      <c r="B33" s="512"/>
      <c r="C33" s="512"/>
      <c r="D33" s="512"/>
      <c r="E33" s="512"/>
      <c r="F33" s="512"/>
      <c r="G33" s="512"/>
      <c r="H33" s="512"/>
      <c r="I33" s="512"/>
      <c r="J33" s="512"/>
      <c r="K33" s="512"/>
      <c r="L33" s="512"/>
      <c r="M33" s="512"/>
      <c r="N33" s="512"/>
      <c r="O33" s="512"/>
      <c r="P33" s="512"/>
      <c r="Q33" s="512"/>
      <c r="R33" s="512"/>
      <c r="S33" s="512"/>
      <c r="T33" s="512"/>
      <c r="U33" s="512"/>
      <c r="V33" s="512"/>
      <c r="W33" s="512"/>
      <c r="X33" s="512"/>
      <c r="Y33" s="512"/>
      <c r="Z33" s="512"/>
      <c r="AA33" s="512"/>
      <c r="AB33" s="15"/>
    </row>
    <row r="34" spans="1:28" x14ac:dyDescent="0.4">
      <c r="A34" s="19"/>
      <c r="B34" s="19" t="s">
        <v>171</v>
      </c>
      <c r="E34" s="19"/>
      <c r="F34" s="19"/>
      <c r="G34" s="19"/>
      <c r="H34" s="19"/>
      <c r="I34" s="19"/>
      <c r="J34" s="19"/>
      <c r="K34" s="19"/>
      <c r="L34" s="19"/>
      <c r="M34" s="19"/>
      <c r="N34" s="23" t="s">
        <v>59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19"/>
      <c r="Z34" s="19"/>
      <c r="AA34" s="19"/>
      <c r="AB34" s="19"/>
    </row>
    <row r="35" spans="1:28" x14ac:dyDescent="0.4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4"/>
      <c r="O35" s="24"/>
      <c r="P35" s="505" t="s">
        <v>32</v>
      </c>
      <c r="Q35" s="505"/>
      <c r="R35" s="505"/>
      <c r="S35" s="505"/>
      <c r="T35" s="505"/>
      <c r="U35" s="505"/>
      <c r="V35" s="505"/>
      <c r="W35" s="24"/>
      <c r="X35" s="24"/>
      <c r="Y35" s="19"/>
      <c r="Z35" s="19"/>
      <c r="AA35" s="19"/>
      <c r="AB35" s="19"/>
    </row>
    <row r="36" spans="1:28" s="10" customFormat="1" ht="15.75" customHeight="1" x14ac:dyDescent="0.4">
      <c r="N36" s="488" t="s">
        <v>172</v>
      </c>
      <c r="O36" s="488"/>
      <c r="P36" s="488"/>
      <c r="Q36" s="488"/>
      <c r="R36" s="488"/>
      <c r="S36" s="488"/>
      <c r="T36" s="488"/>
      <c r="U36" s="488"/>
      <c r="V36" s="488"/>
      <c r="W36" s="488"/>
      <c r="X36" s="488"/>
      <c r="Y36" s="488"/>
      <c r="Z36" s="488"/>
      <c r="AA36" s="488"/>
    </row>
    <row r="37" spans="1:28" x14ac:dyDescent="0.4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31"/>
      <c r="O37" s="32"/>
      <c r="P37" s="32"/>
      <c r="Q37" s="505" t="s">
        <v>32</v>
      </c>
      <c r="R37" s="505"/>
      <c r="S37" s="505"/>
      <c r="T37" s="505"/>
      <c r="U37" s="505"/>
      <c r="V37" s="505"/>
      <c r="W37" s="78"/>
      <c r="X37" s="31"/>
      <c r="Y37" s="19"/>
      <c r="Z37" s="19"/>
      <c r="AA37" s="19"/>
      <c r="AB37" s="19"/>
    </row>
    <row r="38" spans="1:28" x14ac:dyDescent="0.4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31"/>
      <c r="O38" s="32"/>
      <c r="P38" s="32"/>
      <c r="Q38" s="24"/>
      <c r="R38" s="24"/>
      <c r="S38" s="24"/>
      <c r="T38" s="24"/>
      <c r="U38" s="24"/>
      <c r="V38" s="24"/>
      <c r="W38" s="78"/>
      <c r="X38" s="31"/>
      <c r="Y38" s="19"/>
      <c r="Z38" s="19"/>
      <c r="AA38" s="19"/>
      <c r="AB38" s="19"/>
    </row>
    <row r="39" spans="1:28" x14ac:dyDescent="0.4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spans="1:28" x14ac:dyDescent="0.4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8" x14ac:dyDescent="0.4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pans="1:28" x14ac:dyDescent="0.4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pans="1:28" x14ac:dyDescent="0.4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pans="1:28" x14ac:dyDescent="0.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pans="1:28" x14ac:dyDescent="0.4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pans="1:28" x14ac:dyDescent="0.4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pans="1:28" x14ac:dyDescent="0.4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pans="1:28" x14ac:dyDescent="0.4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="19" customFormat="1" x14ac:dyDescent="0.4"/>
    <row r="50" s="19" customFormat="1" x14ac:dyDescent="0.4"/>
    <row r="51" s="19" customFormat="1" x14ac:dyDescent="0.4"/>
    <row r="52" s="19" customFormat="1" x14ac:dyDescent="0.4"/>
    <row r="53" s="19" customFormat="1" x14ac:dyDescent="0.4"/>
    <row r="54" s="19" customFormat="1" x14ac:dyDescent="0.4"/>
    <row r="55" s="19" customFormat="1" x14ac:dyDescent="0.4"/>
    <row r="56" s="19" customFormat="1" x14ac:dyDescent="0.4"/>
    <row r="57" s="19" customFormat="1" x14ac:dyDescent="0.4"/>
    <row r="58" s="19" customFormat="1" x14ac:dyDescent="0.4"/>
    <row r="59" s="19" customFormat="1" x14ac:dyDescent="0.4"/>
    <row r="60" s="19" customFormat="1" x14ac:dyDescent="0.4"/>
    <row r="61" s="19" customFormat="1" x14ac:dyDescent="0.4"/>
    <row r="62" s="19" customFormat="1" x14ac:dyDescent="0.4"/>
    <row r="63" s="19" customFormat="1" x14ac:dyDescent="0.4"/>
    <row r="64" s="19" customFormat="1" x14ac:dyDescent="0.4"/>
    <row r="65" s="19" customFormat="1" x14ac:dyDescent="0.4"/>
    <row r="66" s="19" customFormat="1" x14ac:dyDescent="0.4"/>
    <row r="67" s="19" customFormat="1" x14ac:dyDescent="0.4"/>
    <row r="68" s="19" customFormat="1" x14ac:dyDescent="0.4"/>
    <row r="69" s="19" customFormat="1" x14ac:dyDescent="0.4"/>
    <row r="70" s="19" customFormat="1" x14ac:dyDescent="0.4"/>
    <row r="71" s="19" customFormat="1" x14ac:dyDescent="0.4"/>
    <row r="72" s="19" customFormat="1" x14ac:dyDescent="0.4"/>
    <row r="73" s="19" customFormat="1" x14ac:dyDescent="0.4"/>
    <row r="74" s="19" customFormat="1" x14ac:dyDescent="0.4"/>
    <row r="75" s="19" customFormat="1" x14ac:dyDescent="0.4"/>
    <row r="76" s="19" customFormat="1" x14ac:dyDescent="0.4"/>
    <row r="77" s="19" customFormat="1" x14ac:dyDescent="0.4"/>
    <row r="78" s="19" customFormat="1" x14ac:dyDescent="0.4"/>
    <row r="79" s="19" customFormat="1" x14ac:dyDescent="0.4"/>
    <row r="80" s="19" customFormat="1" x14ac:dyDescent="0.4"/>
    <row r="81" s="19" customFormat="1" x14ac:dyDescent="0.4"/>
    <row r="82" s="19" customFormat="1" x14ac:dyDescent="0.4"/>
    <row r="83" s="19" customFormat="1" x14ac:dyDescent="0.4"/>
    <row r="84" s="19" customFormat="1" x14ac:dyDescent="0.4"/>
    <row r="85" s="19" customFormat="1" x14ac:dyDescent="0.4"/>
    <row r="86" s="19" customFormat="1" x14ac:dyDescent="0.4"/>
    <row r="87" s="19" customFormat="1" x14ac:dyDescent="0.4"/>
    <row r="88" s="19" customFormat="1" x14ac:dyDescent="0.4"/>
    <row r="89" s="19" customFormat="1" x14ac:dyDescent="0.4"/>
    <row r="90" s="19" customFormat="1" x14ac:dyDescent="0.4"/>
    <row r="91" s="19" customFormat="1" x14ac:dyDescent="0.4"/>
    <row r="92" s="19" customFormat="1" x14ac:dyDescent="0.4"/>
    <row r="93" s="19" customFormat="1" x14ac:dyDescent="0.4"/>
    <row r="94" s="19" customFormat="1" x14ac:dyDescent="0.4"/>
    <row r="95" s="19" customFormat="1" x14ac:dyDescent="0.4"/>
    <row r="96" s="19" customFormat="1" x14ac:dyDescent="0.4"/>
    <row r="97" s="19" customFormat="1" x14ac:dyDescent="0.4"/>
    <row r="98" s="19" customFormat="1" x14ac:dyDescent="0.4"/>
    <row r="99" s="19" customFormat="1" x14ac:dyDescent="0.4"/>
    <row r="100" s="19" customFormat="1" x14ac:dyDescent="0.4"/>
    <row r="101" s="19" customFormat="1" x14ac:dyDescent="0.4"/>
    <row r="102" s="19" customFormat="1" x14ac:dyDescent="0.4"/>
    <row r="103" s="19" customFormat="1" x14ac:dyDescent="0.4"/>
    <row r="104" s="19" customFormat="1" x14ac:dyDescent="0.4"/>
    <row r="105" s="19" customFormat="1" x14ac:dyDescent="0.4"/>
    <row r="106" s="19" customFormat="1" x14ac:dyDescent="0.4"/>
    <row r="107" s="19" customFormat="1" x14ac:dyDescent="0.4"/>
    <row r="108" s="19" customFormat="1" x14ac:dyDescent="0.4"/>
    <row r="109" s="19" customFormat="1" x14ac:dyDescent="0.4"/>
    <row r="110" s="19" customFormat="1" x14ac:dyDescent="0.4"/>
    <row r="111" s="19" customFormat="1" x14ac:dyDescent="0.4"/>
    <row r="112" s="19" customFormat="1" x14ac:dyDescent="0.4"/>
    <row r="113" s="19" customFormat="1" x14ac:dyDescent="0.4"/>
    <row r="114" s="19" customFormat="1" x14ac:dyDescent="0.4"/>
    <row r="115" s="19" customFormat="1" x14ac:dyDescent="0.4"/>
    <row r="116" s="19" customFormat="1" x14ac:dyDescent="0.4"/>
    <row r="117" s="19" customFormat="1" x14ac:dyDescent="0.4"/>
    <row r="118" s="19" customFormat="1" x14ac:dyDescent="0.4"/>
    <row r="119" s="19" customFormat="1" x14ac:dyDescent="0.4"/>
    <row r="120" s="19" customFormat="1" x14ac:dyDescent="0.4"/>
    <row r="121" s="19" customFormat="1" x14ac:dyDescent="0.4"/>
    <row r="122" s="19" customFormat="1" x14ac:dyDescent="0.4"/>
    <row r="123" s="19" customFormat="1" x14ac:dyDescent="0.4"/>
    <row r="124" s="19" customFormat="1" x14ac:dyDescent="0.4"/>
    <row r="125" s="19" customFormat="1" x14ac:dyDescent="0.4"/>
    <row r="126" s="19" customFormat="1" x14ac:dyDescent="0.4"/>
    <row r="127" s="19" customFormat="1" x14ac:dyDescent="0.4"/>
    <row r="128" s="19" customFormat="1" x14ac:dyDescent="0.4"/>
    <row r="129" s="19" customFormat="1" x14ac:dyDescent="0.4"/>
    <row r="130" s="19" customFormat="1" x14ac:dyDescent="0.4"/>
    <row r="131" s="19" customFormat="1" x14ac:dyDescent="0.4"/>
    <row r="132" s="19" customFormat="1" x14ac:dyDescent="0.4"/>
    <row r="133" s="19" customFormat="1" x14ac:dyDescent="0.4"/>
    <row r="134" s="19" customFormat="1" x14ac:dyDescent="0.4"/>
    <row r="135" s="19" customFormat="1" x14ac:dyDescent="0.4"/>
    <row r="136" s="19" customFormat="1" x14ac:dyDescent="0.4"/>
    <row r="137" s="19" customFormat="1" x14ac:dyDescent="0.4"/>
    <row r="138" s="19" customFormat="1" x14ac:dyDescent="0.4"/>
    <row r="139" s="19" customFormat="1" x14ac:dyDescent="0.4"/>
    <row r="140" s="19" customFormat="1" x14ac:dyDescent="0.4"/>
    <row r="141" s="19" customFormat="1" x14ac:dyDescent="0.4"/>
    <row r="142" s="19" customFormat="1" x14ac:dyDescent="0.4"/>
    <row r="143" s="19" customFormat="1" x14ac:dyDescent="0.4"/>
    <row r="144" s="19" customFormat="1" x14ac:dyDescent="0.4"/>
    <row r="145" s="19" customFormat="1" x14ac:dyDescent="0.4"/>
    <row r="146" s="19" customFormat="1" x14ac:dyDescent="0.4"/>
    <row r="147" s="19" customFormat="1" x14ac:dyDescent="0.4"/>
    <row r="148" s="19" customFormat="1" x14ac:dyDescent="0.4"/>
    <row r="149" s="19" customFormat="1" x14ac:dyDescent="0.4"/>
    <row r="150" s="19" customFormat="1" x14ac:dyDescent="0.4"/>
    <row r="151" s="19" customFormat="1" x14ac:dyDescent="0.4"/>
    <row r="152" s="19" customFormat="1" x14ac:dyDescent="0.4"/>
    <row r="153" s="19" customFormat="1" x14ac:dyDescent="0.4"/>
    <row r="154" s="19" customFormat="1" x14ac:dyDescent="0.4"/>
    <row r="155" s="19" customFormat="1" x14ac:dyDescent="0.4"/>
    <row r="156" s="19" customFormat="1" x14ac:dyDescent="0.4"/>
    <row r="157" s="19" customFormat="1" x14ac:dyDescent="0.4"/>
    <row r="158" s="19" customFormat="1" x14ac:dyDescent="0.4"/>
    <row r="159" s="19" customFormat="1" x14ac:dyDescent="0.4"/>
    <row r="160" s="19" customFormat="1" x14ac:dyDescent="0.4"/>
    <row r="161" spans="27:27" s="19" customFormat="1" x14ac:dyDescent="0.4"/>
    <row r="162" spans="27:27" s="19" customFormat="1" x14ac:dyDescent="0.4"/>
    <row r="163" spans="27:27" s="19" customFormat="1" x14ac:dyDescent="0.4"/>
    <row r="164" spans="27:27" s="19" customFormat="1" x14ac:dyDescent="0.4"/>
    <row r="165" spans="27:27" s="19" customFormat="1" x14ac:dyDescent="0.4"/>
    <row r="166" spans="27:27" s="19" customFormat="1" x14ac:dyDescent="0.4"/>
    <row r="167" spans="27:27" s="19" customFormat="1" x14ac:dyDescent="0.4"/>
    <row r="168" spans="27:27" s="19" customFormat="1" x14ac:dyDescent="0.4"/>
    <row r="169" spans="27:27" s="19" customFormat="1" x14ac:dyDescent="0.4"/>
    <row r="170" spans="27:27" s="19" customFormat="1" x14ac:dyDescent="0.4"/>
    <row r="171" spans="27:27" s="19" customFormat="1" x14ac:dyDescent="0.4">
      <c r="AA171" s="94"/>
    </row>
    <row r="172" spans="27:27" s="19" customFormat="1" x14ac:dyDescent="0.4">
      <c r="AA172" s="94"/>
    </row>
    <row r="173" spans="27:27" s="19" customFormat="1" x14ac:dyDescent="0.4">
      <c r="AA173" s="94"/>
    </row>
    <row r="174" spans="27:27" s="19" customFormat="1" x14ac:dyDescent="0.4">
      <c r="AA174" s="94"/>
    </row>
    <row r="175" spans="27:27" s="19" customFormat="1" x14ac:dyDescent="0.4">
      <c r="AA175" s="94"/>
    </row>
    <row r="176" spans="27:27" s="19" customFormat="1" x14ac:dyDescent="0.4">
      <c r="AA176" s="94"/>
    </row>
    <row r="177" spans="27:27" s="19" customFormat="1" x14ac:dyDescent="0.4">
      <c r="AA177" s="94"/>
    </row>
    <row r="178" spans="27:27" s="19" customFormat="1" x14ac:dyDescent="0.4">
      <c r="AA178" s="94"/>
    </row>
    <row r="179" spans="27:27" s="19" customFormat="1" x14ac:dyDescent="0.4">
      <c r="AA179" s="94"/>
    </row>
    <row r="180" spans="27:27" s="19" customFormat="1" x14ac:dyDescent="0.4">
      <c r="AA180" s="94"/>
    </row>
    <row r="181" spans="27:27" s="19" customFormat="1" x14ac:dyDescent="0.4">
      <c r="AA181" s="94"/>
    </row>
    <row r="182" spans="27:27" s="19" customFormat="1" x14ac:dyDescent="0.4">
      <c r="AA182" s="94"/>
    </row>
    <row r="183" spans="27:27" s="19" customFormat="1" x14ac:dyDescent="0.4">
      <c r="AA183" s="94"/>
    </row>
    <row r="184" spans="27:27" s="19" customFormat="1" x14ac:dyDescent="0.4">
      <c r="AA184" s="94"/>
    </row>
    <row r="185" spans="27:27" s="19" customFormat="1" x14ac:dyDescent="0.4">
      <c r="AA185" s="94"/>
    </row>
    <row r="186" spans="27:27" s="19" customFormat="1" x14ac:dyDescent="0.4">
      <c r="AA186" s="94"/>
    </row>
    <row r="187" spans="27:27" s="19" customFormat="1" x14ac:dyDescent="0.4">
      <c r="AA187" s="94"/>
    </row>
    <row r="188" spans="27:27" s="19" customFormat="1" x14ac:dyDescent="0.4">
      <c r="AA188" s="94"/>
    </row>
    <row r="189" spans="27:27" s="19" customFormat="1" x14ac:dyDescent="0.4">
      <c r="AA189" s="94"/>
    </row>
    <row r="190" spans="27:27" s="19" customFormat="1" x14ac:dyDescent="0.4">
      <c r="AA190" s="94"/>
    </row>
    <row r="191" spans="27:27" s="19" customFormat="1" x14ac:dyDescent="0.4">
      <c r="AA191" s="94"/>
    </row>
    <row r="192" spans="27:27" s="19" customFormat="1" x14ac:dyDescent="0.4">
      <c r="AA192" s="94"/>
    </row>
    <row r="193" spans="27:27" s="19" customFormat="1" x14ac:dyDescent="0.4">
      <c r="AA193" s="94"/>
    </row>
    <row r="194" spans="27:27" s="19" customFormat="1" x14ac:dyDescent="0.4">
      <c r="AA194" s="94"/>
    </row>
    <row r="195" spans="27:27" s="19" customFormat="1" x14ac:dyDescent="0.4">
      <c r="AA195" s="94"/>
    </row>
    <row r="196" spans="27:27" s="19" customFormat="1" x14ac:dyDescent="0.4">
      <c r="AA196" s="94"/>
    </row>
    <row r="197" spans="27:27" s="19" customFormat="1" x14ac:dyDescent="0.4">
      <c r="AA197" s="94"/>
    </row>
    <row r="198" spans="27:27" s="19" customFormat="1" x14ac:dyDescent="0.4">
      <c r="AA198" s="94"/>
    </row>
    <row r="199" spans="27:27" s="19" customFormat="1" x14ac:dyDescent="0.4">
      <c r="AA199" s="94"/>
    </row>
    <row r="200" spans="27:27" s="19" customFormat="1" x14ac:dyDescent="0.4">
      <c r="AA200" s="94"/>
    </row>
    <row r="201" spans="27:27" s="19" customFormat="1" x14ac:dyDescent="0.4">
      <c r="AA201" s="94"/>
    </row>
    <row r="202" spans="27:27" s="19" customFormat="1" x14ac:dyDescent="0.4">
      <c r="AA202" s="94"/>
    </row>
    <row r="203" spans="27:27" s="19" customFormat="1" x14ac:dyDescent="0.4">
      <c r="AA203" s="94"/>
    </row>
    <row r="204" spans="27:27" s="19" customFormat="1" x14ac:dyDescent="0.4">
      <c r="AA204" s="94"/>
    </row>
    <row r="205" spans="27:27" s="19" customFormat="1" x14ac:dyDescent="0.4">
      <c r="AA205" s="94"/>
    </row>
    <row r="206" spans="27:27" s="19" customFormat="1" x14ac:dyDescent="0.4">
      <c r="AA206" s="94"/>
    </row>
    <row r="207" spans="27:27" s="19" customFormat="1" x14ac:dyDescent="0.4">
      <c r="AA207" s="94"/>
    </row>
    <row r="208" spans="27:27" s="19" customFormat="1" x14ac:dyDescent="0.4">
      <c r="AA208" s="94"/>
    </row>
    <row r="209" spans="27:27" s="19" customFormat="1" x14ac:dyDescent="0.4">
      <c r="AA209" s="94"/>
    </row>
    <row r="210" spans="27:27" s="19" customFormat="1" x14ac:dyDescent="0.4">
      <c r="AA210" s="94"/>
    </row>
    <row r="211" spans="27:27" s="19" customFormat="1" x14ac:dyDescent="0.4">
      <c r="AA211" s="94"/>
    </row>
    <row r="212" spans="27:27" s="19" customFormat="1" x14ac:dyDescent="0.4">
      <c r="AA212" s="94"/>
    </row>
    <row r="213" spans="27:27" s="19" customFormat="1" x14ac:dyDescent="0.4">
      <c r="AA213" s="94"/>
    </row>
    <row r="214" spans="27:27" s="19" customFormat="1" x14ac:dyDescent="0.4">
      <c r="AA214" s="94"/>
    </row>
    <row r="215" spans="27:27" s="19" customFormat="1" x14ac:dyDescent="0.4">
      <c r="AA215" s="94"/>
    </row>
    <row r="216" spans="27:27" s="19" customFormat="1" x14ac:dyDescent="0.4">
      <c r="AA216" s="94"/>
    </row>
    <row r="217" spans="27:27" s="19" customFormat="1" x14ac:dyDescent="0.4">
      <c r="AA217" s="94"/>
    </row>
    <row r="218" spans="27:27" s="19" customFormat="1" x14ac:dyDescent="0.4">
      <c r="AA218" s="94"/>
    </row>
    <row r="219" spans="27:27" s="19" customFormat="1" x14ac:dyDescent="0.4">
      <c r="AA219" s="94"/>
    </row>
    <row r="220" spans="27:27" s="19" customFormat="1" x14ac:dyDescent="0.4">
      <c r="AA220" s="94"/>
    </row>
    <row r="221" spans="27:27" s="19" customFormat="1" x14ac:dyDescent="0.4">
      <c r="AA221" s="94"/>
    </row>
    <row r="222" spans="27:27" s="19" customFormat="1" x14ac:dyDescent="0.4">
      <c r="AA222" s="94"/>
    </row>
    <row r="223" spans="27:27" s="19" customFormat="1" x14ac:dyDescent="0.4">
      <c r="AA223" s="94"/>
    </row>
    <row r="224" spans="27:27" s="19" customFormat="1" x14ac:dyDescent="0.4">
      <c r="AA224" s="94"/>
    </row>
    <row r="225" spans="27:27" s="19" customFormat="1" x14ac:dyDescent="0.4">
      <c r="AA225" s="94"/>
    </row>
    <row r="226" spans="27:27" s="19" customFormat="1" x14ac:dyDescent="0.4">
      <c r="AA226" s="94"/>
    </row>
    <row r="227" spans="27:27" s="19" customFormat="1" x14ac:dyDescent="0.4">
      <c r="AA227" s="94"/>
    </row>
    <row r="228" spans="27:27" s="19" customFormat="1" x14ac:dyDescent="0.4">
      <c r="AA228" s="94"/>
    </row>
    <row r="229" spans="27:27" s="19" customFormat="1" x14ac:dyDescent="0.4">
      <c r="AA229" s="94"/>
    </row>
    <row r="230" spans="27:27" s="19" customFormat="1" x14ac:dyDescent="0.4">
      <c r="AA230" s="94"/>
    </row>
    <row r="231" spans="27:27" s="19" customFormat="1" x14ac:dyDescent="0.4">
      <c r="AA231" s="94"/>
    </row>
    <row r="232" spans="27:27" s="19" customFormat="1" x14ac:dyDescent="0.4">
      <c r="AA232" s="94"/>
    </row>
    <row r="233" spans="27:27" s="19" customFormat="1" x14ac:dyDescent="0.4">
      <c r="AA233" s="94"/>
    </row>
    <row r="234" spans="27:27" s="19" customFormat="1" x14ac:dyDescent="0.4">
      <c r="AA234" s="94"/>
    </row>
    <row r="235" spans="27:27" s="19" customFormat="1" x14ac:dyDescent="0.4">
      <c r="AA235" s="94"/>
    </row>
    <row r="236" spans="27:27" s="19" customFormat="1" x14ac:dyDescent="0.4">
      <c r="AA236" s="94"/>
    </row>
    <row r="237" spans="27:27" s="19" customFormat="1" x14ac:dyDescent="0.4">
      <c r="AA237" s="94"/>
    </row>
    <row r="238" spans="27:27" s="19" customFormat="1" x14ac:dyDescent="0.4">
      <c r="AA238" s="94"/>
    </row>
    <row r="239" spans="27:27" s="19" customFormat="1" x14ac:dyDescent="0.4">
      <c r="AA239" s="94"/>
    </row>
    <row r="240" spans="27:27" s="19" customFormat="1" x14ac:dyDescent="0.4">
      <c r="AA240" s="94"/>
    </row>
    <row r="241" spans="27:27" s="19" customFormat="1" x14ac:dyDescent="0.4">
      <c r="AA241" s="94"/>
    </row>
    <row r="242" spans="27:27" s="19" customFormat="1" x14ac:dyDescent="0.4">
      <c r="AA242" s="94"/>
    </row>
    <row r="243" spans="27:27" s="19" customFormat="1" x14ac:dyDescent="0.4">
      <c r="AA243" s="94"/>
    </row>
    <row r="244" spans="27:27" s="19" customFormat="1" x14ac:dyDescent="0.4">
      <c r="AA244" s="94"/>
    </row>
    <row r="245" spans="27:27" s="19" customFormat="1" x14ac:dyDescent="0.4">
      <c r="AA245" s="94"/>
    </row>
    <row r="246" spans="27:27" s="19" customFormat="1" x14ac:dyDescent="0.4">
      <c r="AA246" s="94"/>
    </row>
    <row r="247" spans="27:27" s="19" customFormat="1" x14ac:dyDescent="0.4">
      <c r="AA247" s="94"/>
    </row>
    <row r="248" spans="27:27" s="19" customFormat="1" x14ac:dyDescent="0.4">
      <c r="AA248" s="94"/>
    </row>
    <row r="249" spans="27:27" s="19" customFormat="1" x14ac:dyDescent="0.4">
      <c r="AA249" s="94"/>
    </row>
    <row r="250" spans="27:27" s="19" customFormat="1" x14ac:dyDescent="0.4">
      <c r="AA250" s="94"/>
    </row>
    <row r="251" spans="27:27" s="19" customFormat="1" x14ac:dyDescent="0.4">
      <c r="AA251" s="94"/>
    </row>
    <row r="252" spans="27:27" s="19" customFormat="1" x14ac:dyDescent="0.4">
      <c r="AA252" s="94"/>
    </row>
    <row r="253" spans="27:27" s="19" customFormat="1" x14ac:dyDescent="0.4">
      <c r="AA253" s="94"/>
    </row>
    <row r="254" spans="27:27" s="19" customFormat="1" x14ac:dyDescent="0.4">
      <c r="AA254" s="94"/>
    </row>
    <row r="255" spans="27:27" s="19" customFormat="1" x14ac:dyDescent="0.4">
      <c r="AA255" s="94"/>
    </row>
    <row r="256" spans="27:27" s="19" customFormat="1" x14ac:dyDescent="0.4">
      <c r="AA256" s="94"/>
    </row>
    <row r="257" spans="27:27" s="19" customFormat="1" x14ac:dyDescent="0.4">
      <c r="AA257" s="94"/>
    </row>
    <row r="258" spans="27:27" s="19" customFormat="1" x14ac:dyDescent="0.4">
      <c r="AA258" s="94"/>
    </row>
    <row r="259" spans="27:27" s="19" customFormat="1" x14ac:dyDescent="0.4">
      <c r="AA259" s="94"/>
    </row>
    <row r="260" spans="27:27" s="19" customFormat="1" x14ac:dyDescent="0.4">
      <c r="AA260" s="94"/>
    </row>
    <row r="261" spans="27:27" s="19" customFormat="1" x14ac:dyDescent="0.4">
      <c r="AA261" s="94"/>
    </row>
    <row r="262" spans="27:27" s="19" customFormat="1" x14ac:dyDescent="0.4">
      <c r="AA262" s="94"/>
    </row>
    <row r="263" spans="27:27" s="19" customFormat="1" x14ac:dyDescent="0.4">
      <c r="AA263" s="94"/>
    </row>
    <row r="264" spans="27:27" s="19" customFormat="1" x14ac:dyDescent="0.4">
      <c r="AA264" s="94"/>
    </row>
    <row r="265" spans="27:27" s="19" customFormat="1" x14ac:dyDescent="0.4">
      <c r="AA265" s="94"/>
    </row>
    <row r="266" spans="27:27" s="19" customFormat="1" x14ac:dyDescent="0.4">
      <c r="AA266" s="94"/>
    </row>
    <row r="267" spans="27:27" s="19" customFormat="1" x14ac:dyDescent="0.4">
      <c r="AA267" s="94"/>
    </row>
    <row r="268" spans="27:27" s="19" customFormat="1" x14ac:dyDescent="0.4">
      <c r="AA268" s="94"/>
    </row>
    <row r="269" spans="27:27" s="19" customFormat="1" x14ac:dyDescent="0.4">
      <c r="AA269" s="94"/>
    </row>
    <row r="270" spans="27:27" s="19" customFormat="1" x14ac:dyDescent="0.4">
      <c r="AA270" s="94"/>
    </row>
    <row r="271" spans="27:27" s="19" customFormat="1" x14ac:dyDescent="0.4">
      <c r="AA271" s="94"/>
    </row>
    <row r="272" spans="27:27" s="19" customFormat="1" x14ac:dyDescent="0.4">
      <c r="AA272" s="94"/>
    </row>
    <row r="273" spans="27:27" s="19" customFormat="1" x14ac:dyDescent="0.4">
      <c r="AA273" s="94"/>
    </row>
    <row r="274" spans="27:27" s="19" customFormat="1" x14ac:dyDescent="0.4">
      <c r="AA274" s="94"/>
    </row>
    <row r="275" spans="27:27" s="19" customFormat="1" x14ac:dyDescent="0.4">
      <c r="AA275" s="94"/>
    </row>
    <row r="276" spans="27:27" s="19" customFormat="1" x14ac:dyDescent="0.4">
      <c r="AA276" s="94"/>
    </row>
    <row r="277" spans="27:27" s="19" customFormat="1" x14ac:dyDescent="0.4">
      <c r="AA277" s="94"/>
    </row>
    <row r="278" spans="27:27" s="19" customFormat="1" x14ac:dyDescent="0.4">
      <c r="AA278" s="94"/>
    </row>
    <row r="279" spans="27:27" s="19" customFormat="1" x14ac:dyDescent="0.4">
      <c r="AA279" s="94"/>
    </row>
    <row r="280" spans="27:27" s="19" customFormat="1" x14ac:dyDescent="0.4">
      <c r="AA280" s="94"/>
    </row>
    <row r="281" spans="27:27" s="19" customFormat="1" x14ac:dyDescent="0.4">
      <c r="AA281" s="94"/>
    </row>
    <row r="282" spans="27:27" s="19" customFormat="1" x14ac:dyDescent="0.4">
      <c r="AA282" s="94"/>
    </row>
    <row r="283" spans="27:27" s="19" customFormat="1" x14ac:dyDescent="0.4">
      <c r="AA283" s="94"/>
    </row>
    <row r="284" spans="27:27" s="19" customFormat="1" x14ac:dyDescent="0.4">
      <c r="AA284" s="94"/>
    </row>
    <row r="285" spans="27:27" s="19" customFormat="1" x14ac:dyDescent="0.4">
      <c r="AA285" s="94"/>
    </row>
    <row r="286" spans="27:27" s="19" customFormat="1" x14ac:dyDescent="0.4">
      <c r="AA286" s="94"/>
    </row>
    <row r="287" spans="27:27" s="19" customFormat="1" x14ac:dyDescent="0.4">
      <c r="AA287" s="94"/>
    </row>
    <row r="288" spans="27:27" s="19" customFormat="1" x14ac:dyDescent="0.4">
      <c r="AA288" s="94"/>
    </row>
    <row r="289" spans="27:27" s="19" customFormat="1" x14ac:dyDescent="0.4">
      <c r="AA289" s="94"/>
    </row>
    <row r="290" spans="27:27" s="19" customFormat="1" x14ac:dyDescent="0.4">
      <c r="AA290" s="94"/>
    </row>
    <row r="291" spans="27:27" s="19" customFormat="1" x14ac:dyDescent="0.4">
      <c r="AA291" s="94"/>
    </row>
    <row r="292" spans="27:27" s="19" customFormat="1" x14ac:dyDescent="0.4">
      <c r="AA292" s="94"/>
    </row>
    <row r="293" spans="27:27" s="19" customFormat="1" x14ac:dyDescent="0.4">
      <c r="AA293" s="94"/>
    </row>
    <row r="294" spans="27:27" s="19" customFormat="1" x14ac:dyDescent="0.4">
      <c r="AA294" s="94"/>
    </row>
    <row r="295" spans="27:27" s="19" customFormat="1" x14ac:dyDescent="0.4">
      <c r="AA295" s="94"/>
    </row>
    <row r="296" spans="27:27" s="19" customFormat="1" x14ac:dyDescent="0.4">
      <c r="AA296" s="94"/>
    </row>
    <row r="297" spans="27:27" s="19" customFormat="1" x14ac:dyDescent="0.4">
      <c r="AA297" s="94"/>
    </row>
    <row r="298" spans="27:27" s="19" customFormat="1" x14ac:dyDescent="0.4">
      <c r="AA298" s="94"/>
    </row>
    <row r="299" spans="27:27" s="19" customFormat="1" x14ac:dyDescent="0.4">
      <c r="AA299" s="94"/>
    </row>
    <row r="300" spans="27:27" s="19" customFormat="1" x14ac:dyDescent="0.4">
      <c r="AA300" s="94"/>
    </row>
    <row r="301" spans="27:27" s="19" customFormat="1" x14ac:dyDescent="0.4">
      <c r="AA301" s="94"/>
    </row>
    <row r="302" spans="27:27" s="19" customFormat="1" x14ac:dyDescent="0.4">
      <c r="AA302" s="94"/>
    </row>
    <row r="303" spans="27:27" s="19" customFormat="1" x14ac:dyDescent="0.4">
      <c r="AA303" s="94"/>
    </row>
    <row r="304" spans="27:27" s="19" customFormat="1" x14ac:dyDescent="0.4">
      <c r="AA304" s="94"/>
    </row>
    <row r="305" spans="27:27" s="19" customFormat="1" x14ac:dyDescent="0.4">
      <c r="AA305" s="94"/>
    </row>
    <row r="306" spans="27:27" s="19" customFormat="1" x14ac:dyDescent="0.4">
      <c r="AA306" s="94"/>
    </row>
    <row r="307" spans="27:27" s="19" customFormat="1" x14ac:dyDescent="0.4">
      <c r="AA307" s="94"/>
    </row>
    <row r="308" spans="27:27" s="19" customFormat="1" x14ac:dyDescent="0.4">
      <c r="AA308" s="94"/>
    </row>
    <row r="309" spans="27:27" s="19" customFormat="1" x14ac:dyDescent="0.4">
      <c r="AA309" s="94"/>
    </row>
    <row r="310" spans="27:27" s="19" customFormat="1" x14ac:dyDescent="0.4">
      <c r="AA310" s="94"/>
    </row>
    <row r="311" spans="27:27" s="19" customFormat="1" x14ac:dyDescent="0.4">
      <c r="AA311" s="94"/>
    </row>
    <row r="312" spans="27:27" s="19" customFormat="1" x14ac:dyDescent="0.4">
      <c r="AA312" s="94"/>
    </row>
    <row r="313" spans="27:27" s="19" customFormat="1" x14ac:dyDescent="0.4">
      <c r="AA313" s="94"/>
    </row>
    <row r="314" spans="27:27" s="19" customFormat="1" x14ac:dyDescent="0.4">
      <c r="AA314" s="94"/>
    </row>
    <row r="315" spans="27:27" s="19" customFormat="1" x14ac:dyDescent="0.4">
      <c r="AA315" s="94"/>
    </row>
    <row r="316" spans="27:27" s="19" customFormat="1" x14ac:dyDescent="0.4">
      <c r="AA316" s="94"/>
    </row>
    <row r="317" spans="27:27" s="19" customFormat="1" x14ac:dyDescent="0.4">
      <c r="AA317" s="94"/>
    </row>
    <row r="318" spans="27:27" s="19" customFormat="1" x14ac:dyDescent="0.4">
      <c r="AA318" s="94"/>
    </row>
    <row r="319" spans="27:27" s="19" customFormat="1" x14ac:dyDescent="0.4">
      <c r="AA319" s="94"/>
    </row>
    <row r="320" spans="27:27" s="19" customFormat="1" x14ac:dyDescent="0.4">
      <c r="AA320" s="94"/>
    </row>
    <row r="321" spans="27:27" s="19" customFormat="1" x14ac:dyDescent="0.4">
      <c r="AA321" s="94"/>
    </row>
    <row r="322" spans="27:27" s="19" customFormat="1" x14ac:dyDescent="0.4">
      <c r="AA322" s="94"/>
    </row>
    <row r="323" spans="27:27" s="19" customFormat="1" x14ac:dyDescent="0.4">
      <c r="AA323" s="94"/>
    </row>
    <row r="324" spans="27:27" s="19" customFormat="1" x14ac:dyDescent="0.4">
      <c r="AA324" s="94"/>
    </row>
    <row r="325" spans="27:27" s="19" customFormat="1" x14ac:dyDescent="0.4">
      <c r="AA325" s="94"/>
    </row>
    <row r="326" spans="27:27" s="19" customFormat="1" x14ac:dyDescent="0.4">
      <c r="AA326" s="94"/>
    </row>
    <row r="327" spans="27:27" s="19" customFormat="1" x14ac:dyDescent="0.4">
      <c r="AA327" s="94"/>
    </row>
    <row r="328" spans="27:27" s="19" customFormat="1" x14ac:dyDescent="0.4">
      <c r="AA328" s="94"/>
    </row>
    <row r="329" spans="27:27" s="19" customFormat="1" x14ac:dyDescent="0.4">
      <c r="AA329" s="94"/>
    </row>
    <row r="330" spans="27:27" s="19" customFormat="1" x14ac:dyDescent="0.4">
      <c r="AA330" s="94"/>
    </row>
    <row r="331" spans="27:27" s="19" customFormat="1" x14ac:dyDescent="0.4">
      <c r="AA331" s="94"/>
    </row>
    <row r="332" spans="27:27" s="19" customFormat="1" x14ac:dyDescent="0.4">
      <c r="AA332" s="94"/>
    </row>
    <row r="333" spans="27:27" s="19" customFormat="1" x14ac:dyDescent="0.4">
      <c r="AA333" s="94"/>
    </row>
    <row r="334" spans="27:27" s="19" customFormat="1" x14ac:dyDescent="0.4">
      <c r="AA334" s="94"/>
    </row>
    <row r="335" spans="27:27" s="19" customFormat="1" x14ac:dyDescent="0.4">
      <c r="AA335" s="94"/>
    </row>
    <row r="336" spans="27:27" s="19" customFormat="1" x14ac:dyDescent="0.4">
      <c r="AA336" s="94"/>
    </row>
    <row r="337" spans="27:27" s="19" customFormat="1" x14ac:dyDescent="0.4">
      <c r="AA337" s="94"/>
    </row>
    <row r="338" spans="27:27" s="19" customFormat="1" x14ac:dyDescent="0.4">
      <c r="AA338" s="94"/>
    </row>
    <row r="339" spans="27:27" s="19" customFormat="1" x14ac:dyDescent="0.4">
      <c r="AA339" s="94"/>
    </row>
    <row r="340" spans="27:27" s="19" customFormat="1" x14ac:dyDescent="0.4">
      <c r="AA340" s="94"/>
    </row>
    <row r="341" spans="27:27" s="19" customFormat="1" x14ac:dyDescent="0.4">
      <c r="AA341" s="94"/>
    </row>
    <row r="342" spans="27:27" s="19" customFormat="1" x14ac:dyDescent="0.4">
      <c r="AA342" s="94"/>
    </row>
    <row r="343" spans="27:27" s="19" customFormat="1" x14ac:dyDescent="0.4">
      <c r="AA343" s="94"/>
    </row>
    <row r="344" spans="27:27" s="19" customFormat="1" x14ac:dyDescent="0.4">
      <c r="AA344" s="94"/>
    </row>
    <row r="345" spans="27:27" s="19" customFormat="1" x14ac:dyDescent="0.4">
      <c r="AA345" s="94"/>
    </row>
    <row r="346" spans="27:27" s="19" customFormat="1" x14ac:dyDescent="0.4">
      <c r="AA346" s="94"/>
    </row>
    <row r="347" spans="27:27" s="19" customFormat="1" x14ac:dyDescent="0.4">
      <c r="AA347" s="94"/>
    </row>
    <row r="348" spans="27:27" s="19" customFormat="1" x14ac:dyDescent="0.4">
      <c r="AA348" s="94"/>
    </row>
    <row r="349" spans="27:27" s="19" customFormat="1" x14ac:dyDescent="0.4">
      <c r="AA349" s="94"/>
    </row>
    <row r="350" spans="27:27" s="19" customFormat="1" x14ac:dyDescent="0.4">
      <c r="AA350" s="94"/>
    </row>
    <row r="351" spans="27:27" s="19" customFormat="1" x14ac:dyDescent="0.4">
      <c r="AA351" s="94"/>
    </row>
    <row r="352" spans="27:27" s="19" customFormat="1" x14ac:dyDescent="0.4">
      <c r="AA352" s="94"/>
    </row>
    <row r="353" spans="27:27" s="19" customFormat="1" x14ac:dyDescent="0.4">
      <c r="AA353" s="94"/>
    </row>
    <row r="354" spans="27:27" s="19" customFormat="1" x14ac:dyDescent="0.4">
      <c r="AA354" s="94"/>
    </row>
    <row r="355" spans="27:27" s="19" customFormat="1" x14ac:dyDescent="0.4">
      <c r="AA355" s="94"/>
    </row>
    <row r="356" spans="27:27" s="19" customFormat="1" x14ac:dyDescent="0.4">
      <c r="AA356" s="94"/>
    </row>
    <row r="357" spans="27:27" s="19" customFormat="1" x14ac:dyDescent="0.4">
      <c r="AA357" s="94"/>
    </row>
    <row r="358" spans="27:27" s="19" customFormat="1" x14ac:dyDescent="0.4">
      <c r="AA358" s="94"/>
    </row>
    <row r="359" spans="27:27" s="19" customFormat="1" x14ac:dyDescent="0.4">
      <c r="AA359" s="94"/>
    </row>
    <row r="360" spans="27:27" s="19" customFormat="1" x14ac:dyDescent="0.4">
      <c r="AA360" s="94"/>
    </row>
    <row r="361" spans="27:27" s="19" customFormat="1" x14ac:dyDescent="0.4">
      <c r="AA361" s="94"/>
    </row>
    <row r="362" spans="27:27" s="19" customFormat="1" x14ac:dyDescent="0.4">
      <c r="AA362" s="94"/>
    </row>
    <row r="363" spans="27:27" s="19" customFormat="1" x14ac:dyDescent="0.4">
      <c r="AA363" s="94"/>
    </row>
    <row r="364" spans="27:27" s="19" customFormat="1" x14ac:dyDescent="0.4">
      <c r="AA364" s="94"/>
    </row>
    <row r="365" spans="27:27" s="19" customFormat="1" x14ac:dyDescent="0.4">
      <c r="AA365" s="94"/>
    </row>
    <row r="366" spans="27:27" s="19" customFormat="1" x14ac:dyDescent="0.4">
      <c r="AA366" s="94"/>
    </row>
    <row r="367" spans="27:27" s="19" customFormat="1" x14ac:dyDescent="0.4">
      <c r="AA367" s="94"/>
    </row>
    <row r="368" spans="27:27" s="19" customFormat="1" x14ac:dyDescent="0.4">
      <c r="AA368" s="94"/>
    </row>
    <row r="369" spans="27:27" s="19" customFormat="1" x14ac:dyDescent="0.4">
      <c r="AA369" s="94"/>
    </row>
    <row r="370" spans="27:27" s="19" customFormat="1" x14ac:dyDescent="0.4">
      <c r="AA370" s="94"/>
    </row>
    <row r="371" spans="27:27" s="19" customFormat="1" x14ac:dyDescent="0.4">
      <c r="AA371" s="94"/>
    </row>
    <row r="372" spans="27:27" s="19" customFormat="1" x14ac:dyDescent="0.4">
      <c r="AA372" s="94"/>
    </row>
    <row r="373" spans="27:27" s="19" customFormat="1" x14ac:dyDescent="0.4">
      <c r="AA373" s="94"/>
    </row>
    <row r="374" spans="27:27" s="19" customFormat="1" x14ac:dyDescent="0.4">
      <c r="AA374" s="94"/>
    </row>
    <row r="375" spans="27:27" s="19" customFormat="1" x14ac:dyDescent="0.4">
      <c r="AA375" s="94"/>
    </row>
    <row r="376" spans="27:27" s="19" customFormat="1" x14ac:dyDescent="0.4">
      <c r="AA376" s="94"/>
    </row>
    <row r="377" spans="27:27" s="19" customFormat="1" x14ac:dyDescent="0.4">
      <c r="AA377" s="94"/>
    </row>
    <row r="378" spans="27:27" s="19" customFormat="1" x14ac:dyDescent="0.4">
      <c r="AA378" s="94"/>
    </row>
    <row r="379" spans="27:27" s="19" customFormat="1" x14ac:dyDescent="0.4">
      <c r="AA379" s="94"/>
    </row>
    <row r="380" spans="27:27" s="19" customFormat="1" x14ac:dyDescent="0.4">
      <c r="AA380" s="94"/>
    </row>
    <row r="381" spans="27:27" s="19" customFormat="1" x14ac:dyDescent="0.4">
      <c r="AA381" s="94"/>
    </row>
    <row r="382" spans="27:27" s="19" customFormat="1" x14ac:dyDescent="0.4">
      <c r="AA382" s="94"/>
    </row>
    <row r="383" spans="27:27" s="19" customFormat="1" x14ac:dyDescent="0.4">
      <c r="AA383" s="94"/>
    </row>
    <row r="384" spans="27:27" s="19" customFormat="1" x14ac:dyDescent="0.4">
      <c r="AA384" s="94"/>
    </row>
    <row r="385" spans="27:27" s="19" customFormat="1" x14ac:dyDescent="0.4">
      <c r="AA385" s="94"/>
    </row>
    <row r="386" spans="27:27" s="19" customFormat="1" x14ac:dyDescent="0.4">
      <c r="AA386" s="94"/>
    </row>
    <row r="387" spans="27:27" s="19" customFormat="1" x14ac:dyDescent="0.4">
      <c r="AA387" s="94"/>
    </row>
    <row r="388" spans="27:27" s="19" customFormat="1" x14ac:dyDescent="0.4">
      <c r="AA388" s="94"/>
    </row>
    <row r="389" spans="27:27" s="19" customFormat="1" x14ac:dyDescent="0.4">
      <c r="AA389" s="94"/>
    </row>
    <row r="390" spans="27:27" s="19" customFormat="1" x14ac:dyDescent="0.4">
      <c r="AA390" s="94"/>
    </row>
    <row r="391" spans="27:27" s="19" customFormat="1" x14ac:dyDescent="0.4">
      <c r="AA391" s="94"/>
    </row>
    <row r="392" spans="27:27" s="19" customFormat="1" x14ac:dyDescent="0.4">
      <c r="AA392" s="94"/>
    </row>
    <row r="393" spans="27:27" s="19" customFormat="1" x14ac:dyDescent="0.4">
      <c r="AA393" s="94"/>
    </row>
    <row r="394" spans="27:27" s="19" customFormat="1" x14ac:dyDescent="0.4">
      <c r="AA394" s="94"/>
    </row>
    <row r="395" spans="27:27" s="19" customFormat="1" x14ac:dyDescent="0.4">
      <c r="AA395" s="94"/>
    </row>
    <row r="396" spans="27:27" s="19" customFormat="1" x14ac:dyDescent="0.4">
      <c r="AA396" s="94"/>
    </row>
    <row r="397" spans="27:27" s="19" customFormat="1" x14ac:dyDescent="0.4">
      <c r="AA397" s="94"/>
    </row>
    <row r="398" spans="27:27" s="19" customFormat="1" x14ac:dyDescent="0.4">
      <c r="AA398" s="94"/>
    </row>
    <row r="399" spans="27:27" s="19" customFormat="1" x14ac:dyDescent="0.4">
      <c r="AA399" s="94"/>
    </row>
    <row r="400" spans="27:27" s="19" customFormat="1" x14ac:dyDescent="0.4">
      <c r="AA400" s="94"/>
    </row>
    <row r="401" spans="27:27" s="19" customFormat="1" x14ac:dyDescent="0.4">
      <c r="AA401" s="94"/>
    </row>
    <row r="402" spans="27:27" s="19" customFormat="1" x14ac:dyDescent="0.4">
      <c r="AA402" s="94"/>
    </row>
    <row r="403" spans="27:27" s="19" customFormat="1" x14ac:dyDescent="0.4">
      <c r="AA403" s="94"/>
    </row>
    <row r="404" spans="27:27" s="19" customFormat="1" x14ac:dyDescent="0.4">
      <c r="AA404" s="94"/>
    </row>
    <row r="405" spans="27:27" s="19" customFormat="1" x14ac:dyDescent="0.4">
      <c r="AA405" s="94"/>
    </row>
    <row r="406" spans="27:27" s="19" customFormat="1" x14ac:dyDescent="0.4">
      <c r="AA406" s="94"/>
    </row>
    <row r="407" spans="27:27" s="19" customFormat="1" x14ac:dyDescent="0.4">
      <c r="AA407" s="94"/>
    </row>
    <row r="408" spans="27:27" s="19" customFormat="1" x14ac:dyDescent="0.4">
      <c r="AA408" s="94"/>
    </row>
    <row r="409" spans="27:27" s="19" customFormat="1" x14ac:dyDescent="0.4">
      <c r="AA409" s="94"/>
    </row>
    <row r="410" spans="27:27" s="19" customFormat="1" x14ac:dyDescent="0.4">
      <c r="AA410" s="94"/>
    </row>
    <row r="411" spans="27:27" s="19" customFormat="1" x14ac:dyDescent="0.4">
      <c r="AA411" s="94"/>
    </row>
    <row r="412" spans="27:27" s="19" customFormat="1" x14ac:dyDescent="0.4">
      <c r="AA412" s="94"/>
    </row>
    <row r="413" spans="27:27" s="19" customFormat="1" x14ac:dyDescent="0.4">
      <c r="AA413" s="94"/>
    </row>
    <row r="414" spans="27:27" s="19" customFormat="1" x14ac:dyDescent="0.4">
      <c r="AA414" s="94"/>
    </row>
    <row r="415" spans="27:27" s="19" customFormat="1" x14ac:dyDescent="0.4">
      <c r="AA415" s="94"/>
    </row>
    <row r="416" spans="27:27" s="19" customFormat="1" x14ac:dyDescent="0.4">
      <c r="AA416" s="94"/>
    </row>
    <row r="417" spans="27:27" s="19" customFormat="1" x14ac:dyDescent="0.4">
      <c r="AA417" s="94"/>
    </row>
    <row r="418" spans="27:27" s="19" customFormat="1" x14ac:dyDescent="0.4">
      <c r="AA418" s="94"/>
    </row>
    <row r="419" spans="27:27" s="19" customFormat="1" x14ac:dyDescent="0.4">
      <c r="AA419" s="94"/>
    </row>
    <row r="420" spans="27:27" s="19" customFormat="1" x14ac:dyDescent="0.4">
      <c r="AA420" s="94"/>
    </row>
    <row r="421" spans="27:27" s="19" customFormat="1" x14ac:dyDescent="0.4">
      <c r="AA421" s="94"/>
    </row>
    <row r="422" spans="27:27" s="19" customFormat="1" x14ac:dyDescent="0.4">
      <c r="AA422" s="94"/>
    </row>
    <row r="423" spans="27:27" s="19" customFormat="1" x14ac:dyDescent="0.4">
      <c r="AA423" s="94"/>
    </row>
    <row r="424" spans="27:27" s="19" customFormat="1" x14ac:dyDescent="0.4">
      <c r="AA424" s="94"/>
    </row>
    <row r="425" spans="27:27" s="19" customFormat="1" x14ac:dyDescent="0.4">
      <c r="AA425" s="94"/>
    </row>
    <row r="426" spans="27:27" s="19" customFormat="1" x14ac:dyDescent="0.4">
      <c r="AA426" s="94"/>
    </row>
    <row r="427" spans="27:27" s="19" customFormat="1" x14ac:dyDescent="0.4">
      <c r="AA427" s="94"/>
    </row>
    <row r="428" spans="27:27" s="19" customFormat="1" x14ac:dyDescent="0.4">
      <c r="AA428" s="94"/>
    </row>
    <row r="429" spans="27:27" s="19" customFormat="1" x14ac:dyDescent="0.4">
      <c r="AA429" s="94"/>
    </row>
    <row r="430" spans="27:27" s="19" customFormat="1" x14ac:dyDescent="0.4">
      <c r="AA430" s="94"/>
    </row>
    <row r="431" spans="27:27" s="19" customFormat="1" x14ac:dyDescent="0.4">
      <c r="AA431" s="94"/>
    </row>
    <row r="432" spans="27:27" s="19" customFormat="1" x14ac:dyDescent="0.4">
      <c r="AA432" s="94"/>
    </row>
    <row r="433" spans="27:27" s="19" customFormat="1" x14ac:dyDescent="0.4">
      <c r="AA433" s="94"/>
    </row>
    <row r="434" spans="27:27" s="19" customFormat="1" x14ac:dyDescent="0.4">
      <c r="AA434" s="94"/>
    </row>
    <row r="435" spans="27:27" s="19" customFormat="1" x14ac:dyDescent="0.4">
      <c r="AA435" s="94"/>
    </row>
    <row r="436" spans="27:27" s="19" customFormat="1" x14ac:dyDescent="0.4">
      <c r="AA436" s="94"/>
    </row>
    <row r="437" spans="27:27" s="19" customFormat="1" x14ac:dyDescent="0.4">
      <c r="AA437" s="94"/>
    </row>
    <row r="438" spans="27:27" s="19" customFormat="1" x14ac:dyDescent="0.4">
      <c r="AA438" s="94"/>
    </row>
    <row r="439" spans="27:27" s="19" customFormat="1" x14ac:dyDescent="0.4">
      <c r="AA439" s="94"/>
    </row>
    <row r="440" spans="27:27" s="19" customFormat="1" x14ac:dyDescent="0.4">
      <c r="AA440" s="94"/>
    </row>
    <row r="441" spans="27:27" s="19" customFormat="1" x14ac:dyDescent="0.4">
      <c r="AA441" s="94"/>
    </row>
    <row r="442" spans="27:27" s="19" customFormat="1" x14ac:dyDescent="0.4">
      <c r="AA442" s="94"/>
    </row>
    <row r="443" spans="27:27" s="19" customFormat="1" x14ac:dyDescent="0.4">
      <c r="AA443" s="94"/>
    </row>
    <row r="444" spans="27:27" s="19" customFormat="1" x14ac:dyDescent="0.4">
      <c r="AA444" s="94"/>
    </row>
    <row r="445" spans="27:27" s="19" customFormat="1" x14ac:dyDescent="0.4">
      <c r="AA445" s="94"/>
    </row>
    <row r="446" spans="27:27" s="19" customFormat="1" x14ac:dyDescent="0.4">
      <c r="AA446" s="94"/>
    </row>
    <row r="447" spans="27:27" s="19" customFormat="1" x14ac:dyDescent="0.4">
      <c r="AA447" s="94"/>
    </row>
    <row r="448" spans="27:27" s="19" customFormat="1" x14ac:dyDescent="0.4">
      <c r="AA448" s="94"/>
    </row>
    <row r="449" spans="27:27" s="19" customFormat="1" x14ac:dyDescent="0.4">
      <c r="AA449" s="94"/>
    </row>
    <row r="450" spans="27:27" s="19" customFormat="1" x14ac:dyDescent="0.4">
      <c r="AA450" s="94"/>
    </row>
    <row r="451" spans="27:27" s="19" customFormat="1" x14ac:dyDescent="0.4">
      <c r="AA451" s="94"/>
    </row>
    <row r="452" spans="27:27" s="19" customFormat="1" x14ac:dyDescent="0.4">
      <c r="AA452" s="94"/>
    </row>
    <row r="453" spans="27:27" s="19" customFormat="1" x14ac:dyDescent="0.4">
      <c r="AA453" s="94"/>
    </row>
    <row r="454" spans="27:27" s="19" customFormat="1" x14ac:dyDescent="0.4">
      <c r="AA454" s="94"/>
    </row>
    <row r="455" spans="27:27" s="19" customFormat="1" x14ac:dyDescent="0.4">
      <c r="AA455" s="94"/>
    </row>
    <row r="456" spans="27:27" s="19" customFormat="1" x14ac:dyDescent="0.4">
      <c r="AA456" s="94"/>
    </row>
    <row r="457" spans="27:27" s="19" customFormat="1" x14ac:dyDescent="0.4">
      <c r="AA457" s="94"/>
    </row>
    <row r="458" spans="27:27" s="19" customFormat="1" x14ac:dyDescent="0.4">
      <c r="AA458" s="94"/>
    </row>
    <row r="459" spans="27:27" s="19" customFormat="1" x14ac:dyDescent="0.4">
      <c r="AA459" s="94"/>
    </row>
    <row r="460" spans="27:27" s="19" customFormat="1" x14ac:dyDescent="0.4">
      <c r="AA460" s="94"/>
    </row>
    <row r="461" spans="27:27" s="19" customFormat="1" x14ac:dyDescent="0.4">
      <c r="AA461" s="94"/>
    </row>
    <row r="462" spans="27:27" s="19" customFormat="1" x14ac:dyDescent="0.4">
      <c r="AA462" s="94"/>
    </row>
    <row r="463" spans="27:27" s="19" customFormat="1" x14ac:dyDescent="0.4">
      <c r="AA463" s="94"/>
    </row>
    <row r="464" spans="27:27" s="19" customFormat="1" x14ac:dyDescent="0.4">
      <c r="AA464" s="94"/>
    </row>
    <row r="465" spans="27:27" s="19" customFormat="1" x14ac:dyDescent="0.4">
      <c r="AA465" s="94"/>
    </row>
    <row r="466" spans="27:27" s="19" customFormat="1" x14ac:dyDescent="0.4">
      <c r="AA466" s="94"/>
    </row>
    <row r="467" spans="27:27" s="19" customFormat="1" x14ac:dyDescent="0.4">
      <c r="AA467" s="94"/>
    </row>
    <row r="468" spans="27:27" s="19" customFormat="1" x14ac:dyDescent="0.4">
      <c r="AA468" s="94"/>
    </row>
    <row r="469" spans="27:27" s="19" customFormat="1" x14ac:dyDescent="0.4">
      <c r="AA469" s="94"/>
    </row>
    <row r="470" spans="27:27" s="19" customFormat="1" x14ac:dyDescent="0.4">
      <c r="AA470" s="94"/>
    </row>
    <row r="471" spans="27:27" s="19" customFormat="1" x14ac:dyDescent="0.4">
      <c r="AA471" s="94"/>
    </row>
    <row r="472" spans="27:27" s="19" customFormat="1" x14ac:dyDescent="0.4">
      <c r="AA472" s="94"/>
    </row>
    <row r="473" spans="27:27" s="19" customFormat="1" x14ac:dyDescent="0.4">
      <c r="AA473" s="94"/>
    </row>
    <row r="474" spans="27:27" s="19" customFormat="1" x14ac:dyDescent="0.4">
      <c r="AA474" s="94"/>
    </row>
    <row r="475" spans="27:27" s="19" customFormat="1" x14ac:dyDescent="0.4">
      <c r="AA475" s="94"/>
    </row>
    <row r="476" spans="27:27" s="19" customFormat="1" x14ac:dyDescent="0.4">
      <c r="AA476" s="94"/>
    </row>
    <row r="477" spans="27:27" s="19" customFormat="1" x14ac:dyDescent="0.4">
      <c r="AA477" s="94"/>
    </row>
    <row r="478" spans="27:27" s="19" customFormat="1" x14ac:dyDescent="0.4">
      <c r="AA478" s="94"/>
    </row>
    <row r="479" spans="27:27" s="19" customFormat="1" x14ac:dyDescent="0.4">
      <c r="AA479" s="94"/>
    </row>
    <row r="480" spans="27:27" s="19" customFormat="1" x14ac:dyDescent="0.4">
      <c r="AA480" s="94"/>
    </row>
    <row r="481" spans="27:27" s="19" customFormat="1" x14ac:dyDescent="0.4">
      <c r="AA481" s="94"/>
    </row>
    <row r="482" spans="27:27" s="19" customFormat="1" x14ac:dyDescent="0.4">
      <c r="AA482" s="94"/>
    </row>
    <row r="483" spans="27:27" s="19" customFormat="1" x14ac:dyDescent="0.4">
      <c r="AA483" s="94"/>
    </row>
    <row r="484" spans="27:27" s="19" customFormat="1" x14ac:dyDescent="0.4">
      <c r="AA484" s="94"/>
    </row>
    <row r="485" spans="27:27" s="19" customFormat="1" x14ac:dyDescent="0.4">
      <c r="AA485" s="94"/>
    </row>
    <row r="486" spans="27:27" s="19" customFormat="1" x14ac:dyDescent="0.4">
      <c r="AA486" s="94"/>
    </row>
    <row r="487" spans="27:27" s="19" customFormat="1" x14ac:dyDescent="0.4">
      <c r="AA487" s="94"/>
    </row>
    <row r="488" spans="27:27" s="19" customFormat="1" x14ac:dyDescent="0.4">
      <c r="AA488" s="94"/>
    </row>
    <row r="489" spans="27:27" s="19" customFormat="1" x14ac:dyDescent="0.4">
      <c r="AA489" s="94"/>
    </row>
    <row r="490" spans="27:27" s="19" customFormat="1" x14ac:dyDescent="0.4">
      <c r="AA490" s="94"/>
    </row>
    <row r="491" spans="27:27" s="19" customFormat="1" x14ac:dyDescent="0.4">
      <c r="AA491" s="94"/>
    </row>
    <row r="492" spans="27:27" s="19" customFormat="1" x14ac:dyDescent="0.4">
      <c r="AA492" s="94"/>
    </row>
    <row r="493" spans="27:27" s="19" customFormat="1" x14ac:dyDescent="0.4">
      <c r="AA493" s="94"/>
    </row>
    <row r="494" spans="27:27" s="19" customFormat="1" x14ac:dyDescent="0.4">
      <c r="AA494" s="94"/>
    </row>
    <row r="495" spans="27:27" s="19" customFormat="1" x14ac:dyDescent="0.4">
      <c r="AA495" s="94"/>
    </row>
    <row r="496" spans="27:27" s="19" customFormat="1" x14ac:dyDescent="0.4">
      <c r="AA496" s="94"/>
    </row>
    <row r="497" spans="27:27" s="19" customFormat="1" x14ac:dyDescent="0.4">
      <c r="AA497" s="94"/>
    </row>
    <row r="498" spans="27:27" s="19" customFormat="1" x14ac:dyDescent="0.4">
      <c r="AA498" s="94"/>
    </row>
    <row r="499" spans="27:27" s="19" customFormat="1" x14ac:dyDescent="0.4">
      <c r="AA499" s="94"/>
    </row>
    <row r="500" spans="27:27" s="19" customFormat="1" x14ac:dyDescent="0.4">
      <c r="AA500" s="94"/>
    </row>
    <row r="501" spans="27:27" s="19" customFormat="1" x14ac:dyDescent="0.4">
      <c r="AA501" s="94"/>
    </row>
    <row r="502" spans="27:27" s="19" customFormat="1" x14ac:dyDescent="0.4">
      <c r="AA502" s="94"/>
    </row>
    <row r="503" spans="27:27" s="19" customFormat="1" x14ac:dyDescent="0.4">
      <c r="AA503" s="94"/>
    </row>
    <row r="504" spans="27:27" s="19" customFormat="1" x14ac:dyDescent="0.4">
      <c r="AA504" s="94"/>
    </row>
    <row r="505" spans="27:27" s="19" customFormat="1" x14ac:dyDescent="0.4">
      <c r="AA505" s="94"/>
    </row>
    <row r="506" spans="27:27" s="19" customFormat="1" x14ac:dyDescent="0.4">
      <c r="AA506" s="94"/>
    </row>
    <row r="507" spans="27:27" s="19" customFormat="1" x14ac:dyDescent="0.4">
      <c r="AA507" s="94"/>
    </row>
    <row r="508" spans="27:27" s="19" customFormat="1" x14ac:dyDescent="0.4">
      <c r="AA508" s="94"/>
    </row>
    <row r="509" spans="27:27" s="19" customFormat="1" x14ac:dyDescent="0.4">
      <c r="AA509" s="94"/>
    </row>
    <row r="510" spans="27:27" s="19" customFormat="1" x14ac:dyDescent="0.4">
      <c r="AA510" s="94"/>
    </row>
    <row r="511" spans="27:27" s="19" customFormat="1" x14ac:dyDescent="0.4">
      <c r="AA511" s="94"/>
    </row>
    <row r="512" spans="27:27" s="19" customFormat="1" x14ac:dyDescent="0.4">
      <c r="AA512" s="94"/>
    </row>
    <row r="513" spans="27:27" s="19" customFormat="1" x14ac:dyDescent="0.4">
      <c r="AA513" s="94"/>
    </row>
    <row r="514" spans="27:27" s="19" customFormat="1" x14ac:dyDescent="0.4">
      <c r="AA514" s="94"/>
    </row>
    <row r="515" spans="27:27" s="19" customFormat="1" x14ac:dyDescent="0.4">
      <c r="AA515" s="94"/>
    </row>
    <row r="516" spans="27:27" s="19" customFormat="1" x14ac:dyDescent="0.4">
      <c r="AA516" s="94"/>
    </row>
    <row r="517" spans="27:27" s="19" customFormat="1" x14ac:dyDescent="0.4">
      <c r="AA517" s="94"/>
    </row>
    <row r="518" spans="27:27" s="19" customFormat="1" x14ac:dyDescent="0.4">
      <c r="AA518" s="94"/>
    </row>
    <row r="519" spans="27:27" s="19" customFormat="1" x14ac:dyDescent="0.4">
      <c r="AA519" s="94"/>
    </row>
    <row r="520" spans="27:27" s="19" customFormat="1" x14ac:dyDescent="0.4">
      <c r="AA520" s="94"/>
    </row>
    <row r="521" spans="27:27" s="19" customFormat="1" x14ac:dyDescent="0.4">
      <c r="AA521" s="94"/>
    </row>
    <row r="522" spans="27:27" s="19" customFormat="1" x14ac:dyDescent="0.4">
      <c r="AA522" s="94"/>
    </row>
    <row r="523" spans="27:27" s="19" customFormat="1" x14ac:dyDescent="0.4">
      <c r="AA523" s="94"/>
    </row>
    <row r="524" spans="27:27" s="19" customFormat="1" x14ac:dyDescent="0.4">
      <c r="AA524" s="94"/>
    </row>
    <row r="525" spans="27:27" s="19" customFormat="1" x14ac:dyDescent="0.4">
      <c r="AA525" s="94"/>
    </row>
    <row r="526" spans="27:27" s="19" customFormat="1" x14ac:dyDescent="0.4">
      <c r="AA526" s="94"/>
    </row>
    <row r="527" spans="27:27" s="19" customFormat="1" x14ac:dyDescent="0.4">
      <c r="AA527" s="94"/>
    </row>
    <row r="528" spans="27:27" s="19" customFormat="1" x14ac:dyDescent="0.4">
      <c r="AA528" s="94"/>
    </row>
    <row r="529" spans="27:27" s="19" customFormat="1" x14ac:dyDescent="0.4">
      <c r="AA529" s="94"/>
    </row>
    <row r="530" spans="27:27" s="19" customFormat="1" x14ac:dyDescent="0.4">
      <c r="AA530" s="94"/>
    </row>
    <row r="531" spans="27:27" s="19" customFormat="1" x14ac:dyDescent="0.4">
      <c r="AA531" s="94"/>
    </row>
    <row r="532" spans="27:27" s="19" customFormat="1" x14ac:dyDescent="0.4">
      <c r="AA532" s="94"/>
    </row>
    <row r="533" spans="27:27" s="19" customFormat="1" x14ac:dyDescent="0.4">
      <c r="AA533" s="94"/>
    </row>
    <row r="534" spans="27:27" s="19" customFormat="1" x14ac:dyDescent="0.4">
      <c r="AA534" s="94"/>
    </row>
    <row r="535" spans="27:27" s="19" customFormat="1" x14ac:dyDescent="0.4">
      <c r="AA535" s="94"/>
    </row>
    <row r="536" spans="27:27" s="19" customFormat="1" x14ac:dyDescent="0.4">
      <c r="AA536" s="94"/>
    </row>
    <row r="537" spans="27:27" s="19" customFormat="1" x14ac:dyDescent="0.4">
      <c r="AA537" s="94"/>
    </row>
    <row r="538" spans="27:27" s="19" customFormat="1" x14ac:dyDescent="0.4">
      <c r="AA538" s="94"/>
    </row>
    <row r="539" spans="27:27" s="19" customFormat="1" x14ac:dyDescent="0.4">
      <c r="AA539" s="94"/>
    </row>
    <row r="540" spans="27:27" s="19" customFormat="1" x14ac:dyDescent="0.4">
      <c r="AA540" s="94"/>
    </row>
    <row r="541" spans="27:27" s="19" customFormat="1" x14ac:dyDescent="0.4">
      <c r="AA541" s="94"/>
    </row>
    <row r="542" spans="27:27" s="19" customFormat="1" x14ac:dyDescent="0.4">
      <c r="AA542" s="94"/>
    </row>
    <row r="543" spans="27:27" s="19" customFormat="1" x14ac:dyDescent="0.4">
      <c r="AA543" s="94"/>
    </row>
    <row r="544" spans="27:27" s="19" customFormat="1" x14ac:dyDescent="0.4">
      <c r="AA544" s="94"/>
    </row>
    <row r="545" spans="27:27" s="19" customFormat="1" x14ac:dyDescent="0.4">
      <c r="AA545" s="94"/>
    </row>
    <row r="546" spans="27:27" s="19" customFormat="1" x14ac:dyDescent="0.4">
      <c r="AA546" s="94"/>
    </row>
    <row r="547" spans="27:27" s="19" customFormat="1" x14ac:dyDescent="0.4">
      <c r="AA547" s="94"/>
    </row>
    <row r="548" spans="27:27" s="19" customFormat="1" x14ac:dyDescent="0.4">
      <c r="AA548" s="94"/>
    </row>
    <row r="549" spans="27:27" s="19" customFormat="1" x14ac:dyDescent="0.4">
      <c r="AA549" s="94"/>
    </row>
    <row r="550" spans="27:27" s="19" customFormat="1" x14ac:dyDescent="0.4">
      <c r="AA550" s="94"/>
    </row>
    <row r="551" spans="27:27" s="19" customFormat="1" x14ac:dyDescent="0.4">
      <c r="AA551" s="94"/>
    </row>
    <row r="552" spans="27:27" s="19" customFormat="1" x14ac:dyDescent="0.4">
      <c r="AA552" s="94"/>
    </row>
    <row r="553" spans="27:27" s="19" customFormat="1" x14ac:dyDescent="0.4">
      <c r="AA553" s="94"/>
    </row>
    <row r="554" spans="27:27" s="19" customFormat="1" x14ac:dyDescent="0.4">
      <c r="AA554" s="94"/>
    </row>
    <row r="555" spans="27:27" s="19" customFormat="1" x14ac:dyDescent="0.4">
      <c r="AA555" s="94"/>
    </row>
    <row r="556" spans="27:27" s="19" customFormat="1" x14ac:dyDescent="0.4">
      <c r="AA556" s="94"/>
    </row>
    <row r="557" spans="27:27" s="19" customFormat="1" x14ac:dyDescent="0.4">
      <c r="AA557" s="94"/>
    </row>
    <row r="558" spans="27:27" s="19" customFormat="1" x14ac:dyDescent="0.4">
      <c r="AA558" s="94"/>
    </row>
    <row r="559" spans="27:27" s="19" customFormat="1" x14ac:dyDescent="0.4">
      <c r="AA559" s="94"/>
    </row>
    <row r="560" spans="27:27" s="19" customFormat="1" x14ac:dyDescent="0.4">
      <c r="AA560" s="94"/>
    </row>
    <row r="561" spans="27:27" s="19" customFormat="1" x14ac:dyDescent="0.4">
      <c r="AA561" s="94"/>
    </row>
    <row r="562" spans="27:27" s="19" customFormat="1" x14ac:dyDescent="0.4">
      <c r="AA562" s="94"/>
    </row>
    <row r="563" spans="27:27" s="19" customFormat="1" x14ac:dyDescent="0.4">
      <c r="AA563" s="94"/>
    </row>
    <row r="564" spans="27:27" s="19" customFormat="1" x14ac:dyDescent="0.4">
      <c r="AA564" s="94"/>
    </row>
    <row r="565" spans="27:27" s="19" customFormat="1" x14ac:dyDescent="0.4">
      <c r="AA565" s="94"/>
    </row>
    <row r="566" spans="27:27" s="19" customFormat="1" x14ac:dyDescent="0.4">
      <c r="AA566" s="94"/>
    </row>
    <row r="567" spans="27:27" s="19" customFormat="1" x14ac:dyDescent="0.4">
      <c r="AA567" s="94"/>
    </row>
    <row r="568" spans="27:27" s="19" customFormat="1" x14ac:dyDescent="0.4">
      <c r="AA568" s="94"/>
    </row>
    <row r="569" spans="27:27" s="19" customFormat="1" x14ac:dyDescent="0.4">
      <c r="AA569" s="94"/>
    </row>
    <row r="570" spans="27:27" s="19" customFormat="1" x14ac:dyDescent="0.4">
      <c r="AA570" s="94"/>
    </row>
    <row r="571" spans="27:27" s="19" customFormat="1" x14ac:dyDescent="0.4">
      <c r="AA571" s="94"/>
    </row>
    <row r="572" spans="27:27" s="19" customFormat="1" x14ac:dyDescent="0.4">
      <c r="AA572" s="94"/>
    </row>
    <row r="573" spans="27:27" s="19" customFormat="1" x14ac:dyDescent="0.4">
      <c r="AA573" s="94"/>
    </row>
    <row r="574" spans="27:27" s="19" customFormat="1" x14ac:dyDescent="0.4">
      <c r="AA574" s="94"/>
    </row>
    <row r="575" spans="27:27" s="19" customFormat="1" x14ac:dyDescent="0.4">
      <c r="AA575" s="94"/>
    </row>
    <row r="576" spans="27:27" s="19" customFormat="1" x14ac:dyDescent="0.4">
      <c r="AA576" s="94"/>
    </row>
    <row r="577" spans="27:27" s="19" customFormat="1" x14ac:dyDescent="0.4">
      <c r="AA577" s="94"/>
    </row>
    <row r="578" spans="27:27" s="19" customFormat="1" x14ac:dyDescent="0.4">
      <c r="AA578" s="94"/>
    </row>
    <row r="579" spans="27:27" s="19" customFormat="1" x14ac:dyDescent="0.4">
      <c r="AA579" s="94"/>
    </row>
    <row r="580" spans="27:27" s="19" customFormat="1" x14ac:dyDescent="0.4">
      <c r="AA580" s="94"/>
    </row>
    <row r="581" spans="27:27" s="19" customFormat="1" x14ac:dyDescent="0.4">
      <c r="AA581" s="94"/>
    </row>
    <row r="582" spans="27:27" s="19" customFormat="1" x14ac:dyDescent="0.4">
      <c r="AA582" s="94"/>
    </row>
    <row r="583" spans="27:27" s="19" customFormat="1" x14ac:dyDescent="0.4">
      <c r="AA583" s="94"/>
    </row>
    <row r="584" spans="27:27" s="19" customFormat="1" x14ac:dyDescent="0.4">
      <c r="AA584" s="94"/>
    </row>
    <row r="585" spans="27:27" s="19" customFormat="1" x14ac:dyDescent="0.4">
      <c r="AA585" s="94"/>
    </row>
    <row r="586" spans="27:27" s="19" customFormat="1" x14ac:dyDescent="0.4">
      <c r="AA586" s="94"/>
    </row>
    <row r="587" spans="27:27" s="19" customFormat="1" x14ac:dyDescent="0.4">
      <c r="AA587" s="94"/>
    </row>
    <row r="588" spans="27:27" s="19" customFormat="1" x14ac:dyDescent="0.4">
      <c r="AA588" s="94"/>
    </row>
    <row r="589" spans="27:27" s="19" customFormat="1" x14ac:dyDescent="0.4">
      <c r="AA589" s="94"/>
    </row>
    <row r="590" spans="27:27" s="19" customFormat="1" x14ac:dyDescent="0.4">
      <c r="AA590" s="94"/>
    </row>
    <row r="591" spans="27:27" s="19" customFormat="1" x14ac:dyDescent="0.4">
      <c r="AA591" s="94"/>
    </row>
    <row r="592" spans="27:27" s="19" customFormat="1" x14ac:dyDescent="0.4">
      <c r="AA592" s="94"/>
    </row>
    <row r="593" spans="27:27" s="19" customFormat="1" x14ac:dyDescent="0.4">
      <c r="AA593" s="94"/>
    </row>
    <row r="594" spans="27:27" s="19" customFormat="1" x14ac:dyDescent="0.4">
      <c r="AA594" s="94"/>
    </row>
    <row r="595" spans="27:27" s="19" customFormat="1" x14ac:dyDescent="0.4">
      <c r="AA595" s="94"/>
    </row>
    <row r="596" spans="27:27" s="19" customFormat="1" x14ac:dyDescent="0.4">
      <c r="AA596" s="94"/>
    </row>
    <row r="597" spans="27:27" s="19" customFormat="1" x14ac:dyDescent="0.4">
      <c r="AA597" s="94"/>
    </row>
    <row r="598" spans="27:27" s="19" customFormat="1" x14ac:dyDescent="0.4">
      <c r="AA598" s="94"/>
    </row>
    <row r="599" spans="27:27" s="19" customFormat="1" x14ac:dyDescent="0.4">
      <c r="AA599" s="94"/>
    </row>
    <row r="600" spans="27:27" s="19" customFormat="1" x14ac:dyDescent="0.4">
      <c r="AA600" s="94"/>
    </row>
    <row r="601" spans="27:27" s="19" customFormat="1" x14ac:dyDescent="0.4">
      <c r="AA601" s="94"/>
    </row>
    <row r="602" spans="27:27" s="19" customFormat="1" x14ac:dyDescent="0.4">
      <c r="AA602" s="94"/>
    </row>
    <row r="603" spans="27:27" s="19" customFormat="1" x14ac:dyDescent="0.4">
      <c r="AA603" s="94"/>
    </row>
    <row r="604" spans="27:27" s="19" customFormat="1" x14ac:dyDescent="0.4">
      <c r="AA604" s="94"/>
    </row>
    <row r="605" spans="27:27" s="19" customFormat="1" x14ac:dyDescent="0.4">
      <c r="AA605" s="94"/>
    </row>
    <row r="606" spans="27:27" s="19" customFormat="1" x14ac:dyDescent="0.4">
      <c r="AA606" s="94"/>
    </row>
    <row r="607" spans="27:27" s="19" customFormat="1" x14ac:dyDescent="0.4">
      <c r="AA607" s="94"/>
    </row>
    <row r="608" spans="27:27" s="19" customFormat="1" x14ac:dyDescent="0.4">
      <c r="AA608" s="94"/>
    </row>
    <row r="609" spans="27:27" s="19" customFormat="1" x14ac:dyDescent="0.4">
      <c r="AA609" s="94"/>
    </row>
    <row r="610" spans="27:27" s="19" customFormat="1" x14ac:dyDescent="0.4">
      <c r="AA610" s="94"/>
    </row>
    <row r="611" spans="27:27" s="19" customFormat="1" x14ac:dyDescent="0.4">
      <c r="AA611" s="94"/>
    </row>
    <row r="612" spans="27:27" s="19" customFormat="1" x14ac:dyDescent="0.4">
      <c r="AA612" s="94"/>
    </row>
    <row r="613" spans="27:27" s="19" customFormat="1" x14ac:dyDescent="0.4">
      <c r="AA613" s="94"/>
    </row>
    <row r="614" spans="27:27" s="19" customFormat="1" x14ac:dyDescent="0.4">
      <c r="AA614" s="94"/>
    </row>
    <row r="615" spans="27:27" s="19" customFormat="1" x14ac:dyDescent="0.4">
      <c r="AA615" s="94"/>
    </row>
    <row r="616" spans="27:27" s="19" customFormat="1" x14ac:dyDescent="0.4">
      <c r="AA616" s="94"/>
    </row>
    <row r="617" spans="27:27" s="19" customFormat="1" x14ac:dyDescent="0.4">
      <c r="AA617" s="94"/>
    </row>
    <row r="618" spans="27:27" s="19" customFormat="1" x14ac:dyDescent="0.4">
      <c r="AA618" s="94"/>
    </row>
    <row r="619" spans="27:27" s="19" customFormat="1" x14ac:dyDescent="0.4">
      <c r="AA619" s="94"/>
    </row>
    <row r="620" spans="27:27" s="19" customFormat="1" x14ac:dyDescent="0.4">
      <c r="AA620" s="94"/>
    </row>
    <row r="621" spans="27:27" s="19" customFormat="1" x14ac:dyDescent="0.4">
      <c r="AA621" s="94"/>
    </row>
    <row r="622" spans="27:27" s="19" customFormat="1" x14ac:dyDescent="0.4">
      <c r="AA622" s="94"/>
    </row>
    <row r="623" spans="27:27" s="19" customFormat="1" x14ac:dyDescent="0.4">
      <c r="AA623" s="94"/>
    </row>
    <row r="624" spans="27:27" s="19" customFormat="1" x14ac:dyDescent="0.4">
      <c r="AA624" s="94"/>
    </row>
    <row r="625" spans="27:27" s="19" customFormat="1" x14ac:dyDescent="0.4">
      <c r="AA625" s="94"/>
    </row>
    <row r="626" spans="27:27" s="19" customFormat="1" x14ac:dyDescent="0.4">
      <c r="AA626" s="94"/>
    </row>
    <row r="627" spans="27:27" s="19" customFormat="1" x14ac:dyDescent="0.4">
      <c r="AA627" s="94"/>
    </row>
    <row r="628" spans="27:27" s="19" customFormat="1" x14ac:dyDescent="0.4">
      <c r="AA628" s="94"/>
    </row>
    <row r="629" spans="27:27" s="19" customFormat="1" x14ac:dyDescent="0.4">
      <c r="AA629" s="94"/>
    </row>
    <row r="630" spans="27:27" s="19" customFormat="1" x14ac:dyDescent="0.4">
      <c r="AA630" s="94"/>
    </row>
    <row r="631" spans="27:27" s="19" customFormat="1" x14ac:dyDescent="0.4">
      <c r="AA631" s="94"/>
    </row>
    <row r="632" spans="27:27" s="19" customFormat="1" x14ac:dyDescent="0.4">
      <c r="AA632" s="94"/>
    </row>
    <row r="633" spans="27:27" s="19" customFormat="1" x14ac:dyDescent="0.4">
      <c r="AA633" s="94"/>
    </row>
    <row r="634" spans="27:27" s="19" customFormat="1" x14ac:dyDescent="0.4">
      <c r="AA634" s="94"/>
    </row>
    <row r="635" spans="27:27" s="19" customFormat="1" x14ac:dyDescent="0.4">
      <c r="AA635" s="94"/>
    </row>
    <row r="636" spans="27:27" s="19" customFormat="1" x14ac:dyDescent="0.4">
      <c r="AA636" s="94"/>
    </row>
    <row r="637" spans="27:27" s="19" customFormat="1" x14ac:dyDescent="0.4">
      <c r="AA637" s="94"/>
    </row>
    <row r="638" spans="27:27" s="19" customFormat="1" x14ac:dyDescent="0.4">
      <c r="AA638" s="94"/>
    </row>
    <row r="639" spans="27:27" s="19" customFormat="1" x14ac:dyDescent="0.4">
      <c r="AA639" s="94"/>
    </row>
    <row r="640" spans="27:27" s="19" customFormat="1" x14ac:dyDescent="0.4">
      <c r="AA640" s="94"/>
    </row>
    <row r="641" spans="27:27" s="19" customFormat="1" x14ac:dyDescent="0.4">
      <c r="AA641" s="94"/>
    </row>
    <row r="642" spans="27:27" s="19" customFormat="1" x14ac:dyDescent="0.4">
      <c r="AA642" s="94"/>
    </row>
    <row r="643" spans="27:27" s="19" customFormat="1" x14ac:dyDescent="0.4">
      <c r="AA643" s="94"/>
    </row>
    <row r="644" spans="27:27" s="19" customFormat="1" x14ac:dyDescent="0.4">
      <c r="AA644" s="94"/>
    </row>
    <row r="645" spans="27:27" s="19" customFormat="1" x14ac:dyDescent="0.4">
      <c r="AA645" s="94"/>
    </row>
    <row r="646" spans="27:27" s="19" customFormat="1" x14ac:dyDescent="0.4">
      <c r="AA646" s="94"/>
    </row>
    <row r="647" spans="27:27" s="19" customFormat="1" x14ac:dyDescent="0.4">
      <c r="AA647" s="94"/>
    </row>
    <row r="648" spans="27:27" s="19" customFormat="1" x14ac:dyDescent="0.4">
      <c r="AA648" s="94"/>
    </row>
    <row r="649" spans="27:27" s="19" customFormat="1" x14ac:dyDescent="0.4">
      <c r="AA649" s="94"/>
    </row>
    <row r="650" spans="27:27" s="19" customFormat="1" x14ac:dyDescent="0.4">
      <c r="AA650" s="94"/>
    </row>
    <row r="651" spans="27:27" s="19" customFormat="1" x14ac:dyDescent="0.4">
      <c r="AA651" s="94"/>
    </row>
    <row r="652" spans="27:27" s="19" customFormat="1" x14ac:dyDescent="0.4">
      <c r="AA652" s="94"/>
    </row>
    <row r="653" spans="27:27" s="19" customFormat="1" x14ac:dyDescent="0.4">
      <c r="AA653" s="94"/>
    </row>
    <row r="654" spans="27:27" s="19" customFormat="1" x14ac:dyDescent="0.4">
      <c r="AA654" s="94"/>
    </row>
    <row r="655" spans="27:27" s="19" customFormat="1" x14ac:dyDescent="0.4">
      <c r="AA655" s="94"/>
    </row>
    <row r="656" spans="27:27" s="19" customFormat="1" x14ac:dyDescent="0.4">
      <c r="AA656" s="94"/>
    </row>
    <row r="657" spans="27:27" s="19" customFormat="1" x14ac:dyDescent="0.4">
      <c r="AA657" s="94"/>
    </row>
    <row r="658" spans="27:27" s="19" customFormat="1" x14ac:dyDescent="0.4">
      <c r="AA658" s="94"/>
    </row>
    <row r="659" spans="27:27" s="19" customFormat="1" x14ac:dyDescent="0.4">
      <c r="AA659" s="94"/>
    </row>
    <row r="660" spans="27:27" s="19" customFormat="1" x14ac:dyDescent="0.4">
      <c r="AA660" s="94"/>
    </row>
    <row r="661" spans="27:27" s="19" customFormat="1" x14ac:dyDescent="0.4">
      <c r="AA661" s="94"/>
    </row>
    <row r="662" spans="27:27" s="19" customFormat="1" x14ac:dyDescent="0.4">
      <c r="AA662" s="94"/>
    </row>
    <row r="663" spans="27:27" s="19" customFormat="1" x14ac:dyDescent="0.4">
      <c r="AA663" s="94"/>
    </row>
    <row r="664" spans="27:27" s="19" customFormat="1" x14ac:dyDescent="0.4">
      <c r="AA664" s="94"/>
    </row>
    <row r="665" spans="27:27" s="19" customFormat="1" x14ac:dyDescent="0.4">
      <c r="AA665" s="94"/>
    </row>
    <row r="666" spans="27:27" s="19" customFormat="1" x14ac:dyDescent="0.4">
      <c r="AA666" s="94"/>
    </row>
    <row r="667" spans="27:27" s="19" customFormat="1" x14ac:dyDescent="0.4">
      <c r="AA667" s="94"/>
    </row>
    <row r="668" spans="27:27" s="19" customFormat="1" x14ac:dyDescent="0.4">
      <c r="AA668" s="94"/>
    </row>
    <row r="669" spans="27:27" s="19" customFormat="1" x14ac:dyDescent="0.4">
      <c r="AA669" s="94"/>
    </row>
    <row r="670" spans="27:27" s="19" customFormat="1" x14ac:dyDescent="0.4">
      <c r="AA670" s="94"/>
    </row>
    <row r="671" spans="27:27" s="19" customFormat="1" x14ac:dyDescent="0.4">
      <c r="AA671" s="94"/>
    </row>
    <row r="672" spans="27:27" s="19" customFormat="1" x14ac:dyDescent="0.4">
      <c r="AA672" s="94"/>
    </row>
    <row r="673" spans="27:27" s="19" customFormat="1" x14ac:dyDescent="0.4">
      <c r="AA673" s="94"/>
    </row>
    <row r="674" spans="27:27" s="19" customFormat="1" x14ac:dyDescent="0.4">
      <c r="AA674" s="94"/>
    </row>
    <row r="675" spans="27:27" s="19" customFormat="1" x14ac:dyDescent="0.4">
      <c r="AA675" s="94"/>
    </row>
    <row r="676" spans="27:27" s="19" customFormat="1" x14ac:dyDescent="0.4">
      <c r="AA676" s="94"/>
    </row>
    <row r="677" spans="27:27" s="19" customFormat="1" x14ac:dyDescent="0.4">
      <c r="AA677" s="94"/>
    </row>
    <row r="678" spans="27:27" s="19" customFormat="1" x14ac:dyDescent="0.4">
      <c r="AA678" s="94"/>
    </row>
    <row r="679" spans="27:27" s="19" customFormat="1" x14ac:dyDescent="0.4">
      <c r="AA679" s="94"/>
    </row>
    <row r="680" spans="27:27" s="19" customFormat="1" x14ac:dyDescent="0.4">
      <c r="AA680" s="94"/>
    </row>
    <row r="681" spans="27:27" s="19" customFormat="1" x14ac:dyDescent="0.4">
      <c r="AA681" s="94"/>
    </row>
    <row r="682" spans="27:27" s="19" customFormat="1" x14ac:dyDescent="0.4">
      <c r="AA682" s="94"/>
    </row>
    <row r="683" spans="27:27" s="19" customFormat="1" x14ac:dyDescent="0.4">
      <c r="AA683" s="94"/>
    </row>
    <row r="684" spans="27:27" s="19" customFormat="1" x14ac:dyDescent="0.4">
      <c r="AA684" s="94"/>
    </row>
    <row r="685" spans="27:27" s="19" customFormat="1" x14ac:dyDescent="0.4">
      <c r="AA685" s="94"/>
    </row>
    <row r="686" spans="27:27" s="19" customFormat="1" x14ac:dyDescent="0.4">
      <c r="AA686" s="94"/>
    </row>
    <row r="687" spans="27:27" s="19" customFormat="1" x14ac:dyDescent="0.4">
      <c r="AA687" s="94"/>
    </row>
    <row r="688" spans="27:27" s="19" customFormat="1" x14ac:dyDescent="0.4">
      <c r="AA688" s="94"/>
    </row>
    <row r="689" spans="27:27" s="19" customFormat="1" x14ac:dyDescent="0.4">
      <c r="AA689" s="94"/>
    </row>
    <row r="690" spans="27:27" s="19" customFormat="1" x14ac:dyDescent="0.4">
      <c r="AA690" s="94"/>
    </row>
    <row r="691" spans="27:27" s="19" customFormat="1" x14ac:dyDescent="0.4">
      <c r="AA691" s="94"/>
    </row>
    <row r="692" spans="27:27" s="19" customFormat="1" x14ac:dyDescent="0.4">
      <c r="AA692" s="94"/>
    </row>
    <row r="693" spans="27:27" s="19" customFormat="1" x14ac:dyDescent="0.4">
      <c r="AA693" s="94"/>
    </row>
    <row r="694" spans="27:27" s="19" customFormat="1" x14ac:dyDescent="0.4">
      <c r="AA694" s="94"/>
    </row>
    <row r="695" spans="27:27" s="19" customFormat="1" x14ac:dyDescent="0.4">
      <c r="AA695" s="94"/>
    </row>
    <row r="696" spans="27:27" s="19" customFormat="1" x14ac:dyDescent="0.4">
      <c r="AA696" s="94"/>
    </row>
    <row r="697" spans="27:27" s="19" customFormat="1" x14ac:dyDescent="0.4">
      <c r="AA697" s="94"/>
    </row>
    <row r="698" spans="27:27" s="19" customFormat="1" x14ac:dyDescent="0.4">
      <c r="AA698" s="94"/>
    </row>
    <row r="699" spans="27:27" s="19" customFormat="1" x14ac:dyDescent="0.4">
      <c r="AA699" s="94"/>
    </row>
    <row r="700" spans="27:27" s="19" customFormat="1" x14ac:dyDescent="0.4">
      <c r="AA700" s="94"/>
    </row>
    <row r="701" spans="27:27" s="19" customFormat="1" x14ac:dyDescent="0.4">
      <c r="AA701" s="94"/>
    </row>
    <row r="702" spans="27:27" s="19" customFormat="1" x14ac:dyDescent="0.4">
      <c r="AA702" s="94"/>
    </row>
    <row r="703" spans="27:27" s="19" customFormat="1" x14ac:dyDescent="0.4">
      <c r="AA703" s="94"/>
    </row>
    <row r="704" spans="27:27" s="19" customFormat="1" x14ac:dyDescent="0.4">
      <c r="AA704" s="94"/>
    </row>
    <row r="705" spans="27:27" s="19" customFormat="1" x14ac:dyDescent="0.4">
      <c r="AA705" s="94"/>
    </row>
    <row r="706" spans="27:27" s="19" customFormat="1" x14ac:dyDescent="0.4">
      <c r="AA706" s="94"/>
    </row>
    <row r="707" spans="27:27" s="19" customFormat="1" x14ac:dyDescent="0.4">
      <c r="AA707" s="94"/>
    </row>
    <row r="708" spans="27:27" s="19" customFormat="1" x14ac:dyDescent="0.4">
      <c r="AA708" s="94"/>
    </row>
    <row r="709" spans="27:27" s="19" customFormat="1" x14ac:dyDescent="0.4">
      <c r="AA709" s="94"/>
    </row>
    <row r="710" spans="27:27" s="19" customFormat="1" x14ac:dyDescent="0.4">
      <c r="AA710" s="94"/>
    </row>
    <row r="711" spans="27:27" s="19" customFormat="1" x14ac:dyDescent="0.4">
      <c r="AA711" s="94"/>
    </row>
    <row r="712" spans="27:27" s="19" customFormat="1" x14ac:dyDescent="0.4">
      <c r="AA712" s="94"/>
    </row>
    <row r="713" spans="27:27" s="19" customFormat="1" x14ac:dyDescent="0.4">
      <c r="AA713" s="94"/>
    </row>
    <row r="714" spans="27:27" s="19" customFormat="1" x14ac:dyDescent="0.4">
      <c r="AA714" s="94"/>
    </row>
    <row r="715" spans="27:27" s="19" customFormat="1" x14ac:dyDescent="0.4">
      <c r="AA715" s="94"/>
    </row>
    <row r="716" spans="27:27" s="19" customFormat="1" x14ac:dyDescent="0.4">
      <c r="AA716" s="94"/>
    </row>
    <row r="717" spans="27:27" s="19" customFormat="1" x14ac:dyDescent="0.4">
      <c r="AA717" s="94"/>
    </row>
    <row r="718" spans="27:27" s="19" customFormat="1" x14ac:dyDescent="0.4">
      <c r="AA718" s="94"/>
    </row>
    <row r="719" spans="27:27" s="19" customFormat="1" x14ac:dyDescent="0.4">
      <c r="AA719" s="94"/>
    </row>
    <row r="720" spans="27:27" s="19" customFormat="1" x14ac:dyDescent="0.4">
      <c r="AA720" s="94"/>
    </row>
    <row r="721" spans="27:27" s="19" customFormat="1" x14ac:dyDescent="0.4">
      <c r="AA721" s="94"/>
    </row>
    <row r="722" spans="27:27" s="19" customFormat="1" x14ac:dyDescent="0.4">
      <c r="AA722" s="94"/>
    </row>
    <row r="723" spans="27:27" s="19" customFormat="1" x14ac:dyDescent="0.4">
      <c r="AA723" s="94"/>
    </row>
    <row r="724" spans="27:27" s="19" customFormat="1" x14ac:dyDescent="0.4">
      <c r="AA724" s="94"/>
    </row>
    <row r="725" spans="27:27" s="19" customFormat="1" x14ac:dyDescent="0.4">
      <c r="AA725" s="94"/>
    </row>
    <row r="726" spans="27:27" s="19" customFormat="1" x14ac:dyDescent="0.4">
      <c r="AA726" s="94"/>
    </row>
    <row r="727" spans="27:27" s="19" customFormat="1" x14ac:dyDescent="0.4">
      <c r="AA727" s="94"/>
    </row>
    <row r="728" spans="27:27" s="19" customFormat="1" x14ac:dyDescent="0.4">
      <c r="AA728" s="94"/>
    </row>
    <row r="729" spans="27:27" s="19" customFormat="1" x14ac:dyDescent="0.4">
      <c r="AA729" s="94"/>
    </row>
    <row r="730" spans="27:27" s="19" customFormat="1" x14ac:dyDescent="0.4">
      <c r="AA730" s="94"/>
    </row>
    <row r="731" spans="27:27" s="19" customFormat="1" x14ac:dyDescent="0.4">
      <c r="AA731" s="94"/>
    </row>
    <row r="732" spans="27:27" s="19" customFormat="1" x14ac:dyDescent="0.4">
      <c r="AA732" s="94"/>
    </row>
    <row r="733" spans="27:27" s="19" customFormat="1" x14ac:dyDescent="0.4">
      <c r="AA733" s="94"/>
    </row>
    <row r="734" spans="27:27" s="19" customFormat="1" x14ac:dyDescent="0.4">
      <c r="AA734" s="94"/>
    </row>
    <row r="735" spans="27:27" s="19" customFormat="1" x14ac:dyDescent="0.4">
      <c r="AA735" s="94"/>
    </row>
    <row r="736" spans="27:27" s="19" customFormat="1" x14ac:dyDescent="0.4">
      <c r="AA736" s="94"/>
    </row>
    <row r="737" spans="27:27" s="19" customFormat="1" x14ac:dyDescent="0.4">
      <c r="AA737" s="94"/>
    </row>
    <row r="738" spans="27:27" s="19" customFormat="1" x14ac:dyDescent="0.4">
      <c r="AA738" s="94"/>
    </row>
    <row r="739" spans="27:27" s="19" customFormat="1" x14ac:dyDescent="0.4">
      <c r="AA739" s="94"/>
    </row>
    <row r="740" spans="27:27" s="19" customFormat="1" x14ac:dyDescent="0.4">
      <c r="AA740" s="94"/>
    </row>
    <row r="741" spans="27:27" s="19" customFormat="1" x14ac:dyDescent="0.4">
      <c r="AA741" s="94"/>
    </row>
    <row r="742" spans="27:27" s="19" customFormat="1" x14ac:dyDescent="0.4">
      <c r="AA742" s="94"/>
    </row>
    <row r="743" spans="27:27" s="19" customFormat="1" x14ac:dyDescent="0.4">
      <c r="AA743" s="94"/>
    </row>
    <row r="744" spans="27:27" s="19" customFormat="1" x14ac:dyDescent="0.4">
      <c r="AA744" s="94"/>
    </row>
    <row r="745" spans="27:27" s="19" customFormat="1" x14ac:dyDescent="0.4">
      <c r="AA745" s="94"/>
    </row>
    <row r="746" spans="27:27" s="19" customFormat="1" x14ac:dyDescent="0.4">
      <c r="AA746" s="94"/>
    </row>
    <row r="747" spans="27:27" s="19" customFormat="1" x14ac:dyDescent="0.4">
      <c r="AA747" s="94"/>
    </row>
    <row r="748" spans="27:27" s="19" customFormat="1" x14ac:dyDescent="0.4">
      <c r="AA748" s="94"/>
    </row>
    <row r="749" spans="27:27" s="19" customFormat="1" x14ac:dyDescent="0.4">
      <c r="AA749" s="94"/>
    </row>
    <row r="750" spans="27:27" s="19" customFormat="1" x14ac:dyDescent="0.4">
      <c r="AA750" s="94"/>
    </row>
    <row r="751" spans="27:27" s="19" customFormat="1" x14ac:dyDescent="0.4">
      <c r="AA751" s="94"/>
    </row>
    <row r="752" spans="27:27" s="19" customFormat="1" x14ac:dyDescent="0.4">
      <c r="AA752" s="94"/>
    </row>
    <row r="753" spans="27:27" s="19" customFormat="1" x14ac:dyDescent="0.4">
      <c r="AA753" s="94"/>
    </row>
    <row r="754" spans="27:27" s="19" customFormat="1" x14ac:dyDescent="0.4">
      <c r="AA754" s="94"/>
    </row>
    <row r="755" spans="27:27" s="19" customFormat="1" x14ac:dyDescent="0.4">
      <c r="AA755" s="94"/>
    </row>
    <row r="756" spans="27:27" s="19" customFormat="1" x14ac:dyDescent="0.4">
      <c r="AA756" s="94"/>
    </row>
    <row r="757" spans="27:27" s="19" customFormat="1" x14ac:dyDescent="0.4">
      <c r="AA757" s="94"/>
    </row>
    <row r="758" spans="27:27" s="19" customFormat="1" x14ac:dyDescent="0.4">
      <c r="AA758" s="94"/>
    </row>
    <row r="759" spans="27:27" s="19" customFormat="1" x14ac:dyDescent="0.4">
      <c r="AA759" s="94"/>
    </row>
    <row r="760" spans="27:27" s="19" customFormat="1" x14ac:dyDescent="0.4">
      <c r="AA760" s="94"/>
    </row>
    <row r="761" spans="27:27" s="19" customFormat="1" x14ac:dyDescent="0.4">
      <c r="AA761" s="94"/>
    </row>
    <row r="762" spans="27:27" s="19" customFormat="1" x14ac:dyDescent="0.4">
      <c r="AA762" s="94"/>
    </row>
    <row r="763" spans="27:27" s="19" customFormat="1" x14ac:dyDescent="0.4">
      <c r="AA763" s="94"/>
    </row>
    <row r="764" spans="27:27" s="19" customFormat="1" x14ac:dyDescent="0.4">
      <c r="AA764" s="94"/>
    </row>
    <row r="765" spans="27:27" s="19" customFormat="1" x14ac:dyDescent="0.4">
      <c r="AA765" s="94"/>
    </row>
    <row r="766" spans="27:27" s="19" customFormat="1" x14ac:dyDescent="0.4">
      <c r="AA766" s="94"/>
    </row>
    <row r="767" spans="27:27" s="19" customFormat="1" x14ac:dyDescent="0.4">
      <c r="AA767" s="94"/>
    </row>
    <row r="768" spans="27:27" s="19" customFormat="1" x14ac:dyDescent="0.4">
      <c r="AA768" s="94"/>
    </row>
    <row r="769" spans="27:27" s="19" customFormat="1" x14ac:dyDescent="0.4">
      <c r="AA769" s="94"/>
    </row>
    <row r="770" spans="27:27" s="19" customFormat="1" x14ac:dyDescent="0.4">
      <c r="AA770" s="94"/>
    </row>
    <row r="771" spans="27:27" s="19" customFormat="1" x14ac:dyDescent="0.4">
      <c r="AA771" s="94"/>
    </row>
    <row r="772" spans="27:27" s="19" customFormat="1" x14ac:dyDescent="0.4">
      <c r="AA772" s="94"/>
    </row>
    <row r="773" spans="27:27" s="19" customFormat="1" x14ac:dyDescent="0.4">
      <c r="AA773" s="94"/>
    </row>
    <row r="774" spans="27:27" s="19" customFormat="1" x14ac:dyDescent="0.4">
      <c r="AA774" s="94"/>
    </row>
    <row r="775" spans="27:27" s="19" customFormat="1" x14ac:dyDescent="0.4">
      <c r="AA775" s="94"/>
    </row>
    <row r="776" spans="27:27" s="19" customFormat="1" x14ac:dyDescent="0.4">
      <c r="AA776" s="94"/>
    </row>
    <row r="777" spans="27:27" s="19" customFormat="1" x14ac:dyDescent="0.4">
      <c r="AA777" s="94"/>
    </row>
    <row r="778" spans="27:27" s="19" customFormat="1" x14ac:dyDescent="0.4">
      <c r="AA778" s="94"/>
    </row>
    <row r="779" spans="27:27" s="19" customFormat="1" x14ac:dyDescent="0.4">
      <c r="AA779" s="94"/>
    </row>
    <row r="780" spans="27:27" s="19" customFormat="1" x14ac:dyDescent="0.4">
      <c r="AA780" s="94"/>
    </row>
    <row r="781" spans="27:27" s="19" customFormat="1" x14ac:dyDescent="0.4">
      <c r="AA781" s="94"/>
    </row>
    <row r="782" spans="27:27" s="19" customFormat="1" x14ac:dyDescent="0.4">
      <c r="AA782" s="94"/>
    </row>
    <row r="783" spans="27:27" s="19" customFormat="1" x14ac:dyDescent="0.4">
      <c r="AA783" s="94"/>
    </row>
    <row r="784" spans="27:27" s="19" customFormat="1" x14ac:dyDescent="0.4">
      <c r="AA784" s="94"/>
    </row>
    <row r="785" spans="27:27" s="19" customFormat="1" x14ac:dyDescent="0.4">
      <c r="AA785" s="94"/>
    </row>
    <row r="786" spans="27:27" s="19" customFormat="1" x14ac:dyDescent="0.4">
      <c r="AA786" s="94"/>
    </row>
    <row r="787" spans="27:27" s="19" customFormat="1" x14ac:dyDescent="0.4">
      <c r="AA787" s="94"/>
    </row>
    <row r="788" spans="27:27" s="19" customFormat="1" x14ac:dyDescent="0.4">
      <c r="AA788" s="94"/>
    </row>
    <row r="789" spans="27:27" s="19" customFormat="1" x14ac:dyDescent="0.4">
      <c r="AA789" s="94"/>
    </row>
    <row r="790" spans="27:27" s="19" customFormat="1" x14ac:dyDescent="0.4">
      <c r="AA790" s="94"/>
    </row>
    <row r="791" spans="27:27" s="19" customFormat="1" x14ac:dyDescent="0.4">
      <c r="AA791" s="94"/>
    </row>
    <row r="792" spans="27:27" s="19" customFormat="1" x14ac:dyDescent="0.4">
      <c r="AA792" s="94"/>
    </row>
    <row r="793" spans="27:27" s="19" customFormat="1" x14ac:dyDescent="0.4">
      <c r="AA793" s="94"/>
    </row>
    <row r="794" spans="27:27" s="19" customFormat="1" x14ac:dyDescent="0.4">
      <c r="AA794" s="94"/>
    </row>
    <row r="795" spans="27:27" s="19" customFormat="1" x14ac:dyDescent="0.4">
      <c r="AA795" s="94"/>
    </row>
    <row r="796" spans="27:27" s="19" customFormat="1" x14ac:dyDescent="0.4">
      <c r="AA796" s="94"/>
    </row>
    <row r="797" spans="27:27" s="19" customFormat="1" x14ac:dyDescent="0.4">
      <c r="AA797" s="94"/>
    </row>
    <row r="798" spans="27:27" s="19" customFormat="1" x14ac:dyDescent="0.4">
      <c r="AA798" s="94"/>
    </row>
    <row r="799" spans="27:27" s="19" customFormat="1" x14ac:dyDescent="0.4">
      <c r="AA799" s="94"/>
    </row>
    <row r="800" spans="27:27" s="19" customFormat="1" x14ac:dyDescent="0.4">
      <c r="AA800" s="94"/>
    </row>
    <row r="801" spans="27:27" s="19" customFormat="1" x14ac:dyDescent="0.4">
      <c r="AA801" s="94"/>
    </row>
    <row r="802" spans="27:27" s="19" customFormat="1" x14ac:dyDescent="0.4">
      <c r="AA802" s="94"/>
    </row>
    <row r="803" spans="27:27" s="19" customFormat="1" x14ac:dyDescent="0.4">
      <c r="AA803" s="94"/>
    </row>
    <row r="804" spans="27:27" s="19" customFormat="1" x14ac:dyDescent="0.4">
      <c r="AA804" s="94"/>
    </row>
    <row r="805" spans="27:27" s="19" customFormat="1" x14ac:dyDescent="0.4">
      <c r="AA805" s="94"/>
    </row>
    <row r="806" spans="27:27" s="19" customFormat="1" x14ac:dyDescent="0.4">
      <c r="AA806" s="94"/>
    </row>
    <row r="807" spans="27:27" s="19" customFormat="1" x14ac:dyDescent="0.4">
      <c r="AA807" s="94"/>
    </row>
    <row r="808" spans="27:27" s="19" customFormat="1" x14ac:dyDescent="0.4">
      <c r="AA808" s="94"/>
    </row>
    <row r="809" spans="27:27" s="19" customFormat="1" x14ac:dyDescent="0.4">
      <c r="AA809" s="94"/>
    </row>
    <row r="810" spans="27:27" s="19" customFormat="1" x14ac:dyDescent="0.4">
      <c r="AA810" s="94"/>
    </row>
    <row r="811" spans="27:27" s="19" customFormat="1" x14ac:dyDescent="0.4">
      <c r="AA811" s="94"/>
    </row>
    <row r="812" spans="27:27" s="19" customFormat="1" x14ac:dyDescent="0.4">
      <c r="AA812" s="94"/>
    </row>
    <row r="813" spans="27:27" s="19" customFormat="1" x14ac:dyDescent="0.4">
      <c r="AA813" s="94"/>
    </row>
    <row r="814" spans="27:27" s="19" customFormat="1" x14ac:dyDescent="0.4">
      <c r="AA814" s="94"/>
    </row>
    <row r="815" spans="27:27" s="19" customFormat="1" x14ac:dyDescent="0.4">
      <c r="AA815" s="94"/>
    </row>
    <row r="816" spans="27:27" s="19" customFormat="1" x14ac:dyDescent="0.4">
      <c r="AA816" s="94"/>
    </row>
    <row r="817" spans="27:27" s="19" customFormat="1" x14ac:dyDescent="0.4">
      <c r="AA817" s="94"/>
    </row>
    <row r="818" spans="27:27" s="19" customFormat="1" x14ac:dyDescent="0.4">
      <c r="AA818" s="94"/>
    </row>
    <row r="819" spans="27:27" s="19" customFormat="1" x14ac:dyDescent="0.4">
      <c r="AA819" s="94"/>
    </row>
    <row r="820" spans="27:27" s="19" customFormat="1" x14ac:dyDescent="0.4">
      <c r="AA820" s="94"/>
    </row>
    <row r="821" spans="27:27" s="19" customFormat="1" x14ac:dyDescent="0.4">
      <c r="AA821" s="94"/>
    </row>
    <row r="822" spans="27:27" s="19" customFormat="1" x14ac:dyDescent="0.4">
      <c r="AA822" s="94"/>
    </row>
    <row r="823" spans="27:27" s="19" customFormat="1" x14ac:dyDescent="0.4">
      <c r="AA823" s="94"/>
    </row>
    <row r="824" spans="27:27" s="19" customFormat="1" x14ac:dyDescent="0.4">
      <c r="AA824" s="94"/>
    </row>
    <row r="825" spans="27:27" s="19" customFormat="1" x14ac:dyDescent="0.4">
      <c r="AA825" s="94"/>
    </row>
    <row r="826" spans="27:27" s="19" customFormat="1" x14ac:dyDescent="0.4">
      <c r="AA826" s="94"/>
    </row>
    <row r="827" spans="27:27" s="19" customFormat="1" x14ac:dyDescent="0.4">
      <c r="AA827" s="94"/>
    </row>
    <row r="828" spans="27:27" s="19" customFormat="1" x14ac:dyDescent="0.4">
      <c r="AA828" s="94"/>
    </row>
    <row r="829" spans="27:27" s="19" customFormat="1" x14ac:dyDescent="0.4">
      <c r="AA829" s="94"/>
    </row>
    <row r="830" spans="27:27" s="19" customFormat="1" x14ac:dyDescent="0.4">
      <c r="AA830" s="94"/>
    </row>
    <row r="831" spans="27:27" s="19" customFormat="1" x14ac:dyDescent="0.4">
      <c r="AA831" s="94"/>
    </row>
    <row r="832" spans="27:27" s="19" customFormat="1" x14ac:dyDescent="0.4">
      <c r="AA832" s="94"/>
    </row>
    <row r="833" spans="27:27" s="19" customFormat="1" x14ac:dyDescent="0.4">
      <c r="AA833" s="94"/>
    </row>
    <row r="834" spans="27:27" s="19" customFormat="1" x14ac:dyDescent="0.4">
      <c r="AA834" s="94"/>
    </row>
    <row r="835" spans="27:27" s="19" customFormat="1" x14ac:dyDescent="0.4">
      <c r="AA835" s="94"/>
    </row>
    <row r="836" spans="27:27" s="19" customFormat="1" x14ac:dyDescent="0.4">
      <c r="AA836" s="94"/>
    </row>
    <row r="837" spans="27:27" s="19" customFormat="1" x14ac:dyDescent="0.4">
      <c r="AA837" s="94"/>
    </row>
    <row r="838" spans="27:27" s="19" customFormat="1" x14ac:dyDescent="0.4">
      <c r="AA838" s="94"/>
    </row>
    <row r="839" spans="27:27" s="19" customFormat="1" x14ac:dyDescent="0.4">
      <c r="AA839" s="94"/>
    </row>
    <row r="840" spans="27:27" s="19" customFormat="1" x14ac:dyDescent="0.4">
      <c r="AA840" s="94"/>
    </row>
    <row r="841" spans="27:27" s="19" customFormat="1" x14ac:dyDescent="0.4">
      <c r="AA841" s="94"/>
    </row>
    <row r="842" spans="27:27" s="19" customFormat="1" x14ac:dyDescent="0.4">
      <c r="AA842" s="94"/>
    </row>
    <row r="843" spans="27:27" s="19" customFormat="1" x14ac:dyDescent="0.4">
      <c r="AA843" s="94"/>
    </row>
    <row r="844" spans="27:27" s="19" customFormat="1" x14ac:dyDescent="0.4">
      <c r="AA844" s="94"/>
    </row>
    <row r="845" spans="27:27" s="19" customFormat="1" x14ac:dyDescent="0.4">
      <c r="AA845" s="94"/>
    </row>
    <row r="846" spans="27:27" s="19" customFormat="1" x14ac:dyDescent="0.4">
      <c r="AA846" s="94"/>
    </row>
    <row r="847" spans="27:27" s="19" customFormat="1" x14ac:dyDescent="0.4">
      <c r="AA847" s="94"/>
    </row>
    <row r="848" spans="27:27" s="19" customFormat="1" x14ac:dyDescent="0.4">
      <c r="AA848" s="94"/>
    </row>
    <row r="849" spans="27:27" s="19" customFormat="1" x14ac:dyDescent="0.4">
      <c r="AA849" s="94"/>
    </row>
    <row r="850" spans="27:27" s="19" customFormat="1" x14ac:dyDescent="0.4">
      <c r="AA850" s="94"/>
    </row>
    <row r="851" spans="27:27" s="19" customFormat="1" x14ac:dyDescent="0.4">
      <c r="AA851" s="94"/>
    </row>
    <row r="852" spans="27:27" s="19" customFormat="1" x14ac:dyDescent="0.4">
      <c r="AA852" s="94"/>
    </row>
    <row r="853" spans="27:27" s="19" customFormat="1" x14ac:dyDescent="0.4">
      <c r="AA853" s="94"/>
    </row>
    <row r="854" spans="27:27" s="19" customFormat="1" x14ac:dyDescent="0.4">
      <c r="AA854" s="94"/>
    </row>
    <row r="855" spans="27:27" s="19" customFormat="1" x14ac:dyDescent="0.4">
      <c r="AA855" s="94"/>
    </row>
    <row r="856" spans="27:27" s="19" customFormat="1" x14ac:dyDescent="0.4">
      <c r="AA856" s="94"/>
    </row>
    <row r="857" spans="27:27" s="19" customFormat="1" x14ac:dyDescent="0.4">
      <c r="AA857" s="94"/>
    </row>
    <row r="858" spans="27:27" s="19" customFormat="1" x14ac:dyDescent="0.4">
      <c r="AA858" s="94"/>
    </row>
    <row r="859" spans="27:27" s="19" customFormat="1" x14ac:dyDescent="0.4">
      <c r="AA859" s="94"/>
    </row>
    <row r="860" spans="27:27" s="19" customFormat="1" x14ac:dyDescent="0.4">
      <c r="AA860" s="94"/>
    </row>
    <row r="861" spans="27:27" s="19" customFormat="1" x14ac:dyDescent="0.4">
      <c r="AA861" s="94"/>
    </row>
    <row r="862" spans="27:27" s="19" customFormat="1" x14ac:dyDescent="0.4">
      <c r="AA862" s="94"/>
    </row>
    <row r="863" spans="27:27" s="19" customFormat="1" x14ac:dyDescent="0.4">
      <c r="AA863" s="94"/>
    </row>
    <row r="864" spans="27:27" s="19" customFormat="1" x14ac:dyDescent="0.4">
      <c r="AA864" s="94"/>
    </row>
    <row r="865" spans="27:27" s="19" customFormat="1" x14ac:dyDescent="0.4">
      <c r="AA865" s="94"/>
    </row>
    <row r="866" spans="27:27" s="19" customFormat="1" x14ac:dyDescent="0.4">
      <c r="AA866" s="94"/>
    </row>
    <row r="867" spans="27:27" s="19" customFormat="1" x14ac:dyDescent="0.4">
      <c r="AA867" s="94"/>
    </row>
    <row r="868" spans="27:27" s="19" customFormat="1" x14ac:dyDescent="0.4">
      <c r="AA868" s="94"/>
    </row>
    <row r="869" spans="27:27" s="19" customFormat="1" x14ac:dyDescent="0.4">
      <c r="AA869" s="94"/>
    </row>
    <row r="870" spans="27:27" s="19" customFormat="1" x14ac:dyDescent="0.4">
      <c r="AA870" s="94"/>
    </row>
    <row r="871" spans="27:27" s="19" customFormat="1" x14ac:dyDescent="0.4">
      <c r="AA871" s="94"/>
    </row>
    <row r="872" spans="27:27" s="19" customFormat="1" x14ac:dyDescent="0.4">
      <c r="AA872" s="94"/>
    </row>
    <row r="873" spans="27:27" s="19" customFormat="1" x14ac:dyDescent="0.4">
      <c r="AA873" s="94"/>
    </row>
    <row r="874" spans="27:27" s="19" customFormat="1" x14ac:dyDescent="0.4">
      <c r="AA874" s="94"/>
    </row>
    <row r="875" spans="27:27" s="19" customFormat="1" x14ac:dyDescent="0.4">
      <c r="AA875" s="94"/>
    </row>
    <row r="876" spans="27:27" s="19" customFormat="1" x14ac:dyDescent="0.4">
      <c r="AA876" s="94"/>
    </row>
    <row r="877" spans="27:27" s="19" customFormat="1" x14ac:dyDescent="0.4">
      <c r="AA877" s="94"/>
    </row>
    <row r="878" spans="27:27" s="19" customFormat="1" x14ac:dyDescent="0.4">
      <c r="AA878" s="94"/>
    </row>
    <row r="879" spans="27:27" s="19" customFormat="1" x14ac:dyDescent="0.4">
      <c r="AA879" s="94"/>
    </row>
    <row r="880" spans="27:27" s="19" customFormat="1" x14ac:dyDescent="0.4">
      <c r="AA880" s="94"/>
    </row>
    <row r="881" spans="27:27" s="19" customFormat="1" x14ac:dyDescent="0.4">
      <c r="AA881" s="94"/>
    </row>
    <row r="882" spans="27:27" s="19" customFormat="1" x14ac:dyDescent="0.4">
      <c r="AA882" s="94"/>
    </row>
    <row r="883" spans="27:27" s="19" customFormat="1" x14ac:dyDescent="0.4">
      <c r="AA883" s="94"/>
    </row>
    <row r="884" spans="27:27" s="19" customFormat="1" x14ac:dyDescent="0.4">
      <c r="AA884" s="94"/>
    </row>
    <row r="885" spans="27:27" s="19" customFormat="1" x14ac:dyDescent="0.4">
      <c r="AA885" s="94"/>
    </row>
    <row r="886" spans="27:27" s="19" customFormat="1" x14ac:dyDescent="0.4">
      <c r="AA886" s="94"/>
    </row>
    <row r="887" spans="27:27" s="19" customFormat="1" x14ac:dyDescent="0.4">
      <c r="AA887" s="94"/>
    </row>
    <row r="888" spans="27:27" s="19" customFormat="1" x14ac:dyDescent="0.4">
      <c r="AA888" s="94"/>
    </row>
    <row r="889" spans="27:27" s="19" customFormat="1" x14ac:dyDescent="0.4">
      <c r="AA889" s="94"/>
    </row>
    <row r="890" spans="27:27" s="19" customFormat="1" x14ac:dyDescent="0.4">
      <c r="AA890" s="94"/>
    </row>
    <row r="891" spans="27:27" s="19" customFormat="1" x14ac:dyDescent="0.4">
      <c r="AA891" s="94"/>
    </row>
    <row r="892" spans="27:27" s="19" customFormat="1" x14ac:dyDescent="0.4">
      <c r="AA892" s="94"/>
    </row>
    <row r="893" spans="27:27" s="19" customFormat="1" x14ac:dyDescent="0.4">
      <c r="AA893" s="94"/>
    </row>
    <row r="894" spans="27:27" s="19" customFormat="1" x14ac:dyDescent="0.4">
      <c r="AA894" s="94"/>
    </row>
    <row r="895" spans="27:27" s="19" customFormat="1" x14ac:dyDescent="0.4">
      <c r="AA895" s="94"/>
    </row>
    <row r="896" spans="27:27" s="19" customFormat="1" x14ac:dyDescent="0.4">
      <c r="AA896" s="94"/>
    </row>
    <row r="897" spans="27:27" s="19" customFormat="1" x14ac:dyDescent="0.4">
      <c r="AA897" s="94"/>
    </row>
    <row r="898" spans="27:27" s="19" customFormat="1" x14ac:dyDescent="0.4">
      <c r="AA898" s="94"/>
    </row>
    <row r="899" spans="27:27" s="19" customFormat="1" x14ac:dyDescent="0.4">
      <c r="AA899" s="94"/>
    </row>
    <row r="900" spans="27:27" s="19" customFormat="1" x14ac:dyDescent="0.4">
      <c r="AA900" s="94"/>
    </row>
    <row r="901" spans="27:27" s="19" customFormat="1" x14ac:dyDescent="0.4">
      <c r="AA901" s="94"/>
    </row>
    <row r="902" spans="27:27" s="19" customFormat="1" x14ac:dyDescent="0.4">
      <c r="AA902" s="94"/>
    </row>
    <row r="903" spans="27:27" s="19" customFormat="1" x14ac:dyDescent="0.4">
      <c r="AA903" s="94"/>
    </row>
    <row r="904" spans="27:27" s="19" customFormat="1" x14ac:dyDescent="0.4">
      <c r="AA904" s="94"/>
    </row>
    <row r="905" spans="27:27" s="19" customFormat="1" x14ac:dyDescent="0.4">
      <c r="AA905" s="94"/>
    </row>
    <row r="906" spans="27:27" s="19" customFormat="1" x14ac:dyDescent="0.4">
      <c r="AA906" s="94"/>
    </row>
    <row r="907" spans="27:27" s="19" customFormat="1" x14ac:dyDescent="0.4">
      <c r="AA907" s="94"/>
    </row>
    <row r="908" spans="27:27" s="19" customFormat="1" x14ac:dyDescent="0.4">
      <c r="AA908" s="94"/>
    </row>
    <row r="909" spans="27:27" s="19" customFormat="1" x14ac:dyDescent="0.4">
      <c r="AA909" s="94"/>
    </row>
    <row r="910" spans="27:27" s="19" customFormat="1" x14ac:dyDescent="0.4">
      <c r="AA910" s="94"/>
    </row>
    <row r="911" spans="27:27" s="19" customFormat="1" x14ac:dyDescent="0.4">
      <c r="AA911" s="94"/>
    </row>
    <row r="912" spans="27:27" s="19" customFormat="1" x14ac:dyDescent="0.4">
      <c r="AA912" s="94"/>
    </row>
    <row r="913" spans="27:27" s="19" customFormat="1" x14ac:dyDescent="0.4">
      <c r="AA913" s="94"/>
    </row>
    <row r="914" spans="27:27" s="19" customFormat="1" x14ac:dyDescent="0.4">
      <c r="AA914" s="94"/>
    </row>
    <row r="915" spans="27:27" s="19" customFormat="1" x14ac:dyDescent="0.4">
      <c r="AA915" s="94"/>
    </row>
    <row r="916" spans="27:27" s="19" customFormat="1" x14ac:dyDescent="0.4">
      <c r="AA916" s="94"/>
    </row>
    <row r="917" spans="27:27" s="19" customFormat="1" x14ac:dyDescent="0.4">
      <c r="AA917" s="94"/>
    </row>
    <row r="918" spans="27:27" s="19" customFormat="1" x14ac:dyDescent="0.4">
      <c r="AA918" s="94"/>
    </row>
    <row r="919" spans="27:27" s="19" customFormat="1" x14ac:dyDescent="0.4">
      <c r="AA919" s="94"/>
    </row>
    <row r="920" spans="27:27" s="19" customFormat="1" x14ac:dyDescent="0.4">
      <c r="AA920" s="94"/>
    </row>
    <row r="921" spans="27:27" s="19" customFormat="1" x14ac:dyDescent="0.4">
      <c r="AA921" s="94"/>
    </row>
    <row r="922" spans="27:27" s="19" customFormat="1" x14ac:dyDescent="0.4">
      <c r="AA922" s="94"/>
    </row>
    <row r="923" spans="27:27" s="19" customFormat="1" x14ac:dyDescent="0.4">
      <c r="AA923" s="94"/>
    </row>
    <row r="924" spans="27:27" s="19" customFormat="1" x14ac:dyDescent="0.4">
      <c r="AA924" s="94"/>
    </row>
    <row r="925" spans="27:27" s="19" customFormat="1" x14ac:dyDescent="0.4">
      <c r="AA925" s="94"/>
    </row>
    <row r="926" spans="27:27" s="19" customFormat="1" x14ac:dyDescent="0.4">
      <c r="AA926" s="94"/>
    </row>
    <row r="927" spans="27:27" s="19" customFormat="1" x14ac:dyDescent="0.4">
      <c r="AA927" s="94"/>
    </row>
    <row r="928" spans="27:27" s="19" customFormat="1" x14ac:dyDescent="0.4">
      <c r="AA928" s="94"/>
    </row>
    <row r="929" spans="27:27" s="19" customFormat="1" x14ac:dyDescent="0.4">
      <c r="AA929" s="94"/>
    </row>
    <row r="930" spans="27:27" s="19" customFormat="1" x14ac:dyDescent="0.4">
      <c r="AA930" s="94"/>
    </row>
    <row r="931" spans="27:27" s="19" customFormat="1" x14ac:dyDescent="0.4">
      <c r="AA931" s="94"/>
    </row>
    <row r="932" spans="27:27" s="19" customFormat="1" x14ac:dyDescent="0.4">
      <c r="AA932" s="94"/>
    </row>
    <row r="933" spans="27:27" s="19" customFormat="1" x14ac:dyDescent="0.4">
      <c r="AA933" s="94"/>
    </row>
    <row r="934" spans="27:27" s="19" customFormat="1" x14ac:dyDescent="0.4">
      <c r="AA934" s="94"/>
    </row>
    <row r="935" spans="27:27" s="19" customFormat="1" x14ac:dyDescent="0.4">
      <c r="AA935" s="94"/>
    </row>
    <row r="936" spans="27:27" s="19" customFormat="1" x14ac:dyDescent="0.4">
      <c r="AA936" s="94"/>
    </row>
    <row r="937" spans="27:27" s="19" customFormat="1" x14ac:dyDescent="0.4">
      <c r="AA937" s="94"/>
    </row>
    <row r="938" spans="27:27" s="19" customFormat="1" x14ac:dyDescent="0.4">
      <c r="AA938" s="94"/>
    </row>
    <row r="939" spans="27:27" s="19" customFormat="1" x14ac:dyDescent="0.4">
      <c r="AA939" s="94"/>
    </row>
    <row r="940" spans="27:27" s="19" customFormat="1" x14ac:dyDescent="0.4">
      <c r="AA940" s="94"/>
    </row>
    <row r="941" spans="27:27" s="19" customFormat="1" x14ac:dyDescent="0.4">
      <c r="AA941" s="94"/>
    </row>
    <row r="942" spans="27:27" s="19" customFormat="1" x14ac:dyDescent="0.4">
      <c r="AA942" s="94"/>
    </row>
    <row r="943" spans="27:27" s="19" customFormat="1" x14ac:dyDescent="0.4">
      <c r="AA943" s="94"/>
    </row>
    <row r="944" spans="27:27" s="19" customFormat="1" x14ac:dyDescent="0.4">
      <c r="AA944" s="94"/>
    </row>
    <row r="945" spans="27:27" s="19" customFormat="1" x14ac:dyDescent="0.4">
      <c r="AA945" s="94"/>
    </row>
    <row r="946" spans="27:27" s="19" customFormat="1" x14ac:dyDescent="0.4">
      <c r="AA946" s="94"/>
    </row>
    <row r="947" spans="27:27" s="19" customFormat="1" x14ac:dyDescent="0.4">
      <c r="AA947" s="94"/>
    </row>
    <row r="948" spans="27:27" s="19" customFormat="1" x14ac:dyDescent="0.4">
      <c r="AA948" s="94"/>
    </row>
    <row r="949" spans="27:27" s="19" customFormat="1" x14ac:dyDescent="0.4">
      <c r="AA949" s="94"/>
    </row>
    <row r="950" spans="27:27" s="19" customFormat="1" x14ac:dyDescent="0.4">
      <c r="AA950" s="94"/>
    </row>
    <row r="951" spans="27:27" s="19" customFormat="1" x14ac:dyDescent="0.4">
      <c r="AA951" s="94"/>
    </row>
    <row r="952" spans="27:27" s="19" customFormat="1" x14ac:dyDescent="0.4">
      <c r="AA952" s="94"/>
    </row>
    <row r="953" spans="27:27" s="19" customFormat="1" x14ac:dyDescent="0.4">
      <c r="AA953" s="94"/>
    </row>
    <row r="954" spans="27:27" s="19" customFormat="1" x14ac:dyDescent="0.4">
      <c r="AA954" s="94"/>
    </row>
    <row r="955" spans="27:27" s="19" customFormat="1" x14ac:dyDescent="0.4">
      <c r="AA955" s="94"/>
    </row>
    <row r="956" spans="27:27" s="19" customFormat="1" x14ac:dyDescent="0.4">
      <c r="AA956" s="94"/>
    </row>
    <row r="957" spans="27:27" s="19" customFormat="1" x14ac:dyDescent="0.4">
      <c r="AA957" s="94"/>
    </row>
    <row r="958" spans="27:27" s="19" customFormat="1" x14ac:dyDescent="0.4">
      <c r="AA958" s="94"/>
    </row>
    <row r="959" spans="27:27" s="19" customFormat="1" x14ac:dyDescent="0.4">
      <c r="AA959" s="94"/>
    </row>
    <row r="960" spans="27:27" s="19" customFormat="1" x14ac:dyDescent="0.4">
      <c r="AA960" s="94"/>
    </row>
  </sheetData>
  <mergeCells count="17">
    <mergeCell ref="J4:Z4"/>
    <mergeCell ref="AA4:AA5"/>
    <mergeCell ref="AB4:AB5"/>
    <mergeCell ref="A33:AA33"/>
    <mergeCell ref="P35:V35"/>
    <mergeCell ref="Q37:V37"/>
    <mergeCell ref="N36:AA36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</mergeCells>
  <pageMargins left="0.19685039370078741" right="0.19685039370078741" top="0.78740157480314965" bottom="0.39370078740157483" header="0.31496062992125984" footer="0.31496062992125984"/>
  <pageSetup paperSize="9" scale="75" orientation="landscape" horizontalDpi="360" verticalDpi="36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82B93-6B8E-4F06-BC6D-688353F4E55B}">
  <dimension ref="A1:BC951"/>
  <sheetViews>
    <sheetView view="pageBreakPreview" topLeftCell="A7" zoomScale="90" zoomScaleNormal="75" zoomScaleSheetLayoutView="90" workbookViewId="0">
      <selection activeCell="A17" sqref="A17:IV17"/>
    </sheetView>
  </sheetViews>
  <sheetFormatPr defaultColWidth="9.1328125" defaultRowHeight="13.9" x14ac:dyDescent="0.4"/>
  <cols>
    <col min="1" max="1" width="3.3984375" style="51" customWidth="1"/>
    <col min="2" max="2" width="15.1328125" style="51" customWidth="1"/>
    <col min="3" max="3" width="8" style="51" customWidth="1"/>
    <col min="4" max="4" width="9.3984375" style="51" customWidth="1"/>
    <col min="5" max="5" width="54.3984375" style="51" customWidth="1"/>
    <col min="6" max="6" width="2.86328125" style="51" customWidth="1"/>
    <col min="7" max="7" width="5.1328125" style="51" customWidth="1"/>
    <col min="8" max="8" width="4" style="51" customWidth="1"/>
    <col min="9" max="9" width="4.1328125" style="52" customWidth="1"/>
    <col min="10" max="10" width="4.73046875" style="53" customWidth="1"/>
    <col min="11" max="11" width="5.59765625" style="51" customWidth="1"/>
    <col min="12" max="12" width="3" style="51" customWidth="1"/>
    <col min="13" max="16" width="4.73046875" style="51" customWidth="1"/>
    <col min="17" max="18" width="4.1328125" style="51" customWidth="1"/>
    <col min="19" max="19" width="4.265625" style="51" customWidth="1"/>
    <col min="20" max="21" width="4.73046875" style="51" customWidth="1"/>
    <col min="22" max="22" width="6.86328125" style="51" customWidth="1"/>
    <col min="23" max="23" width="4.59765625" style="51" customWidth="1"/>
    <col min="24" max="24" width="3.3984375" style="51" customWidth="1"/>
    <col min="25" max="25" width="3.73046875" style="51" customWidth="1"/>
    <col min="26" max="26" width="4" style="51" customWidth="1"/>
    <col min="27" max="27" width="5.265625" style="94" customWidth="1"/>
    <col min="28" max="28" width="10.3984375" style="51" customWidth="1"/>
    <col min="29" max="16384" width="9.1328125" style="19"/>
  </cols>
  <sheetData>
    <row r="1" spans="1:55" ht="17.25" x14ac:dyDescent="0.45">
      <c r="A1" s="513" t="s">
        <v>51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  <c r="S1" s="513"/>
      <c r="T1" s="513"/>
      <c r="U1" s="513"/>
      <c r="V1" s="513"/>
      <c r="W1" s="513"/>
      <c r="X1" s="513"/>
      <c r="Y1" s="513"/>
      <c r="Z1" s="513"/>
      <c r="AA1" s="513"/>
      <c r="AB1" s="513"/>
    </row>
    <row r="2" spans="1:55" ht="18.75" customHeight="1" x14ac:dyDescent="0.5">
      <c r="A2" s="514" t="s">
        <v>95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Q2" s="514"/>
      <c r="R2" s="514"/>
      <c r="S2" s="514"/>
      <c r="T2" s="514"/>
      <c r="U2" s="514"/>
      <c r="V2" s="514"/>
      <c r="W2" s="514"/>
      <c r="X2" s="514"/>
      <c r="Y2" s="514"/>
      <c r="Z2" s="514"/>
      <c r="AA2" s="514"/>
      <c r="AB2" s="514"/>
    </row>
    <row r="3" spans="1:55" ht="16.149999999999999" customHeight="1" thickBot="1" x14ac:dyDescent="0.45">
      <c r="I3" s="95"/>
      <c r="J3" s="95"/>
      <c r="AA3" s="95"/>
    </row>
    <row r="4" spans="1:55" ht="15" customHeight="1" x14ac:dyDescent="0.4">
      <c r="A4" s="508" t="s">
        <v>0</v>
      </c>
      <c r="B4" s="510" t="s">
        <v>1</v>
      </c>
      <c r="C4" s="510" t="s">
        <v>26</v>
      </c>
      <c r="D4" s="510" t="s">
        <v>23</v>
      </c>
      <c r="E4" s="510" t="s">
        <v>2</v>
      </c>
      <c r="F4" s="508" t="s">
        <v>3</v>
      </c>
      <c r="G4" s="508" t="s">
        <v>25</v>
      </c>
      <c r="H4" s="508" t="s">
        <v>4</v>
      </c>
      <c r="I4" s="54"/>
      <c r="J4" s="515" t="s">
        <v>18</v>
      </c>
      <c r="K4" s="516"/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6"/>
      <c r="W4" s="516"/>
      <c r="X4" s="516"/>
      <c r="Y4" s="516"/>
      <c r="Z4" s="517"/>
      <c r="AA4" s="508" t="s">
        <v>16</v>
      </c>
      <c r="AB4" s="506" t="s">
        <v>17</v>
      </c>
    </row>
    <row r="5" spans="1:55" ht="136.5" customHeight="1" x14ac:dyDescent="0.4">
      <c r="A5" s="509"/>
      <c r="B5" s="511"/>
      <c r="C5" s="511"/>
      <c r="D5" s="511"/>
      <c r="E5" s="511"/>
      <c r="F5" s="509"/>
      <c r="G5" s="509"/>
      <c r="H5" s="509"/>
      <c r="I5" s="56" t="s">
        <v>24</v>
      </c>
      <c r="J5" s="57" t="s">
        <v>5</v>
      </c>
      <c r="K5" s="55" t="s">
        <v>6</v>
      </c>
      <c r="L5" s="55" t="s">
        <v>7</v>
      </c>
      <c r="M5" s="55" t="s">
        <v>8</v>
      </c>
      <c r="N5" s="55" t="s">
        <v>9</v>
      </c>
      <c r="O5" s="55" t="s">
        <v>10</v>
      </c>
      <c r="P5" s="55" t="s">
        <v>57</v>
      </c>
      <c r="Q5" s="55" t="s">
        <v>58</v>
      </c>
      <c r="R5" s="55" t="s">
        <v>11</v>
      </c>
      <c r="S5" s="55" t="s">
        <v>12</v>
      </c>
      <c r="T5" s="55" t="s">
        <v>13</v>
      </c>
      <c r="U5" s="55" t="s">
        <v>53</v>
      </c>
      <c r="V5" s="55" t="s">
        <v>14</v>
      </c>
      <c r="W5" s="55" t="s">
        <v>54</v>
      </c>
      <c r="X5" s="55" t="s">
        <v>15</v>
      </c>
      <c r="Y5" s="55" t="s">
        <v>55</v>
      </c>
      <c r="Z5" s="55"/>
      <c r="AA5" s="509"/>
      <c r="AB5" s="507"/>
    </row>
    <row r="6" spans="1:55" ht="12.75" customHeight="1" thickBot="1" x14ac:dyDescent="0.4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  <c r="G6" s="58">
        <v>7</v>
      </c>
      <c r="H6" s="46">
        <v>8</v>
      </c>
      <c r="I6" s="82">
        <v>9</v>
      </c>
      <c r="J6" s="59">
        <v>10</v>
      </c>
      <c r="K6" s="58">
        <v>11</v>
      </c>
      <c r="L6" s="58">
        <v>12</v>
      </c>
      <c r="M6" s="58">
        <v>13</v>
      </c>
      <c r="N6" s="58">
        <v>14</v>
      </c>
      <c r="O6" s="58">
        <v>15</v>
      </c>
      <c r="P6" s="58">
        <v>16</v>
      </c>
      <c r="Q6" s="58">
        <v>17</v>
      </c>
      <c r="R6" s="58">
        <v>18</v>
      </c>
      <c r="S6" s="58">
        <v>19</v>
      </c>
      <c r="T6" s="58">
        <v>20</v>
      </c>
      <c r="U6" s="58">
        <v>21</v>
      </c>
      <c r="V6" s="58">
        <v>22</v>
      </c>
      <c r="W6" s="58">
        <v>23</v>
      </c>
      <c r="X6" s="58">
        <v>24</v>
      </c>
      <c r="Y6" s="58">
        <v>25</v>
      </c>
      <c r="Z6" s="58">
        <v>28</v>
      </c>
      <c r="AA6" s="60">
        <v>29</v>
      </c>
      <c r="AB6" s="84">
        <v>30</v>
      </c>
    </row>
    <row r="7" spans="1:55" s="42" customFormat="1" ht="15" customHeight="1" x14ac:dyDescent="0.35">
      <c r="A7" s="66"/>
      <c r="B7" s="92"/>
      <c r="C7" s="48"/>
      <c r="D7" s="62"/>
      <c r="E7" s="63" t="s">
        <v>22</v>
      </c>
      <c r="F7" s="48"/>
      <c r="G7" s="48"/>
      <c r="H7" s="40"/>
      <c r="I7" s="40"/>
      <c r="J7" s="65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85"/>
      <c r="AB7" s="87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spans="1:55" s="42" customFormat="1" ht="15" customHeight="1" x14ac:dyDescent="0.35">
      <c r="A8" s="61">
        <v>15</v>
      </c>
      <c r="B8" s="43" t="s">
        <v>60</v>
      </c>
      <c r="C8" s="48" t="s">
        <v>63</v>
      </c>
      <c r="D8" s="48" t="s">
        <v>64</v>
      </c>
      <c r="E8" s="158" t="s">
        <v>104</v>
      </c>
      <c r="F8" s="48" t="s">
        <v>97</v>
      </c>
      <c r="G8" s="103" t="s">
        <v>106</v>
      </c>
      <c r="H8" s="48">
        <v>1</v>
      </c>
      <c r="I8" s="99">
        <v>5</v>
      </c>
      <c r="J8" s="105"/>
      <c r="K8" s="274">
        <v>48</v>
      </c>
      <c r="L8" s="106"/>
      <c r="M8" s="106"/>
      <c r="N8" s="106"/>
      <c r="O8" s="106"/>
      <c r="P8" s="106"/>
      <c r="Q8" s="106"/>
      <c r="R8" s="107"/>
      <c r="S8" s="108"/>
      <c r="T8" s="106">
        <v>1</v>
      </c>
      <c r="U8" s="106"/>
      <c r="V8" s="106"/>
      <c r="W8" s="106"/>
      <c r="X8" s="106"/>
      <c r="Y8" s="106"/>
      <c r="Z8" s="106"/>
      <c r="AA8" s="85">
        <f t="shared" ref="AA8:AA13" si="0">SUM(J8:Z8)</f>
        <v>49</v>
      </c>
      <c r="AB8" s="87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</row>
    <row r="9" spans="1:55" s="42" customFormat="1" ht="15" customHeight="1" x14ac:dyDescent="0.35">
      <c r="A9" s="66"/>
      <c r="B9" s="43" t="s">
        <v>61</v>
      </c>
      <c r="C9" s="48"/>
      <c r="D9" s="48"/>
      <c r="E9" s="166" t="s">
        <v>105</v>
      </c>
      <c r="F9" s="48" t="s">
        <v>97</v>
      </c>
      <c r="G9" s="103" t="s">
        <v>106</v>
      </c>
      <c r="H9" s="48">
        <v>2</v>
      </c>
      <c r="I9" s="99">
        <v>9</v>
      </c>
      <c r="J9" s="105"/>
      <c r="K9" s="106">
        <v>32</v>
      </c>
      <c r="L9" s="106"/>
      <c r="M9" s="106"/>
      <c r="N9" s="106"/>
      <c r="O9" s="106"/>
      <c r="P9" s="106"/>
      <c r="Q9" s="106"/>
      <c r="R9" s="107"/>
      <c r="S9" s="108"/>
      <c r="T9" s="106">
        <v>1</v>
      </c>
      <c r="U9" s="106"/>
      <c r="V9" s="106"/>
      <c r="W9" s="106"/>
      <c r="X9" s="106"/>
      <c r="Y9" s="106"/>
      <c r="Z9" s="106"/>
      <c r="AA9" s="85">
        <f t="shared" si="0"/>
        <v>33</v>
      </c>
      <c r="AB9" s="87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</row>
    <row r="10" spans="1:55" s="42" customFormat="1" ht="15" customHeight="1" x14ac:dyDescent="0.3">
      <c r="A10" s="66"/>
      <c r="B10" s="43" t="s">
        <v>62</v>
      </c>
      <c r="C10" s="48"/>
      <c r="D10" s="48"/>
      <c r="E10" s="158" t="s">
        <v>103</v>
      </c>
      <c r="F10" s="48" t="s">
        <v>97</v>
      </c>
      <c r="G10" s="103" t="s">
        <v>109</v>
      </c>
      <c r="H10" s="48">
        <v>3</v>
      </c>
      <c r="I10" s="45">
        <v>16</v>
      </c>
      <c r="J10" s="105"/>
      <c r="K10" s="106">
        <v>48</v>
      </c>
      <c r="L10" s="106"/>
      <c r="M10" s="106"/>
      <c r="N10" s="106"/>
      <c r="O10" s="106"/>
      <c r="P10" s="106"/>
      <c r="Q10" s="106"/>
      <c r="R10" s="107"/>
      <c r="S10" s="108"/>
      <c r="T10" s="106">
        <v>3</v>
      </c>
      <c r="U10" s="106"/>
      <c r="V10" s="106"/>
      <c r="W10" s="106"/>
      <c r="X10" s="106"/>
      <c r="Y10" s="106"/>
      <c r="Z10" s="109"/>
      <c r="AA10" s="85">
        <f t="shared" si="0"/>
        <v>51</v>
      </c>
      <c r="AB10" s="87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</row>
    <row r="11" spans="1:55" s="42" customFormat="1" ht="15" customHeight="1" x14ac:dyDescent="0.4">
      <c r="A11" s="66"/>
      <c r="B11" s="43"/>
      <c r="C11" s="48"/>
      <c r="D11" s="62"/>
      <c r="E11" s="171" t="s">
        <v>141</v>
      </c>
      <c r="F11" s="48" t="s">
        <v>97</v>
      </c>
      <c r="G11" s="146" t="s">
        <v>138</v>
      </c>
      <c r="H11" s="48"/>
      <c r="I11" s="45">
        <v>13</v>
      </c>
      <c r="J11" s="105"/>
      <c r="K11" s="106">
        <v>56</v>
      </c>
      <c r="L11" s="106"/>
      <c r="M11" s="106"/>
      <c r="N11" s="106"/>
      <c r="O11" s="106"/>
      <c r="P11" s="106"/>
      <c r="Q11" s="106"/>
      <c r="R11" s="107"/>
      <c r="S11" s="108"/>
      <c r="T11" s="106">
        <v>1</v>
      </c>
      <c r="U11" s="106"/>
      <c r="V11" s="106"/>
      <c r="W11" s="106"/>
      <c r="X11" s="106"/>
      <c r="Y11" s="106"/>
      <c r="Z11" s="109"/>
      <c r="AA11" s="85">
        <f t="shared" si="0"/>
        <v>57</v>
      </c>
      <c r="AB11" s="87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</row>
    <row r="12" spans="1:55" s="42" customFormat="1" ht="15" customHeight="1" x14ac:dyDescent="0.3">
      <c r="A12" s="66"/>
      <c r="B12" s="43"/>
      <c r="C12" s="48"/>
      <c r="D12" s="48"/>
      <c r="E12" s="171" t="s">
        <v>148</v>
      </c>
      <c r="F12" s="48" t="s">
        <v>97</v>
      </c>
      <c r="G12" s="48" t="s">
        <v>145</v>
      </c>
      <c r="H12" s="48">
        <v>2</v>
      </c>
      <c r="I12" s="45">
        <v>21</v>
      </c>
      <c r="J12" s="105"/>
      <c r="K12" s="106">
        <v>32</v>
      </c>
      <c r="L12" s="106"/>
      <c r="M12" s="106"/>
      <c r="N12" s="106"/>
      <c r="O12" s="106"/>
      <c r="P12" s="106"/>
      <c r="Q12" s="106"/>
      <c r="R12" s="107"/>
      <c r="S12" s="108"/>
      <c r="T12" s="106">
        <v>1</v>
      </c>
      <c r="U12" s="106"/>
      <c r="V12" s="106"/>
      <c r="W12" s="106"/>
      <c r="X12" s="106"/>
      <c r="Y12" s="106"/>
      <c r="Z12" s="109"/>
      <c r="AA12" s="85">
        <f t="shared" si="0"/>
        <v>33</v>
      </c>
      <c r="AB12" s="87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</row>
    <row r="13" spans="1:55" s="42" customFormat="1" ht="12.75" customHeight="1" x14ac:dyDescent="0.3">
      <c r="A13" s="66"/>
      <c r="B13" s="43"/>
      <c r="C13" s="43"/>
      <c r="D13" s="43"/>
      <c r="E13" s="158" t="s">
        <v>112</v>
      </c>
      <c r="F13" s="48" t="s">
        <v>165</v>
      </c>
      <c r="G13" s="48" t="s">
        <v>110</v>
      </c>
      <c r="H13" s="48">
        <v>2</v>
      </c>
      <c r="I13" s="45">
        <v>22</v>
      </c>
      <c r="J13" s="105"/>
      <c r="K13" s="106">
        <v>6</v>
      </c>
      <c r="L13" s="106"/>
      <c r="M13" s="106">
        <v>5</v>
      </c>
      <c r="N13" s="228">
        <v>2</v>
      </c>
      <c r="O13" s="106"/>
      <c r="P13" s="106"/>
      <c r="Q13" s="106"/>
      <c r="R13" s="107"/>
      <c r="S13" s="108"/>
      <c r="T13" s="106">
        <v>5</v>
      </c>
      <c r="U13" s="106"/>
      <c r="V13" s="106"/>
      <c r="W13" s="106"/>
      <c r="X13" s="106"/>
      <c r="Y13" s="106"/>
      <c r="Z13" s="109"/>
      <c r="AA13" s="85">
        <f t="shared" si="0"/>
        <v>18</v>
      </c>
      <c r="AB13" s="48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</row>
    <row r="14" spans="1:55" s="74" customFormat="1" ht="15" customHeight="1" thickBot="1" x14ac:dyDescent="0.4">
      <c r="A14" s="68"/>
      <c r="B14" s="68"/>
      <c r="C14" s="69"/>
      <c r="D14" s="70"/>
      <c r="E14" s="97" t="s">
        <v>30</v>
      </c>
      <c r="F14" s="71"/>
      <c r="G14" s="71"/>
      <c r="H14" s="71"/>
      <c r="I14" s="72"/>
      <c r="J14" s="110">
        <f>SUM(J7:J13)</f>
        <v>0</v>
      </c>
      <c r="K14" s="111">
        <f>SUM(K7:K13)</f>
        <v>222</v>
      </c>
      <c r="L14" s="111">
        <f t="shared" ref="L14:Z14" si="1">SUM(L7:L13)</f>
        <v>0</v>
      </c>
      <c r="M14" s="111">
        <f t="shared" si="1"/>
        <v>5</v>
      </c>
      <c r="N14" s="111">
        <f t="shared" si="1"/>
        <v>2</v>
      </c>
      <c r="O14" s="111">
        <f t="shared" si="1"/>
        <v>0</v>
      </c>
      <c r="P14" s="111">
        <f t="shared" si="1"/>
        <v>0</v>
      </c>
      <c r="Q14" s="111">
        <f t="shared" si="1"/>
        <v>0</v>
      </c>
      <c r="R14" s="111">
        <f t="shared" si="1"/>
        <v>0</v>
      </c>
      <c r="S14" s="111">
        <f t="shared" si="1"/>
        <v>0</v>
      </c>
      <c r="T14" s="111">
        <f t="shared" si="1"/>
        <v>12</v>
      </c>
      <c r="U14" s="111">
        <f t="shared" si="1"/>
        <v>0</v>
      </c>
      <c r="V14" s="111">
        <f t="shared" si="1"/>
        <v>0</v>
      </c>
      <c r="W14" s="111">
        <f t="shared" si="1"/>
        <v>0</v>
      </c>
      <c r="X14" s="111">
        <f t="shared" si="1"/>
        <v>0</v>
      </c>
      <c r="Y14" s="111">
        <f t="shared" si="1"/>
        <v>0</v>
      </c>
      <c r="Z14" s="111">
        <f t="shared" si="1"/>
        <v>0</v>
      </c>
      <c r="AA14" s="76">
        <f>SUM(AA7:AA13)</f>
        <v>241</v>
      </c>
      <c r="AB14" s="89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</row>
    <row r="15" spans="1:55" s="42" customFormat="1" ht="15" customHeight="1" x14ac:dyDescent="0.35">
      <c r="A15" s="66"/>
      <c r="B15" s="43"/>
      <c r="C15" s="43"/>
      <c r="D15" s="43"/>
      <c r="E15" s="63" t="s">
        <v>19</v>
      </c>
      <c r="F15" s="62"/>
      <c r="G15" s="62"/>
      <c r="H15" s="45"/>
      <c r="I15" s="45"/>
      <c r="J15" s="112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85"/>
      <c r="AB15" s="86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</row>
    <row r="16" spans="1:55" s="34" customFormat="1" ht="15" customHeight="1" x14ac:dyDescent="0.3">
      <c r="A16" s="79"/>
      <c r="B16" s="77"/>
      <c r="C16" s="77"/>
      <c r="D16" s="44"/>
      <c r="E16" s="346" t="s">
        <v>103</v>
      </c>
      <c r="F16" s="347" t="s">
        <v>97</v>
      </c>
      <c r="G16" s="350" t="s">
        <v>102</v>
      </c>
      <c r="H16" s="349">
        <v>3</v>
      </c>
      <c r="I16" s="349">
        <v>25</v>
      </c>
      <c r="J16" s="351"/>
      <c r="K16" s="347">
        <v>48</v>
      </c>
      <c r="L16" s="347"/>
      <c r="M16" s="347"/>
      <c r="N16" s="348"/>
      <c r="O16" s="347"/>
      <c r="P16" s="347"/>
      <c r="Q16" s="347"/>
      <c r="R16" s="347"/>
      <c r="S16" s="347"/>
      <c r="T16" s="347">
        <v>3</v>
      </c>
      <c r="U16" s="347"/>
      <c r="V16" s="347"/>
      <c r="W16" s="347"/>
      <c r="X16" s="347"/>
      <c r="Y16" s="347"/>
      <c r="Z16" s="347"/>
      <c r="AA16" s="352">
        <f>SUM(J16:Z16)</f>
        <v>51</v>
      </c>
      <c r="AB16" s="353"/>
      <c r="AC16" s="15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</row>
    <row r="17" spans="1:55" s="42" customFormat="1" x14ac:dyDescent="0.3">
      <c r="A17" s="66"/>
      <c r="B17" s="43"/>
      <c r="C17" s="43"/>
      <c r="D17" s="150"/>
      <c r="E17" s="158" t="s">
        <v>103</v>
      </c>
      <c r="F17" s="48" t="s">
        <v>97</v>
      </c>
      <c r="G17" s="103" t="s">
        <v>152</v>
      </c>
      <c r="H17" s="48">
        <v>3</v>
      </c>
      <c r="I17" s="40">
        <v>8</v>
      </c>
      <c r="J17" s="93"/>
      <c r="K17" s="83">
        <v>96</v>
      </c>
      <c r="L17" s="83"/>
      <c r="M17" s="83">
        <v>2</v>
      </c>
      <c r="N17" s="233">
        <v>1</v>
      </c>
      <c r="O17" s="83"/>
      <c r="P17" s="83"/>
      <c r="Q17" s="83"/>
      <c r="R17" s="83"/>
      <c r="S17" s="83"/>
      <c r="T17" s="83">
        <v>1</v>
      </c>
      <c r="U17" s="83"/>
      <c r="V17" s="83"/>
      <c r="W17" s="83"/>
      <c r="X17" s="83"/>
      <c r="Y17" s="83"/>
      <c r="Z17" s="88"/>
      <c r="AA17" s="85">
        <f>SUM(J17:Z17)</f>
        <v>100</v>
      </c>
      <c r="AB17" s="87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</row>
    <row r="18" spans="1:55" s="34" customFormat="1" ht="15" customHeight="1" x14ac:dyDescent="0.3">
      <c r="A18" s="79"/>
      <c r="B18" s="77"/>
      <c r="C18" s="77"/>
      <c r="D18" s="44"/>
      <c r="E18" s="175" t="s">
        <v>163</v>
      </c>
      <c r="F18" s="48" t="s">
        <v>97</v>
      </c>
      <c r="G18" s="48" t="s">
        <v>145</v>
      </c>
      <c r="H18" s="48">
        <v>1</v>
      </c>
      <c r="I18" s="45">
        <v>25</v>
      </c>
      <c r="J18" s="65"/>
      <c r="K18" s="48">
        <v>32</v>
      </c>
      <c r="L18" s="48"/>
      <c r="M18" s="48"/>
      <c r="N18" s="48"/>
      <c r="O18" s="48"/>
      <c r="P18" s="48"/>
      <c r="Q18" s="48"/>
      <c r="R18" s="66"/>
      <c r="S18" s="43"/>
      <c r="T18" s="48">
        <v>1</v>
      </c>
      <c r="U18" s="48"/>
      <c r="V18" s="48"/>
      <c r="W18" s="48"/>
      <c r="X18" s="48"/>
      <c r="Y18" s="48"/>
      <c r="Z18" s="40"/>
      <c r="AA18" s="85">
        <f>SUM(J18:Z18)</f>
        <v>33</v>
      </c>
      <c r="AB18" s="91"/>
      <c r="AC18" s="15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</row>
    <row r="19" spans="1:55" s="34" customFormat="1" ht="15" customHeight="1" x14ac:dyDescent="0.3">
      <c r="A19" s="79"/>
      <c r="B19" s="77"/>
      <c r="C19" s="77"/>
      <c r="D19" s="44"/>
      <c r="E19" s="158" t="s">
        <v>155</v>
      </c>
      <c r="F19" s="48" t="s">
        <v>97</v>
      </c>
      <c r="G19" s="48" t="s">
        <v>120</v>
      </c>
      <c r="H19" s="48">
        <v>3</v>
      </c>
      <c r="I19" s="45">
        <v>2</v>
      </c>
      <c r="J19" s="65"/>
      <c r="K19" s="48"/>
      <c r="L19" s="48"/>
      <c r="M19" s="48"/>
      <c r="N19" s="48"/>
      <c r="O19" s="48"/>
      <c r="P19" s="48"/>
      <c r="Q19" s="48"/>
      <c r="R19" s="66"/>
      <c r="S19" s="43"/>
      <c r="T19" s="48"/>
      <c r="U19" s="48"/>
      <c r="V19" s="48">
        <v>6</v>
      </c>
      <c r="W19" s="48"/>
      <c r="X19" s="48"/>
      <c r="Y19" s="48"/>
      <c r="Z19" s="40"/>
      <c r="AA19" s="387">
        <f>SUM(J19:Z19)</f>
        <v>6</v>
      </c>
      <c r="AB19" s="91"/>
      <c r="AC19" s="15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</row>
    <row r="20" spans="1:55" s="74" customFormat="1" ht="15" customHeight="1" x14ac:dyDescent="0.35">
      <c r="A20" s="157"/>
      <c r="B20" s="68"/>
      <c r="C20" s="69"/>
      <c r="D20" s="70"/>
      <c r="E20" s="188" t="s">
        <v>112</v>
      </c>
      <c r="F20" s="182" t="s">
        <v>165</v>
      </c>
      <c r="G20" s="189" t="s">
        <v>110</v>
      </c>
      <c r="H20" s="189" t="s">
        <v>167</v>
      </c>
      <c r="I20" s="187"/>
      <c r="J20" s="275"/>
      <c r="K20" s="264">
        <v>4</v>
      </c>
      <c r="L20" s="106"/>
      <c r="M20" s="264">
        <v>5</v>
      </c>
      <c r="N20" s="276">
        <v>2</v>
      </c>
      <c r="O20" s="106"/>
      <c r="P20" s="106"/>
      <c r="Q20" s="106"/>
      <c r="R20" s="106"/>
      <c r="S20" s="106"/>
      <c r="T20" s="264">
        <v>5</v>
      </c>
      <c r="U20" s="156"/>
      <c r="V20" s="156"/>
      <c r="W20" s="156"/>
      <c r="X20" s="156"/>
      <c r="Y20" s="156"/>
      <c r="Z20" s="386"/>
      <c r="AA20" s="85">
        <f>SUM(J20:Z20)</f>
        <v>16</v>
      </c>
      <c r="AB20" s="69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</row>
    <row r="21" spans="1:55" s="74" customFormat="1" ht="15" customHeight="1" thickBot="1" x14ac:dyDescent="0.4">
      <c r="A21" s="68"/>
      <c r="B21" s="68"/>
      <c r="C21" s="69"/>
      <c r="D21" s="70"/>
      <c r="E21" s="97" t="s">
        <v>31</v>
      </c>
      <c r="F21" s="71"/>
      <c r="G21" s="71"/>
      <c r="H21" s="71"/>
      <c r="I21" s="72"/>
      <c r="J21" s="75">
        <f t="shared" ref="J21:Z21" si="2">SUM(J15:J20)</f>
        <v>0</v>
      </c>
      <c r="K21" s="71">
        <f t="shared" si="2"/>
        <v>180</v>
      </c>
      <c r="L21" s="71">
        <f t="shared" si="2"/>
        <v>0</v>
      </c>
      <c r="M21" s="71">
        <f t="shared" si="2"/>
        <v>7</v>
      </c>
      <c r="N21" s="71">
        <f t="shared" si="2"/>
        <v>3</v>
      </c>
      <c r="O21" s="71">
        <f t="shared" si="2"/>
        <v>0</v>
      </c>
      <c r="P21" s="71">
        <f t="shared" si="2"/>
        <v>0</v>
      </c>
      <c r="Q21" s="71">
        <f t="shared" si="2"/>
        <v>0</v>
      </c>
      <c r="R21" s="71">
        <f t="shared" si="2"/>
        <v>0</v>
      </c>
      <c r="S21" s="71">
        <f t="shared" si="2"/>
        <v>0</v>
      </c>
      <c r="T21" s="71">
        <f t="shared" si="2"/>
        <v>10</v>
      </c>
      <c r="U21" s="71">
        <f t="shared" si="2"/>
        <v>0</v>
      </c>
      <c r="V21" s="71">
        <f t="shared" si="2"/>
        <v>6</v>
      </c>
      <c r="W21" s="71">
        <f t="shared" si="2"/>
        <v>0</v>
      </c>
      <c r="X21" s="71">
        <f t="shared" si="2"/>
        <v>0</v>
      </c>
      <c r="Y21" s="71">
        <f t="shared" si="2"/>
        <v>0</v>
      </c>
      <c r="Z21" s="72">
        <f t="shared" si="2"/>
        <v>0</v>
      </c>
      <c r="AA21" s="76">
        <f>SUM(AA16:AA20)</f>
        <v>206</v>
      </c>
      <c r="AB21" s="89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</row>
    <row r="22" spans="1:55" s="42" customFormat="1" ht="12.75" customHeight="1" x14ac:dyDescent="0.35">
      <c r="A22" s="66"/>
      <c r="B22" s="43"/>
      <c r="C22" s="43"/>
      <c r="D22" s="43"/>
      <c r="E22" s="37"/>
      <c r="F22" s="62"/>
      <c r="G22" s="62"/>
      <c r="H22" s="45"/>
      <c r="I22" s="45"/>
      <c r="J22" s="64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85"/>
      <c r="AB22" s="86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</row>
    <row r="23" spans="1:55" s="42" customFormat="1" ht="15" customHeight="1" x14ac:dyDescent="0.35">
      <c r="A23" s="66"/>
      <c r="B23" s="77"/>
      <c r="C23" s="43"/>
      <c r="D23" s="43"/>
      <c r="E23" s="98" t="s">
        <v>35</v>
      </c>
      <c r="F23" s="81"/>
      <c r="G23" s="81"/>
      <c r="H23" s="33"/>
      <c r="I23" s="33"/>
      <c r="J23" s="80">
        <f t="shared" ref="J23:AA23" si="3">J14+J21</f>
        <v>0</v>
      </c>
      <c r="K23" s="81">
        <f t="shared" si="3"/>
        <v>402</v>
      </c>
      <c r="L23" s="81">
        <f t="shared" si="3"/>
        <v>0</v>
      </c>
      <c r="M23" s="81">
        <f t="shared" si="3"/>
        <v>12</v>
      </c>
      <c r="N23" s="81">
        <f t="shared" si="3"/>
        <v>5</v>
      </c>
      <c r="O23" s="81">
        <f t="shared" si="3"/>
        <v>0</v>
      </c>
      <c r="P23" s="81">
        <f t="shared" si="3"/>
        <v>0</v>
      </c>
      <c r="Q23" s="81">
        <f t="shared" si="3"/>
        <v>0</v>
      </c>
      <c r="R23" s="81">
        <f t="shared" si="3"/>
        <v>0</v>
      </c>
      <c r="S23" s="81">
        <f t="shared" si="3"/>
        <v>0</v>
      </c>
      <c r="T23" s="81">
        <f t="shared" si="3"/>
        <v>22</v>
      </c>
      <c r="U23" s="81">
        <f t="shared" si="3"/>
        <v>0</v>
      </c>
      <c r="V23" s="81">
        <f t="shared" si="3"/>
        <v>6</v>
      </c>
      <c r="W23" s="81">
        <f t="shared" si="3"/>
        <v>0</v>
      </c>
      <c r="X23" s="81">
        <f t="shared" si="3"/>
        <v>0</v>
      </c>
      <c r="Y23" s="81">
        <f t="shared" si="3"/>
        <v>0</v>
      </c>
      <c r="Z23" s="81">
        <f t="shared" si="3"/>
        <v>0</v>
      </c>
      <c r="AA23" s="299">
        <f t="shared" si="3"/>
        <v>447</v>
      </c>
      <c r="AB23" s="87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</row>
    <row r="24" spans="1:55" ht="16.899999999999999" customHeight="1" x14ac:dyDescent="0.4">
      <c r="A24" s="512"/>
      <c r="B24" s="512"/>
      <c r="C24" s="512"/>
      <c r="D24" s="512"/>
      <c r="E24" s="512"/>
      <c r="F24" s="512"/>
      <c r="G24" s="512"/>
      <c r="H24" s="512"/>
      <c r="I24" s="512"/>
      <c r="J24" s="512"/>
      <c r="K24" s="512"/>
      <c r="L24" s="512"/>
      <c r="M24" s="512"/>
      <c r="N24" s="512"/>
      <c r="O24" s="512"/>
      <c r="P24" s="512"/>
      <c r="Q24" s="512"/>
      <c r="R24" s="512"/>
      <c r="S24" s="512"/>
      <c r="T24" s="512"/>
      <c r="U24" s="512"/>
      <c r="V24" s="512"/>
      <c r="W24" s="512"/>
      <c r="X24" s="512"/>
      <c r="Y24" s="512"/>
      <c r="Z24" s="512"/>
      <c r="AA24" s="512"/>
      <c r="AB24" s="15"/>
    </row>
    <row r="25" spans="1:55" x14ac:dyDescent="0.4">
      <c r="A25" s="19"/>
      <c r="B25" s="19" t="s">
        <v>171</v>
      </c>
      <c r="E25" s="19"/>
      <c r="F25" s="19"/>
      <c r="G25" s="19"/>
      <c r="H25" s="19"/>
      <c r="I25" s="19"/>
      <c r="J25" s="19"/>
      <c r="K25" s="19"/>
      <c r="L25" s="19"/>
      <c r="M25" s="19"/>
      <c r="N25" s="23" t="s">
        <v>59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19"/>
      <c r="Z25" s="19"/>
      <c r="AA25" s="19"/>
      <c r="AB25" s="19"/>
    </row>
    <row r="26" spans="1:55" x14ac:dyDescent="0.4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4"/>
      <c r="O26" s="24"/>
      <c r="P26" s="505" t="s">
        <v>32</v>
      </c>
      <c r="Q26" s="505"/>
      <c r="R26" s="505"/>
      <c r="S26" s="505"/>
      <c r="T26" s="505"/>
      <c r="U26" s="505"/>
      <c r="V26" s="505"/>
      <c r="W26" s="24"/>
      <c r="X26" s="24"/>
      <c r="Y26" s="19"/>
      <c r="Z26" s="19"/>
      <c r="AA26" s="19"/>
      <c r="AB26" s="19"/>
    </row>
    <row r="27" spans="1:55" s="10" customFormat="1" ht="15.75" customHeight="1" x14ac:dyDescent="0.4">
      <c r="N27" s="488" t="s">
        <v>172</v>
      </c>
      <c r="O27" s="488"/>
      <c r="P27" s="488"/>
      <c r="Q27" s="488"/>
      <c r="R27" s="488"/>
      <c r="S27" s="488"/>
      <c r="T27" s="488"/>
      <c r="U27" s="488"/>
      <c r="V27" s="488"/>
      <c r="W27" s="488"/>
      <c r="X27" s="488"/>
      <c r="Y27" s="488"/>
      <c r="Z27" s="488"/>
      <c r="AA27" s="488"/>
    </row>
    <row r="28" spans="1:55" x14ac:dyDescent="0.4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31"/>
      <c r="O28" s="32"/>
      <c r="P28" s="32"/>
      <c r="Q28" s="505" t="s">
        <v>32</v>
      </c>
      <c r="R28" s="505"/>
      <c r="S28" s="505"/>
      <c r="T28" s="505"/>
      <c r="U28" s="505"/>
      <c r="V28" s="505"/>
      <c r="W28" s="78"/>
      <c r="X28" s="31"/>
      <c r="Y28" s="19"/>
      <c r="Z28" s="19"/>
      <c r="AA28" s="19"/>
      <c r="AB28" s="19"/>
    </row>
    <row r="29" spans="1:55" x14ac:dyDescent="0.4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31"/>
      <c r="O29" s="32"/>
      <c r="P29" s="32"/>
      <c r="Q29" s="24"/>
      <c r="R29" s="24"/>
      <c r="S29" s="24"/>
      <c r="T29" s="24"/>
      <c r="U29" s="24"/>
      <c r="V29" s="24"/>
      <c r="W29" s="78"/>
      <c r="X29" s="31"/>
      <c r="Y29" s="19"/>
      <c r="Z29" s="19"/>
      <c r="AA29" s="19"/>
      <c r="AB29" s="19"/>
    </row>
    <row r="30" spans="1:55" x14ac:dyDescent="0.4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pans="1:55" x14ac:dyDescent="0.4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pans="1:55" x14ac:dyDescent="0.4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="19" customFormat="1" x14ac:dyDescent="0.4"/>
    <row r="34" s="19" customFormat="1" x14ac:dyDescent="0.4"/>
    <row r="35" s="19" customFormat="1" x14ac:dyDescent="0.4"/>
    <row r="36" s="19" customFormat="1" x14ac:dyDescent="0.4"/>
    <row r="37" s="19" customFormat="1" x14ac:dyDescent="0.4"/>
    <row r="38" s="19" customFormat="1" x14ac:dyDescent="0.4"/>
    <row r="39" s="19" customFormat="1" x14ac:dyDescent="0.4"/>
    <row r="40" s="19" customFormat="1" x14ac:dyDescent="0.4"/>
    <row r="41" s="19" customFormat="1" x14ac:dyDescent="0.4"/>
    <row r="42" s="19" customFormat="1" x14ac:dyDescent="0.4"/>
    <row r="43" s="19" customFormat="1" x14ac:dyDescent="0.4"/>
    <row r="44" s="19" customFormat="1" x14ac:dyDescent="0.4"/>
    <row r="45" s="19" customFormat="1" x14ac:dyDescent="0.4"/>
    <row r="46" s="19" customFormat="1" x14ac:dyDescent="0.4"/>
    <row r="47" s="19" customFormat="1" x14ac:dyDescent="0.4"/>
    <row r="48" s="19" customFormat="1" x14ac:dyDescent="0.4"/>
    <row r="49" s="19" customFormat="1" x14ac:dyDescent="0.4"/>
    <row r="50" s="19" customFormat="1" x14ac:dyDescent="0.4"/>
    <row r="51" s="19" customFormat="1" x14ac:dyDescent="0.4"/>
    <row r="52" s="19" customFormat="1" x14ac:dyDescent="0.4"/>
    <row r="53" s="19" customFormat="1" x14ac:dyDescent="0.4"/>
    <row r="54" s="19" customFormat="1" x14ac:dyDescent="0.4"/>
    <row r="55" s="19" customFormat="1" x14ac:dyDescent="0.4"/>
    <row r="56" s="19" customFormat="1" x14ac:dyDescent="0.4"/>
    <row r="57" s="19" customFormat="1" x14ac:dyDescent="0.4"/>
    <row r="58" s="19" customFormat="1" x14ac:dyDescent="0.4"/>
    <row r="59" s="19" customFormat="1" x14ac:dyDescent="0.4"/>
    <row r="60" s="19" customFormat="1" x14ac:dyDescent="0.4"/>
    <row r="61" s="19" customFormat="1" x14ac:dyDescent="0.4"/>
    <row r="62" s="19" customFormat="1" x14ac:dyDescent="0.4"/>
    <row r="63" s="19" customFormat="1" x14ac:dyDescent="0.4"/>
    <row r="64" s="19" customFormat="1" x14ac:dyDescent="0.4"/>
    <row r="65" s="19" customFormat="1" x14ac:dyDescent="0.4"/>
    <row r="66" s="19" customFormat="1" x14ac:dyDescent="0.4"/>
    <row r="67" s="19" customFormat="1" x14ac:dyDescent="0.4"/>
    <row r="68" s="19" customFormat="1" x14ac:dyDescent="0.4"/>
    <row r="69" s="19" customFormat="1" x14ac:dyDescent="0.4"/>
    <row r="70" s="19" customFormat="1" x14ac:dyDescent="0.4"/>
    <row r="71" s="19" customFormat="1" x14ac:dyDescent="0.4"/>
    <row r="72" s="19" customFormat="1" x14ac:dyDescent="0.4"/>
    <row r="73" s="19" customFormat="1" x14ac:dyDescent="0.4"/>
    <row r="74" s="19" customFormat="1" x14ac:dyDescent="0.4"/>
    <row r="75" s="19" customFormat="1" x14ac:dyDescent="0.4"/>
    <row r="76" s="19" customFormat="1" x14ac:dyDescent="0.4"/>
    <row r="77" s="19" customFormat="1" x14ac:dyDescent="0.4"/>
    <row r="78" s="19" customFormat="1" x14ac:dyDescent="0.4"/>
    <row r="79" s="19" customFormat="1" x14ac:dyDescent="0.4"/>
    <row r="80" s="19" customFormat="1" x14ac:dyDescent="0.4"/>
    <row r="81" s="19" customFormat="1" x14ac:dyDescent="0.4"/>
    <row r="82" s="19" customFormat="1" x14ac:dyDescent="0.4"/>
    <row r="83" s="19" customFormat="1" x14ac:dyDescent="0.4"/>
    <row r="84" s="19" customFormat="1" x14ac:dyDescent="0.4"/>
    <row r="85" s="19" customFormat="1" x14ac:dyDescent="0.4"/>
    <row r="86" s="19" customFormat="1" x14ac:dyDescent="0.4"/>
    <row r="87" s="19" customFormat="1" x14ac:dyDescent="0.4"/>
    <row r="88" s="19" customFormat="1" x14ac:dyDescent="0.4"/>
    <row r="89" s="19" customFormat="1" x14ac:dyDescent="0.4"/>
    <row r="90" s="19" customFormat="1" x14ac:dyDescent="0.4"/>
    <row r="91" s="19" customFormat="1" x14ac:dyDescent="0.4"/>
    <row r="92" s="19" customFormat="1" x14ac:dyDescent="0.4"/>
    <row r="93" s="19" customFormat="1" x14ac:dyDescent="0.4"/>
    <row r="94" s="19" customFormat="1" x14ac:dyDescent="0.4"/>
    <row r="95" s="19" customFormat="1" x14ac:dyDescent="0.4"/>
    <row r="96" s="19" customFormat="1" x14ac:dyDescent="0.4"/>
    <row r="97" s="19" customFormat="1" x14ac:dyDescent="0.4"/>
    <row r="98" s="19" customFormat="1" x14ac:dyDescent="0.4"/>
    <row r="99" s="19" customFormat="1" x14ac:dyDescent="0.4"/>
    <row r="100" s="19" customFormat="1" x14ac:dyDescent="0.4"/>
    <row r="101" s="19" customFormat="1" x14ac:dyDescent="0.4"/>
    <row r="102" s="19" customFormat="1" x14ac:dyDescent="0.4"/>
    <row r="103" s="19" customFormat="1" x14ac:dyDescent="0.4"/>
    <row r="104" s="19" customFormat="1" x14ac:dyDescent="0.4"/>
    <row r="105" s="19" customFormat="1" x14ac:dyDescent="0.4"/>
    <row r="106" s="19" customFormat="1" x14ac:dyDescent="0.4"/>
    <row r="107" s="19" customFormat="1" x14ac:dyDescent="0.4"/>
    <row r="108" s="19" customFormat="1" x14ac:dyDescent="0.4"/>
    <row r="109" s="19" customFormat="1" x14ac:dyDescent="0.4"/>
    <row r="110" s="19" customFormat="1" x14ac:dyDescent="0.4"/>
    <row r="111" s="19" customFormat="1" x14ac:dyDescent="0.4"/>
    <row r="112" s="19" customFormat="1" x14ac:dyDescent="0.4"/>
    <row r="113" s="19" customFormat="1" x14ac:dyDescent="0.4"/>
    <row r="114" s="19" customFormat="1" x14ac:dyDescent="0.4"/>
    <row r="115" s="19" customFormat="1" x14ac:dyDescent="0.4"/>
    <row r="116" s="19" customFormat="1" x14ac:dyDescent="0.4"/>
    <row r="117" s="19" customFormat="1" x14ac:dyDescent="0.4"/>
    <row r="118" s="19" customFormat="1" x14ac:dyDescent="0.4"/>
    <row r="119" s="19" customFormat="1" x14ac:dyDescent="0.4"/>
    <row r="120" s="19" customFormat="1" x14ac:dyDescent="0.4"/>
    <row r="121" s="19" customFormat="1" x14ac:dyDescent="0.4"/>
    <row r="122" s="19" customFormat="1" x14ac:dyDescent="0.4"/>
    <row r="123" s="19" customFormat="1" x14ac:dyDescent="0.4"/>
    <row r="124" s="19" customFormat="1" x14ac:dyDescent="0.4"/>
    <row r="125" s="19" customFormat="1" x14ac:dyDescent="0.4"/>
    <row r="126" s="19" customFormat="1" x14ac:dyDescent="0.4"/>
    <row r="127" s="19" customFormat="1" x14ac:dyDescent="0.4"/>
    <row r="128" s="19" customFormat="1" x14ac:dyDescent="0.4"/>
    <row r="129" s="19" customFormat="1" x14ac:dyDescent="0.4"/>
    <row r="130" s="19" customFormat="1" x14ac:dyDescent="0.4"/>
    <row r="131" s="19" customFormat="1" x14ac:dyDescent="0.4"/>
    <row r="132" s="19" customFormat="1" x14ac:dyDescent="0.4"/>
    <row r="133" s="19" customFormat="1" x14ac:dyDescent="0.4"/>
    <row r="134" s="19" customFormat="1" x14ac:dyDescent="0.4"/>
    <row r="135" s="19" customFormat="1" x14ac:dyDescent="0.4"/>
    <row r="136" s="19" customFormat="1" x14ac:dyDescent="0.4"/>
    <row r="137" s="19" customFormat="1" x14ac:dyDescent="0.4"/>
    <row r="138" s="19" customFormat="1" x14ac:dyDescent="0.4"/>
    <row r="139" s="19" customFormat="1" x14ac:dyDescent="0.4"/>
    <row r="140" s="19" customFormat="1" x14ac:dyDescent="0.4"/>
    <row r="141" s="19" customFormat="1" x14ac:dyDescent="0.4"/>
    <row r="142" s="19" customFormat="1" x14ac:dyDescent="0.4"/>
    <row r="143" s="19" customFormat="1" x14ac:dyDescent="0.4"/>
    <row r="144" s="19" customFormat="1" x14ac:dyDescent="0.4"/>
    <row r="145" s="19" customFormat="1" x14ac:dyDescent="0.4"/>
    <row r="146" s="19" customFormat="1" x14ac:dyDescent="0.4"/>
    <row r="147" s="19" customFormat="1" x14ac:dyDescent="0.4"/>
    <row r="148" s="19" customFormat="1" x14ac:dyDescent="0.4"/>
    <row r="149" s="19" customFormat="1" x14ac:dyDescent="0.4"/>
    <row r="150" s="19" customFormat="1" x14ac:dyDescent="0.4"/>
    <row r="151" s="19" customFormat="1" x14ac:dyDescent="0.4"/>
    <row r="152" s="19" customFormat="1" x14ac:dyDescent="0.4"/>
    <row r="153" s="19" customFormat="1" x14ac:dyDescent="0.4"/>
    <row r="154" s="19" customFormat="1" x14ac:dyDescent="0.4"/>
    <row r="155" s="19" customFormat="1" x14ac:dyDescent="0.4"/>
    <row r="156" s="19" customFormat="1" x14ac:dyDescent="0.4"/>
    <row r="157" s="19" customFormat="1" x14ac:dyDescent="0.4"/>
    <row r="158" s="19" customFormat="1" x14ac:dyDescent="0.4"/>
    <row r="159" s="19" customFormat="1" x14ac:dyDescent="0.4"/>
    <row r="160" s="19" customFormat="1" x14ac:dyDescent="0.4"/>
    <row r="161" spans="27:27" s="19" customFormat="1" x14ac:dyDescent="0.4"/>
    <row r="162" spans="27:27" s="19" customFormat="1" x14ac:dyDescent="0.4">
      <c r="AA162" s="94"/>
    </row>
    <row r="163" spans="27:27" s="19" customFormat="1" x14ac:dyDescent="0.4">
      <c r="AA163" s="94"/>
    </row>
    <row r="164" spans="27:27" s="19" customFormat="1" x14ac:dyDescent="0.4">
      <c r="AA164" s="94"/>
    </row>
    <row r="165" spans="27:27" s="19" customFormat="1" x14ac:dyDescent="0.4">
      <c r="AA165" s="94"/>
    </row>
    <row r="166" spans="27:27" s="19" customFormat="1" x14ac:dyDescent="0.4">
      <c r="AA166" s="94"/>
    </row>
    <row r="167" spans="27:27" s="19" customFormat="1" x14ac:dyDescent="0.4">
      <c r="AA167" s="94"/>
    </row>
    <row r="168" spans="27:27" s="19" customFormat="1" x14ac:dyDescent="0.4">
      <c r="AA168" s="94"/>
    </row>
    <row r="169" spans="27:27" s="19" customFormat="1" x14ac:dyDescent="0.4">
      <c r="AA169" s="94"/>
    </row>
    <row r="170" spans="27:27" s="19" customFormat="1" x14ac:dyDescent="0.4">
      <c r="AA170" s="94"/>
    </row>
    <row r="171" spans="27:27" s="19" customFormat="1" x14ac:dyDescent="0.4">
      <c r="AA171" s="94"/>
    </row>
    <row r="172" spans="27:27" s="19" customFormat="1" x14ac:dyDescent="0.4">
      <c r="AA172" s="94"/>
    </row>
    <row r="173" spans="27:27" s="19" customFormat="1" x14ac:dyDescent="0.4">
      <c r="AA173" s="94"/>
    </row>
    <row r="174" spans="27:27" s="19" customFormat="1" x14ac:dyDescent="0.4">
      <c r="AA174" s="94"/>
    </row>
    <row r="175" spans="27:27" s="19" customFormat="1" x14ac:dyDescent="0.4">
      <c r="AA175" s="94"/>
    </row>
    <row r="176" spans="27:27" s="19" customFormat="1" x14ac:dyDescent="0.4">
      <c r="AA176" s="94"/>
    </row>
    <row r="177" spans="27:27" s="19" customFormat="1" x14ac:dyDescent="0.4">
      <c r="AA177" s="94"/>
    </row>
    <row r="178" spans="27:27" s="19" customFormat="1" x14ac:dyDescent="0.4">
      <c r="AA178" s="94"/>
    </row>
    <row r="179" spans="27:27" s="19" customFormat="1" x14ac:dyDescent="0.4">
      <c r="AA179" s="94"/>
    </row>
    <row r="180" spans="27:27" s="19" customFormat="1" x14ac:dyDescent="0.4">
      <c r="AA180" s="94"/>
    </row>
    <row r="181" spans="27:27" s="19" customFormat="1" x14ac:dyDescent="0.4">
      <c r="AA181" s="94"/>
    </row>
    <row r="182" spans="27:27" s="19" customFormat="1" x14ac:dyDescent="0.4">
      <c r="AA182" s="94"/>
    </row>
    <row r="183" spans="27:27" s="19" customFormat="1" x14ac:dyDescent="0.4">
      <c r="AA183" s="94"/>
    </row>
    <row r="184" spans="27:27" s="19" customFormat="1" x14ac:dyDescent="0.4">
      <c r="AA184" s="94"/>
    </row>
    <row r="185" spans="27:27" s="19" customFormat="1" x14ac:dyDescent="0.4">
      <c r="AA185" s="94"/>
    </row>
    <row r="186" spans="27:27" s="19" customFormat="1" x14ac:dyDescent="0.4">
      <c r="AA186" s="94"/>
    </row>
    <row r="187" spans="27:27" s="19" customFormat="1" x14ac:dyDescent="0.4">
      <c r="AA187" s="94"/>
    </row>
    <row r="188" spans="27:27" s="19" customFormat="1" x14ac:dyDescent="0.4">
      <c r="AA188" s="94"/>
    </row>
    <row r="189" spans="27:27" s="19" customFormat="1" x14ac:dyDescent="0.4">
      <c r="AA189" s="94"/>
    </row>
    <row r="190" spans="27:27" s="19" customFormat="1" x14ac:dyDescent="0.4">
      <c r="AA190" s="94"/>
    </row>
    <row r="191" spans="27:27" s="19" customFormat="1" x14ac:dyDescent="0.4">
      <c r="AA191" s="94"/>
    </row>
    <row r="192" spans="27:27" s="19" customFormat="1" x14ac:dyDescent="0.4">
      <c r="AA192" s="94"/>
    </row>
    <row r="193" spans="27:27" s="19" customFormat="1" x14ac:dyDescent="0.4">
      <c r="AA193" s="94"/>
    </row>
    <row r="194" spans="27:27" s="19" customFormat="1" x14ac:dyDescent="0.4">
      <c r="AA194" s="94"/>
    </row>
    <row r="195" spans="27:27" s="19" customFormat="1" x14ac:dyDescent="0.4">
      <c r="AA195" s="94"/>
    </row>
    <row r="196" spans="27:27" s="19" customFormat="1" x14ac:dyDescent="0.4">
      <c r="AA196" s="94"/>
    </row>
    <row r="197" spans="27:27" s="19" customFormat="1" x14ac:dyDescent="0.4">
      <c r="AA197" s="94"/>
    </row>
    <row r="198" spans="27:27" s="19" customFormat="1" x14ac:dyDescent="0.4">
      <c r="AA198" s="94"/>
    </row>
    <row r="199" spans="27:27" s="19" customFormat="1" x14ac:dyDescent="0.4">
      <c r="AA199" s="94"/>
    </row>
    <row r="200" spans="27:27" s="19" customFormat="1" x14ac:dyDescent="0.4">
      <c r="AA200" s="94"/>
    </row>
    <row r="201" spans="27:27" s="19" customFormat="1" x14ac:dyDescent="0.4">
      <c r="AA201" s="94"/>
    </row>
    <row r="202" spans="27:27" s="19" customFormat="1" x14ac:dyDescent="0.4">
      <c r="AA202" s="94"/>
    </row>
    <row r="203" spans="27:27" s="19" customFormat="1" x14ac:dyDescent="0.4">
      <c r="AA203" s="94"/>
    </row>
    <row r="204" spans="27:27" s="19" customFormat="1" x14ac:dyDescent="0.4">
      <c r="AA204" s="94"/>
    </row>
    <row r="205" spans="27:27" s="19" customFormat="1" x14ac:dyDescent="0.4">
      <c r="AA205" s="94"/>
    </row>
    <row r="206" spans="27:27" s="19" customFormat="1" x14ac:dyDescent="0.4">
      <c r="AA206" s="94"/>
    </row>
    <row r="207" spans="27:27" s="19" customFormat="1" x14ac:dyDescent="0.4">
      <c r="AA207" s="94"/>
    </row>
    <row r="208" spans="27:27" s="19" customFormat="1" x14ac:dyDescent="0.4">
      <c r="AA208" s="94"/>
    </row>
    <row r="209" spans="27:27" s="19" customFormat="1" x14ac:dyDescent="0.4">
      <c r="AA209" s="94"/>
    </row>
    <row r="210" spans="27:27" s="19" customFormat="1" x14ac:dyDescent="0.4">
      <c r="AA210" s="94"/>
    </row>
    <row r="211" spans="27:27" s="19" customFormat="1" x14ac:dyDescent="0.4">
      <c r="AA211" s="94"/>
    </row>
    <row r="212" spans="27:27" s="19" customFormat="1" x14ac:dyDescent="0.4">
      <c r="AA212" s="94"/>
    </row>
    <row r="213" spans="27:27" s="19" customFormat="1" x14ac:dyDescent="0.4">
      <c r="AA213" s="94"/>
    </row>
    <row r="214" spans="27:27" s="19" customFormat="1" x14ac:dyDescent="0.4">
      <c r="AA214" s="94"/>
    </row>
    <row r="215" spans="27:27" s="19" customFormat="1" x14ac:dyDescent="0.4">
      <c r="AA215" s="94"/>
    </row>
    <row r="216" spans="27:27" s="19" customFormat="1" x14ac:dyDescent="0.4">
      <c r="AA216" s="94"/>
    </row>
    <row r="217" spans="27:27" s="19" customFormat="1" x14ac:dyDescent="0.4">
      <c r="AA217" s="94"/>
    </row>
    <row r="218" spans="27:27" s="19" customFormat="1" x14ac:dyDescent="0.4">
      <c r="AA218" s="94"/>
    </row>
    <row r="219" spans="27:27" s="19" customFormat="1" x14ac:dyDescent="0.4">
      <c r="AA219" s="94"/>
    </row>
    <row r="220" spans="27:27" s="19" customFormat="1" x14ac:dyDescent="0.4">
      <c r="AA220" s="94"/>
    </row>
    <row r="221" spans="27:27" s="19" customFormat="1" x14ac:dyDescent="0.4">
      <c r="AA221" s="94"/>
    </row>
    <row r="222" spans="27:27" s="19" customFormat="1" x14ac:dyDescent="0.4">
      <c r="AA222" s="94"/>
    </row>
    <row r="223" spans="27:27" s="19" customFormat="1" x14ac:dyDescent="0.4">
      <c r="AA223" s="94"/>
    </row>
    <row r="224" spans="27:27" s="19" customFormat="1" x14ac:dyDescent="0.4">
      <c r="AA224" s="94"/>
    </row>
    <row r="225" spans="27:27" s="19" customFormat="1" x14ac:dyDescent="0.4">
      <c r="AA225" s="94"/>
    </row>
    <row r="226" spans="27:27" s="19" customFormat="1" x14ac:dyDescent="0.4">
      <c r="AA226" s="94"/>
    </row>
    <row r="227" spans="27:27" s="19" customFormat="1" x14ac:dyDescent="0.4">
      <c r="AA227" s="94"/>
    </row>
    <row r="228" spans="27:27" s="19" customFormat="1" x14ac:dyDescent="0.4">
      <c r="AA228" s="94"/>
    </row>
    <row r="229" spans="27:27" s="19" customFormat="1" x14ac:dyDescent="0.4">
      <c r="AA229" s="94"/>
    </row>
    <row r="230" spans="27:27" s="19" customFormat="1" x14ac:dyDescent="0.4">
      <c r="AA230" s="94"/>
    </row>
    <row r="231" spans="27:27" s="19" customFormat="1" x14ac:dyDescent="0.4">
      <c r="AA231" s="94"/>
    </row>
    <row r="232" spans="27:27" s="19" customFormat="1" x14ac:dyDescent="0.4">
      <c r="AA232" s="94"/>
    </row>
    <row r="233" spans="27:27" s="19" customFormat="1" x14ac:dyDescent="0.4">
      <c r="AA233" s="94"/>
    </row>
    <row r="234" spans="27:27" s="19" customFormat="1" x14ac:dyDescent="0.4">
      <c r="AA234" s="94"/>
    </row>
    <row r="235" spans="27:27" s="19" customFormat="1" x14ac:dyDescent="0.4">
      <c r="AA235" s="94"/>
    </row>
    <row r="236" spans="27:27" s="19" customFormat="1" x14ac:dyDescent="0.4">
      <c r="AA236" s="94"/>
    </row>
    <row r="237" spans="27:27" s="19" customFormat="1" x14ac:dyDescent="0.4">
      <c r="AA237" s="94"/>
    </row>
    <row r="238" spans="27:27" s="19" customFormat="1" x14ac:dyDescent="0.4">
      <c r="AA238" s="94"/>
    </row>
    <row r="239" spans="27:27" s="19" customFormat="1" x14ac:dyDescent="0.4">
      <c r="AA239" s="94"/>
    </row>
    <row r="240" spans="27:27" s="19" customFormat="1" x14ac:dyDescent="0.4">
      <c r="AA240" s="94"/>
    </row>
    <row r="241" spans="27:27" s="19" customFormat="1" x14ac:dyDescent="0.4">
      <c r="AA241" s="94"/>
    </row>
    <row r="242" spans="27:27" s="19" customFormat="1" x14ac:dyDescent="0.4">
      <c r="AA242" s="94"/>
    </row>
    <row r="243" spans="27:27" s="19" customFormat="1" x14ac:dyDescent="0.4">
      <c r="AA243" s="94"/>
    </row>
    <row r="244" spans="27:27" s="19" customFormat="1" x14ac:dyDescent="0.4">
      <c r="AA244" s="94"/>
    </row>
    <row r="245" spans="27:27" s="19" customFormat="1" x14ac:dyDescent="0.4">
      <c r="AA245" s="94"/>
    </row>
    <row r="246" spans="27:27" s="19" customFormat="1" x14ac:dyDescent="0.4">
      <c r="AA246" s="94"/>
    </row>
    <row r="247" spans="27:27" s="19" customFormat="1" x14ac:dyDescent="0.4">
      <c r="AA247" s="94"/>
    </row>
    <row r="248" spans="27:27" s="19" customFormat="1" x14ac:dyDescent="0.4">
      <c r="AA248" s="94"/>
    </row>
    <row r="249" spans="27:27" s="19" customFormat="1" x14ac:dyDescent="0.4">
      <c r="AA249" s="94"/>
    </row>
    <row r="250" spans="27:27" s="19" customFormat="1" x14ac:dyDescent="0.4">
      <c r="AA250" s="94"/>
    </row>
    <row r="251" spans="27:27" s="19" customFormat="1" x14ac:dyDescent="0.4">
      <c r="AA251" s="94"/>
    </row>
    <row r="252" spans="27:27" s="19" customFormat="1" x14ac:dyDescent="0.4">
      <c r="AA252" s="94"/>
    </row>
    <row r="253" spans="27:27" s="19" customFormat="1" x14ac:dyDescent="0.4">
      <c r="AA253" s="94"/>
    </row>
    <row r="254" spans="27:27" s="19" customFormat="1" x14ac:dyDescent="0.4">
      <c r="AA254" s="94"/>
    </row>
    <row r="255" spans="27:27" s="19" customFormat="1" x14ac:dyDescent="0.4">
      <c r="AA255" s="94"/>
    </row>
    <row r="256" spans="27:27" s="19" customFormat="1" x14ac:dyDescent="0.4">
      <c r="AA256" s="94"/>
    </row>
    <row r="257" spans="27:27" s="19" customFormat="1" x14ac:dyDescent="0.4">
      <c r="AA257" s="94"/>
    </row>
    <row r="258" spans="27:27" s="19" customFormat="1" x14ac:dyDescent="0.4">
      <c r="AA258" s="94"/>
    </row>
    <row r="259" spans="27:27" s="19" customFormat="1" x14ac:dyDescent="0.4">
      <c r="AA259" s="94"/>
    </row>
    <row r="260" spans="27:27" s="19" customFormat="1" x14ac:dyDescent="0.4">
      <c r="AA260" s="94"/>
    </row>
    <row r="261" spans="27:27" s="19" customFormat="1" x14ac:dyDescent="0.4">
      <c r="AA261" s="94"/>
    </row>
    <row r="262" spans="27:27" s="19" customFormat="1" x14ac:dyDescent="0.4">
      <c r="AA262" s="94"/>
    </row>
    <row r="263" spans="27:27" s="19" customFormat="1" x14ac:dyDescent="0.4">
      <c r="AA263" s="94"/>
    </row>
    <row r="264" spans="27:27" s="19" customFormat="1" x14ac:dyDescent="0.4">
      <c r="AA264" s="94"/>
    </row>
    <row r="265" spans="27:27" s="19" customFormat="1" x14ac:dyDescent="0.4">
      <c r="AA265" s="94"/>
    </row>
    <row r="266" spans="27:27" s="19" customFormat="1" x14ac:dyDescent="0.4">
      <c r="AA266" s="94"/>
    </row>
    <row r="267" spans="27:27" s="19" customFormat="1" x14ac:dyDescent="0.4">
      <c r="AA267" s="94"/>
    </row>
    <row r="268" spans="27:27" s="19" customFormat="1" x14ac:dyDescent="0.4">
      <c r="AA268" s="94"/>
    </row>
    <row r="269" spans="27:27" s="19" customFormat="1" x14ac:dyDescent="0.4">
      <c r="AA269" s="94"/>
    </row>
    <row r="270" spans="27:27" s="19" customFormat="1" x14ac:dyDescent="0.4">
      <c r="AA270" s="94"/>
    </row>
    <row r="271" spans="27:27" s="19" customFormat="1" x14ac:dyDescent="0.4">
      <c r="AA271" s="94"/>
    </row>
    <row r="272" spans="27:27" s="19" customFormat="1" x14ac:dyDescent="0.4">
      <c r="AA272" s="94"/>
    </row>
    <row r="273" spans="27:27" s="19" customFormat="1" x14ac:dyDescent="0.4">
      <c r="AA273" s="94"/>
    </row>
    <row r="274" spans="27:27" s="19" customFormat="1" x14ac:dyDescent="0.4">
      <c r="AA274" s="94"/>
    </row>
    <row r="275" spans="27:27" s="19" customFormat="1" x14ac:dyDescent="0.4">
      <c r="AA275" s="94"/>
    </row>
    <row r="276" spans="27:27" s="19" customFormat="1" x14ac:dyDescent="0.4">
      <c r="AA276" s="94"/>
    </row>
    <row r="277" spans="27:27" s="19" customFormat="1" x14ac:dyDescent="0.4">
      <c r="AA277" s="94"/>
    </row>
    <row r="278" spans="27:27" s="19" customFormat="1" x14ac:dyDescent="0.4">
      <c r="AA278" s="94"/>
    </row>
    <row r="279" spans="27:27" s="19" customFormat="1" x14ac:dyDescent="0.4">
      <c r="AA279" s="94"/>
    </row>
    <row r="280" spans="27:27" s="19" customFormat="1" x14ac:dyDescent="0.4">
      <c r="AA280" s="94"/>
    </row>
    <row r="281" spans="27:27" s="19" customFormat="1" x14ac:dyDescent="0.4">
      <c r="AA281" s="94"/>
    </row>
    <row r="282" spans="27:27" s="19" customFormat="1" x14ac:dyDescent="0.4">
      <c r="AA282" s="94"/>
    </row>
    <row r="283" spans="27:27" s="19" customFormat="1" x14ac:dyDescent="0.4">
      <c r="AA283" s="94"/>
    </row>
    <row r="284" spans="27:27" s="19" customFormat="1" x14ac:dyDescent="0.4">
      <c r="AA284" s="94"/>
    </row>
    <row r="285" spans="27:27" s="19" customFormat="1" x14ac:dyDescent="0.4">
      <c r="AA285" s="94"/>
    </row>
    <row r="286" spans="27:27" s="19" customFormat="1" x14ac:dyDescent="0.4">
      <c r="AA286" s="94"/>
    </row>
    <row r="287" spans="27:27" s="19" customFormat="1" x14ac:dyDescent="0.4">
      <c r="AA287" s="94"/>
    </row>
    <row r="288" spans="27:27" s="19" customFormat="1" x14ac:dyDescent="0.4">
      <c r="AA288" s="94"/>
    </row>
    <row r="289" spans="27:27" s="19" customFormat="1" x14ac:dyDescent="0.4">
      <c r="AA289" s="94"/>
    </row>
    <row r="290" spans="27:27" s="19" customFormat="1" x14ac:dyDescent="0.4">
      <c r="AA290" s="94"/>
    </row>
    <row r="291" spans="27:27" s="19" customFormat="1" x14ac:dyDescent="0.4">
      <c r="AA291" s="94"/>
    </row>
    <row r="292" spans="27:27" s="19" customFormat="1" x14ac:dyDescent="0.4">
      <c r="AA292" s="94"/>
    </row>
    <row r="293" spans="27:27" s="19" customFormat="1" x14ac:dyDescent="0.4">
      <c r="AA293" s="94"/>
    </row>
    <row r="294" spans="27:27" s="19" customFormat="1" x14ac:dyDescent="0.4">
      <c r="AA294" s="94"/>
    </row>
    <row r="295" spans="27:27" s="19" customFormat="1" x14ac:dyDescent="0.4">
      <c r="AA295" s="94"/>
    </row>
    <row r="296" spans="27:27" s="19" customFormat="1" x14ac:dyDescent="0.4">
      <c r="AA296" s="94"/>
    </row>
    <row r="297" spans="27:27" s="19" customFormat="1" x14ac:dyDescent="0.4">
      <c r="AA297" s="94"/>
    </row>
    <row r="298" spans="27:27" s="19" customFormat="1" x14ac:dyDescent="0.4">
      <c r="AA298" s="94"/>
    </row>
    <row r="299" spans="27:27" s="19" customFormat="1" x14ac:dyDescent="0.4">
      <c r="AA299" s="94"/>
    </row>
    <row r="300" spans="27:27" s="19" customFormat="1" x14ac:dyDescent="0.4">
      <c r="AA300" s="94"/>
    </row>
    <row r="301" spans="27:27" s="19" customFormat="1" x14ac:dyDescent="0.4">
      <c r="AA301" s="94"/>
    </row>
    <row r="302" spans="27:27" s="19" customFormat="1" x14ac:dyDescent="0.4">
      <c r="AA302" s="94"/>
    </row>
    <row r="303" spans="27:27" s="19" customFormat="1" x14ac:dyDescent="0.4">
      <c r="AA303" s="94"/>
    </row>
    <row r="304" spans="27:27" s="19" customFormat="1" x14ac:dyDescent="0.4">
      <c r="AA304" s="94"/>
    </row>
    <row r="305" spans="27:27" s="19" customFormat="1" x14ac:dyDescent="0.4">
      <c r="AA305" s="94"/>
    </row>
    <row r="306" spans="27:27" s="19" customFormat="1" x14ac:dyDescent="0.4">
      <c r="AA306" s="94"/>
    </row>
    <row r="307" spans="27:27" s="19" customFormat="1" x14ac:dyDescent="0.4">
      <c r="AA307" s="94"/>
    </row>
    <row r="308" spans="27:27" s="19" customFormat="1" x14ac:dyDescent="0.4">
      <c r="AA308" s="94"/>
    </row>
    <row r="309" spans="27:27" s="19" customFormat="1" x14ac:dyDescent="0.4">
      <c r="AA309" s="94"/>
    </row>
    <row r="310" spans="27:27" s="19" customFormat="1" x14ac:dyDescent="0.4">
      <c r="AA310" s="94"/>
    </row>
    <row r="311" spans="27:27" s="19" customFormat="1" x14ac:dyDescent="0.4">
      <c r="AA311" s="94"/>
    </row>
    <row r="312" spans="27:27" s="19" customFormat="1" x14ac:dyDescent="0.4">
      <c r="AA312" s="94"/>
    </row>
    <row r="313" spans="27:27" s="19" customFormat="1" x14ac:dyDescent="0.4">
      <c r="AA313" s="94"/>
    </row>
    <row r="314" spans="27:27" s="19" customFormat="1" x14ac:dyDescent="0.4">
      <c r="AA314" s="94"/>
    </row>
    <row r="315" spans="27:27" s="19" customFormat="1" x14ac:dyDescent="0.4">
      <c r="AA315" s="94"/>
    </row>
    <row r="316" spans="27:27" s="19" customFormat="1" x14ac:dyDescent="0.4">
      <c r="AA316" s="94"/>
    </row>
    <row r="317" spans="27:27" s="19" customFormat="1" x14ac:dyDescent="0.4">
      <c r="AA317" s="94"/>
    </row>
    <row r="318" spans="27:27" s="19" customFormat="1" x14ac:dyDescent="0.4">
      <c r="AA318" s="94"/>
    </row>
    <row r="319" spans="27:27" s="19" customFormat="1" x14ac:dyDescent="0.4">
      <c r="AA319" s="94"/>
    </row>
    <row r="320" spans="27:27" s="19" customFormat="1" x14ac:dyDescent="0.4">
      <c r="AA320" s="94"/>
    </row>
    <row r="321" spans="27:27" s="19" customFormat="1" x14ac:dyDescent="0.4">
      <c r="AA321" s="94"/>
    </row>
    <row r="322" spans="27:27" s="19" customFormat="1" x14ac:dyDescent="0.4">
      <c r="AA322" s="94"/>
    </row>
    <row r="323" spans="27:27" s="19" customFormat="1" x14ac:dyDescent="0.4">
      <c r="AA323" s="94"/>
    </row>
    <row r="324" spans="27:27" s="19" customFormat="1" x14ac:dyDescent="0.4">
      <c r="AA324" s="94"/>
    </row>
    <row r="325" spans="27:27" s="19" customFormat="1" x14ac:dyDescent="0.4">
      <c r="AA325" s="94"/>
    </row>
    <row r="326" spans="27:27" s="19" customFormat="1" x14ac:dyDescent="0.4">
      <c r="AA326" s="94"/>
    </row>
    <row r="327" spans="27:27" s="19" customFormat="1" x14ac:dyDescent="0.4">
      <c r="AA327" s="94"/>
    </row>
    <row r="328" spans="27:27" s="19" customFormat="1" x14ac:dyDescent="0.4">
      <c r="AA328" s="94"/>
    </row>
    <row r="329" spans="27:27" s="19" customFormat="1" x14ac:dyDescent="0.4">
      <c r="AA329" s="94"/>
    </row>
    <row r="330" spans="27:27" s="19" customFormat="1" x14ac:dyDescent="0.4">
      <c r="AA330" s="94"/>
    </row>
    <row r="331" spans="27:27" s="19" customFormat="1" x14ac:dyDescent="0.4">
      <c r="AA331" s="94"/>
    </row>
    <row r="332" spans="27:27" s="19" customFormat="1" x14ac:dyDescent="0.4">
      <c r="AA332" s="94"/>
    </row>
    <row r="333" spans="27:27" s="19" customFormat="1" x14ac:dyDescent="0.4">
      <c r="AA333" s="94"/>
    </row>
    <row r="334" spans="27:27" s="19" customFormat="1" x14ac:dyDescent="0.4">
      <c r="AA334" s="94"/>
    </row>
    <row r="335" spans="27:27" s="19" customFormat="1" x14ac:dyDescent="0.4">
      <c r="AA335" s="94"/>
    </row>
    <row r="336" spans="27:27" s="19" customFormat="1" x14ac:dyDescent="0.4">
      <c r="AA336" s="94"/>
    </row>
    <row r="337" spans="27:27" s="19" customFormat="1" x14ac:dyDescent="0.4">
      <c r="AA337" s="94"/>
    </row>
    <row r="338" spans="27:27" s="19" customFormat="1" x14ac:dyDescent="0.4">
      <c r="AA338" s="94"/>
    </row>
    <row r="339" spans="27:27" s="19" customFormat="1" x14ac:dyDescent="0.4">
      <c r="AA339" s="94"/>
    </row>
    <row r="340" spans="27:27" s="19" customFormat="1" x14ac:dyDescent="0.4">
      <c r="AA340" s="94"/>
    </row>
    <row r="341" spans="27:27" s="19" customFormat="1" x14ac:dyDescent="0.4">
      <c r="AA341" s="94"/>
    </row>
    <row r="342" spans="27:27" s="19" customFormat="1" x14ac:dyDescent="0.4">
      <c r="AA342" s="94"/>
    </row>
    <row r="343" spans="27:27" s="19" customFormat="1" x14ac:dyDescent="0.4">
      <c r="AA343" s="94"/>
    </row>
    <row r="344" spans="27:27" s="19" customFormat="1" x14ac:dyDescent="0.4">
      <c r="AA344" s="94"/>
    </row>
    <row r="345" spans="27:27" s="19" customFormat="1" x14ac:dyDescent="0.4">
      <c r="AA345" s="94"/>
    </row>
    <row r="346" spans="27:27" s="19" customFormat="1" x14ac:dyDescent="0.4">
      <c r="AA346" s="94"/>
    </row>
    <row r="347" spans="27:27" s="19" customFormat="1" x14ac:dyDescent="0.4">
      <c r="AA347" s="94"/>
    </row>
    <row r="348" spans="27:27" s="19" customFormat="1" x14ac:dyDescent="0.4">
      <c r="AA348" s="94"/>
    </row>
    <row r="349" spans="27:27" s="19" customFormat="1" x14ac:dyDescent="0.4">
      <c r="AA349" s="94"/>
    </row>
    <row r="350" spans="27:27" s="19" customFormat="1" x14ac:dyDescent="0.4">
      <c r="AA350" s="94"/>
    </row>
    <row r="351" spans="27:27" s="19" customFormat="1" x14ac:dyDescent="0.4">
      <c r="AA351" s="94"/>
    </row>
    <row r="352" spans="27:27" s="19" customFormat="1" x14ac:dyDescent="0.4">
      <c r="AA352" s="94"/>
    </row>
    <row r="353" spans="27:27" s="19" customFormat="1" x14ac:dyDescent="0.4">
      <c r="AA353" s="94"/>
    </row>
    <row r="354" spans="27:27" s="19" customFormat="1" x14ac:dyDescent="0.4">
      <c r="AA354" s="94"/>
    </row>
    <row r="355" spans="27:27" s="19" customFormat="1" x14ac:dyDescent="0.4">
      <c r="AA355" s="94"/>
    </row>
    <row r="356" spans="27:27" s="19" customFormat="1" x14ac:dyDescent="0.4">
      <c r="AA356" s="94"/>
    </row>
    <row r="357" spans="27:27" s="19" customFormat="1" x14ac:dyDescent="0.4">
      <c r="AA357" s="94"/>
    </row>
    <row r="358" spans="27:27" s="19" customFormat="1" x14ac:dyDescent="0.4">
      <c r="AA358" s="94"/>
    </row>
    <row r="359" spans="27:27" s="19" customFormat="1" x14ac:dyDescent="0.4">
      <c r="AA359" s="94"/>
    </row>
    <row r="360" spans="27:27" s="19" customFormat="1" x14ac:dyDescent="0.4">
      <c r="AA360" s="94"/>
    </row>
    <row r="361" spans="27:27" s="19" customFormat="1" x14ac:dyDescent="0.4">
      <c r="AA361" s="94"/>
    </row>
    <row r="362" spans="27:27" s="19" customFormat="1" x14ac:dyDescent="0.4">
      <c r="AA362" s="94"/>
    </row>
    <row r="363" spans="27:27" s="19" customFormat="1" x14ac:dyDescent="0.4">
      <c r="AA363" s="94"/>
    </row>
    <row r="364" spans="27:27" s="19" customFormat="1" x14ac:dyDescent="0.4">
      <c r="AA364" s="94"/>
    </row>
    <row r="365" spans="27:27" s="19" customFormat="1" x14ac:dyDescent="0.4">
      <c r="AA365" s="94"/>
    </row>
    <row r="366" spans="27:27" s="19" customFormat="1" x14ac:dyDescent="0.4">
      <c r="AA366" s="94"/>
    </row>
    <row r="367" spans="27:27" s="19" customFormat="1" x14ac:dyDescent="0.4">
      <c r="AA367" s="94"/>
    </row>
    <row r="368" spans="27:27" s="19" customFormat="1" x14ac:dyDescent="0.4">
      <c r="AA368" s="94"/>
    </row>
    <row r="369" spans="27:27" s="19" customFormat="1" x14ac:dyDescent="0.4">
      <c r="AA369" s="94"/>
    </row>
    <row r="370" spans="27:27" s="19" customFormat="1" x14ac:dyDescent="0.4">
      <c r="AA370" s="94"/>
    </row>
    <row r="371" spans="27:27" s="19" customFormat="1" x14ac:dyDescent="0.4">
      <c r="AA371" s="94"/>
    </row>
    <row r="372" spans="27:27" s="19" customFormat="1" x14ac:dyDescent="0.4">
      <c r="AA372" s="94"/>
    </row>
    <row r="373" spans="27:27" s="19" customFormat="1" x14ac:dyDescent="0.4">
      <c r="AA373" s="94"/>
    </row>
    <row r="374" spans="27:27" s="19" customFormat="1" x14ac:dyDescent="0.4">
      <c r="AA374" s="94"/>
    </row>
    <row r="375" spans="27:27" s="19" customFormat="1" x14ac:dyDescent="0.4">
      <c r="AA375" s="94"/>
    </row>
    <row r="376" spans="27:27" s="19" customFormat="1" x14ac:dyDescent="0.4">
      <c r="AA376" s="94"/>
    </row>
    <row r="377" spans="27:27" s="19" customFormat="1" x14ac:dyDescent="0.4">
      <c r="AA377" s="94"/>
    </row>
    <row r="378" spans="27:27" s="19" customFormat="1" x14ac:dyDescent="0.4">
      <c r="AA378" s="94"/>
    </row>
    <row r="379" spans="27:27" s="19" customFormat="1" x14ac:dyDescent="0.4">
      <c r="AA379" s="94"/>
    </row>
    <row r="380" spans="27:27" s="19" customFormat="1" x14ac:dyDescent="0.4">
      <c r="AA380" s="94"/>
    </row>
    <row r="381" spans="27:27" s="19" customFormat="1" x14ac:dyDescent="0.4">
      <c r="AA381" s="94"/>
    </row>
    <row r="382" spans="27:27" s="19" customFormat="1" x14ac:dyDescent="0.4">
      <c r="AA382" s="94"/>
    </row>
    <row r="383" spans="27:27" s="19" customFormat="1" x14ac:dyDescent="0.4">
      <c r="AA383" s="94"/>
    </row>
    <row r="384" spans="27:27" s="19" customFormat="1" x14ac:dyDescent="0.4">
      <c r="AA384" s="94"/>
    </row>
    <row r="385" spans="27:27" s="19" customFormat="1" x14ac:dyDescent="0.4">
      <c r="AA385" s="94"/>
    </row>
    <row r="386" spans="27:27" s="19" customFormat="1" x14ac:dyDescent="0.4">
      <c r="AA386" s="94"/>
    </row>
    <row r="387" spans="27:27" s="19" customFormat="1" x14ac:dyDescent="0.4">
      <c r="AA387" s="94"/>
    </row>
    <row r="388" spans="27:27" s="19" customFormat="1" x14ac:dyDescent="0.4">
      <c r="AA388" s="94"/>
    </row>
    <row r="389" spans="27:27" s="19" customFormat="1" x14ac:dyDescent="0.4">
      <c r="AA389" s="94"/>
    </row>
    <row r="390" spans="27:27" s="19" customFormat="1" x14ac:dyDescent="0.4">
      <c r="AA390" s="94"/>
    </row>
    <row r="391" spans="27:27" s="19" customFormat="1" x14ac:dyDescent="0.4">
      <c r="AA391" s="94"/>
    </row>
    <row r="392" spans="27:27" s="19" customFormat="1" x14ac:dyDescent="0.4">
      <c r="AA392" s="94"/>
    </row>
    <row r="393" spans="27:27" s="19" customFormat="1" x14ac:dyDescent="0.4">
      <c r="AA393" s="94"/>
    </row>
    <row r="394" spans="27:27" s="19" customFormat="1" x14ac:dyDescent="0.4">
      <c r="AA394" s="94"/>
    </row>
    <row r="395" spans="27:27" s="19" customFormat="1" x14ac:dyDescent="0.4">
      <c r="AA395" s="94"/>
    </row>
    <row r="396" spans="27:27" s="19" customFormat="1" x14ac:dyDescent="0.4">
      <c r="AA396" s="94"/>
    </row>
    <row r="397" spans="27:27" s="19" customFormat="1" x14ac:dyDescent="0.4">
      <c r="AA397" s="94"/>
    </row>
    <row r="398" spans="27:27" s="19" customFormat="1" x14ac:dyDescent="0.4">
      <c r="AA398" s="94"/>
    </row>
    <row r="399" spans="27:27" s="19" customFormat="1" x14ac:dyDescent="0.4">
      <c r="AA399" s="94"/>
    </row>
    <row r="400" spans="27:27" s="19" customFormat="1" x14ac:dyDescent="0.4">
      <c r="AA400" s="94"/>
    </row>
    <row r="401" spans="27:27" s="19" customFormat="1" x14ac:dyDescent="0.4">
      <c r="AA401" s="94"/>
    </row>
    <row r="402" spans="27:27" s="19" customFormat="1" x14ac:dyDescent="0.4">
      <c r="AA402" s="94"/>
    </row>
    <row r="403" spans="27:27" s="19" customFormat="1" x14ac:dyDescent="0.4">
      <c r="AA403" s="94"/>
    </row>
    <row r="404" spans="27:27" s="19" customFormat="1" x14ac:dyDescent="0.4">
      <c r="AA404" s="94"/>
    </row>
    <row r="405" spans="27:27" s="19" customFormat="1" x14ac:dyDescent="0.4">
      <c r="AA405" s="94"/>
    </row>
    <row r="406" spans="27:27" s="19" customFormat="1" x14ac:dyDescent="0.4">
      <c r="AA406" s="94"/>
    </row>
    <row r="407" spans="27:27" s="19" customFormat="1" x14ac:dyDescent="0.4">
      <c r="AA407" s="94"/>
    </row>
    <row r="408" spans="27:27" s="19" customFormat="1" x14ac:dyDescent="0.4">
      <c r="AA408" s="94"/>
    </row>
    <row r="409" spans="27:27" s="19" customFormat="1" x14ac:dyDescent="0.4">
      <c r="AA409" s="94"/>
    </row>
    <row r="410" spans="27:27" s="19" customFormat="1" x14ac:dyDescent="0.4">
      <c r="AA410" s="94"/>
    </row>
    <row r="411" spans="27:27" s="19" customFormat="1" x14ac:dyDescent="0.4">
      <c r="AA411" s="94"/>
    </row>
    <row r="412" spans="27:27" s="19" customFormat="1" x14ac:dyDescent="0.4">
      <c r="AA412" s="94"/>
    </row>
    <row r="413" spans="27:27" s="19" customFormat="1" x14ac:dyDescent="0.4">
      <c r="AA413" s="94"/>
    </row>
    <row r="414" spans="27:27" s="19" customFormat="1" x14ac:dyDescent="0.4">
      <c r="AA414" s="94"/>
    </row>
    <row r="415" spans="27:27" s="19" customFormat="1" x14ac:dyDescent="0.4">
      <c r="AA415" s="94"/>
    </row>
    <row r="416" spans="27:27" s="19" customFormat="1" x14ac:dyDescent="0.4">
      <c r="AA416" s="94"/>
    </row>
    <row r="417" spans="27:27" s="19" customFormat="1" x14ac:dyDescent="0.4">
      <c r="AA417" s="94"/>
    </row>
    <row r="418" spans="27:27" s="19" customFormat="1" x14ac:dyDescent="0.4">
      <c r="AA418" s="94"/>
    </row>
    <row r="419" spans="27:27" s="19" customFormat="1" x14ac:dyDescent="0.4">
      <c r="AA419" s="94"/>
    </row>
    <row r="420" spans="27:27" s="19" customFormat="1" x14ac:dyDescent="0.4">
      <c r="AA420" s="94"/>
    </row>
    <row r="421" spans="27:27" s="19" customFormat="1" x14ac:dyDescent="0.4">
      <c r="AA421" s="94"/>
    </row>
    <row r="422" spans="27:27" s="19" customFormat="1" x14ac:dyDescent="0.4">
      <c r="AA422" s="94"/>
    </row>
    <row r="423" spans="27:27" s="19" customFormat="1" x14ac:dyDescent="0.4">
      <c r="AA423" s="94"/>
    </row>
    <row r="424" spans="27:27" s="19" customFormat="1" x14ac:dyDescent="0.4">
      <c r="AA424" s="94"/>
    </row>
    <row r="425" spans="27:27" s="19" customFormat="1" x14ac:dyDescent="0.4">
      <c r="AA425" s="94"/>
    </row>
    <row r="426" spans="27:27" s="19" customFormat="1" x14ac:dyDescent="0.4">
      <c r="AA426" s="94"/>
    </row>
    <row r="427" spans="27:27" s="19" customFormat="1" x14ac:dyDescent="0.4">
      <c r="AA427" s="94"/>
    </row>
    <row r="428" spans="27:27" s="19" customFormat="1" x14ac:dyDescent="0.4">
      <c r="AA428" s="94"/>
    </row>
    <row r="429" spans="27:27" s="19" customFormat="1" x14ac:dyDescent="0.4">
      <c r="AA429" s="94"/>
    </row>
    <row r="430" spans="27:27" s="19" customFormat="1" x14ac:dyDescent="0.4">
      <c r="AA430" s="94"/>
    </row>
    <row r="431" spans="27:27" s="19" customFormat="1" x14ac:dyDescent="0.4">
      <c r="AA431" s="94"/>
    </row>
    <row r="432" spans="27:27" s="19" customFormat="1" x14ac:dyDescent="0.4">
      <c r="AA432" s="94"/>
    </row>
    <row r="433" spans="27:27" s="19" customFormat="1" x14ac:dyDescent="0.4">
      <c r="AA433" s="94"/>
    </row>
    <row r="434" spans="27:27" s="19" customFormat="1" x14ac:dyDescent="0.4">
      <c r="AA434" s="94"/>
    </row>
    <row r="435" spans="27:27" s="19" customFormat="1" x14ac:dyDescent="0.4">
      <c r="AA435" s="94"/>
    </row>
    <row r="436" spans="27:27" s="19" customFormat="1" x14ac:dyDescent="0.4">
      <c r="AA436" s="94"/>
    </row>
    <row r="437" spans="27:27" s="19" customFormat="1" x14ac:dyDescent="0.4">
      <c r="AA437" s="94"/>
    </row>
    <row r="438" spans="27:27" s="19" customFormat="1" x14ac:dyDescent="0.4">
      <c r="AA438" s="94"/>
    </row>
    <row r="439" spans="27:27" s="19" customFormat="1" x14ac:dyDescent="0.4">
      <c r="AA439" s="94"/>
    </row>
    <row r="440" spans="27:27" s="19" customFormat="1" x14ac:dyDescent="0.4">
      <c r="AA440" s="94"/>
    </row>
    <row r="441" spans="27:27" s="19" customFormat="1" x14ac:dyDescent="0.4">
      <c r="AA441" s="94"/>
    </row>
    <row r="442" spans="27:27" s="19" customFormat="1" x14ac:dyDescent="0.4">
      <c r="AA442" s="94"/>
    </row>
    <row r="443" spans="27:27" s="19" customFormat="1" x14ac:dyDescent="0.4">
      <c r="AA443" s="94"/>
    </row>
    <row r="444" spans="27:27" s="19" customFormat="1" x14ac:dyDescent="0.4">
      <c r="AA444" s="94"/>
    </row>
    <row r="445" spans="27:27" s="19" customFormat="1" x14ac:dyDescent="0.4">
      <c r="AA445" s="94"/>
    </row>
    <row r="446" spans="27:27" s="19" customFormat="1" x14ac:dyDescent="0.4">
      <c r="AA446" s="94"/>
    </row>
    <row r="447" spans="27:27" s="19" customFormat="1" x14ac:dyDescent="0.4">
      <c r="AA447" s="94"/>
    </row>
    <row r="448" spans="27:27" s="19" customFormat="1" x14ac:dyDescent="0.4">
      <c r="AA448" s="94"/>
    </row>
    <row r="449" spans="27:27" s="19" customFormat="1" x14ac:dyDescent="0.4">
      <c r="AA449" s="94"/>
    </row>
    <row r="450" spans="27:27" s="19" customFormat="1" x14ac:dyDescent="0.4">
      <c r="AA450" s="94"/>
    </row>
    <row r="451" spans="27:27" s="19" customFormat="1" x14ac:dyDescent="0.4">
      <c r="AA451" s="94"/>
    </row>
    <row r="452" spans="27:27" s="19" customFormat="1" x14ac:dyDescent="0.4">
      <c r="AA452" s="94"/>
    </row>
    <row r="453" spans="27:27" s="19" customFormat="1" x14ac:dyDescent="0.4">
      <c r="AA453" s="94"/>
    </row>
    <row r="454" spans="27:27" s="19" customFormat="1" x14ac:dyDescent="0.4">
      <c r="AA454" s="94"/>
    </row>
    <row r="455" spans="27:27" s="19" customFormat="1" x14ac:dyDescent="0.4">
      <c r="AA455" s="94"/>
    </row>
    <row r="456" spans="27:27" s="19" customFormat="1" x14ac:dyDescent="0.4">
      <c r="AA456" s="94"/>
    </row>
    <row r="457" spans="27:27" s="19" customFormat="1" x14ac:dyDescent="0.4">
      <c r="AA457" s="94"/>
    </row>
    <row r="458" spans="27:27" s="19" customFormat="1" x14ac:dyDescent="0.4">
      <c r="AA458" s="94"/>
    </row>
    <row r="459" spans="27:27" s="19" customFormat="1" x14ac:dyDescent="0.4">
      <c r="AA459" s="94"/>
    </row>
    <row r="460" spans="27:27" s="19" customFormat="1" x14ac:dyDescent="0.4">
      <c r="AA460" s="94"/>
    </row>
    <row r="461" spans="27:27" s="19" customFormat="1" x14ac:dyDescent="0.4">
      <c r="AA461" s="94"/>
    </row>
    <row r="462" spans="27:27" s="19" customFormat="1" x14ac:dyDescent="0.4">
      <c r="AA462" s="94"/>
    </row>
    <row r="463" spans="27:27" s="19" customFormat="1" x14ac:dyDescent="0.4">
      <c r="AA463" s="94"/>
    </row>
    <row r="464" spans="27:27" s="19" customFormat="1" x14ac:dyDescent="0.4">
      <c r="AA464" s="94"/>
    </row>
    <row r="465" spans="27:27" s="19" customFormat="1" x14ac:dyDescent="0.4">
      <c r="AA465" s="94"/>
    </row>
    <row r="466" spans="27:27" s="19" customFormat="1" x14ac:dyDescent="0.4">
      <c r="AA466" s="94"/>
    </row>
    <row r="467" spans="27:27" s="19" customFormat="1" x14ac:dyDescent="0.4">
      <c r="AA467" s="94"/>
    </row>
    <row r="468" spans="27:27" s="19" customFormat="1" x14ac:dyDescent="0.4">
      <c r="AA468" s="94"/>
    </row>
    <row r="469" spans="27:27" s="19" customFormat="1" x14ac:dyDescent="0.4">
      <c r="AA469" s="94"/>
    </row>
    <row r="470" spans="27:27" s="19" customFormat="1" x14ac:dyDescent="0.4">
      <c r="AA470" s="94"/>
    </row>
    <row r="471" spans="27:27" s="19" customFormat="1" x14ac:dyDescent="0.4">
      <c r="AA471" s="94"/>
    </row>
    <row r="472" spans="27:27" s="19" customFormat="1" x14ac:dyDescent="0.4">
      <c r="AA472" s="94"/>
    </row>
    <row r="473" spans="27:27" s="19" customFormat="1" x14ac:dyDescent="0.4">
      <c r="AA473" s="94"/>
    </row>
    <row r="474" spans="27:27" s="19" customFormat="1" x14ac:dyDescent="0.4">
      <c r="AA474" s="94"/>
    </row>
    <row r="475" spans="27:27" s="19" customFormat="1" x14ac:dyDescent="0.4">
      <c r="AA475" s="94"/>
    </row>
    <row r="476" spans="27:27" s="19" customFormat="1" x14ac:dyDescent="0.4">
      <c r="AA476" s="94"/>
    </row>
    <row r="477" spans="27:27" s="19" customFormat="1" x14ac:dyDescent="0.4">
      <c r="AA477" s="94"/>
    </row>
    <row r="478" spans="27:27" s="19" customFormat="1" x14ac:dyDescent="0.4">
      <c r="AA478" s="94"/>
    </row>
    <row r="479" spans="27:27" s="19" customFormat="1" x14ac:dyDescent="0.4">
      <c r="AA479" s="94"/>
    </row>
    <row r="480" spans="27:27" s="19" customFormat="1" x14ac:dyDescent="0.4">
      <c r="AA480" s="94"/>
    </row>
    <row r="481" spans="27:27" s="19" customFormat="1" x14ac:dyDescent="0.4">
      <c r="AA481" s="94"/>
    </row>
    <row r="482" spans="27:27" s="19" customFormat="1" x14ac:dyDescent="0.4">
      <c r="AA482" s="94"/>
    </row>
    <row r="483" spans="27:27" s="19" customFormat="1" x14ac:dyDescent="0.4">
      <c r="AA483" s="94"/>
    </row>
    <row r="484" spans="27:27" s="19" customFormat="1" x14ac:dyDescent="0.4">
      <c r="AA484" s="94"/>
    </row>
    <row r="485" spans="27:27" s="19" customFormat="1" x14ac:dyDescent="0.4">
      <c r="AA485" s="94"/>
    </row>
    <row r="486" spans="27:27" s="19" customFormat="1" x14ac:dyDescent="0.4">
      <c r="AA486" s="94"/>
    </row>
    <row r="487" spans="27:27" s="19" customFormat="1" x14ac:dyDescent="0.4">
      <c r="AA487" s="94"/>
    </row>
    <row r="488" spans="27:27" s="19" customFormat="1" x14ac:dyDescent="0.4">
      <c r="AA488" s="94"/>
    </row>
    <row r="489" spans="27:27" s="19" customFormat="1" x14ac:dyDescent="0.4">
      <c r="AA489" s="94"/>
    </row>
    <row r="490" spans="27:27" s="19" customFormat="1" x14ac:dyDescent="0.4">
      <c r="AA490" s="94"/>
    </row>
    <row r="491" spans="27:27" s="19" customFormat="1" x14ac:dyDescent="0.4">
      <c r="AA491" s="94"/>
    </row>
    <row r="492" spans="27:27" s="19" customFormat="1" x14ac:dyDescent="0.4">
      <c r="AA492" s="94"/>
    </row>
    <row r="493" spans="27:27" s="19" customFormat="1" x14ac:dyDescent="0.4">
      <c r="AA493" s="94"/>
    </row>
    <row r="494" spans="27:27" s="19" customFormat="1" x14ac:dyDescent="0.4">
      <c r="AA494" s="94"/>
    </row>
    <row r="495" spans="27:27" s="19" customFormat="1" x14ac:dyDescent="0.4">
      <c r="AA495" s="94"/>
    </row>
    <row r="496" spans="27:27" s="19" customFormat="1" x14ac:dyDescent="0.4">
      <c r="AA496" s="94"/>
    </row>
    <row r="497" spans="27:27" s="19" customFormat="1" x14ac:dyDescent="0.4">
      <c r="AA497" s="94"/>
    </row>
    <row r="498" spans="27:27" s="19" customFormat="1" x14ac:dyDescent="0.4">
      <c r="AA498" s="94"/>
    </row>
    <row r="499" spans="27:27" s="19" customFormat="1" x14ac:dyDescent="0.4">
      <c r="AA499" s="94"/>
    </row>
    <row r="500" spans="27:27" s="19" customFormat="1" x14ac:dyDescent="0.4">
      <c r="AA500" s="94"/>
    </row>
    <row r="501" spans="27:27" s="19" customFormat="1" x14ac:dyDescent="0.4">
      <c r="AA501" s="94"/>
    </row>
    <row r="502" spans="27:27" s="19" customFormat="1" x14ac:dyDescent="0.4">
      <c r="AA502" s="94"/>
    </row>
    <row r="503" spans="27:27" s="19" customFormat="1" x14ac:dyDescent="0.4">
      <c r="AA503" s="94"/>
    </row>
    <row r="504" spans="27:27" s="19" customFormat="1" x14ac:dyDescent="0.4">
      <c r="AA504" s="94"/>
    </row>
    <row r="505" spans="27:27" s="19" customFormat="1" x14ac:dyDescent="0.4">
      <c r="AA505" s="94"/>
    </row>
    <row r="506" spans="27:27" s="19" customFormat="1" x14ac:dyDescent="0.4">
      <c r="AA506" s="94"/>
    </row>
    <row r="507" spans="27:27" s="19" customFormat="1" x14ac:dyDescent="0.4">
      <c r="AA507" s="94"/>
    </row>
    <row r="508" spans="27:27" s="19" customFormat="1" x14ac:dyDescent="0.4">
      <c r="AA508" s="94"/>
    </row>
    <row r="509" spans="27:27" s="19" customFormat="1" x14ac:dyDescent="0.4">
      <c r="AA509" s="94"/>
    </row>
    <row r="510" spans="27:27" s="19" customFormat="1" x14ac:dyDescent="0.4">
      <c r="AA510" s="94"/>
    </row>
    <row r="511" spans="27:27" s="19" customFormat="1" x14ac:dyDescent="0.4">
      <c r="AA511" s="94"/>
    </row>
    <row r="512" spans="27:27" s="19" customFormat="1" x14ac:dyDescent="0.4">
      <c r="AA512" s="94"/>
    </row>
    <row r="513" spans="27:27" s="19" customFormat="1" x14ac:dyDescent="0.4">
      <c r="AA513" s="94"/>
    </row>
    <row r="514" spans="27:27" s="19" customFormat="1" x14ac:dyDescent="0.4">
      <c r="AA514" s="94"/>
    </row>
    <row r="515" spans="27:27" s="19" customFormat="1" x14ac:dyDescent="0.4">
      <c r="AA515" s="94"/>
    </row>
    <row r="516" spans="27:27" s="19" customFormat="1" x14ac:dyDescent="0.4">
      <c r="AA516" s="94"/>
    </row>
    <row r="517" spans="27:27" s="19" customFormat="1" x14ac:dyDescent="0.4">
      <c r="AA517" s="94"/>
    </row>
    <row r="518" spans="27:27" s="19" customFormat="1" x14ac:dyDescent="0.4">
      <c r="AA518" s="94"/>
    </row>
    <row r="519" spans="27:27" s="19" customFormat="1" x14ac:dyDescent="0.4">
      <c r="AA519" s="94"/>
    </row>
    <row r="520" spans="27:27" s="19" customFormat="1" x14ac:dyDescent="0.4">
      <c r="AA520" s="94"/>
    </row>
    <row r="521" spans="27:27" s="19" customFormat="1" x14ac:dyDescent="0.4">
      <c r="AA521" s="94"/>
    </row>
    <row r="522" spans="27:27" s="19" customFormat="1" x14ac:dyDescent="0.4">
      <c r="AA522" s="94"/>
    </row>
    <row r="523" spans="27:27" s="19" customFormat="1" x14ac:dyDescent="0.4">
      <c r="AA523" s="94"/>
    </row>
    <row r="524" spans="27:27" s="19" customFormat="1" x14ac:dyDescent="0.4">
      <c r="AA524" s="94"/>
    </row>
    <row r="525" spans="27:27" s="19" customFormat="1" x14ac:dyDescent="0.4">
      <c r="AA525" s="94"/>
    </row>
    <row r="526" spans="27:27" s="19" customFormat="1" x14ac:dyDescent="0.4">
      <c r="AA526" s="94"/>
    </row>
    <row r="527" spans="27:27" s="19" customFormat="1" x14ac:dyDescent="0.4">
      <c r="AA527" s="94"/>
    </row>
    <row r="528" spans="27:27" s="19" customFormat="1" x14ac:dyDescent="0.4">
      <c r="AA528" s="94"/>
    </row>
    <row r="529" spans="27:27" s="19" customFormat="1" x14ac:dyDescent="0.4">
      <c r="AA529" s="94"/>
    </row>
    <row r="530" spans="27:27" s="19" customFormat="1" x14ac:dyDescent="0.4">
      <c r="AA530" s="94"/>
    </row>
    <row r="531" spans="27:27" s="19" customFormat="1" x14ac:dyDescent="0.4">
      <c r="AA531" s="94"/>
    </row>
    <row r="532" spans="27:27" s="19" customFormat="1" x14ac:dyDescent="0.4">
      <c r="AA532" s="94"/>
    </row>
    <row r="533" spans="27:27" s="19" customFormat="1" x14ac:dyDescent="0.4">
      <c r="AA533" s="94"/>
    </row>
    <row r="534" spans="27:27" s="19" customFormat="1" x14ac:dyDescent="0.4">
      <c r="AA534" s="94"/>
    </row>
    <row r="535" spans="27:27" s="19" customFormat="1" x14ac:dyDescent="0.4">
      <c r="AA535" s="94"/>
    </row>
    <row r="536" spans="27:27" s="19" customFormat="1" x14ac:dyDescent="0.4">
      <c r="AA536" s="94"/>
    </row>
    <row r="537" spans="27:27" s="19" customFormat="1" x14ac:dyDescent="0.4">
      <c r="AA537" s="94"/>
    </row>
    <row r="538" spans="27:27" s="19" customFormat="1" x14ac:dyDescent="0.4">
      <c r="AA538" s="94"/>
    </row>
    <row r="539" spans="27:27" s="19" customFormat="1" x14ac:dyDescent="0.4">
      <c r="AA539" s="94"/>
    </row>
    <row r="540" spans="27:27" s="19" customFormat="1" x14ac:dyDescent="0.4">
      <c r="AA540" s="94"/>
    </row>
    <row r="541" spans="27:27" s="19" customFormat="1" x14ac:dyDescent="0.4">
      <c r="AA541" s="94"/>
    </row>
    <row r="542" spans="27:27" s="19" customFormat="1" x14ac:dyDescent="0.4">
      <c r="AA542" s="94"/>
    </row>
    <row r="543" spans="27:27" s="19" customFormat="1" x14ac:dyDescent="0.4">
      <c r="AA543" s="94"/>
    </row>
    <row r="544" spans="27:27" s="19" customFormat="1" x14ac:dyDescent="0.4">
      <c r="AA544" s="94"/>
    </row>
    <row r="545" spans="27:27" s="19" customFormat="1" x14ac:dyDescent="0.4">
      <c r="AA545" s="94"/>
    </row>
    <row r="546" spans="27:27" s="19" customFormat="1" x14ac:dyDescent="0.4">
      <c r="AA546" s="94"/>
    </row>
    <row r="547" spans="27:27" s="19" customFormat="1" x14ac:dyDescent="0.4">
      <c r="AA547" s="94"/>
    </row>
    <row r="548" spans="27:27" s="19" customFormat="1" x14ac:dyDescent="0.4">
      <c r="AA548" s="94"/>
    </row>
    <row r="549" spans="27:27" s="19" customFormat="1" x14ac:dyDescent="0.4">
      <c r="AA549" s="94"/>
    </row>
    <row r="550" spans="27:27" s="19" customFormat="1" x14ac:dyDescent="0.4">
      <c r="AA550" s="94"/>
    </row>
    <row r="551" spans="27:27" s="19" customFormat="1" x14ac:dyDescent="0.4">
      <c r="AA551" s="94"/>
    </row>
    <row r="552" spans="27:27" s="19" customFormat="1" x14ac:dyDescent="0.4">
      <c r="AA552" s="94"/>
    </row>
    <row r="553" spans="27:27" s="19" customFormat="1" x14ac:dyDescent="0.4">
      <c r="AA553" s="94"/>
    </row>
    <row r="554" spans="27:27" s="19" customFormat="1" x14ac:dyDescent="0.4">
      <c r="AA554" s="94"/>
    </row>
    <row r="555" spans="27:27" s="19" customFormat="1" x14ac:dyDescent="0.4">
      <c r="AA555" s="94"/>
    </row>
    <row r="556" spans="27:27" s="19" customFormat="1" x14ac:dyDescent="0.4">
      <c r="AA556" s="94"/>
    </row>
    <row r="557" spans="27:27" s="19" customFormat="1" x14ac:dyDescent="0.4">
      <c r="AA557" s="94"/>
    </row>
    <row r="558" spans="27:27" s="19" customFormat="1" x14ac:dyDescent="0.4">
      <c r="AA558" s="94"/>
    </row>
    <row r="559" spans="27:27" s="19" customFormat="1" x14ac:dyDescent="0.4">
      <c r="AA559" s="94"/>
    </row>
    <row r="560" spans="27:27" s="19" customFormat="1" x14ac:dyDescent="0.4">
      <c r="AA560" s="94"/>
    </row>
    <row r="561" spans="27:27" s="19" customFormat="1" x14ac:dyDescent="0.4">
      <c r="AA561" s="94"/>
    </row>
    <row r="562" spans="27:27" s="19" customFormat="1" x14ac:dyDescent="0.4">
      <c r="AA562" s="94"/>
    </row>
    <row r="563" spans="27:27" s="19" customFormat="1" x14ac:dyDescent="0.4">
      <c r="AA563" s="94"/>
    </row>
    <row r="564" spans="27:27" s="19" customFormat="1" x14ac:dyDescent="0.4">
      <c r="AA564" s="94"/>
    </row>
    <row r="565" spans="27:27" s="19" customFormat="1" x14ac:dyDescent="0.4">
      <c r="AA565" s="94"/>
    </row>
    <row r="566" spans="27:27" s="19" customFormat="1" x14ac:dyDescent="0.4">
      <c r="AA566" s="94"/>
    </row>
    <row r="567" spans="27:27" s="19" customFormat="1" x14ac:dyDescent="0.4">
      <c r="AA567" s="94"/>
    </row>
    <row r="568" spans="27:27" s="19" customFormat="1" x14ac:dyDescent="0.4">
      <c r="AA568" s="94"/>
    </row>
    <row r="569" spans="27:27" s="19" customFormat="1" x14ac:dyDescent="0.4">
      <c r="AA569" s="94"/>
    </row>
    <row r="570" spans="27:27" s="19" customFormat="1" x14ac:dyDescent="0.4">
      <c r="AA570" s="94"/>
    </row>
    <row r="571" spans="27:27" s="19" customFormat="1" x14ac:dyDescent="0.4">
      <c r="AA571" s="94"/>
    </row>
    <row r="572" spans="27:27" s="19" customFormat="1" x14ac:dyDescent="0.4">
      <c r="AA572" s="94"/>
    </row>
    <row r="573" spans="27:27" s="19" customFormat="1" x14ac:dyDescent="0.4">
      <c r="AA573" s="94"/>
    </row>
    <row r="574" spans="27:27" s="19" customFormat="1" x14ac:dyDescent="0.4">
      <c r="AA574" s="94"/>
    </row>
    <row r="575" spans="27:27" s="19" customFormat="1" x14ac:dyDescent="0.4">
      <c r="AA575" s="94"/>
    </row>
    <row r="576" spans="27:27" s="19" customFormat="1" x14ac:dyDescent="0.4">
      <c r="AA576" s="94"/>
    </row>
    <row r="577" spans="27:27" s="19" customFormat="1" x14ac:dyDescent="0.4">
      <c r="AA577" s="94"/>
    </row>
    <row r="578" spans="27:27" s="19" customFormat="1" x14ac:dyDescent="0.4">
      <c r="AA578" s="94"/>
    </row>
    <row r="579" spans="27:27" s="19" customFormat="1" x14ac:dyDescent="0.4">
      <c r="AA579" s="94"/>
    </row>
    <row r="580" spans="27:27" s="19" customFormat="1" x14ac:dyDescent="0.4">
      <c r="AA580" s="94"/>
    </row>
    <row r="581" spans="27:27" s="19" customFormat="1" x14ac:dyDescent="0.4">
      <c r="AA581" s="94"/>
    </row>
    <row r="582" spans="27:27" s="19" customFormat="1" x14ac:dyDescent="0.4">
      <c r="AA582" s="94"/>
    </row>
    <row r="583" spans="27:27" s="19" customFormat="1" x14ac:dyDescent="0.4">
      <c r="AA583" s="94"/>
    </row>
    <row r="584" spans="27:27" s="19" customFormat="1" x14ac:dyDescent="0.4">
      <c r="AA584" s="94"/>
    </row>
    <row r="585" spans="27:27" s="19" customFormat="1" x14ac:dyDescent="0.4">
      <c r="AA585" s="94"/>
    </row>
    <row r="586" spans="27:27" s="19" customFormat="1" x14ac:dyDescent="0.4">
      <c r="AA586" s="94"/>
    </row>
    <row r="587" spans="27:27" s="19" customFormat="1" x14ac:dyDescent="0.4">
      <c r="AA587" s="94"/>
    </row>
    <row r="588" spans="27:27" s="19" customFormat="1" x14ac:dyDescent="0.4">
      <c r="AA588" s="94"/>
    </row>
    <row r="589" spans="27:27" s="19" customFormat="1" x14ac:dyDescent="0.4">
      <c r="AA589" s="94"/>
    </row>
    <row r="590" spans="27:27" s="19" customFormat="1" x14ac:dyDescent="0.4">
      <c r="AA590" s="94"/>
    </row>
    <row r="591" spans="27:27" s="19" customFormat="1" x14ac:dyDescent="0.4">
      <c r="AA591" s="94"/>
    </row>
    <row r="592" spans="27:27" s="19" customFormat="1" x14ac:dyDescent="0.4">
      <c r="AA592" s="94"/>
    </row>
    <row r="593" spans="27:27" s="19" customFormat="1" x14ac:dyDescent="0.4">
      <c r="AA593" s="94"/>
    </row>
    <row r="594" spans="27:27" s="19" customFormat="1" x14ac:dyDescent="0.4">
      <c r="AA594" s="94"/>
    </row>
    <row r="595" spans="27:27" s="19" customFormat="1" x14ac:dyDescent="0.4">
      <c r="AA595" s="94"/>
    </row>
    <row r="596" spans="27:27" s="19" customFormat="1" x14ac:dyDescent="0.4">
      <c r="AA596" s="94"/>
    </row>
    <row r="597" spans="27:27" s="19" customFormat="1" x14ac:dyDescent="0.4">
      <c r="AA597" s="94"/>
    </row>
    <row r="598" spans="27:27" s="19" customFormat="1" x14ac:dyDescent="0.4">
      <c r="AA598" s="94"/>
    </row>
    <row r="599" spans="27:27" s="19" customFormat="1" x14ac:dyDescent="0.4">
      <c r="AA599" s="94"/>
    </row>
    <row r="600" spans="27:27" s="19" customFormat="1" x14ac:dyDescent="0.4">
      <c r="AA600" s="94"/>
    </row>
    <row r="601" spans="27:27" s="19" customFormat="1" x14ac:dyDescent="0.4">
      <c r="AA601" s="94"/>
    </row>
    <row r="602" spans="27:27" s="19" customFormat="1" x14ac:dyDescent="0.4">
      <c r="AA602" s="94"/>
    </row>
    <row r="603" spans="27:27" s="19" customFormat="1" x14ac:dyDescent="0.4">
      <c r="AA603" s="94"/>
    </row>
    <row r="604" spans="27:27" s="19" customFormat="1" x14ac:dyDescent="0.4">
      <c r="AA604" s="94"/>
    </row>
    <row r="605" spans="27:27" s="19" customFormat="1" x14ac:dyDescent="0.4">
      <c r="AA605" s="94"/>
    </row>
    <row r="606" spans="27:27" s="19" customFormat="1" x14ac:dyDescent="0.4">
      <c r="AA606" s="94"/>
    </row>
    <row r="607" spans="27:27" s="19" customFormat="1" x14ac:dyDescent="0.4">
      <c r="AA607" s="94"/>
    </row>
    <row r="608" spans="27:27" s="19" customFormat="1" x14ac:dyDescent="0.4">
      <c r="AA608" s="94"/>
    </row>
    <row r="609" spans="27:27" s="19" customFormat="1" x14ac:dyDescent="0.4">
      <c r="AA609" s="94"/>
    </row>
    <row r="610" spans="27:27" s="19" customFormat="1" x14ac:dyDescent="0.4">
      <c r="AA610" s="94"/>
    </row>
    <row r="611" spans="27:27" s="19" customFormat="1" x14ac:dyDescent="0.4">
      <c r="AA611" s="94"/>
    </row>
    <row r="612" spans="27:27" s="19" customFormat="1" x14ac:dyDescent="0.4">
      <c r="AA612" s="94"/>
    </row>
    <row r="613" spans="27:27" s="19" customFormat="1" x14ac:dyDescent="0.4">
      <c r="AA613" s="94"/>
    </row>
    <row r="614" spans="27:27" s="19" customFormat="1" x14ac:dyDescent="0.4">
      <c r="AA614" s="94"/>
    </row>
    <row r="615" spans="27:27" s="19" customFormat="1" x14ac:dyDescent="0.4">
      <c r="AA615" s="94"/>
    </row>
    <row r="616" spans="27:27" s="19" customFormat="1" x14ac:dyDescent="0.4">
      <c r="AA616" s="94"/>
    </row>
    <row r="617" spans="27:27" s="19" customFormat="1" x14ac:dyDescent="0.4">
      <c r="AA617" s="94"/>
    </row>
    <row r="618" spans="27:27" s="19" customFormat="1" x14ac:dyDescent="0.4">
      <c r="AA618" s="94"/>
    </row>
    <row r="619" spans="27:27" s="19" customFormat="1" x14ac:dyDescent="0.4">
      <c r="AA619" s="94"/>
    </row>
    <row r="620" spans="27:27" s="19" customFormat="1" x14ac:dyDescent="0.4">
      <c r="AA620" s="94"/>
    </row>
    <row r="621" spans="27:27" s="19" customFormat="1" x14ac:dyDescent="0.4">
      <c r="AA621" s="94"/>
    </row>
    <row r="622" spans="27:27" s="19" customFormat="1" x14ac:dyDescent="0.4">
      <c r="AA622" s="94"/>
    </row>
    <row r="623" spans="27:27" s="19" customFormat="1" x14ac:dyDescent="0.4">
      <c r="AA623" s="94"/>
    </row>
    <row r="624" spans="27:27" s="19" customFormat="1" x14ac:dyDescent="0.4">
      <c r="AA624" s="94"/>
    </row>
    <row r="625" spans="27:27" s="19" customFormat="1" x14ac:dyDescent="0.4">
      <c r="AA625" s="94"/>
    </row>
    <row r="626" spans="27:27" s="19" customFormat="1" x14ac:dyDescent="0.4">
      <c r="AA626" s="94"/>
    </row>
    <row r="627" spans="27:27" s="19" customFormat="1" x14ac:dyDescent="0.4">
      <c r="AA627" s="94"/>
    </row>
    <row r="628" spans="27:27" s="19" customFormat="1" x14ac:dyDescent="0.4">
      <c r="AA628" s="94"/>
    </row>
    <row r="629" spans="27:27" s="19" customFormat="1" x14ac:dyDescent="0.4">
      <c r="AA629" s="94"/>
    </row>
    <row r="630" spans="27:27" s="19" customFormat="1" x14ac:dyDescent="0.4">
      <c r="AA630" s="94"/>
    </row>
    <row r="631" spans="27:27" s="19" customFormat="1" x14ac:dyDescent="0.4">
      <c r="AA631" s="94"/>
    </row>
    <row r="632" spans="27:27" s="19" customFormat="1" x14ac:dyDescent="0.4">
      <c r="AA632" s="94"/>
    </row>
    <row r="633" spans="27:27" s="19" customFormat="1" x14ac:dyDescent="0.4">
      <c r="AA633" s="94"/>
    </row>
    <row r="634" spans="27:27" s="19" customFormat="1" x14ac:dyDescent="0.4">
      <c r="AA634" s="94"/>
    </row>
    <row r="635" spans="27:27" s="19" customFormat="1" x14ac:dyDescent="0.4">
      <c r="AA635" s="94"/>
    </row>
    <row r="636" spans="27:27" s="19" customFormat="1" x14ac:dyDescent="0.4">
      <c r="AA636" s="94"/>
    </row>
    <row r="637" spans="27:27" s="19" customFormat="1" x14ac:dyDescent="0.4">
      <c r="AA637" s="94"/>
    </row>
    <row r="638" spans="27:27" s="19" customFormat="1" x14ac:dyDescent="0.4">
      <c r="AA638" s="94"/>
    </row>
    <row r="639" spans="27:27" s="19" customFormat="1" x14ac:dyDescent="0.4">
      <c r="AA639" s="94"/>
    </row>
    <row r="640" spans="27:27" s="19" customFormat="1" x14ac:dyDescent="0.4">
      <c r="AA640" s="94"/>
    </row>
    <row r="641" spans="27:27" s="19" customFormat="1" x14ac:dyDescent="0.4">
      <c r="AA641" s="94"/>
    </row>
    <row r="642" spans="27:27" s="19" customFormat="1" x14ac:dyDescent="0.4">
      <c r="AA642" s="94"/>
    </row>
    <row r="643" spans="27:27" s="19" customFormat="1" x14ac:dyDescent="0.4">
      <c r="AA643" s="94"/>
    </row>
    <row r="644" spans="27:27" s="19" customFormat="1" x14ac:dyDescent="0.4">
      <c r="AA644" s="94"/>
    </row>
    <row r="645" spans="27:27" s="19" customFormat="1" x14ac:dyDescent="0.4">
      <c r="AA645" s="94"/>
    </row>
    <row r="646" spans="27:27" s="19" customFormat="1" x14ac:dyDescent="0.4">
      <c r="AA646" s="94"/>
    </row>
    <row r="647" spans="27:27" s="19" customFormat="1" x14ac:dyDescent="0.4">
      <c r="AA647" s="94"/>
    </row>
    <row r="648" spans="27:27" s="19" customFormat="1" x14ac:dyDescent="0.4">
      <c r="AA648" s="94"/>
    </row>
    <row r="649" spans="27:27" s="19" customFormat="1" x14ac:dyDescent="0.4">
      <c r="AA649" s="94"/>
    </row>
    <row r="650" spans="27:27" s="19" customFormat="1" x14ac:dyDescent="0.4">
      <c r="AA650" s="94"/>
    </row>
    <row r="651" spans="27:27" s="19" customFormat="1" x14ac:dyDescent="0.4">
      <c r="AA651" s="94"/>
    </row>
    <row r="652" spans="27:27" s="19" customFormat="1" x14ac:dyDescent="0.4">
      <c r="AA652" s="94"/>
    </row>
    <row r="653" spans="27:27" s="19" customFormat="1" x14ac:dyDescent="0.4">
      <c r="AA653" s="94"/>
    </row>
    <row r="654" spans="27:27" s="19" customFormat="1" x14ac:dyDescent="0.4">
      <c r="AA654" s="94"/>
    </row>
    <row r="655" spans="27:27" s="19" customFormat="1" x14ac:dyDescent="0.4">
      <c r="AA655" s="94"/>
    </row>
    <row r="656" spans="27:27" s="19" customFormat="1" x14ac:dyDescent="0.4">
      <c r="AA656" s="94"/>
    </row>
    <row r="657" spans="27:27" s="19" customFormat="1" x14ac:dyDescent="0.4">
      <c r="AA657" s="94"/>
    </row>
    <row r="658" spans="27:27" s="19" customFormat="1" x14ac:dyDescent="0.4">
      <c r="AA658" s="94"/>
    </row>
    <row r="659" spans="27:27" s="19" customFormat="1" x14ac:dyDescent="0.4">
      <c r="AA659" s="94"/>
    </row>
    <row r="660" spans="27:27" s="19" customFormat="1" x14ac:dyDescent="0.4">
      <c r="AA660" s="94"/>
    </row>
    <row r="661" spans="27:27" s="19" customFormat="1" x14ac:dyDescent="0.4">
      <c r="AA661" s="94"/>
    </row>
    <row r="662" spans="27:27" s="19" customFormat="1" x14ac:dyDescent="0.4">
      <c r="AA662" s="94"/>
    </row>
    <row r="663" spans="27:27" s="19" customFormat="1" x14ac:dyDescent="0.4">
      <c r="AA663" s="94"/>
    </row>
    <row r="664" spans="27:27" s="19" customFormat="1" x14ac:dyDescent="0.4">
      <c r="AA664" s="94"/>
    </row>
    <row r="665" spans="27:27" s="19" customFormat="1" x14ac:dyDescent="0.4">
      <c r="AA665" s="94"/>
    </row>
    <row r="666" spans="27:27" s="19" customFormat="1" x14ac:dyDescent="0.4">
      <c r="AA666" s="94"/>
    </row>
    <row r="667" spans="27:27" s="19" customFormat="1" x14ac:dyDescent="0.4">
      <c r="AA667" s="94"/>
    </row>
    <row r="668" spans="27:27" s="19" customFormat="1" x14ac:dyDescent="0.4">
      <c r="AA668" s="94"/>
    </row>
    <row r="669" spans="27:27" s="19" customFormat="1" x14ac:dyDescent="0.4">
      <c r="AA669" s="94"/>
    </row>
    <row r="670" spans="27:27" s="19" customFormat="1" x14ac:dyDescent="0.4">
      <c r="AA670" s="94"/>
    </row>
    <row r="671" spans="27:27" s="19" customFormat="1" x14ac:dyDescent="0.4">
      <c r="AA671" s="94"/>
    </row>
    <row r="672" spans="27:27" s="19" customFormat="1" x14ac:dyDescent="0.4">
      <c r="AA672" s="94"/>
    </row>
    <row r="673" spans="27:27" s="19" customFormat="1" x14ac:dyDescent="0.4">
      <c r="AA673" s="94"/>
    </row>
    <row r="674" spans="27:27" s="19" customFormat="1" x14ac:dyDescent="0.4">
      <c r="AA674" s="94"/>
    </row>
    <row r="675" spans="27:27" s="19" customFormat="1" x14ac:dyDescent="0.4">
      <c r="AA675" s="94"/>
    </row>
    <row r="676" spans="27:27" s="19" customFormat="1" x14ac:dyDescent="0.4">
      <c r="AA676" s="94"/>
    </row>
    <row r="677" spans="27:27" s="19" customFormat="1" x14ac:dyDescent="0.4">
      <c r="AA677" s="94"/>
    </row>
    <row r="678" spans="27:27" s="19" customFormat="1" x14ac:dyDescent="0.4">
      <c r="AA678" s="94"/>
    </row>
    <row r="679" spans="27:27" s="19" customFormat="1" x14ac:dyDescent="0.4">
      <c r="AA679" s="94"/>
    </row>
    <row r="680" spans="27:27" s="19" customFormat="1" x14ac:dyDescent="0.4">
      <c r="AA680" s="94"/>
    </row>
    <row r="681" spans="27:27" s="19" customFormat="1" x14ac:dyDescent="0.4">
      <c r="AA681" s="94"/>
    </row>
    <row r="682" spans="27:27" s="19" customFormat="1" x14ac:dyDescent="0.4">
      <c r="AA682" s="94"/>
    </row>
    <row r="683" spans="27:27" s="19" customFormat="1" x14ac:dyDescent="0.4">
      <c r="AA683" s="94"/>
    </row>
    <row r="684" spans="27:27" s="19" customFormat="1" x14ac:dyDescent="0.4">
      <c r="AA684" s="94"/>
    </row>
    <row r="685" spans="27:27" s="19" customFormat="1" x14ac:dyDescent="0.4">
      <c r="AA685" s="94"/>
    </row>
    <row r="686" spans="27:27" s="19" customFormat="1" x14ac:dyDescent="0.4">
      <c r="AA686" s="94"/>
    </row>
    <row r="687" spans="27:27" s="19" customFormat="1" x14ac:dyDescent="0.4">
      <c r="AA687" s="94"/>
    </row>
    <row r="688" spans="27:27" s="19" customFormat="1" x14ac:dyDescent="0.4">
      <c r="AA688" s="94"/>
    </row>
    <row r="689" spans="27:27" s="19" customFormat="1" x14ac:dyDescent="0.4">
      <c r="AA689" s="94"/>
    </row>
    <row r="690" spans="27:27" s="19" customFormat="1" x14ac:dyDescent="0.4">
      <c r="AA690" s="94"/>
    </row>
    <row r="691" spans="27:27" s="19" customFormat="1" x14ac:dyDescent="0.4">
      <c r="AA691" s="94"/>
    </row>
    <row r="692" spans="27:27" s="19" customFormat="1" x14ac:dyDescent="0.4">
      <c r="AA692" s="94"/>
    </row>
    <row r="693" spans="27:27" s="19" customFormat="1" x14ac:dyDescent="0.4">
      <c r="AA693" s="94"/>
    </row>
    <row r="694" spans="27:27" s="19" customFormat="1" x14ac:dyDescent="0.4">
      <c r="AA694" s="94"/>
    </row>
    <row r="695" spans="27:27" s="19" customFormat="1" x14ac:dyDescent="0.4">
      <c r="AA695" s="94"/>
    </row>
    <row r="696" spans="27:27" s="19" customFormat="1" x14ac:dyDescent="0.4">
      <c r="AA696" s="94"/>
    </row>
    <row r="697" spans="27:27" s="19" customFormat="1" x14ac:dyDescent="0.4">
      <c r="AA697" s="94"/>
    </row>
    <row r="698" spans="27:27" s="19" customFormat="1" x14ac:dyDescent="0.4">
      <c r="AA698" s="94"/>
    </row>
    <row r="699" spans="27:27" s="19" customFormat="1" x14ac:dyDescent="0.4">
      <c r="AA699" s="94"/>
    </row>
    <row r="700" spans="27:27" s="19" customFormat="1" x14ac:dyDescent="0.4">
      <c r="AA700" s="94"/>
    </row>
    <row r="701" spans="27:27" s="19" customFormat="1" x14ac:dyDescent="0.4">
      <c r="AA701" s="94"/>
    </row>
    <row r="702" spans="27:27" s="19" customFormat="1" x14ac:dyDescent="0.4">
      <c r="AA702" s="94"/>
    </row>
    <row r="703" spans="27:27" s="19" customFormat="1" x14ac:dyDescent="0.4">
      <c r="AA703" s="94"/>
    </row>
    <row r="704" spans="27:27" s="19" customFormat="1" x14ac:dyDescent="0.4">
      <c r="AA704" s="94"/>
    </row>
    <row r="705" spans="27:27" s="19" customFormat="1" x14ac:dyDescent="0.4">
      <c r="AA705" s="94"/>
    </row>
    <row r="706" spans="27:27" s="19" customFormat="1" x14ac:dyDescent="0.4">
      <c r="AA706" s="94"/>
    </row>
    <row r="707" spans="27:27" s="19" customFormat="1" x14ac:dyDescent="0.4">
      <c r="AA707" s="94"/>
    </row>
    <row r="708" spans="27:27" s="19" customFormat="1" x14ac:dyDescent="0.4">
      <c r="AA708" s="94"/>
    </row>
    <row r="709" spans="27:27" s="19" customFormat="1" x14ac:dyDescent="0.4">
      <c r="AA709" s="94"/>
    </row>
    <row r="710" spans="27:27" s="19" customFormat="1" x14ac:dyDescent="0.4">
      <c r="AA710" s="94"/>
    </row>
    <row r="711" spans="27:27" s="19" customFormat="1" x14ac:dyDescent="0.4">
      <c r="AA711" s="94"/>
    </row>
    <row r="712" spans="27:27" s="19" customFormat="1" x14ac:dyDescent="0.4">
      <c r="AA712" s="94"/>
    </row>
    <row r="713" spans="27:27" s="19" customFormat="1" x14ac:dyDescent="0.4">
      <c r="AA713" s="94"/>
    </row>
    <row r="714" spans="27:27" s="19" customFormat="1" x14ac:dyDescent="0.4">
      <c r="AA714" s="94"/>
    </row>
    <row r="715" spans="27:27" s="19" customFormat="1" x14ac:dyDescent="0.4">
      <c r="AA715" s="94"/>
    </row>
    <row r="716" spans="27:27" s="19" customFormat="1" x14ac:dyDescent="0.4">
      <c r="AA716" s="94"/>
    </row>
    <row r="717" spans="27:27" s="19" customFormat="1" x14ac:dyDescent="0.4">
      <c r="AA717" s="94"/>
    </row>
    <row r="718" spans="27:27" s="19" customFormat="1" x14ac:dyDescent="0.4">
      <c r="AA718" s="94"/>
    </row>
    <row r="719" spans="27:27" s="19" customFormat="1" x14ac:dyDescent="0.4">
      <c r="AA719" s="94"/>
    </row>
    <row r="720" spans="27:27" s="19" customFormat="1" x14ac:dyDescent="0.4">
      <c r="AA720" s="94"/>
    </row>
    <row r="721" spans="27:27" s="19" customFormat="1" x14ac:dyDescent="0.4">
      <c r="AA721" s="94"/>
    </row>
    <row r="722" spans="27:27" s="19" customFormat="1" x14ac:dyDescent="0.4">
      <c r="AA722" s="94"/>
    </row>
    <row r="723" spans="27:27" s="19" customFormat="1" x14ac:dyDescent="0.4">
      <c r="AA723" s="94"/>
    </row>
    <row r="724" spans="27:27" s="19" customFormat="1" x14ac:dyDescent="0.4">
      <c r="AA724" s="94"/>
    </row>
    <row r="725" spans="27:27" s="19" customFormat="1" x14ac:dyDescent="0.4">
      <c r="AA725" s="94"/>
    </row>
    <row r="726" spans="27:27" s="19" customFormat="1" x14ac:dyDescent="0.4">
      <c r="AA726" s="94"/>
    </row>
    <row r="727" spans="27:27" s="19" customFormat="1" x14ac:dyDescent="0.4">
      <c r="AA727" s="94"/>
    </row>
    <row r="728" spans="27:27" s="19" customFormat="1" x14ac:dyDescent="0.4">
      <c r="AA728" s="94"/>
    </row>
    <row r="729" spans="27:27" s="19" customFormat="1" x14ac:dyDescent="0.4">
      <c r="AA729" s="94"/>
    </row>
    <row r="730" spans="27:27" s="19" customFormat="1" x14ac:dyDescent="0.4">
      <c r="AA730" s="94"/>
    </row>
    <row r="731" spans="27:27" s="19" customFormat="1" x14ac:dyDescent="0.4">
      <c r="AA731" s="94"/>
    </row>
    <row r="732" spans="27:27" s="19" customFormat="1" x14ac:dyDescent="0.4">
      <c r="AA732" s="94"/>
    </row>
    <row r="733" spans="27:27" s="19" customFormat="1" x14ac:dyDescent="0.4">
      <c r="AA733" s="94"/>
    </row>
    <row r="734" spans="27:27" s="19" customFormat="1" x14ac:dyDescent="0.4">
      <c r="AA734" s="94"/>
    </row>
    <row r="735" spans="27:27" s="19" customFormat="1" x14ac:dyDescent="0.4">
      <c r="AA735" s="94"/>
    </row>
    <row r="736" spans="27:27" s="19" customFormat="1" x14ac:dyDescent="0.4">
      <c r="AA736" s="94"/>
    </row>
    <row r="737" spans="27:27" s="19" customFormat="1" x14ac:dyDescent="0.4">
      <c r="AA737" s="94"/>
    </row>
    <row r="738" spans="27:27" s="19" customFormat="1" x14ac:dyDescent="0.4">
      <c r="AA738" s="94"/>
    </row>
    <row r="739" spans="27:27" s="19" customFormat="1" x14ac:dyDescent="0.4">
      <c r="AA739" s="94"/>
    </row>
    <row r="740" spans="27:27" s="19" customFormat="1" x14ac:dyDescent="0.4">
      <c r="AA740" s="94"/>
    </row>
    <row r="741" spans="27:27" s="19" customFormat="1" x14ac:dyDescent="0.4">
      <c r="AA741" s="94"/>
    </row>
    <row r="742" spans="27:27" s="19" customFormat="1" x14ac:dyDescent="0.4">
      <c r="AA742" s="94"/>
    </row>
    <row r="743" spans="27:27" s="19" customFormat="1" x14ac:dyDescent="0.4">
      <c r="AA743" s="94"/>
    </row>
    <row r="744" spans="27:27" s="19" customFormat="1" x14ac:dyDescent="0.4">
      <c r="AA744" s="94"/>
    </row>
    <row r="745" spans="27:27" s="19" customFormat="1" x14ac:dyDescent="0.4">
      <c r="AA745" s="94"/>
    </row>
    <row r="746" spans="27:27" s="19" customFormat="1" x14ac:dyDescent="0.4">
      <c r="AA746" s="94"/>
    </row>
    <row r="747" spans="27:27" s="19" customFormat="1" x14ac:dyDescent="0.4">
      <c r="AA747" s="94"/>
    </row>
    <row r="748" spans="27:27" s="19" customFormat="1" x14ac:dyDescent="0.4">
      <c r="AA748" s="94"/>
    </row>
    <row r="749" spans="27:27" s="19" customFormat="1" x14ac:dyDescent="0.4">
      <c r="AA749" s="94"/>
    </row>
    <row r="750" spans="27:27" s="19" customFormat="1" x14ac:dyDescent="0.4">
      <c r="AA750" s="94"/>
    </row>
    <row r="751" spans="27:27" s="19" customFormat="1" x14ac:dyDescent="0.4">
      <c r="AA751" s="94"/>
    </row>
    <row r="752" spans="27:27" s="19" customFormat="1" x14ac:dyDescent="0.4">
      <c r="AA752" s="94"/>
    </row>
    <row r="753" spans="27:27" s="19" customFormat="1" x14ac:dyDescent="0.4">
      <c r="AA753" s="94"/>
    </row>
    <row r="754" spans="27:27" s="19" customFormat="1" x14ac:dyDescent="0.4">
      <c r="AA754" s="94"/>
    </row>
    <row r="755" spans="27:27" s="19" customFormat="1" x14ac:dyDescent="0.4">
      <c r="AA755" s="94"/>
    </row>
    <row r="756" spans="27:27" s="19" customFormat="1" x14ac:dyDescent="0.4">
      <c r="AA756" s="94"/>
    </row>
    <row r="757" spans="27:27" s="19" customFormat="1" x14ac:dyDescent="0.4">
      <c r="AA757" s="94"/>
    </row>
    <row r="758" spans="27:27" s="19" customFormat="1" x14ac:dyDescent="0.4">
      <c r="AA758" s="94"/>
    </row>
    <row r="759" spans="27:27" s="19" customFormat="1" x14ac:dyDescent="0.4">
      <c r="AA759" s="94"/>
    </row>
    <row r="760" spans="27:27" s="19" customFormat="1" x14ac:dyDescent="0.4">
      <c r="AA760" s="94"/>
    </row>
    <row r="761" spans="27:27" s="19" customFormat="1" x14ac:dyDescent="0.4">
      <c r="AA761" s="94"/>
    </row>
    <row r="762" spans="27:27" s="19" customFormat="1" x14ac:dyDescent="0.4">
      <c r="AA762" s="94"/>
    </row>
    <row r="763" spans="27:27" s="19" customFormat="1" x14ac:dyDescent="0.4">
      <c r="AA763" s="94"/>
    </row>
    <row r="764" spans="27:27" s="19" customFormat="1" x14ac:dyDescent="0.4">
      <c r="AA764" s="94"/>
    </row>
    <row r="765" spans="27:27" s="19" customFormat="1" x14ac:dyDescent="0.4">
      <c r="AA765" s="94"/>
    </row>
    <row r="766" spans="27:27" s="19" customFormat="1" x14ac:dyDescent="0.4">
      <c r="AA766" s="94"/>
    </row>
    <row r="767" spans="27:27" s="19" customFormat="1" x14ac:dyDescent="0.4">
      <c r="AA767" s="94"/>
    </row>
    <row r="768" spans="27:27" s="19" customFormat="1" x14ac:dyDescent="0.4">
      <c r="AA768" s="94"/>
    </row>
    <row r="769" spans="27:27" s="19" customFormat="1" x14ac:dyDescent="0.4">
      <c r="AA769" s="94"/>
    </row>
    <row r="770" spans="27:27" s="19" customFormat="1" x14ac:dyDescent="0.4">
      <c r="AA770" s="94"/>
    </row>
    <row r="771" spans="27:27" s="19" customFormat="1" x14ac:dyDescent="0.4">
      <c r="AA771" s="94"/>
    </row>
    <row r="772" spans="27:27" s="19" customFormat="1" x14ac:dyDescent="0.4">
      <c r="AA772" s="94"/>
    </row>
    <row r="773" spans="27:27" s="19" customFormat="1" x14ac:dyDescent="0.4">
      <c r="AA773" s="94"/>
    </row>
    <row r="774" spans="27:27" s="19" customFormat="1" x14ac:dyDescent="0.4">
      <c r="AA774" s="94"/>
    </row>
    <row r="775" spans="27:27" s="19" customFormat="1" x14ac:dyDescent="0.4">
      <c r="AA775" s="94"/>
    </row>
    <row r="776" spans="27:27" s="19" customFormat="1" x14ac:dyDescent="0.4">
      <c r="AA776" s="94"/>
    </row>
    <row r="777" spans="27:27" s="19" customFormat="1" x14ac:dyDescent="0.4">
      <c r="AA777" s="94"/>
    </row>
    <row r="778" spans="27:27" s="19" customFormat="1" x14ac:dyDescent="0.4">
      <c r="AA778" s="94"/>
    </row>
    <row r="779" spans="27:27" s="19" customFormat="1" x14ac:dyDescent="0.4">
      <c r="AA779" s="94"/>
    </row>
    <row r="780" spans="27:27" s="19" customFormat="1" x14ac:dyDescent="0.4">
      <c r="AA780" s="94"/>
    </row>
    <row r="781" spans="27:27" s="19" customFormat="1" x14ac:dyDescent="0.4">
      <c r="AA781" s="94"/>
    </row>
    <row r="782" spans="27:27" s="19" customFormat="1" x14ac:dyDescent="0.4">
      <c r="AA782" s="94"/>
    </row>
    <row r="783" spans="27:27" s="19" customFormat="1" x14ac:dyDescent="0.4">
      <c r="AA783" s="94"/>
    </row>
    <row r="784" spans="27:27" s="19" customFormat="1" x14ac:dyDescent="0.4">
      <c r="AA784" s="94"/>
    </row>
    <row r="785" spans="27:27" s="19" customFormat="1" x14ac:dyDescent="0.4">
      <c r="AA785" s="94"/>
    </row>
    <row r="786" spans="27:27" s="19" customFormat="1" x14ac:dyDescent="0.4">
      <c r="AA786" s="94"/>
    </row>
    <row r="787" spans="27:27" s="19" customFormat="1" x14ac:dyDescent="0.4">
      <c r="AA787" s="94"/>
    </row>
    <row r="788" spans="27:27" s="19" customFormat="1" x14ac:dyDescent="0.4">
      <c r="AA788" s="94"/>
    </row>
    <row r="789" spans="27:27" s="19" customFormat="1" x14ac:dyDescent="0.4">
      <c r="AA789" s="94"/>
    </row>
    <row r="790" spans="27:27" s="19" customFormat="1" x14ac:dyDescent="0.4">
      <c r="AA790" s="94"/>
    </row>
    <row r="791" spans="27:27" s="19" customFormat="1" x14ac:dyDescent="0.4">
      <c r="AA791" s="94"/>
    </row>
    <row r="792" spans="27:27" s="19" customFormat="1" x14ac:dyDescent="0.4">
      <c r="AA792" s="94"/>
    </row>
    <row r="793" spans="27:27" s="19" customFormat="1" x14ac:dyDescent="0.4">
      <c r="AA793" s="94"/>
    </row>
    <row r="794" spans="27:27" s="19" customFormat="1" x14ac:dyDescent="0.4">
      <c r="AA794" s="94"/>
    </row>
    <row r="795" spans="27:27" s="19" customFormat="1" x14ac:dyDescent="0.4">
      <c r="AA795" s="94"/>
    </row>
    <row r="796" spans="27:27" s="19" customFormat="1" x14ac:dyDescent="0.4">
      <c r="AA796" s="94"/>
    </row>
    <row r="797" spans="27:27" s="19" customFormat="1" x14ac:dyDescent="0.4">
      <c r="AA797" s="94"/>
    </row>
    <row r="798" spans="27:27" s="19" customFormat="1" x14ac:dyDescent="0.4">
      <c r="AA798" s="94"/>
    </row>
    <row r="799" spans="27:27" s="19" customFormat="1" x14ac:dyDescent="0.4">
      <c r="AA799" s="94"/>
    </row>
    <row r="800" spans="27:27" s="19" customFormat="1" x14ac:dyDescent="0.4">
      <c r="AA800" s="94"/>
    </row>
    <row r="801" spans="27:27" s="19" customFormat="1" x14ac:dyDescent="0.4">
      <c r="AA801" s="94"/>
    </row>
    <row r="802" spans="27:27" s="19" customFormat="1" x14ac:dyDescent="0.4">
      <c r="AA802" s="94"/>
    </row>
    <row r="803" spans="27:27" s="19" customFormat="1" x14ac:dyDescent="0.4">
      <c r="AA803" s="94"/>
    </row>
    <row r="804" spans="27:27" s="19" customFormat="1" x14ac:dyDescent="0.4">
      <c r="AA804" s="94"/>
    </row>
    <row r="805" spans="27:27" s="19" customFormat="1" x14ac:dyDescent="0.4">
      <c r="AA805" s="94"/>
    </row>
    <row r="806" spans="27:27" s="19" customFormat="1" x14ac:dyDescent="0.4">
      <c r="AA806" s="94"/>
    </row>
    <row r="807" spans="27:27" s="19" customFormat="1" x14ac:dyDescent="0.4">
      <c r="AA807" s="94"/>
    </row>
    <row r="808" spans="27:27" s="19" customFormat="1" x14ac:dyDescent="0.4">
      <c r="AA808" s="94"/>
    </row>
    <row r="809" spans="27:27" s="19" customFormat="1" x14ac:dyDescent="0.4">
      <c r="AA809" s="94"/>
    </row>
    <row r="810" spans="27:27" s="19" customFormat="1" x14ac:dyDescent="0.4">
      <c r="AA810" s="94"/>
    </row>
    <row r="811" spans="27:27" s="19" customFormat="1" x14ac:dyDescent="0.4">
      <c r="AA811" s="94"/>
    </row>
    <row r="812" spans="27:27" s="19" customFormat="1" x14ac:dyDescent="0.4">
      <c r="AA812" s="94"/>
    </row>
    <row r="813" spans="27:27" s="19" customFormat="1" x14ac:dyDescent="0.4">
      <c r="AA813" s="94"/>
    </row>
    <row r="814" spans="27:27" s="19" customFormat="1" x14ac:dyDescent="0.4">
      <c r="AA814" s="94"/>
    </row>
    <row r="815" spans="27:27" s="19" customFormat="1" x14ac:dyDescent="0.4">
      <c r="AA815" s="94"/>
    </row>
    <row r="816" spans="27:27" s="19" customFormat="1" x14ac:dyDescent="0.4">
      <c r="AA816" s="94"/>
    </row>
    <row r="817" spans="27:27" s="19" customFormat="1" x14ac:dyDescent="0.4">
      <c r="AA817" s="94"/>
    </row>
    <row r="818" spans="27:27" s="19" customFormat="1" x14ac:dyDescent="0.4">
      <c r="AA818" s="94"/>
    </row>
    <row r="819" spans="27:27" s="19" customFormat="1" x14ac:dyDescent="0.4">
      <c r="AA819" s="94"/>
    </row>
    <row r="820" spans="27:27" s="19" customFormat="1" x14ac:dyDescent="0.4">
      <c r="AA820" s="94"/>
    </row>
    <row r="821" spans="27:27" s="19" customFormat="1" x14ac:dyDescent="0.4">
      <c r="AA821" s="94"/>
    </row>
    <row r="822" spans="27:27" s="19" customFormat="1" x14ac:dyDescent="0.4">
      <c r="AA822" s="94"/>
    </row>
    <row r="823" spans="27:27" s="19" customFormat="1" x14ac:dyDescent="0.4">
      <c r="AA823" s="94"/>
    </row>
    <row r="824" spans="27:27" s="19" customFormat="1" x14ac:dyDescent="0.4">
      <c r="AA824" s="94"/>
    </row>
    <row r="825" spans="27:27" s="19" customFormat="1" x14ac:dyDescent="0.4">
      <c r="AA825" s="94"/>
    </row>
    <row r="826" spans="27:27" s="19" customFormat="1" x14ac:dyDescent="0.4">
      <c r="AA826" s="94"/>
    </row>
    <row r="827" spans="27:27" s="19" customFormat="1" x14ac:dyDescent="0.4">
      <c r="AA827" s="94"/>
    </row>
    <row r="828" spans="27:27" s="19" customFormat="1" x14ac:dyDescent="0.4">
      <c r="AA828" s="94"/>
    </row>
    <row r="829" spans="27:27" s="19" customFormat="1" x14ac:dyDescent="0.4">
      <c r="AA829" s="94"/>
    </row>
    <row r="830" spans="27:27" s="19" customFormat="1" x14ac:dyDescent="0.4">
      <c r="AA830" s="94"/>
    </row>
    <row r="831" spans="27:27" s="19" customFormat="1" x14ac:dyDescent="0.4">
      <c r="AA831" s="94"/>
    </row>
    <row r="832" spans="27:27" s="19" customFormat="1" x14ac:dyDescent="0.4">
      <c r="AA832" s="94"/>
    </row>
    <row r="833" spans="27:27" s="19" customFormat="1" x14ac:dyDescent="0.4">
      <c r="AA833" s="94"/>
    </row>
    <row r="834" spans="27:27" s="19" customFormat="1" x14ac:dyDescent="0.4">
      <c r="AA834" s="94"/>
    </row>
    <row r="835" spans="27:27" s="19" customFormat="1" x14ac:dyDescent="0.4">
      <c r="AA835" s="94"/>
    </row>
    <row r="836" spans="27:27" s="19" customFormat="1" x14ac:dyDescent="0.4">
      <c r="AA836" s="94"/>
    </row>
    <row r="837" spans="27:27" s="19" customFormat="1" x14ac:dyDescent="0.4">
      <c r="AA837" s="94"/>
    </row>
    <row r="838" spans="27:27" s="19" customFormat="1" x14ac:dyDescent="0.4">
      <c r="AA838" s="94"/>
    </row>
    <row r="839" spans="27:27" s="19" customFormat="1" x14ac:dyDescent="0.4">
      <c r="AA839" s="94"/>
    </row>
    <row r="840" spans="27:27" s="19" customFormat="1" x14ac:dyDescent="0.4">
      <c r="AA840" s="94"/>
    </row>
    <row r="841" spans="27:27" s="19" customFormat="1" x14ac:dyDescent="0.4">
      <c r="AA841" s="94"/>
    </row>
    <row r="842" spans="27:27" s="19" customFormat="1" x14ac:dyDescent="0.4">
      <c r="AA842" s="94"/>
    </row>
    <row r="843" spans="27:27" s="19" customFormat="1" x14ac:dyDescent="0.4">
      <c r="AA843" s="94"/>
    </row>
    <row r="844" spans="27:27" s="19" customFormat="1" x14ac:dyDescent="0.4">
      <c r="AA844" s="94"/>
    </row>
    <row r="845" spans="27:27" s="19" customFormat="1" x14ac:dyDescent="0.4">
      <c r="AA845" s="94"/>
    </row>
    <row r="846" spans="27:27" s="19" customFormat="1" x14ac:dyDescent="0.4">
      <c r="AA846" s="94"/>
    </row>
    <row r="847" spans="27:27" s="19" customFormat="1" x14ac:dyDescent="0.4">
      <c r="AA847" s="94"/>
    </row>
    <row r="848" spans="27:27" s="19" customFormat="1" x14ac:dyDescent="0.4">
      <c r="AA848" s="94"/>
    </row>
    <row r="849" spans="27:27" s="19" customFormat="1" x14ac:dyDescent="0.4">
      <c r="AA849" s="94"/>
    </row>
    <row r="850" spans="27:27" s="19" customFormat="1" x14ac:dyDescent="0.4">
      <c r="AA850" s="94"/>
    </row>
    <row r="851" spans="27:27" s="19" customFormat="1" x14ac:dyDescent="0.4">
      <c r="AA851" s="94"/>
    </row>
    <row r="852" spans="27:27" s="19" customFormat="1" x14ac:dyDescent="0.4">
      <c r="AA852" s="94"/>
    </row>
    <row r="853" spans="27:27" s="19" customFormat="1" x14ac:dyDescent="0.4">
      <c r="AA853" s="94"/>
    </row>
    <row r="854" spans="27:27" s="19" customFormat="1" x14ac:dyDescent="0.4">
      <c r="AA854" s="94"/>
    </row>
    <row r="855" spans="27:27" s="19" customFormat="1" x14ac:dyDescent="0.4">
      <c r="AA855" s="94"/>
    </row>
    <row r="856" spans="27:27" s="19" customFormat="1" x14ac:dyDescent="0.4">
      <c r="AA856" s="94"/>
    </row>
    <row r="857" spans="27:27" s="19" customFormat="1" x14ac:dyDescent="0.4">
      <c r="AA857" s="94"/>
    </row>
    <row r="858" spans="27:27" s="19" customFormat="1" x14ac:dyDescent="0.4">
      <c r="AA858" s="94"/>
    </row>
    <row r="859" spans="27:27" s="19" customFormat="1" x14ac:dyDescent="0.4">
      <c r="AA859" s="94"/>
    </row>
    <row r="860" spans="27:27" s="19" customFormat="1" x14ac:dyDescent="0.4">
      <c r="AA860" s="94"/>
    </row>
    <row r="861" spans="27:27" s="19" customFormat="1" x14ac:dyDescent="0.4">
      <c r="AA861" s="94"/>
    </row>
    <row r="862" spans="27:27" s="19" customFormat="1" x14ac:dyDescent="0.4">
      <c r="AA862" s="94"/>
    </row>
    <row r="863" spans="27:27" s="19" customFormat="1" x14ac:dyDescent="0.4">
      <c r="AA863" s="94"/>
    </row>
    <row r="864" spans="27:27" s="19" customFormat="1" x14ac:dyDescent="0.4">
      <c r="AA864" s="94"/>
    </row>
    <row r="865" spans="27:27" s="19" customFormat="1" x14ac:dyDescent="0.4">
      <c r="AA865" s="94"/>
    </row>
    <row r="866" spans="27:27" s="19" customFormat="1" x14ac:dyDescent="0.4">
      <c r="AA866" s="94"/>
    </row>
    <row r="867" spans="27:27" s="19" customFormat="1" x14ac:dyDescent="0.4">
      <c r="AA867" s="94"/>
    </row>
    <row r="868" spans="27:27" s="19" customFormat="1" x14ac:dyDescent="0.4">
      <c r="AA868" s="94"/>
    </row>
    <row r="869" spans="27:27" s="19" customFormat="1" x14ac:dyDescent="0.4">
      <c r="AA869" s="94"/>
    </row>
    <row r="870" spans="27:27" s="19" customFormat="1" x14ac:dyDescent="0.4">
      <c r="AA870" s="94"/>
    </row>
    <row r="871" spans="27:27" s="19" customFormat="1" x14ac:dyDescent="0.4">
      <c r="AA871" s="94"/>
    </row>
    <row r="872" spans="27:27" s="19" customFormat="1" x14ac:dyDescent="0.4">
      <c r="AA872" s="94"/>
    </row>
    <row r="873" spans="27:27" s="19" customFormat="1" x14ac:dyDescent="0.4">
      <c r="AA873" s="94"/>
    </row>
    <row r="874" spans="27:27" s="19" customFormat="1" x14ac:dyDescent="0.4">
      <c r="AA874" s="94"/>
    </row>
    <row r="875" spans="27:27" s="19" customFormat="1" x14ac:dyDescent="0.4">
      <c r="AA875" s="94"/>
    </row>
    <row r="876" spans="27:27" s="19" customFormat="1" x14ac:dyDescent="0.4">
      <c r="AA876" s="94"/>
    </row>
    <row r="877" spans="27:27" s="19" customFormat="1" x14ac:dyDescent="0.4">
      <c r="AA877" s="94"/>
    </row>
    <row r="878" spans="27:27" s="19" customFormat="1" x14ac:dyDescent="0.4">
      <c r="AA878" s="94"/>
    </row>
    <row r="879" spans="27:27" s="19" customFormat="1" x14ac:dyDescent="0.4">
      <c r="AA879" s="94"/>
    </row>
    <row r="880" spans="27:27" s="19" customFormat="1" x14ac:dyDescent="0.4">
      <c r="AA880" s="94"/>
    </row>
    <row r="881" spans="27:27" s="19" customFormat="1" x14ac:dyDescent="0.4">
      <c r="AA881" s="94"/>
    </row>
    <row r="882" spans="27:27" s="19" customFormat="1" x14ac:dyDescent="0.4">
      <c r="AA882" s="94"/>
    </row>
    <row r="883" spans="27:27" s="19" customFormat="1" x14ac:dyDescent="0.4">
      <c r="AA883" s="94"/>
    </row>
    <row r="884" spans="27:27" s="19" customFormat="1" x14ac:dyDescent="0.4">
      <c r="AA884" s="94"/>
    </row>
    <row r="885" spans="27:27" s="19" customFormat="1" x14ac:dyDescent="0.4">
      <c r="AA885" s="94"/>
    </row>
    <row r="886" spans="27:27" s="19" customFormat="1" x14ac:dyDescent="0.4">
      <c r="AA886" s="94"/>
    </row>
    <row r="887" spans="27:27" s="19" customFormat="1" x14ac:dyDescent="0.4">
      <c r="AA887" s="94"/>
    </row>
    <row r="888" spans="27:27" s="19" customFormat="1" x14ac:dyDescent="0.4">
      <c r="AA888" s="94"/>
    </row>
    <row r="889" spans="27:27" s="19" customFormat="1" x14ac:dyDescent="0.4">
      <c r="AA889" s="94"/>
    </row>
    <row r="890" spans="27:27" s="19" customFormat="1" x14ac:dyDescent="0.4">
      <c r="AA890" s="94"/>
    </row>
    <row r="891" spans="27:27" s="19" customFormat="1" x14ac:dyDescent="0.4">
      <c r="AA891" s="94"/>
    </row>
    <row r="892" spans="27:27" s="19" customFormat="1" x14ac:dyDescent="0.4">
      <c r="AA892" s="94"/>
    </row>
    <row r="893" spans="27:27" s="19" customFormat="1" x14ac:dyDescent="0.4">
      <c r="AA893" s="94"/>
    </row>
    <row r="894" spans="27:27" s="19" customFormat="1" x14ac:dyDescent="0.4">
      <c r="AA894" s="94"/>
    </row>
    <row r="895" spans="27:27" s="19" customFormat="1" x14ac:dyDescent="0.4">
      <c r="AA895" s="94"/>
    </row>
    <row r="896" spans="27:27" s="19" customFormat="1" x14ac:dyDescent="0.4">
      <c r="AA896" s="94"/>
    </row>
    <row r="897" spans="27:27" s="19" customFormat="1" x14ac:dyDescent="0.4">
      <c r="AA897" s="94"/>
    </row>
    <row r="898" spans="27:27" s="19" customFormat="1" x14ac:dyDescent="0.4">
      <c r="AA898" s="94"/>
    </row>
    <row r="899" spans="27:27" s="19" customFormat="1" x14ac:dyDescent="0.4">
      <c r="AA899" s="94"/>
    </row>
    <row r="900" spans="27:27" s="19" customFormat="1" x14ac:dyDescent="0.4">
      <c r="AA900" s="94"/>
    </row>
    <row r="901" spans="27:27" s="19" customFormat="1" x14ac:dyDescent="0.4">
      <c r="AA901" s="94"/>
    </row>
    <row r="902" spans="27:27" s="19" customFormat="1" x14ac:dyDescent="0.4">
      <c r="AA902" s="94"/>
    </row>
    <row r="903" spans="27:27" s="19" customFormat="1" x14ac:dyDescent="0.4">
      <c r="AA903" s="94"/>
    </row>
    <row r="904" spans="27:27" s="19" customFormat="1" x14ac:dyDescent="0.4">
      <c r="AA904" s="94"/>
    </row>
    <row r="905" spans="27:27" s="19" customFormat="1" x14ac:dyDescent="0.4">
      <c r="AA905" s="94"/>
    </row>
    <row r="906" spans="27:27" s="19" customFormat="1" x14ac:dyDescent="0.4">
      <c r="AA906" s="94"/>
    </row>
    <row r="907" spans="27:27" s="19" customFormat="1" x14ac:dyDescent="0.4">
      <c r="AA907" s="94"/>
    </row>
    <row r="908" spans="27:27" s="19" customFormat="1" x14ac:dyDescent="0.4">
      <c r="AA908" s="94"/>
    </row>
    <row r="909" spans="27:27" s="19" customFormat="1" x14ac:dyDescent="0.4">
      <c r="AA909" s="94"/>
    </row>
    <row r="910" spans="27:27" s="19" customFormat="1" x14ac:dyDescent="0.4">
      <c r="AA910" s="94"/>
    </row>
    <row r="911" spans="27:27" s="19" customFormat="1" x14ac:dyDescent="0.4">
      <c r="AA911" s="94"/>
    </row>
    <row r="912" spans="27:27" s="19" customFormat="1" x14ac:dyDescent="0.4">
      <c r="AA912" s="94"/>
    </row>
    <row r="913" spans="27:27" s="19" customFormat="1" x14ac:dyDescent="0.4">
      <c r="AA913" s="94"/>
    </row>
    <row r="914" spans="27:27" s="19" customFormat="1" x14ac:dyDescent="0.4">
      <c r="AA914" s="94"/>
    </row>
    <row r="915" spans="27:27" s="19" customFormat="1" x14ac:dyDescent="0.4">
      <c r="AA915" s="94"/>
    </row>
    <row r="916" spans="27:27" s="19" customFormat="1" x14ac:dyDescent="0.4">
      <c r="AA916" s="94"/>
    </row>
    <row r="917" spans="27:27" s="19" customFormat="1" x14ac:dyDescent="0.4">
      <c r="AA917" s="94"/>
    </row>
    <row r="918" spans="27:27" s="19" customFormat="1" x14ac:dyDescent="0.4">
      <c r="AA918" s="94"/>
    </row>
    <row r="919" spans="27:27" s="19" customFormat="1" x14ac:dyDescent="0.4">
      <c r="AA919" s="94"/>
    </row>
    <row r="920" spans="27:27" s="19" customFormat="1" x14ac:dyDescent="0.4">
      <c r="AA920" s="94"/>
    </row>
    <row r="921" spans="27:27" s="19" customFormat="1" x14ac:dyDescent="0.4">
      <c r="AA921" s="94"/>
    </row>
    <row r="922" spans="27:27" s="19" customFormat="1" x14ac:dyDescent="0.4">
      <c r="AA922" s="94"/>
    </row>
    <row r="923" spans="27:27" s="19" customFormat="1" x14ac:dyDescent="0.4">
      <c r="AA923" s="94"/>
    </row>
    <row r="924" spans="27:27" s="19" customFormat="1" x14ac:dyDescent="0.4">
      <c r="AA924" s="94"/>
    </row>
    <row r="925" spans="27:27" s="19" customFormat="1" x14ac:dyDescent="0.4">
      <c r="AA925" s="94"/>
    </row>
    <row r="926" spans="27:27" s="19" customFormat="1" x14ac:dyDescent="0.4">
      <c r="AA926" s="94"/>
    </row>
    <row r="927" spans="27:27" s="19" customFormat="1" x14ac:dyDescent="0.4">
      <c r="AA927" s="94"/>
    </row>
    <row r="928" spans="27:27" s="19" customFormat="1" x14ac:dyDescent="0.4">
      <c r="AA928" s="94"/>
    </row>
    <row r="929" spans="27:27" s="19" customFormat="1" x14ac:dyDescent="0.4">
      <c r="AA929" s="94"/>
    </row>
    <row r="930" spans="27:27" s="19" customFormat="1" x14ac:dyDescent="0.4">
      <c r="AA930" s="94"/>
    </row>
    <row r="931" spans="27:27" s="19" customFormat="1" x14ac:dyDescent="0.4">
      <c r="AA931" s="94"/>
    </row>
    <row r="932" spans="27:27" s="19" customFormat="1" x14ac:dyDescent="0.4">
      <c r="AA932" s="94"/>
    </row>
    <row r="933" spans="27:27" s="19" customFormat="1" x14ac:dyDescent="0.4">
      <c r="AA933" s="94"/>
    </row>
    <row r="934" spans="27:27" s="19" customFormat="1" x14ac:dyDescent="0.4">
      <c r="AA934" s="94"/>
    </row>
    <row r="935" spans="27:27" s="19" customFormat="1" x14ac:dyDescent="0.4">
      <c r="AA935" s="94"/>
    </row>
    <row r="936" spans="27:27" s="19" customFormat="1" x14ac:dyDescent="0.4">
      <c r="AA936" s="94"/>
    </row>
    <row r="937" spans="27:27" s="19" customFormat="1" x14ac:dyDescent="0.4">
      <c r="AA937" s="94"/>
    </row>
    <row r="938" spans="27:27" s="19" customFormat="1" x14ac:dyDescent="0.4">
      <c r="AA938" s="94"/>
    </row>
    <row r="939" spans="27:27" s="19" customFormat="1" x14ac:dyDescent="0.4">
      <c r="AA939" s="94"/>
    </row>
    <row r="940" spans="27:27" s="19" customFormat="1" x14ac:dyDescent="0.4">
      <c r="AA940" s="94"/>
    </row>
    <row r="941" spans="27:27" s="19" customFormat="1" x14ac:dyDescent="0.4">
      <c r="AA941" s="94"/>
    </row>
    <row r="942" spans="27:27" s="19" customFormat="1" x14ac:dyDescent="0.4">
      <c r="AA942" s="94"/>
    </row>
    <row r="943" spans="27:27" s="19" customFormat="1" x14ac:dyDescent="0.4">
      <c r="AA943" s="94"/>
    </row>
    <row r="944" spans="27:27" s="19" customFormat="1" x14ac:dyDescent="0.4">
      <c r="AA944" s="94"/>
    </row>
    <row r="945" spans="27:27" s="19" customFormat="1" x14ac:dyDescent="0.4">
      <c r="AA945" s="94"/>
    </row>
    <row r="946" spans="27:27" s="19" customFormat="1" x14ac:dyDescent="0.4">
      <c r="AA946" s="94"/>
    </row>
    <row r="947" spans="27:27" s="19" customFormat="1" x14ac:dyDescent="0.4">
      <c r="AA947" s="94"/>
    </row>
    <row r="948" spans="27:27" s="19" customFormat="1" x14ac:dyDescent="0.4">
      <c r="AA948" s="94"/>
    </row>
    <row r="949" spans="27:27" s="19" customFormat="1" x14ac:dyDescent="0.4">
      <c r="AA949" s="94"/>
    </row>
    <row r="950" spans="27:27" s="19" customFormat="1" x14ac:dyDescent="0.4">
      <c r="AA950" s="94"/>
    </row>
    <row r="951" spans="27:27" s="19" customFormat="1" x14ac:dyDescent="0.4">
      <c r="AA951" s="94"/>
    </row>
  </sheetData>
  <mergeCells count="17">
    <mergeCell ref="J4:Z4"/>
    <mergeCell ref="AA4:AA5"/>
    <mergeCell ref="AB4:AB5"/>
    <mergeCell ref="A24:AA24"/>
    <mergeCell ref="P26:V26"/>
    <mergeCell ref="Q28:V28"/>
    <mergeCell ref="N27:AA27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</mergeCells>
  <pageMargins left="0.19685039370078741" right="0.19685039370078741" top="0.78740157480314965" bottom="0.39370078740157483" header="0.31496062992125984" footer="0.31496062992125984"/>
  <pageSetup paperSize="9" scale="73" orientation="landscape" horizontalDpi="360" verticalDpi="36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38836-BAFD-4231-8FFA-D771DC665FB2}">
  <dimension ref="A1:BC961"/>
  <sheetViews>
    <sheetView view="pageBreakPreview" topLeftCell="A7" zoomScale="90" zoomScaleNormal="75" zoomScaleSheetLayoutView="90" workbookViewId="0">
      <selection activeCell="E23" sqref="E23:M23"/>
    </sheetView>
  </sheetViews>
  <sheetFormatPr defaultColWidth="9.1328125" defaultRowHeight="13.9" x14ac:dyDescent="0.4"/>
  <cols>
    <col min="1" max="1" width="3.3984375" style="51" customWidth="1"/>
    <col min="2" max="2" width="15.1328125" style="51" customWidth="1"/>
    <col min="3" max="3" width="8" style="51" customWidth="1"/>
    <col min="4" max="4" width="9.3984375" style="51" customWidth="1"/>
    <col min="5" max="5" width="52" style="51" customWidth="1"/>
    <col min="6" max="6" width="2.86328125" style="51" customWidth="1"/>
    <col min="7" max="7" width="6.3984375" style="51" customWidth="1"/>
    <col min="8" max="8" width="4" style="51" customWidth="1"/>
    <col min="9" max="9" width="4.1328125" style="52" customWidth="1"/>
    <col min="10" max="10" width="4.73046875" style="53" customWidth="1"/>
    <col min="11" max="11" width="5.59765625" style="51" customWidth="1"/>
    <col min="12" max="12" width="3" style="51" customWidth="1"/>
    <col min="13" max="13" width="4.73046875" style="51" customWidth="1"/>
    <col min="14" max="14" width="4.73046875" style="234" customWidth="1"/>
    <col min="15" max="16" width="4.73046875" style="51" customWidth="1"/>
    <col min="17" max="18" width="4.1328125" style="51" customWidth="1"/>
    <col min="19" max="19" width="4.265625" style="51" customWidth="1"/>
    <col min="20" max="21" width="4.73046875" style="51" customWidth="1"/>
    <col min="22" max="22" width="6.59765625" style="51" customWidth="1"/>
    <col min="23" max="23" width="4.59765625" style="51" customWidth="1"/>
    <col min="24" max="24" width="3.3984375" style="51" customWidth="1"/>
    <col min="25" max="25" width="3.73046875" style="51" customWidth="1"/>
    <col min="26" max="26" width="4" style="51" customWidth="1"/>
    <col min="27" max="27" width="5.265625" style="94" customWidth="1"/>
    <col min="28" max="28" width="10.3984375" style="51" customWidth="1"/>
    <col min="29" max="16384" width="9.1328125" style="19"/>
  </cols>
  <sheetData>
    <row r="1" spans="1:55" ht="17.25" x14ac:dyDescent="0.45">
      <c r="A1" s="513" t="s">
        <v>51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  <c r="S1" s="513"/>
      <c r="T1" s="513"/>
      <c r="U1" s="513"/>
      <c r="V1" s="513"/>
      <c r="W1" s="513"/>
      <c r="X1" s="513"/>
      <c r="Y1" s="513"/>
      <c r="Z1" s="513"/>
      <c r="AA1" s="513"/>
      <c r="AB1" s="513"/>
    </row>
    <row r="2" spans="1:55" ht="18.75" customHeight="1" x14ac:dyDescent="0.5">
      <c r="A2" s="514" t="s">
        <v>95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Q2" s="514"/>
      <c r="R2" s="514"/>
      <c r="S2" s="514"/>
      <c r="T2" s="514"/>
      <c r="U2" s="514"/>
      <c r="V2" s="514"/>
      <c r="W2" s="514"/>
      <c r="X2" s="514"/>
      <c r="Y2" s="514"/>
      <c r="Z2" s="514"/>
      <c r="AA2" s="514"/>
      <c r="AB2" s="514"/>
    </row>
    <row r="3" spans="1:55" ht="16.149999999999999" customHeight="1" thickBot="1" x14ac:dyDescent="0.45">
      <c r="I3" s="95"/>
      <c r="J3" s="95"/>
      <c r="AA3" s="95"/>
    </row>
    <row r="4" spans="1:55" ht="15" customHeight="1" x14ac:dyDescent="0.4">
      <c r="A4" s="508" t="s">
        <v>0</v>
      </c>
      <c r="B4" s="510" t="s">
        <v>1</v>
      </c>
      <c r="C4" s="510" t="s">
        <v>26</v>
      </c>
      <c r="D4" s="510" t="s">
        <v>23</v>
      </c>
      <c r="E4" s="510" t="s">
        <v>2</v>
      </c>
      <c r="F4" s="508" t="s">
        <v>3</v>
      </c>
      <c r="G4" s="508" t="s">
        <v>25</v>
      </c>
      <c r="H4" s="508" t="s">
        <v>4</v>
      </c>
      <c r="I4" s="54"/>
      <c r="J4" s="515" t="s">
        <v>18</v>
      </c>
      <c r="K4" s="516"/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6"/>
      <c r="W4" s="516"/>
      <c r="X4" s="516"/>
      <c r="Y4" s="516"/>
      <c r="Z4" s="517"/>
      <c r="AA4" s="508" t="s">
        <v>16</v>
      </c>
      <c r="AB4" s="506" t="s">
        <v>17</v>
      </c>
    </row>
    <row r="5" spans="1:55" ht="136.5" customHeight="1" x14ac:dyDescent="0.4">
      <c r="A5" s="509"/>
      <c r="B5" s="511"/>
      <c r="C5" s="511"/>
      <c r="D5" s="511"/>
      <c r="E5" s="511"/>
      <c r="F5" s="509"/>
      <c r="G5" s="509"/>
      <c r="H5" s="509"/>
      <c r="I5" s="56" t="s">
        <v>24</v>
      </c>
      <c r="J5" s="57" t="s">
        <v>5</v>
      </c>
      <c r="K5" s="55" t="s">
        <v>6</v>
      </c>
      <c r="L5" s="55" t="s">
        <v>7</v>
      </c>
      <c r="M5" s="55" t="s">
        <v>8</v>
      </c>
      <c r="N5" s="55" t="s">
        <v>9</v>
      </c>
      <c r="O5" s="55" t="s">
        <v>10</v>
      </c>
      <c r="P5" s="55" t="s">
        <v>57</v>
      </c>
      <c r="Q5" s="55" t="s">
        <v>58</v>
      </c>
      <c r="R5" s="55" t="s">
        <v>11</v>
      </c>
      <c r="S5" s="55" t="s">
        <v>12</v>
      </c>
      <c r="T5" s="55" t="s">
        <v>13</v>
      </c>
      <c r="U5" s="55" t="s">
        <v>53</v>
      </c>
      <c r="V5" s="55" t="s">
        <v>14</v>
      </c>
      <c r="W5" s="55" t="s">
        <v>54</v>
      </c>
      <c r="X5" s="55" t="s">
        <v>15</v>
      </c>
      <c r="Y5" s="55" t="s">
        <v>55</v>
      </c>
      <c r="Z5" s="55"/>
      <c r="AA5" s="509"/>
      <c r="AB5" s="507"/>
    </row>
    <row r="6" spans="1:55" ht="12.75" customHeight="1" thickBot="1" x14ac:dyDescent="0.4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  <c r="G6" s="58">
        <v>7</v>
      </c>
      <c r="H6" s="46">
        <v>8</v>
      </c>
      <c r="I6" s="82">
        <v>9</v>
      </c>
      <c r="J6" s="59">
        <v>10</v>
      </c>
      <c r="K6" s="58">
        <v>11</v>
      </c>
      <c r="L6" s="58">
        <v>12</v>
      </c>
      <c r="M6" s="58">
        <v>13</v>
      </c>
      <c r="N6" s="58">
        <v>14</v>
      </c>
      <c r="O6" s="58">
        <v>15</v>
      </c>
      <c r="P6" s="58">
        <v>16</v>
      </c>
      <c r="Q6" s="58">
        <v>17</v>
      </c>
      <c r="R6" s="58">
        <v>18</v>
      </c>
      <c r="S6" s="58">
        <v>19</v>
      </c>
      <c r="T6" s="58">
        <v>20</v>
      </c>
      <c r="U6" s="58">
        <v>21</v>
      </c>
      <c r="V6" s="58">
        <v>22</v>
      </c>
      <c r="W6" s="58">
        <v>23</v>
      </c>
      <c r="X6" s="58">
        <v>24</v>
      </c>
      <c r="Y6" s="58">
        <v>25</v>
      </c>
      <c r="Z6" s="58">
        <v>28</v>
      </c>
      <c r="AA6" s="60">
        <v>29</v>
      </c>
      <c r="AB6" s="84">
        <v>30</v>
      </c>
    </row>
    <row r="7" spans="1:55" s="42" customFormat="1" ht="15" customHeight="1" x14ac:dyDescent="0.35">
      <c r="A7" s="66"/>
      <c r="B7" s="92"/>
      <c r="C7" s="48"/>
      <c r="D7" s="62"/>
      <c r="E7" s="63" t="s">
        <v>22</v>
      </c>
      <c r="F7" s="48"/>
      <c r="G7" s="48"/>
      <c r="H7" s="40"/>
      <c r="I7" s="40"/>
      <c r="J7" s="65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85"/>
      <c r="AB7" s="87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spans="1:55" s="42" customFormat="1" ht="15" customHeight="1" x14ac:dyDescent="0.35">
      <c r="A8" s="61">
        <v>13</v>
      </c>
      <c r="B8" s="43" t="s">
        <v>91</v>
      </c>
      <c r="C8" s="48" t="s">
        <v>43</v>
      </c>
      <c r="D8" s="48">
        <v>1</v>
      </c>
      <c r="E8" s="267" t="s">
        <v>119</v>
      </c>
      <c r="F8" s="48" t="s">
        <v>97</v>
      </c>
      <c r="G8" s="48" t="s">
        <v>120</v>
      </c>
      <c r="H8" s="48">
        <v>1</v>
      </c>
      <c r="I8" s="45">
        <v>9</v>
      </c>
      <c r="J8" s="105"/>
      <c r="K8" s="106">
        <v>32</v>
      </c>
      <c r="L8" s="106"/>
      <c r="M8" s="106"/>
      <c r="N8" s="106"/>
      <c r="O8" s="106"/>
      <c r="P8" s="106"/>
      <c r="Q8" s="106"/>
      <c r="R8" s="107"/>
      <c r="S8" s="108"/>
      <c r="T8" s="106">
        <v>1</v>
      </c>
      <c r="U8" s="106"/>
      <c r="V8" s="106"/>
      <c r="W8" s="106"/>
      <c r="X8" s="106"/>
      <c r="Y8" s="106"/>
      <c r="Z8" s="106"/>
      <c r="AA8" s="85">
        <f>SUM(J8:Z8)</f>
        <v>33</v>
      </c>
      <c r="AB8" s="40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</row>
    <row r="9" spans="1:55" s="42" customFormat="1" ht="15" customHeight="1" x14ac:dyDescent="0.35">
      <c r="A9" s="61"/>
      <c r="B9" s="43" t="s">
        <v>92</v>
      </c>
      <c r="C9" s="48"/>
      <c r="D9" s="48"/>
      <c r="E9" s="267" t="s">
        <v>115</v>
      </c>
      <c r="F9" s="48" t="s">
        <v>97</v>
      </c>
      <c r="G9" s="48" t="s">
        <v>110</v>
      </c>
      <c r="H9" s="48">
        <v>3</v>
      </c>
      <c r="I9" s="40">
        <v>17</v>
      </c>
      <c r="J9" s="105"/>
      <c r="K9" s="106">
        <v>32</v>
      </c>
      <c r="L9" s="106"/>
      <c r="M9" s="106">
        <v>3</v>
      </c>
      <c r="N9" s="228">
        <v>1</v>
      </c>
      <c r="O9" s="106"/>
      <c r="P9" s="106"/>
      <c r="Q9" s="106"/>
      <c r="R9" s="107"/>
      <c r="S9" s="108"/>
      <c r="T9" s="106">
        <v>2</v>
      </c>
      <c r="U9" s="106"/>
      <c r="V9" s="106"/>
      <c r="W9" s="106"/>
      <c r="X9" s="106"/>
      <c r="Y9" s="106"/>
      <c r="Z9" s="106"/>
      <c r="AA9" s="85">
        <f t="shared" ref="AA9:AA17" si="0">SUM(J9:Z9)</f>
        <v>38</v>
      </c>
      <c r="AB9" s="40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</row>
    <row r="10" spans="1:55" s="42" customFormat="1" ht="15" customHeight="1" x14ac:dyDescent="0.35">
      <c r="A10" s="66"/>
      <c r="B10" s="43" t="s">
        <v>93</v>
      </c>
      <c r="C10" s="48"/>
      <c r="D10" s="48"/>
      <c r="E10" s="267" t="s">
        <v>101</v>
      </c>
      <c r="F10" s="48" t="s">
        <v>97</v>
      </c>
      <c r="G10" s="48" t="s">
        <v>134</v>
      </c>
      <c r="H10" s="48">
        <v>1</v>
      </c>
      <c r="I10" s="45">
        <v>20</v>
      </c>
      <c r="J10" s="105"/>
      <c r="K10" s="106">
        <v>48</v>
      </c>
      <c r="L10" s="106"/>
      <c r="M10" s="106">
        <v>3</v>
      </c>
      <c r="N10" s="228">
        <v>1</v>
      </c>
      <c r="O10" s="106"/>
      <c r="P10" s="106"/>
      <c r="Q10" s="106"/>
      <c r="R10" s="107"/>
      <c r="S10" s="108"/>
      <c r="T10" s="106">
        <v>2</v>
      </c>
      <c r="U10" s="106"/>
      <c r="V10" s="106"/>
      <c r="W10" s="106"/>
      <c r="X10" s="106"/>
      <c r="Y10" s="106"/>
      <c r="Z10" s="106"/>
      <c r="AA10" s="85">
        <f t="shared" si="0"/>
        <v>54</v>
      </c>
      <c r="AB10" s="40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</row>
    <row r="11" spans="1:55" s="42" customFormat="1" ht="15" customHeight="1" x14ac:dyDescent="0.35">
      <c r="A11" s="66"/>
      <c r="B11" s="43"/>
      <c r="C11" s="48"/>
      <c r="D11" s="48"/>
      <c r="E11" s="267" t="s">
        <v>115</v>
      </c>
      <c r="F11" s="48" t="s">
        <v>97</v>
      </c>
      <c r="G11" s="48" t="s">
        <v>134</v>
      </c>
      <c r="H11" s="48">
        <v>2</v>
      </c>
      <c r="I11" s="45">
        <v>19</v>
      </c>
      <c r="J11" s="105"/>
      <c r="K11" s="106">
        <v>32</v>
      </c>
      <c r="L11" s="106"/>
      <c r="M11" s="106">
        <v>3</v>
      </c>
      <c r="N11" s="228">
        <v>1</v>
      </c>
      <c r="O11" s="106"/>
      <c r="P11" s="106"/>
      <c r="Q11" s="106"/>
      <c r="R11" s="107"/>
      <c r="S11" s="108"/>
      <c r="T11" s="106">
        <v>3</v>
      </c>
      <c r="U11" s="106"/>
      <c r="V11" s="106"/>
      <c r="W11" s="106"/>
      <c r="X11" s="106"/>
      <c r="Y11" s="106"/>
      <c r="Z11" s="109"/>
      <c r="AA11" s="85">
        <f t="shared" si="0"/>
        <v>39</v>
      </c>
      <c r="AB11" s="40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</row>
    <row r="12" spans="1:55" s="42" customFormat="1" ht="15" customHeight="1" x14ac:dyDescent="0.35">
      <c r="A12" s="66"/>
      <c r="B12" s="43"/>
      <c r="C12" s="48"/>
      <c r="D12" s="48"/>
      <c r="E12" s="267" t="s">
        <v>115</v>
      </c>
      <c r="F12" s="48" t="s">
        <v>97</v>
      </c>
      <c r="G12" s="48" t="s">
        <v>134</v>
      </c>
      <c r="H12" s="48">
        <v>3</v>
      </c>
      <c r="I12" s="45">
        <v>18</v>
      </c>
      <c r="J12" s="105"/>
      <c r="K12" s="106">
        <v>32</v>
      </c>
      <c r="L12" s="106"/>
      <c r="M12" s="106">
        <v>3</v>
      </c>
      <c r="N12" s="228">
        <v>1</v>
      </c>
      <c r="O12" s="106"/>
      <c r="P12" s="106"/>
      <c r="Q12" s="106"/>
      <c r="R12" s="107"/>
      <c r="S12" s="108"/>
      <c r="T12" s="106">
        <v>2</v>
      </c>
      <c r="U12" s="106"/>
      <c r="V12" s="106"/>
      <c r="W12" s="106"/>
      <c r="X12" s="106"/>
      <c r="Y12" s="106"/>
      <c r="Z12" s="109"/>
      <c r="AA12" s="85">
        <f t="shared" si="0"/>
        <v>38</v>
      </c>
      <c r="AB12" s="40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</row>
    <row r="13" spans="1:55" s="42" customFormat="1" ht="15" customHeight="1" x14ac:dyDescent="0.35">
      <c r="A13" s="66"/>
      <c r="B13" s="43"/>
      <c r="C13" s="48"/>
      <c r="D13" s="48"/>
      <c r="E13" s="191" t="s">
        <v>137</v>
      </c>
      <c r="F13" s="48" t="s">
        <v>97</v>
      </c>
      <c r="G13" s="48" t="s">
        <v>138</v>
      </c>
      <c r="H13" s="48"/>
      <c r="I13" s="45">
        <v>25</v>
      </c>
      <c r="J13" s="105"/>
      <c r="K13" s="106">
        <v>28</v>
      </c>
      <c r="L13" s="106"/>
      <c r="M13" s="106"/>
      <c r="N13" s="228"/>
      <c r="O13" s="106"/>
      <c r="P13" s="106"/>
      <c r="Q13" s="106"/>
      <c r="R13" s="107"/>
      <c r="S13" s="108"/>
      <c r="T13" s="106">
        <v>2</v>
      </c>
      <c r="U13" s="106"/>
      <c r="V13" s="106"/>
      <c r="W13" s="106"/>
      <c r="X13" s="106"/>
      <c r="Y13" s="106"/>
      <c r="Z13" s="109"/>
      <c r="AA13" s="85">
        <f t="shared" si="0"/>
        <v>30</v>
      </c>
      <c r="AB13" s="40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</row>
    <row r="14" spans="1:55" s="42" customFormat="1" ht="15" customHeight="1" x14ac:dyDescent="0.4">
      <c r="A14" s="66"/>
      <c r="B14" s="43"/>
      <c r="C14" s="48"/>
      <c r="D14" s="48"/>
      <c r="E14" s="267" t="s">
        <v>115</v>
      </c>
      <c r="F14" s="48" t="s">
        <v>165</v>
      </c>
      <c r="G14" s="268" t="s">
        <v>110</v>
      </c>
      <c r="H14" s="268" t="s">
        <v>167</v>
      </c>
      <c r="I14" s="268">
        <v>5</v>
      </c>
      <c r="J14" s="105"/>
      <c r="K14" s="106">
        <v>6</v>
      </c>
      <c r="L14" s="106"/>
      <c r="M14" s="106">
        <v>2</v>
      </c>
      <c r="N14" s="228">
        <v>2</v>
      </c>
      <c r="O14" s="265"/>
      <c r="P14" s="106"/>
      <c r="Q14" s="106"/>
      <c r="R14" s="107"/>
      <c r="S14" s="108"/>
      <c r="T14" s="297">
        <v>1</v>
      </c>
      <c r="U14" s="106"/>
      <c r="V14" s="106"/>
      <c r="W14" s="106"/>
      <c r="X14" s="106"/>
      <c r="Y14" s="106"/>
      <c r="Z14" s="109"/>
      <c r="AA14" s="85">
        <f t="shared" si="0"/>
        <v>11</v>
      </c>
      <c r="AB14" s="40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</row>
    <row r="15" spans="1:55" s="42" customFormat="1" ht="15" customHeight="1" x14ac:dyDescent="0.4">
      <c r="A15" s="66"/>
      <c r="B15" s="43"/>
      <c r="C15" s="48"/>
      <c r="D15" s="48"/>
      <c r="E15" s="267" t="s">
        <v>115</v>
      </c>
      <c r="F15" s="48" t="s">
        <v>165</v>
      </c>
      <c r="G15" s="268" t="s">
        <v>110</v>
      </c>
      <c r="H15" s="268" t="s">
        <v>168</v>
      </c>
      <c r="I15" s="268">
        <v>18</v>
      </c>
      <c r="J15" s="105"/>
      <c r="K15" s="106">
        <v>6</v>
      </c>
      <c r="L15" s="106"/>
      <c r="M15" s="106">
        <v>5</v>
      </c>
      <c r="N15" s="228">
        <v>2</v>
      </c>
      <c r="O15" s="265"/>
      <c r="P15" s="106"/>
      <c r="Q15" s="106"/>
      <c r="R15" s="107"/>
      <c r="S15" s="108"/>
      <c r="T15" s="161">
        <v>5</v>
      </c>
      <c r="U15" s="106"/>
      <c r="V15" s="106"/>
      <c r="W15" s="106"/>
      <c r="X15" s="106"/>
      <c r="Y15" s="106"/>
      <c r="Z15" s="109"/>
      <c r="AA15" s="85">
        <f t="shared" si="0"/>
        <v>18</v>
      </c>
      <c r="AB15" s="40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</row>
    <row r="16" spans="1:55" s="42" customFormat="1" x14ac:dyDescent="0.4">
      <c r="A16" s="66"/>
      <c r="B16" s="43"/>
      <c r="C16" s="48"/>
      <c r="D16" s="48"/>
      <c r="E16" s="267" t="s">
        <v>101</v>
      </c>
      <c r="F16" s="83" t="s">
        <v>165</v>
      </c>
      <c r="G16" s="268" t="s">
        <v>166</v>
      </c>
      <c r="H16" s="268" t="s">
        <v>168</v>
      </c>
      <c r="I16" s="268">
        <v>12</v>
      </c>
      <c r="J16" s="105"/>
      <c r="K16" s="106">
        <v>2</v>
      </c>
      <c r="L16" s="106"/>
      <c r="M16" s="106">
        <v>3</v>
      </c>
      <c r="N16" s="228">
        <v>1</v>
      </c>
      <c r="O16" s="265"/>
      <c r="P16" s="106"/>
      <c r="Q16" s="106"/>
      <c r="R16" s="107"/>
      <c r="S16" s="108"/>
      <c r="T16" s="161">
        <v>2</v>
      </c>
      <c r="U16" s="106"/>
      <c r="V16" s="106"/>
      <c r="W16" s="106"/>
      <c r="X16" s="106"/>
      <c r="Y16" s="106"/>
      <c r="Z16" s="109"/>
      <c r="AA16" s="85">
        <f t="shared" si="0"/>
        <v>8</v>
      </c>
      <c r="AB16" s="40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 spans="1:55" s="42" customFormat="1" ht="15" customHeight="1" x14ac:dyDescent="0.4">
      <c r="A17" s="66"/>
      <c r="B17" s="43"/>
      <c r="C17" s="48"/>
      <c r="D17" s="48"/>
      <c r="E17" s="247" t="s">
        <v>101</v>
      </c>
      <c r="F17" s="83" t="s">
        <v>165</v>
      </c>
      <c r="G17" s="248" t="s">
        <v>166</v>
      </c>
      <c r="H17" s="248" t="s">
        <v>169</v>
      </c>
      <c r="I17" s="248">
        <v>12</v>
      </c>
      <c r="J17" s="105"/>
      <c r="K17" s="106">
        <v>6</v>
      </c>
      <c r="L17" s="106"/>
      <c r="M17" s="265"/>
      <c r="N17" s="266"/>
      <c r="O17" s="106">
        <v>1</v>
      </c>
      <c r="P17" s="106"/>
      <c r="Q17" s="106"/>
      <c r="R17" s="107"/>
      <c r="S17" s="108"/>
      <c r="T17" s="249">
        <v>3</v>
      </c>
      <c r="U17" s="106"/>
      <c r="V17" s="106"/>
      <c r="W17" s="106"/>
      <c r="X17" s="106"/>
      <c r="Y17" s="106"/>
      <c r="Z17" s="109"/>
      <c r="AA17" s="85">
        <f t="shared" si="0"/>
        <v>10</v>
      </c>
      <c r="AB17" s="40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</row>
    <row r="18" spans="1:55" s="74" customFormat="1" ht="15" customHeight="1" thickBot="1" x14ac:dyDescent="0.4">
      <c r="A18" s="68"/>
      <c r="B18" s="68"/>
      <c r="C18" s="69"/>
      <c r="D18" s="70"/>
      <c r="E18" s="198" t="s">
        <v>30</v>
      </c>
      <c r="F18" s="71"/>
      <c r="G18" s="71"/>
      <c r="H18" s="71"/>
      <c r="I18" s="72"/>
      <c r="J18" s="110">
        <f>SUM(J7:J17)</f>
        <v>0</v>
      </c>
      <c r="K18" s="111">
        <f>SUM(K7:K17)</f>
        <v>224</v>
      </c>
      <c r="L18" s="111">
        <f t="shared" ref="L18:Z18" si="1">SUM(L7:L17)</f>
        <v>0</v>
      </c>
      <c r="M18" s="111">
        <f t="shared" si="1"/>
        <v>22</v>
      </c>
      <c r="N18" s="111">
        <f t="shared" si="1"/>
        <v>9</v>
      </c>
      <c r="O18" s="111">
        <f t="shared" si="1"/>
        <v>1</v>
      </c>
      <c r="P18" s="111">
        <f t="shared" si="1"/>
        <v>0</v>
      </c>
      <c r="Q18" s="111">
        <f t="shared" si="1"/>
        <v>0</v>
      </c>
      <c r="R18" s="111">
        <f t="shared" si="1"/>
        <v>0</v>
      </c>
      <c r="S18" s="111">
        <f t="shared" si="1"/>
        <v>0</v>
      </c>
      <c r="T18" s="111">
        <f t="shared" si="1"/>
        <v>23</v>
      </c>
      <c r="U18" s="111">
        <f t="shared" si="1"/>
        <v>0</v>
      </c>
      <c r="V18" s="111">
        <f t="shared" si="1"/>
        <v>0</v>
      </c>
      <c r="W18" s="111">
        <f t="shared" si="1"/>
        <v>0</v>
      </c>
      <c r="X18" s="111">
        <f t="shared" si="1"/>
        <v>0</v>
      </c>
      <c r="Y18" s="111">
        <f t="shared" si="1"/>
        <v>0</v>
      </c>
      <c r="Z18" s="111">
        <f t="shared" si="1"/>
        <v>0</v>
      </c>
      <c r="AA18" s="76">
        <f>SUM(AA7:AA17)</f>
        <v>279</v>
      </c>
      <c r="AB18" s="72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</row>
    <row r="19" spans="1:55" s="42" customFormat="1" ht="15" customHeight="1" x14ac:dyDescent="0.35">
      <c r="A19" s="66"/>
      <c r="B19" s="43"/>
      <c r="C19" s="43"/>
      <c r="D19" s="43"/>
      <c r="E19" s="199" t="s">
        <v>19</v>
      </c>
      <c r="F19" s="62"/>
      <c r="G19" s="62"/>
      <c r="H19" s="45"/>
      <c r="I19" s="45"/>
      <c r="J19" s="112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85"/>
      <c r="AB19" s="4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</row>
    <row r="20" spans="1:55" s="42" customFormat="1" x14ac:dyDescent="0.35">
      <c r="A20" s="66"/>
      <c r="B20" s="43"/>
      <c r="C20" s="43"/>
      <c r="D20" s="43"/>
      <c r="E20" s="267" t="s">
        <v>115</v>
      </c>
      <c r="F20" s="48" t="s">
        <v>97</v>
      </c>
      <c r="G20" s="48" t="s">
        <v>110</v>
      </c>
      <c r="H20" s="48">
        <v>3</v>
      </c>
      <c r="I20" s="40">
        <v>17</v>
      </c>
      <c r="J20" s="116"/>
      <c r="K20" s="114">
        <v>32</v>
      </c>
      <c r="L20" s="114"/>
      <c r="M20" s="114">
        <v>3</v>
      </c>
      <c r="N20" s="227">
        <v>1</v>
      </c>
      <c r="O20" s="114"/>
      <c r="P20" s="114"/>
      <c r="Q20" s="114"/>
      <c r="R20" s="114"/>
      <c r="S20" s="114"/>
      <c r="T20" s="114">
        <v>2</v>
      </c>
      <c r="U20" s="114"/>
      <c r="V20" s="114"/>
      <c r="W20" s="114"/>
      <c r="X20" s="114"/>
      <c r="Y20" s="114"/>
      <c r="Z20" s="115"/>
      <c r="AA20" s="85">
        <f>SUM(J20:Z20)</f>
        <v>38</v>
      </c>
      <c r="AB20" s="40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1" spans="1:55" s="34" customFormat="1" ht="15" customHeight="1" x14ac:dyDescent="0.35">
      <c r="A21" s="79"/>
      <c r="B21" s="77"/>
      <c r="C21" s="77"/>
      <c r="D21" s="44"/>
      <c r="E21" s="267" t="s">
        <v>121</v>
      </c>
      <c r="F21" s="48" t="s">
        <v>97</v>
      </c>
      <c r="G21" s="48" t="s">
        <v>120</v>
      </c>
      <c r="H21" s="48">
        <v>1</v>
      </c>
      <c r="I21" s="45">
        <v>9</v>
      </c>
      <c r="J21" s="117"/>
      <c r="K21" s="106">
        <v>52</v>
      </c>
      <c r="L21" s="106"/>
      <c r="M21" s="106"/>
      <c r="N21" s="228"/>
      <c r="O21" s="106"/>
      <c r="P21" s="106"/>
      <c r="Q21" s="106"/>
      <c r="R21" s="106"/>
      <c r="S21" s="106"/>
      <c r="T21" s="106">
        <v>1</v>
      </c>
      <c r="U21" s="106"/>
      <c r="V21" s="106"/>
      <c r="W21" s="106"/>
      <c r="X21" s="106"/>
      <c r="Y21" s="106"/>
      <c r="Z21" s="106"/>
      <c r="AA21" s="85">
        <f t="shared" ref="AA21:AA30" si="2">SUM(J21:Z21)</f>
        <v>53</v>
      </c>
      <c r="AB21" s="33"/>
      <c r="AC21" s="15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</row>
    <row r="22" spans="1:55" s="34" customFormat="1" ht="15" customHeight="1" x14ac:dyDescent="0.35">
      <c r="A22" s="79"/>
      <c r="B22" s="77"/>
      <c r="C22" s="77"/>
      <c r="D22" s="44"/>
      <c r="E22" s="267" t="s">
        <v>115</v>
      </c>
      <c r="F22" s="48" t="s">
        <v>97</v>
      </c>
      <c r="G22" s="48" t="s">
        <v>134</v>
      </c>
      <c r="H22" s="48">
        <v>1</v>
      </c>
      <c r="I22" s="45">
        <v>20</v>
      </c>
      <c r="J22" s="117"/>
      <c r="K22" s="106">
        <v>32</v>
      </c>
      <c r="L22" s="106"/>
      <c r="M22" s="106">
        <v>3</v>
      </c>
      <c r="N22" s="228">
        <v>1</v>
      </c>
      <c r="O22" s="106"/>
      <c r="P22" s="106"/>
      <c r="Q22" s="155"/>
      <c r="R22" s="106"/>
      <c r="S22" s="106"/>
      <c r="T22" s="106">
        <v>1</v>
      </c>
      <c r="U22" s="106"/>
      <c r="V22" s="106"/>
      <c r="W22" s="106"/>
      <c r="X22" s="106"/>
      <c r="Y22" s="106"/>
      <c r="Z22" s="106"/>
      <c r="AA22" s="85">
        <f t="shared" si="2"/>
        <v>37</v>
      </c>
      <c r="AB22" s="33"/>
      <c r="AC22" s="15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</row>
    <row r="23" spans="1:55" s="42" customFormat="1" ht="15" customHeight="1" x14ac:dyDescent="0.35">
      <c r="A23" s="66"/>
      <c r="B23" s="43"/>
      <c r="C23" s="48"/>
      <c r="D23" s="48"/>
      <c r="E23" s="267" t="s">
        <v>115</v>
      </c>
      <c r="F23" s="48" t="s">
        <v>97</v>
      </c>
      <c r="G23" s="48" t="s">
        <v>134</v>
      </c>
      <c r="H23" s="48">
        <v>2</v>
      </c>
      <c r="I23" s="45">
        <v>19</v>
      </c>
      <c r="J23" s="105"/>
      <c r="K23" s="106">
        <v>40</v>
      </c>
      <c r="L23" s="106"/>
      <c r="M23" s="106">
        <v>3</v>
      </c>
      <c r="N23" s="228">
        <v>1</v>
      </c>
      <c r="O23" s="106"/>
      <c r="P23" s="106"/>
      <c r="Q23" s="106"/>
      <c r="R23" s="107"/>
      <c r="S23" s="108"/>
      <c r="T23" s="106">
        <v>3</v>
      </c>
      <c r="U23" s="106"/>
      <c r="V23" s="106"/>
      <c r="W23" s="106"/>
      <c r="X23" s="106"/>
      <c r="Y23" s="106"/>
      <c r="Z23" s="109"/>
      <c r="AA23" s="85">
        <f t="shared" si="2"/>
        <v>47</v>
      </c>
      <c r="AB23" s="40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</row>
    <row r="24" spans="1:55" s="42" customFormat="1" x14ac:dyDescent="0.35">
      <c r="A24" s="66"/>
      <c r="B24" s="43"/>
      <c r="C24" s="43"/>
      <c r="D24" s="43"/>
      <c r="E24" s="267" t="s">
        <v>115</v>
      </c>
      <c r="F24" s="48" t="s">
        <v>97</v>
      </c>
      <c r="G24" s="48" t="s">
        <v>134</v>
      </c>
      <c r="H24" s="48">
        <v>3</v>
      </c>
      <c r="I24" s="45">
        <v>18</v>
      </c>
      <c r="J24" s="105"/>
      <c r="K24" s="106">
        <v>32</v>
      </c>
      <c r="L24" s="106"/>
      <c r="M24" s="106">
        <v>3</v>
      </c>
      <c r="N24" s="228">
        <v>1</v>
      </c>
      <c r="O24" s="106"/>
      <c r="P24" s="106"/>
      <c r="Q24" s="106"/>
      <c r="R24" s="107"/>
      <c r="S24" s="108"/>
      <c r="T24" s="106">
        <v>3</v>
      </c>
      <c r="U24" s="106"/>
      <c r="V24" s="106"/>
      <c r="W24" s="106"/>
      <c r="X24" s="106"/>
      <c r="Y24" s="106"/>
      <c r="Z24" s="109"/>
      <c r="AA24" s="85">
        <f t="shared" si="2"/>
        <v>39</v>
      </c>
      <c r="AB24" s="40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</row>
    <row r="25" spans="1:55" s="42" customFormat="1" x14ac:dyDescent="0.35">
      <c r="A25" s="66"/>
      <c r="B25" s="43"/>
      <c r="C25" s="43"/>
      <c r="D25" s="43"/>
      <c r="E25" s="267" t="s">
        <v>115</v>
      </c>
      <c r="F25" s="121" t="s">
        <v>165</v>
      </c>
      <c r="G25" s="269" t="s">
        <v>110</v>
      </c>
      <c r="H25" s="269" t="s">
        <v>167</v>
      </c>
      <c r="I25" s="269">
        <v>5</v>
      </c>
      <c r="J25" s="120"/>
      <c r="K25" s="121">
        <v>4</v>
      </c>
      <c r="L25" s="121"/>
      <c r="M25" s="121">
        <v>2</v>
      </c>
      <c r="N25" s="251">
        <v>2</v>
      </c>
      <c r="O25" s="121"/>
      <c r="P25" s="121"/>
      <c r="Q25" s="121"/>
      <c r="R25" s="122"/>
      <c r="S25" s="123"/>
      <c r="T25" s="121">
        <v>1</v>
      </c>
      <c r="U25" s="121"/>
      <c r="V25" s="121"/>
      <c r="W25" s="106"/>
      <c r="X25" s="106"/>
      <c r="Y25" s="106"/>
      <c r="Z25" s="109"/>
      <c r="AA25" s="85">
        <f t="shared" si="2"/>
        <v>9</v>
      </c>
      <c r="AB25" s="40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</row>
    <row r="26" spans="1:55" s="42" customFormat="1" ht="12.75" customHeight="1" x14ac:dyDescent="0.35">
      <c r="A26" s="66"/>
      <c r="B26" s="43"/>
      <c r="C26" s="43"/>
      <c r="D26" s="43"/>
      <c r="E26" s="267" t="s">
        <v>115</v>
      </c>
      <c r="F26" s="121" t="s">
        <v>165</v>
      </c>
      <c r="G26" s="269" t="s">
        <v>110</v>
      </c>
      <c r="H26" s="269" t="s">
        <v>168</v>
      </c>
      <c r="I26" s="269">
        <v>18</v>
      </c>
      <c r="J26" s="120"/>
      <c r="K26" s="121">
        <v>6</v>
      </c>
      <c r="L26" s="121"/>
      <c r="M26" s="121">
        <v>5</v>
      </c>
      <c r="N26" s="251">
        <v>2</v>
      </c>
      <c r="O26" s="121"/>
      <c r="P26" s="121"/>
      <c r="Q26" s="121"/>
      <c r="R26" s="122"/>
      <c r="S26" s="123"/>
      <c r="T26" s="121">
        <v>5</v>
      </c>
      <c r="U26" s="106"/>
      <c r="V26" s="106"/>
      <c r="W26" s="106"/>
      <c r="X26" s="106"/>
      <c r="Y26" s="106"/>
      <c r="Z26" s="106"/>
      <c r="AA26" s="85">
        <f t="shared" si="2"/>
        <v>18</v>
      </c>
      <c r="AB26" s="40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</row>
    <row r="27" spans="1:55" s="42" customFormat="1" ht="12.75" customHeight="1" x14ac:dyDescent="0.35">
      <c r="A27" s="66"/>
      <c r="B27" s="43"/>
      <c r="C27" s="43"/>
      <c r="D27" s="43"/>
      <c r="E27" s="267" t="s">
        <v>155</v>
      </c>
      <c r="F27" s="48" t="s">
        <v>97</v>
      </c>
      <c r="G27" s="48" t="s">
        <v>120</v>
      </c>
      <c r="H27" s="48">
        <v>3</v>
      </c>
      <c r="I27" s="45">
        <v>4</v>
      </c>
      <c r="J27" s="105"/>
      <c r="K27" s="106"/>
      <c r="L27" s="106"/>
      <c r="M27" s="106"/>
      <c r="N27" s="228"/>
      <c r="O27" s="106"/>
      <c r="P27" s="106"/>
      <c r="Q27" s="106"/>
      <c r="R27" s="107"/>
      <c r="S27" s="108"/>
      <c r="T27" s="106"/>
      <c r="U27" s="106"/>
      <c r="V27" s="106">
        <v>12</v>
      </c>
      <c r="W27" s="106"/>
      <c r="X27" s="106"/>
      <c r="Y27" s="106"/>
      <c r="Z27" s="106"/>
      <c r="AA27" s="85">
        <f t="shared" si="2"/>
        <v>12</v>
      </c>
      <c r="AB27" s="40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</row>
    <row r="28" spans="1:55" s="42" customFormat="1" ht="12.75" customHeight="1" x14ac:dyDescent="0.4">
      <c r="A28" s="66"/>
      <c r="B28" s="43"/>
      <c r="C28" s="43"/>
      <c r="D28" s="43"/>
      <c r="E28" s="267" t="s">
        <v>101</v>
      </c>
      <c r="F28" s="192" t="s">
        <v>165</v>
      </c>
      <c r="G28" s="193" t="s">
        <v>166</v>
      </c>
      <c r="H28" s="269" t="s">
        <v>168</v>
      </c>
      <c r="I28" s="269">
        <v>12</v>
      </c>
      <c r="J28" s="120"/>
      <c r="K28" s="194">
        <v>2</v>
      </c>
      <c r="L28" s="121"/>
      <c r="M28" s="194">
        <v>3</v>
      </c>
      <c r="N28" s="270">
        <v>1</v>
      </c>
      <c r="O28" s="121"/>
      <c r="P28" s="121"/>
      <c r="Q28" s="121"/>
      <c r="R28" s="121"/>
      <c r="S28" s="121"/>
      <c r="T28" s="194">
        <v>2</v>
      </c>
      <c r="U28" s="121"/>
      <c r="V28" s="106"/>
      <c r="W28" s="106"/>
      <c r="X28" s="106"/>
      <c r="Y28" s="106"/>
      <c r="Z28" s="106"/>
      <c r="AA28" s="85">
        <f t="shared" si="2"/>
        <v>8</v>
      </c>
      <c r="AB28" s="40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</row>
    <row r="29" spans="1:55" s="42" customFormat="1" ht="15" customHeight="1" x14ac:dyDescent="0.35">
      <c r="A29" s="66"/>
      <c r="B29" s="43"/>
      <c r="C29" s="48"/>
      <c r="D29" s="62"/>
      <c r="E29" s="247" t="s">
        <v>101</v>
      </c>
      <c r="F29" s="121" t="s">
        <v>165</v>
      </c>
      <c r="G29" s="121" t="s">
        <v>166</v>
      </c>
      <c r="H29" s="250" t="s">
        <v>169</v>
      </c>
      <c r="I29" s="250">
        <v>12</v>
      </c>
      <c r="J29" s="195"/>
      <c r="K29" s="121">
        <v>6</v>
      </c>
      <c r="L29" s="121"/>
      <c r="M29" s="121"/>
      <c r="N29" s="251"/>
      <c r="O29" s="121"/>
      <c r="P29" s="121"/>
      <c r="Q29" s="121"/>
      <c r="R29" s="121"/>
      <c r="S29" s="121"/>
      <c r="T29" s="121">
        <v>3</v>
      </c>
      <c r="U29" s="121"/>
      <c r="V29" s="106"/>
      <c r="W29" s="106"/>
      <c r="X29" s="106"/>
      <c r="Y29" s="106"/>
      <c r="Z29" s="106"/>
      <c r="AA29" s="85">
        <f t="shared" si="2"/>
        <v>9</v>
      </c>
      <c r="AB29" s="40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</row>
    <row r="30" spans="1:55" s="42" customFormat="1" x14ac:dyDescent="0.3">
      <c r="A30" s="66"/>
      <c r="B30" s="43"/>
      <c r="C30" s="43"/>
      <c r="D30" s="43"/>
      <c r="E30" s="271" t="s">
        <v>156</v>
      </c>
      <c r="F30" s="48" t="s">
        <v>97</v>
      </c>
      <c r="G30" s="48" t="s">
        <v>120</v>
      </c>
      <c r="H30" s="48">
        <v>3</v>
      </c>
      <c r="I30" s="100">
        <v>10</v>
      </c>
      <c r="J30" s="117"/>
      <c r="K30" s="106"/>
      <c r="L30" s="106"/>
      <c r="M30" s="106"/>
      <c r="N30" s="106"/>
      <c r="O30" s="106"/>
      <c r="P30" s="106"/>
      <c r="Q30" s="155"/>
      <c r="R30" s="106"/>
      <c r="S30" s="106">
        <v>22</v>
      </c>
      <c r="T30" s="106"/>
      <c r="U30" s="106"/>
      <c r="V30" s="106"/>
      <c r="W30" s="106"/>
      <c r="X30" s="106"/>
      <c r="Y30" s="106"/>
      <c r="Z30" s="106"/>
      <c r="AA30" s="85">
        <f t="shared" si="2"/>
        <v>22</v>
      </c>
      <c r="AB30" s="45"/>
      <c r="AC30" s="14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</row>
    <row r="31" spans="1:55" s="74" customFormat="1" ht="15" customHeight="1" thickBot="1" x14ac:dyDescent="0.4">
      <c r="A31" s="68"/>
      <c r="B31" s="68"/>
      <c r="C31" s="69"/>
      <c r="D31" s="70"/>
      <c r="E31" s="97" t="s">
        <v>31</v>
      </c>
      <c r="F31" s="71"/>
      <c r="G31" s="71"/>
      <c r="H31" s="71"/>
      <c r="I31" s="72"/>
      <c r="J31" s="75">
        <f>SUM(J19:J30)</f>
        <v>0</v>
      </c>
      <c r="K31" s="71">
        <f t="shared" ref="K31:X31" si="3">SUM(K19:K30)</f>
        <v>206</v>
      </c>
      <c r="L31" s="71">
        <f t="shared" si="3"/>
        <v>0</v>
      </c>
      <c r="M31" s="71">
        <f t="shared" si="3"/>
        <v>22</v>
      </c>
      <c r="N31" s="71">
        <f t="shared" si="3"/>
        <v>9</v>
      </c>
      <c r="O31" s="71">
        <f t="shared" si="3"/>
        <v>0</v>
      </c>
      <c r="P31" s="71">
        <f t="shared" si="3"/>
        <v>0</v>
      </c>
      <c r="Q31" s="71">
        <f t="shared" si="3"/>
        <v>0</v>
      </c>
      <c r="R31" s="71">
        <f t="shared" si="3"/>
        <v>0</v>
      </c>
      <c r="S31" s="71">
        <f t="shared" si="3"/>
        <v>22</v>
      </c>
      <c r="T31" s="71">
        <f t="shared" si="3"/>
        <v>21</v>
      </c>
      <c r="U31" s="71">
        <f t="shared" si="3"/>
        <v>0</v>
      </c>
      <c r="V31" s="71">
        <f t="shared" si="3"/>
        <v>12</v>
      </c>
      <c r="W31" s="71">
        <f t="shared" si="3"/>
        <v>0</v>
      </c>
      <c r="X31" s="71">
        <f t="shared" si="3"/>
        <v>0</v>
      </c>
      <c r="Y31" s="71">
        <f>SUM(Y19:Y30)</f>
        <v>0</v>
      </c>
      <c r="Z31" s="71">
        <f>SUM(Z19:Z30)</f>
        <v>0</v>
      </c>
      <c r="AA31" s="76">
        <f>SUM(AA19:AA30)</f>
        <v>292</v>
      </c>
      <c r="AB31" s="72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</row>
    <row r="32" spans="1:55" s="42" customFormat="1" ht="12.75" customHeight="1" x14ac:dyDescent="0.35">
      <c r="A32" s="66"/>
      <c r="B32" s="43"/>
      <c r="C32" s="43"/>
      <c r="D32" s="43"/>
      <c r="E32" s="37"/>
      <c r="F32" s="62"/>
      <c r="G32" s="62"/>
      <c r="H32" s="45"/>
      <c r="I32" s="45"/>
      <c r="J32" s="64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85"/>
      <c r="AB32" s="86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</row>
    <row r="33" spans="1:55" s="42" customFormat="1" ht="15" customHeight="1" x14ac:dyDescent="0.35">
      <c r="A33" s="66"/>
      <c r="B33" s="77"/>
      <c r="C33" s="43"/>
      <c r="D33" s="43"/>
      <c r="E33" s="98" t="s">
        <v>35</v>
      </c>
      <c r="F33" s="81"/>
      <c r="G33" s="81"/>
      <c r="H33" s="33"/>
      <c r="I33" s="33"/>
      <c r="J33" s="80">
        <f t="shared" ref="J33:AA33" si="4">J18+J31</f>
        <v>0</v>
      </c>
      <c r="K33" s="81">
        <f t="shared" si="4"/>
        <v>430</v>
      </c>
      <c r="L33" s="81">
        <f t="shared" si="4"/>
        <v>0</v>
      </c>
      <c r="M33" s="81">
        <f t="shared" si="4"/>
        <v>44</v>
      </c>
      <c r="N33" s="81">
        <f t="shared" si="4"/>
        <v>18</v>
      </c>
      <c r="O33" s="81">
        <f t="shared" si="4"/>
        <v>1</v>
      </c>
      <c r="P33" s="81">
        <f t="shared" si="4"/>
        <v>0</v>
      </c>
      <c r="Q33" s="81">
        <f t="shared" si="4"/>
        <v>0</v>
      </c>
      <c r="R33" s="81">
        <f t="shared" si="4"/>
        <v>0</v>
      </c>
      <c r="S33" s="81">
        <f t="shared" si="4"/>
        <v>22</v>
      </c>
      <c r="T33" s="81">
        <f t="shared" si="4"/>
        <v>44</v>
      </c>
      <c r="U33" s="81">
        <f t="shared" si="4"/>
        <v>0</v>
      </c>
      <c r="V33" s="81">
        <f t="shared" si="4"/>
        <v>12</v>
      </c>
      <c r="W33" s="81">
        <f t="shared" si="4"/>
        <v>0</v>
      </c>
      <c r="X33" s="81">
        <f t="shared" si="4"/>
        <v>0</v>
      </c>
      <c r="Y33" s="81">
        <f t="shared" si="4"/>
        <v>0</v>
      </c>
      <c r="Z33" s="81">
        <f t="shared" si="4"/>
        <v>0</v>
      </c>
      <c r="AA33" s="299">
        <f t="shared" si="4"/>
        <v>571</v>
      </c>
      <c r="AB33" s="87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</row>
    <row r="34" spans="1:55" ht="16.899999999999999" customHeight="1" x14ac:dyDescent="0.4">
      <c r="A34" s="512"/>
      <c r="B34" s="512"/>
      <c r="C34" s="512"/>
      <c r="D34" s="512"/>
      <c r="E34" s="512"/>
      <c r="F34" s="512"/>
      <c r="G34" s="512"/>
      <c r="H34" s="512"/>
      <c r="I34" s="512"/>
      <c r="J34" s="512"/>
      <c r="K34" s="512"/>
      <c r="L34" s="512"/>
      <c r="M34" s="512"/>
      <c r="N34" s="512"/>
      <c r="O34" s="512"/>
      <c r="P34" s="512"/>
      <c r="Q34" s="512"/>
      <c r="R34" s="512"/>
      <c r="S34" s="512"/>
      <c r="T34" s="512"/>
      <c r="U34" s="512"/>
      <c r="V34" s="512"/>
      <c r="W34" s="512"/>
      <c r="X34" s="512"/>
      <c r="Y34" s="512"/>
      <c r="Z34" s="512"/>
      <c r="AA34" s="512"/>
      <c r="AB34" s="15"/>
    </row>
    <row r="35" spans="1:55" x14ac:dyDescent="0.4">
      <c r="A35" s="19"/>
      <c r="B35" s="19" t="s">
        <v>171</v>
      </c>
      <c r="E35" s="19"/>
      <c r="F35" s="19"/>
      <c r="G35" s="19"/>
      <c r="H35" s="19"/>
      <c r="I35" s="19"/>
      <c r="J35" s="19"/>
      <c r="K35" s="19"/>
      <c r="L35" s="19"/>
      <c r="M35" s="19"/>
      <c r="N35" s="23" t="s">
        <v>59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19"/>
      <c r="Z35" s="19"/>
      <c r="AA35" s="19"/>
      <c r="AB35" s="19"/>
    </row>
    <row r="36" spans="1:55" x14ac:dyDescent="0.4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24"/>
      <c r="O36" s="24"/>
      <c r="P36" s="505" t="s">
        <v>32</v>
      </c>
      <c r="Q36" s="505"/>
      <c r="R36" s="505"/>
      <c r="S36" s="505"/>
      <c r="T36" s="505"/>
      <c r="U36" s="505"/>
      <c r="V36" s="505"/>
      <c r="W36" s="24"/>
      <c r="X36" s="24"/>
      <c r="Y36" s="19"/>
      <c r="Z36" s="19"/>
      <c r="AA36" s="19"/>
      <c r="AB36" s="19"/>
    </row>
    <row r="37" spans="1:55" s="10" customFormat="1" ht="15.75" customHeight="1" x14ac:dyDescent="0.4">
      <c r="N37" s="488" t="s">
        <v>172</v>
      </c>
      <c r="O37" s="488"/>
      <c r="P37" s="488"/>
      <c r="Q37" s="488"/>
      <c r="R37" s="488"/>
      <c r="S37" s="488"/>
      <c r="T37" s="488"/>
      <c r="U37" s="488"/>
      <c r="V37" s="488"/>
      <c r="W37" s="488"/>
      <c r="X37" s="488"/>
      <c r="Y37" s="488"/>
      <c r="Z37" s="488"/>
      <c r="AA37" s="488"/>
    </row>
    <row r="38" spans="1:55" x14ac:dyDescent="0.4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31"/>
      <c r="O38" s="32"/>
      <c r="P38" s="32"/>
      <c r="Q38" s="505" t="s">
        <v>32</v>
      </c>
      <c r="R38" s="505"/>
      <c r="S38" s="505"/>
      <c r="T38" s="505"/>
      <c r="U38" s="505"/>
      <c r="V38" s="505"/>
      <c r="W38" s="78"/>
      <c r="X38" s="31"/>
      <c r="Y38" s="19"/>
      <c r="Z38" s="19"/>
      <c r="AA38" s="19"/>
      <c r="AB38" s="19"/>
    </row>
    <row r="39" spans="1:55" x14ac:dyDescent="0.4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31"/>
      <c r="O39" s="32"/>
      <c r="P39" s="32"/>
      <c r="Q39" s="24"/>
      <c r="R39" s="24"/>
      <c r="S39" s="24"/>
      <c r="T39" s="24"/>
      <c r="U39" s="24"/>
      <c r="V39" s="24"/>
      <c r="W39" s="78"/>
      <c r="X39" s="31"/>
      <c r="Y39" s="19"/>
      <c r="Z39" s="19"/>
      <c r="AA39" s="19"/>
      <c r="AB39" s="19"/>
    </row>
    <row r="40" spans="1:55" x14ac:dyDescent="0.4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35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55" x14ac:dyDescent="0.4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235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pans="1:55" x14ac:dyDescent="0.4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235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pans="1:55" x14ac:dyDescent="0.4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235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pans="1:55" x14ac:dyDescent="0.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235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pans="1:55" x14ac:dyDescent="0.4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235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pans="1:55" x14ac:dyDescent="0.4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235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pans="1:55" x14ac:dyDescent="0.4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235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pans="1:55" x14ac:dyDescent="0.4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35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pans="14:14" s="19" customFormat="1" x14ac:dyDescent="0.4">
      <c r="N49" s="235"/>
    </row>
    <row r="50" spans="14:14" s="19" customFormat="1" x14ac:dyDescent="0.4">
      <c r="N50" s="235"/>
    </row>
    <row r="51" spans="14:14" s="19" customFormat="1" x14ac:dyDescent="0.4">
      <c r="N51" s="235"/>
    </row>
    <row r="52" spans="14:14" s="19" customFormat="1" x14ac:dyDescent="0.4">
      <c r="N52" s="235"/>
    </row>
    <row r="53" spans="14:14" s="19" customFormat="1" x14ac:dyDescent="0.4">
      <c r="N53" s="235"/>
    </row>
    <row r="54" spans="14:14" s="19" customFormat="1" x14ac:dyDescent="0.4">
      <c r="N54" s="235"/>
    </row>
    <row r="55" spans="14:14" s="19" customFormat="1" x14ac:dyDescent="0.4">
      <c r="N55" s="235"/>
    </row>
    <row r="56" spans="14:14" s="19" customFormat="1" x14ac:dyDescent="0.4">
      <c r="N56" s="235"/>
    </row>
    <row r="57" spans="14:14" s="19" customFormat="1" x14ac:dyDescent="0.4">
      <c r="N57" s="235"/>
    </row>
    <row r="58" spans="14:14" s="19" customFormat="1" x14ac:dyDescent="0.4">
      <c r="N58" s="235"/>
    </row>
    <row r="59" spans="14:14" s="19" customFormat="1" x14ac:dyDescent="0.4">
      <c r="N59" s="235"/>
    </row>
    <row r="60" spans="14:14" s="19" customFormat="1" x14ac:dyDescent="0.4">
      <c r="N60" s="235"/>
    </row>
    <row r="61" spans="14:14" s="19" customFormat="1" x14ac:dyDescent="0.4">
      <c r="N61" s="235"/>
    </row>
    <row r="62" spans="14:14" s="19" customFormat="1" x14ac:dyDescent="0.4">
      <c r="N62" s="235"/>
    </row>
    <row r="63" spans="14:14" s="19" customFormat="1" x14ac:dyDescent="0.4">
      <c r="N63" s="235"/>
    </row>
    <row r="64" spans="14:14" s="19" customFormat="1" x14ac:dyDescent="0.4">
      <c r="N64" s="235"/>
    </row>
    <row r="65" spans="14:14" s="19" customFormat="1" x14ac:dyDescent="0.4">
      <c r="N65" s="235"/>
    </row>
    <row r="66" spans="14:14" s="19" customFormat="1" x14ac:dyDescent="0.4">
      <c r="N66" s="235"/>
    </row>
    <row r="67" spans="14:14" s="19" customFormat="1" x14ac:dyDescent="0.4">
      <c r="N67" s="235"/>
    </row>
    <row r="68" spans="14:14" s="19" customFormat="1" x14ac:dyDescent="0.4">
      <c r="N68" s="235"/>
    </row>
    <row r="69" spans="14:14" s="19" customFormat="1" x14ac:dyDescent="0.4">
      <c r="N69" s="235"/>
    </row>
    <row r="70" spans="14:14" s="19" customFormat="1" x14ac:dyDescent="0.4">
      <c r="N70" s="235"/>
    </row>
    <row r="71" spans="14:14" s="19" customFormat="1" x14ac:dyDescent="0.4">
      <c r="N71" s="235"/>
    </row>
    <row r="72" spans="14:14" s="19" customFormat="1" x14ac:dyDescent="0.4">
      <c r="N72" s="235"/>
    </row>
    <row r="73" spans="14:14" s="19" customFormat="1" x14ac:dyDescent="0.4">
      <c r="N73" s="235"/>
    </row>
    <row r="74" spans="14:14" s="19" customFormat="1" x14ac:dyDescent="0.4">
      <c r="N74" s="235"/>
    </row>
    <row r="75" spans="14:14" s="19" customFormat="1" x14ac:dyDescent="0.4">
      <c r="N75" s="235"/>
    </row>
    <row r="76" spans="14:14" s="19" customFormat="1" x14ac:dyDescent="0.4">
      <c r="N76" s="235"/>
    </row>
    <row r="77" spans="14:14" s="19" customFormat="1" x14ac:dyDescent="0.4">
      <c r="N77" s="235"/>
    </row>
    <row r="78" spans="14:14" s="19" customFormat="1" x14ac:dyDescent="0.4">
      <c r="N78" s="235"/>
    </row>
    <row r="79" spans="14:14" s="19" customFormat="1" x14ac:dyDescent="0.4">
      <c r="N79" s="235"/>
    </row>
    <row r="80" spans="14:14" s="19" customFormat="1" x14ac:dyDescent="0.4">
      <c r="N80" s="235"/>
    </row>
    <row r="81" spans="14:14" s="19" customFormat="1" x14ac:dyDescent="0.4">
      <c r="N81" s="235"/>
    </row>
    <row r="82" spans="14:14" s="19" customFormat="1" x14ac:dyDescent="0.4">
      <c r="N82" s="235"/>
    </row>
    <row r="83" spans="14:14" s="19" customFormat="1" x14ac:dyDescent="0.4">
      <c r="N83" s="235"/>
    </row>
    <row r="84" spans="14:14" s="19" customFormat="1" x14ac:dyDescent="0.4">
      <c r="N84" s="235"/>
    </row>
    <row r="85" spans="14:14" s="19" customFormat="1" x14ac:dyDescent="0.4">
      <c r="N85" s="235"/>
    </row>
    <row r="86" spans="14:14" s="19" customFormat="1" x14ac:dyDescent="0.4">
      <c r="N86" s="235"/>
    </row>
    <row r="87" spans="14:14" s="19" customFormat="1" x14ac:dyDescent="0.4">
      <c r="N87" s="235"/>
    </row>
    <row r="88" spans="14:14" s="19" customFormat="1" x14ac:dyDescent="0.4">
      <c r="N88" s="235"/>
    </row>
    <row r="89" spans="14:14" s="19" customFormat="1" x14ac:dyDescent="0.4">
      <c r="N89" s="235"/>
    </row>
    <row r="90" spans="14:14" s="19" customFormat="1" x14ac:dyDescent="0.4">
      <c r="N90" s="235"/>
    </row>
    <row r="91" spans="14:14" s="19" customFormat="1" x14ac:dyDescent="0.4">
      <c r="N91" s="235"/>
    </row>
    <row r="92" spans="14:14" s="19" customFormat="1" x14ac:dyDescent="0.4">
      <c r="N92" s="235"/>
    </row>
    <row r="93" spans="14:14" s="19" customFormat="1" x14ac:dyDescent="0.4">
      <c r="N93" s="235"/>
    </row>
    <row r="94" spans="14:14" s="19" customFormat="1" x14ac:dyDescent="0.4">
      <c r="N94" s="235"/>
    </row>
    <row r="95" spans="14:14" s="19" customFormat="1" x14ac:dyDescent="0.4">
      <c r="N95" s="235"/>
    </row>
    <row r="96" spans="14:14" s="19" customFormat="1" x14ac:dyDescent="0.4">
      <c r="N96" s="235"/>
    </row>
    <row r="97" spans="14:14" s="19" customFormat="1" x14ac:dyDescent="0.4">
      <c r="N97" s="235"/>
    </row>
    <row r="98" spans="14:14" s="19" customFormat="1" x14ac:dyDescent="0.4">
      <c r="N98" s="235"/>
    </row>
    <row r="99" spans="14:14" s="19" customFormat="1" x14ac:dyDescent="0.4">
      <c r="N99" s="235"/>
    </row>
    <row r="100" spans="14:14" s="19" customFormat="1" x14ac:dyDescent="0.4">
      <c r="N100" s="235"/>
    </row>
    <row r="101" spans="14:14" s="19" customFormat="1" x14ac:dyDescent="0.4">
      <c r="N101" s="235"/>
    </row>
    <row r="102" spans="14:14" s="19" customFormat="1" x14ac:dyDescent="0.4">
      <c r="N102" s="235"/>
    </row>
    <row r="103" spans="14:14" s="19" customFormat="1" x14ac:dyDescent="0.4">
      <c r="N103" s="235"/>
    </row>
    <row r="104" spans="14:14" s="19" customFormat="1" x14ac:dyDescent="0.4">
      <c r="N104" s="235"/>
    </row>
    <row r="105" spans="14:14" s="19" customFormat="1" x14ac:dyDescent="0.4">
      <c r="N105" s="235"/>
    </row>
    <row r="106" spans="14:14" s="19" customFormat="1" x14ac:dyDescent="0.4">
      <c r="N106" s="235"/>
    </row>
    <row r="107" spans="14:14" s="19" customFormat="1" x14ac:dyDescent="0.4">
      <c r="N107" s="235"/>
    </row>
    <row r="108" spans="14:14" s="19" customFormat="1" x14ac:dyDescent="0.4">
      <c r="N108" s="235"/>
    </row>
    <row r="109" spans="14:14" s="19" customFormat="1" x14ac:dyDescent="0.4">
      <c r="N109" s="235"/>
    </row>
    <row r="110" spans="14:14" s="19" customFormat="1" x14ac:dyDescent="0.4">
      <c r="N110" s="235"/>
    </row>
    <row r="111" spans="14:14" s="19" customFormat="1" x14ac:dyDescent="0.4">
      <c r="N111" s="235"/>
    </row>
    <row r="112" spans="14:14" s="19" customFormat="1" x14ac:dyDescent="0.4">
      <c r="N112" s="235"/>
    </row>
    <row r="113" spans="14:14" s="19" customFormat="1" x14ac:dyDescent="0.4">
      <c r="N113" s="235"/>
    </row>
    <row r="114" spans="14:14" s="19" customFormat="1" x14ac:dyDescent="0.4">
      <c r="N114" s="235"/>
    </row>
    <row r="115" spans="14:14" s="19" customFormat="1" x14ac:dyDescent="0.4">
      <c r="N115" s="235"/>
    </row>
    <row r="116" spans="14:14" s="19" customFormat="1" x14ac:dyDescent="0.4">
      <c r="N116" s="235"/>
    </row>
    <row r="117" spans="14:14" s="19" customFormat="1" x14ac:dyDescent="0.4">
      <c r="N117" s="235"/>
    </row>
    <row r="118" spans="14:14" s="19" customFormat="1" x14ac:dyDescent="0.4">
      <c r="N118" s="235"/>
    </row>
    <row r="119" spans="14:14" s="19" customFormat="1" x14ac:dyDescent="0.4">
      <c r="N119" s="235"/>
    </row>
    <row r="120" spans="14:14" s="19" customFormat="1" x14ac:dyDescent="0.4">
      <c r="N120" s="235"/>
    </row>
    <row r="121" spans="14:14" s="19" customFormat="1" x14ac:dyDescent="0.4">
      <c r="N121" s="235"/>
    </row>
    <row r="122" spans="14:14" s="19" customFormat="1" x14ac:dyDescent="0.4">
      <c r="N122" s="235"/>
    </row>
    <row r="123" spans="14:14" s="19" customFormat="1" x14ac:dyDescent="0.4">
      <c r="N123" s="235"/>
    </row>
    <row r="124" spans="14:14" s="19" customFormat="1" x14ac:dyDescent="0.4">
      <c r="N124" s="235"/>
    </row>
    <row r="125" spans="14:14" s="19" customFormat="1" x14ac:dyDescent="0.4">
      <c r="N125" s="235"/>
    </row>
    <row r="126" spans="14:14" s="19" customFormat="1" x14ac:dyDescent="0.4">
      <c r="N126" s="235"/>
    </row>
    <row r="127" spans="14:14" s="19" customFormat="1" x14ac:dyDescent="0.4">
      <c r="N127" s="235"/>
    </row>
    <row r="128" spans="14:14" s="19" customFormat="1" x14ac:dyDescent="0.4">
      <c r="N128" s="235"/>
    </row>
    <row r="129" spans="14:14" s="19" customFormat="1" x14ac:dyDescent="0.4">
      <c r="N129" s="235"/>
    </row>
    <row r="130" spans="14:14" s="19" customFormat="1" x14ac:dyDescent="0.4">
      <c r="N130" s="235"/>
    </row>
    <row r="131" spans="14:14" s="19" customFormat="1" x14ac:dyDescent="0.4">
      <c r="N131" s="235"/>
    </row>
    <row r="132" spans="14:14" s="19" customFormat="1" x14ac:dyDescent="0.4">
      <c r="N132" s="235"/>
    </row>
    <row r="133" spans="14:14" s="19" customFormat="1" x14ac:dyDescent="0.4">
      <c r="N133" s="235"/>
    </row>
    <row r="134" spans="14:14" s="19" customFormat="1" x14ac:dyDescent="0.4">
      <c r="N134" s="235"/>
    </row>
    <row r="135" spans="14:14" s="19" customFormat="1" x14ac:dyDescent="0.4">
      <c r="N135" s="235"/>
    </row>
    <row r="136" spans="14:14" s="19" customFormat="1" x14ac:dyDescent="0.4">
      <c r="N136" s="235"/>
    </row>
    <row r="137" spans="14:14" s="19" customFormat="1" x14ac:dyDescent="0.4">
      <c r="N137" s="235"/>
    </row>
    <row r="138" spans="14:14" s="19" customFormat="1" x14ac:dyDescent="0.4">
      <c r="N138" s="235"/>
    </row>
    <row r="139" spans="14:14" s="19" customFormat="1" x14ac:dyDescent="0.4">
      <c r="N139" s="235"/>
    </row>
    <row r="140" spans="14:14" s="19" customFormat="1" x14ac:dyDescent="0.4">
      <c r="N140" s="235"/>
    </row>
    <row r="141" spans="14:14" s="19" customFormat="1" x14ac:dyDescent="0.4">
      <c r="N141" s="235"/>
    </row>
    <row r="142" spans="14:14" s="19" customFormat="1" x14ac:dyDescent="0.4">
      <c r="N142" s="235"/>
    </row>
    <row r="143" spans="14:14" s="19" customFormat="1" x14ac:dyDescent="0.4">
      <c r="N143" s="235"/>
    </row>
    <row r="144" spans="14:14" s="19" customFormat="1" x14ac:dyDescent="0.4">
      <c r="N144" s="235"/>
    </row>
    <row r="145" spans="14:14" s="19" customFormat="1" x14ac:dyDescent="0.4">
      <c r="N145" s="235"/>
    </row>
    <row r="146" spans="14:14" s="19" customFormat="1" x14ac:dyDescent="0.4">
      <c r="N146" s="235"/>
    </row>
    <row r="147" spans="14:14" s="19" customFormat="1" x14ac:dyDescent="0.4">
      <c r="N147" s="235"/>
    </row>
    <row r="148" spans="14:14" s="19" customFormat="1" x14ac:dyDescent="0.4">
      <c r="N148" s="235"/>
    </row>
    <row r="149" spans="14:14" s="19" customFormat="1" x14ac:dyDescent="0.4">
      <c r="N149" s="235"/>
    </row>
    <row r="150" spans="14:14" s="19" customFormat="1" x14ac:dyDescent="0.4">
      <c r="N150" s="235"/>
    </row>
    <row r="151" spans="14:14" s="19" customFormat="1" x14ac:dyDescent="0.4">
      <c r="N151" s="235"/>
    </row>
    <row r="152" spans="14:14" s="19" customFormat="1" x14ac:dyDescent="0.4">
      <c r="N152" s="235"/>
    </row>
    <row r="153" spans="14:14" s="19" customFormat="1" x14ac:dyDescent="0.4">
      <c r="N153" s="235"/>
    </row>
    <row r="154" spans="14:14" s="19" customFormat="1" x14ac:dyDescent="0.4">
      <c r="N154" s="235"/>
    </row>
    <row r="155" spans="14:14" s="19" customFormat="1" x14ac:dyDescent="0.4">
      <c r="N155" s="235"/>
    </row>
    <row r="156" spans="14:14" s="19" customFormat="1" x14ac:dyDescent="0.4">
      <c r="N156" s="235"/>
    </row>
    <row r="157" spans="14:14" s="19" customFormat="1" x14ac:dyDescent="0.4">
      <c r="N157" s="235"/>
    </row>
    <row r="158" spans="14:14" s="19" customFormat="1" x14ac:dyDescent="0.4">
      <c r="N158" s="235"/>
    </row>
    <row r="159" spans="14:14" s="19" customFormat="1" x14ac:dyDescent="0.4">
      <c r="N159" s="235"/>
    </row>
    <row r="160" spans="14:14" s="19" customFormat="1" x14ac:dyDescent="0.4">
      <c r="N160" s="235"/>
    </row>
    <row r="161" spans="14:27" s="19" customFormat="1" x14ac:dyDescent="0.4">
      <c r="N161" s="235"/>
    </row>
    <row r="162" spans="14:27" s="19" customFormat="1" x14ac:dyDescent="0.4">
      <c r="N162" s="235"/>
    </row>
    <row r="163" spans="14:27" s="19" customFormat="1" x14ac:dyDescent="0.4">
      <c r="N163" s="235"/>
    </row>
    <row r="164" spans="14:27" s="19" customFormat="1" x14ac:dyDescent="0.4">
      <c r="N164" s="235"/>
    </row>
    <row r="165" spans="14:27" s="19" customFormat="1" x14ac:dyDescent="0.4">
      <c r="N165" s="235"/>
    </row>
    <row r="166" spans="14:27" s="19" customFormat="1" x14ac:dyDescent="0.4">
      <c r="N166" s="235"/>
    </row>
    <row r="167" spans="14:27" s="19" customFormat="1" x14ac:dyDescent="0.4">
      <c r="N167" s="235"/>
    </row>
    <row r="168" spans="14:27" s="19" customFormat="1" x14ac:dyDescent="0.4">
      <c r="N168" s="235"/>
    </row>
    <row r="169" spans="14:27" s="19" customFormat="1" x14ac:dyDescent="0.4">
      <c r="N169" s="235"/>
    </row>
    <row r="170" spans="14:27" s="19" customFormat="1" x14ac:dyDescent="0.4">
      <c r="N170" s="235"/>
    </row>
    <row r="171" spans="14:27" s="19" customFormat="1" x14ac:dyDescent="0.4">
      <c r="N171" s="235"/>
    </row>
    <row r="172" spans="14:27" s="19" customFormat="1" x14ac:dyDescent="0.4">
      <c r="N172" s="235"/>
      <c r="AA172" s="94"/>
    </row>
    <row r="173" spans="14:27" s="19" customFormat="1" x14ac:dyDescent="0.4">
      <c r="N173" s="235"/>
      <c r="AA173" s="94"/>
    </row>
    <row r="174" spans="14:27" s="19" customFormat="1" x14ac:dyDescent="0.4">
      <c r="N174" s="235"/>
      <c r="AA174" s="94"/>
    </row>
    <row r="175" spans="14:27" s="19" customFormat="1" x14ac:dyDescent="0.4">
      <c r="N175" s="235"/>
      <c r="AA175" s="94"/>
    </row>
    <row r="176" spans="14:27" s="19" customFormat="1" x14ac:dyDescent="0.4">
      <c r="N176" s="235"/>
      <c r="AA176" s="94"/>
    </row>
    <row r="177" spans="14:27" s="19" customFormat="1" x14ac:dyDescent="0.4">
      <c r="N177" s="235"/>
      <c r="AA177" s="94"/>
    </row>
    <row r="178" spans="14:27" s="19" customFormat="1" x14ac:dyDescent="0.4">
      <c r="N178" s="235"/>
      <c r="AA178" s="94"/>
    </row>
    <row r="179" spans="14:27" s="19" customFormat="1" x14ac:dyDescent="0.4">
      <c r="N179" s="235"/>
      <c r="AA179" s="94"/>
    </row>
    <row r="180" spans="14:27" s="19" customFormat="1" x14ac:dyDescent="0.4">
      <c r="N180" s="235"/>
      <c r="AA180" s="94"/>
    </row>
    <row r="181" spans="14:27" s="19" customFormat="1" x14ac:dyDescent="0.4">
      <c r="N181" s="235"/>
      <c r="AA181" s="94"/>
    </row>
    <row r="182" spans="14:27" s="19" customFormat="1" x14ac:dyDescent="0.4">
      <c r="N182" s="235"/>
      <c r="AA182" s="94"/>
    </row>
    <row r="183" spans="14:27" s="19" customFormat="1" x14ac:dyDescent="0.4">
      <c r="N183" s="235"/>
      <c r="AA183" s="94"/>
    </row>
    <row r="184" spans="14:27" s="19" customFormat="1" x14ac:dyDescent="0.4">
      <c r="N184" s="235"/>
      <c r="AA184" s="94"/>
    </row>
    <row r="185" spans="14:27" s="19" customFormat="1" x14ac:dyDescent="0.4">
      <c r="N185" s="235"/>
      <c r="AA185" s="94"/>
    </row>
    <row r="186" spans="14:27" s="19" customFormat="1" x14ac:dyDescent="0.4">
      <c r="N186" s="235"/>
      <c r="AA186" s="94"/>
    </row>
    <row r="187" spans="14:27" s="19" customFormat="1" x14ac:dyDescent="0.4">
      <c r="N187" s="235"/>
      <c r="AA187" s="94"/>
    </row>
    <row r="188" spans="14:27" s="19" customFormat="1" x14ac:dyDescent="0.4">
      <c r="N188" s="235"/>
      <c r="AA188" s="94"/>
    </row>
    <row r="189" spans="14:27" s="19" customFormat="1" x14ac:dyDescent="0.4">
      <c r="N189" s="235"/>
      <c r="AA189" s="94"/>
    </row>
    <row r="190" spans="14:27" s="19" customFormat="1" x14ac:dyDescent="0.4">
      <c r="N190" s="235"/>
      <c r="AA190" s="94"/>
    </row>
    <row r="191" spans="14:27" s="19" customFormat="1" x14ac:dyDescent="0.4">
      <c r="N191" s="235"/>
      <c r="AA191" s="94"/>
    </row>
    <row r="192" spans="14:27" s="19" customFormat="1" x14ac:dyDescent="0.4">
      <c r="N192" s="235"/>
      <c r="AA192" s="94"/>
    </row>
    <row r="193" spans="14:27" s="19" customFormat="1" x14ac:dyDescent="0.4">
      <c r="N193" s="235"/>
      <c r="AA193" s="94"/>
    </row>
    <row r="194" spans="14:27" s="19" customFormat="1" x14ac:dyDescent="0.4">
      <c r="N194" s="235"/>
      <c r="AA194" s="94"/>
    </row>
    <row r="195" spans="14:27" s="19" customFormat="1" x14ac:dyDescent="0.4">
      <c r="N195" s="235"/>
      <c r="AA195" s="94"/>
    </row>
    <row r="196" spans="14:27" s="19" customFormat="1" x14ac:dyDescent="0.4">
      <c r="N196" s="235"/>
      <c r="AA196" s="94"/>
    </row>
    <row r="197" spans="14:27" s="19" customFormat="1" x14ac:dyDescent="0.4">
      <c r="N197" s="235"/>
      <c r="AA197" s="94"/>
    </row>
    <row r="198" spans="14:27" s="19" customFormat="1" x14ac:dyDescent="0.4">
      <c r="N198" s="235"/>
      <c r="AA198" s="94"/>
    </row>
    <row r="199" spans="14:27" s="19" customFormat="1" x14ac:dyDescent="0.4">
      <c r="N199" s="235"/>
      <c r="AA199" s="94"/>
    </row>
    <row r="200" spans="14:27" s="19" customFormat="1" x14ac:dyDescent="0.4">
      <c r="N200" s="235"/>
      <c r="AA200" s="94"/>
    </row>
    <row r="201" spans="14:27" s="19" customFormat="1" x14ac:dyDescent="0.4">
      <c r="N201" s="235"/>
      <c r="AA201" s="94"/>
    </row>
    <row r="202" spans="14:27" s="19" customFormat="1" x14ac:dyDescent="0.4">
      <c r="N202" s="235"/>
      <c r="AA202" s="94"/>
    </row>
    <row r="203" spans="14:27" s="19" customFormat="1" x14ac:dyDescent="0.4">
      <c r="N203" s="235"/>
      <c r="AA203" s="94"/>
    </row>
    <row r="204" spans="14:27" s="19" customFormat="1" x14ac:dyDescent="0.4">
      <c r="N204" s="235"/>
      <c r="AA204" s="94"/>
    </row>
    <row r="205" spans="14:27" s="19" customFormat="1" x14ac:dyDescent="0.4">
      <c r="N205" s="235"/>
      <c r="AA205" s="94"/>
    </row>
    <row r="206" spans="14:27" s="19" customFormat="1" x14ac:dyDescent="0.4">
      <c r="N206" s="235"/>
      <c r="AA206" s="94"/>
    </row>
    <row r="207" spans="14:27" s="19" customFormat="1" x14ac:dyDescent="0.4">
      <c r="N207" s="235"/>
      <c r="AA207" s="94"/>
    </row>
    <row r="208" spans="14:27" s="19" customFormat="1" x14ac:dyDescent="0.4">
      <c r="N208" s="235"/>
      <c r="AA208" s="94"/>
    </row>
    <row r="209" spans="14:27" s="19" customFormat="1" x14ac:dyDescent="0.4">
      <c r="N209" s="235"/>
      <c r="AA209" s="94"/>
    </row>
    <row r="210" spans="14:27" s="19" customFormat="1" x14ac:dyDescent="0.4">
      <c r="N210" s="235"/>
      <c r="AA210" s="94"/>
    </row>
    <row r="211" spans="14:27" s="19" customFormat="1" x14ac:dyDescent="0.4">
      <c r="N211" s="235"/>
      <c r="AA211" s="94"/>
    </row>
    <row r="212" spans="14:27" s="19" customFormat="1" x14ac:dyDescent="0.4">
      <c r="N212" s="235"/>
      <c r="AA212" s="94"/>
    </row>
    <row r="213" spans="14:27" s="19" customFormat="1" x14ac:dyDescent="0.4">
      <c r="N213" s="235"/>
      <c r="AA213" s="94"/>
    </row>
    <row r="214" spans="14:27" s="19" customFormat="1" x14ac:dyDescent="0.4">
      <c r="N214" s="235"/>
      <c r="AA214" s="94"/>
    </row>
    <row r="215" spans="14:27" s="19" customFormat="1" x14ac:dyDescent="0.4">
      <c r="N215" s="235"/>
      <c r="AA215" s="94"/>
    </row>
    <row r="216" spans="14:27" s="19" customFormat="1" x14ac:dyDescent="0.4">
      <c r="N216" s="235"/>
      <c r="AA216" s="94"/>
    </row>
    <row r="217" spans="14:27" s="19" customFormat="1" x14ac:dyDescent="0.4">
      <c r="N217" s="235"/>
      <c r="AA217" s="94"/>
    </row>
    <row r="218" spans="14:27" s="19" customFormat="1" x14ac:dyDescent="0.4">
      <c r="N218" s="235"/>
      <c r="AA218" s="94"/>
    </row>
    <row r="219" spans="14:27" s="19" customFormat="1" x14ac:dyDescent="0.4">
      <c r="N219" s="235"/>
      <c r="AA219" s="94"/>
    </row>
    <row r="220" spans="14:27" s="19" customFormat="1" x14ac:dyDescent="0.4">
      <c r="N220" s="235"/>
      <c r="AA220" s="94"/>
    </row>
    <row r="221" spans="14:27" s="19" customFormat="1" x14ac:dyDescent="0.4">
      <c r="N221" s="235"/>
      <c r="AA221" s="94"/>
    </row>
    <row r="222" spans="14:27" s="19" customFormat="1" x14ac:dyDescent="0.4">
      <c r="N222" s="235"/>
      <c r="AA222" s="94"/>
    </row>
    <row r="223" spans="14:27" s="19" customFormat="1" x14ac:dyDescent="0.4">
      <c r="N223" s="235"/>
      <c r="AA223" s="94"/>
    </row>
    <row r="224" spans="14:27" s="19" customFormat="1" x14ac:dyDescent="0.4">
      <c r="N224" s="235"/>
      <c r="AA224" s="94"/>
    </row>
    <row r="225" spans="14:27" s="19" customFormat="1" x14ac:dyDescent="0.4">
      <c r="N225" s="235"/>
      <c r="AA225" s="94"/>
    </row>
    <row r="226" spans="14:27" s="19" customFormat="1" x14ac:dyDescent="0.4">
      <c r="N226" s="235"/>
      <c r="AA226" s="94"/>
    </row>
    <row r="227" spans="14:27" s="19" customFormat="1" x14ac:dyDescent="0.4">
      <c r="N227" s="235"/>
      <c r="AA227" s="94"/>
    </row>
    <row r="228" spans="14:27" s="19" customFormat="1" x14ac:dyDescent="0.4">
      <c r="N228" s="235"/>
      <c r="AA228" s="94"/>
    </row>
    <row r="229" spans="14:27" s="19" customFormat="1" x14ac:dyDescent="0.4">
      <c r="N229" s="235"/>
      <c r="AA229" s="94"/>
    </row>
    <row r="230" spans="14:27" s="19" customFormat="1" x14ac:dyDescent="0.4">
      <c r="N230" s="235"/>
      <c r="AA230" s="94"/>
    </row>
    <row r="231" spans="14:27" s="19" customFormat="1" x14ac:dyDescent="0.4">
      <c r="N231" s="235"/>
      <c r="AA231" s="94"/>
    </row>
    <row r="232" spans="14:27" s="19" customFormat="1" x14ac:dyDescent="0.4">
      <c r="N232" s="235"/>
      <c r="AA232" s="94"/>
    </row>
    <row r="233" spans="14:27" s="19" customFormat="1" x14ac:dyDescent="0.4">
      <c r="N233" s="235"/>
      <c r="AA233" s="94"/>
    </row>
    <row r="234" spans="14:27" s="19" customFormat="1" x14ac:dyDescent="0.4">
      <c r="N234" s="235"/>
      <c r="AA234" s="94"/>
    </row>
    <row r="235" spans="14:27" s="19" customFormat="1" x14ac:dyDescent="0.4">
      <c r="N235" s="235"/>
      <c r="AA235" s="94"/>
    </row>
    <row r="236" spans="14:27" s="19" customFormat="1" x14ac:dyDescent="0.4">
      <c r="N236" s="235"/>
      <c r="AA236" s="94"/>
    </row>
    <row r="237" spans="14:27" s="19" customFormat="1" x14ac:dyDescent="0.4">
      <c r="N237" s="235"/>
      <c r="AA237" s="94"/>
    </row>
    <row r="238" spans="14:27" s="19" customFormat="1" x14ac:dyDescent="0.4">
      <c r="N238" s="235"/>
      <c r="AA238" s="94"/>
    </row>
    <row r="239" spans="14:27" s="19" customFormat="1" x14ac:dyDescent="0.4">
      <c r="N239" s="235"/>
      <c r="AA239" s="94"/>
    </row>
    <row r="240" spans="14:27" s="19" customFormat="1" x14ac:dyDescent="0.4">
      <c r="N240" s="235"/>
      <c r="AA240" s="94"/>
    </row>
    <row r="241" spans="14:27" s="19" customFormat="1" x14ac:dyDescent="0.4">
      <c r="N241" s="235"/>
      <c r="AA241" s="94"/>
    </row>
    <row r="242" spans="14:27" s="19" customFormat="1" x14ac:dyDescent="0.4">
      <c r="N242" s="235"/>
      <c r="AA242" s="94"/>
    </row>
    <row r="243" spans="14:27" s="19" customFormat="1" x14ac:dyDescent="0.4">
      <c r="N243" s="235"/>
      <c r="AA243" s="94"/>
    </row>
    <row r="244" spans="14:27" s="19" customFormat="1" x14ac:dyDescent="0.4">
      <c r="N244" s="235"/>
      <c r="AA244" s="94"/>
    </row>
    <row r="245" spans="14:27" s="19" customFormat="1" x14ac:dyDescent="0.4">
      <c r="N245" s="235"/>
      <c r="AA245" s="94"/>
    </row>
    <row r="246" spans="14:27" s="19" customFormat="1" x14ac:dyDescent="0.4">
      <c r="N246" s="235"/>
      <c r="AA246" s="94"/>
    </row>
    <row r="247" spans="14:27" s="19" customFormat="1" x14ac:dyDescent="0.4">
      <c r="N247" s="235"/>
      <c r="AA247" s="94"/>
    </row>
    <row r="248" spans="14:27" s="19" customFormat="1" x14ac:dyDescent="0.4">
      <c r="N248" s="235"/>
      <c r="AA248" s="94"/>
    </row>
    <row r="249" spans="14:27" s="19" customFormat="1" x14ac:dyDescent="0.4">
      <c r="N249" s="235"/>
      <c r="AA249" s="94"/>
    </row>
    <row r="250" spans="14:27" s="19" customFormat="1" x14ac:dyDescent="0.4">
      <c r="N250" s="235"/>
      <c r="AA250" s="94"/>
    </row>
    <row r="251" spans="14:27" s="19" customFormat="1" x14ac:dyDescent="0.4">
      <c r="N251" s="235"/>
      <c r="AA251" s="94"/>
    </row>
    <row r="252" spans="14:27" s="19" customFormat="1" x14ac:dyDescent="0.4">
      <c r="N252" s="235"/>
      <c r="AA252" s="94"/>
    </row>
    <row r="253" spans="14:27" s="19" customFormat="1" x14ac:dyDescent="0.4">
      <c r="N253" s="235"/>
      <c r="AA253" s="94"/>
    </row>
    <row r="254" spans="14:27" s="19" customFormat="1" x14ac:dyDescent="0.4">
      <c r="N254" s="235"/>
      <c r="AA254" s="94"/>
    </row>
    <row r="255" spans="14:27" s="19" customFormat="1" x14ac:dyDescent="0.4">
      <c r="N255" s="235"/>
      <c r="AA255" s="94"/>
    </row>
    <row r="256" spans="14:27" s="19" customFormat="1" x14ac:dyDescent="0.4">
      <c r="N256" s="235"/>
      <c r="AA256" s="94"/>
    </row>
    <row r="257" spans="14:27" s="19" customFormat="1" x14ac:dyDescent="0.4">
      <c r="N257" s="235"/>
      <c r="AA257" s="94"/>
    </row>
    <row r="258" spans="14:27" s="19" customFormat="1" x14ac:dyDescent="0.4">
      <c r="N258" s="235"/>
      <c r="AA258" s="94"/>
    </row>
    <row r="259" spans="14:27" s="19" customFormat="1" x14ac:dyDescent="0.4">
      <c r="N259" s="235"/>
      <c r="AA259" s="94"/>
    </row>
    <row r="260" spans="14:27" s="19" customFormat="1" x14ac:dyDescent="0.4">
      <c r="N260" s="235"/>
      <c r="AA260" s="94"/>
    </row>
    <row r="261" spans="14:27" s="19" customFormat="1" x14ac:dyDescent="0.4">
      <c r="N261" s="235"/>
      <c r="AA261" s="94"/>
    </row>
    <row r="262" spans="14:27" s="19" customFormat="1" x14ac:dyDescent="0.4">
      <c r="N262" s="235"/>
      <c r="AA262" s="94"/>
    </row>
    <row r="263" spans="14:27" s="19" customFormat="1" x14ac:dyDescent="0.4">
      <c r="N263" s="235"/>
      <c r="AA263" s="94"/>
    </row>
    <row r="264" spans="14:27" s="19" customFormat="1" x14ac:dyDescent="0.4">
      <c r="N264" s="235"/>
      <c r="AA264" s="94"/>
    </row>
    <row r="265" spans="14:27" s="19" customFormat="1" x14ac:dyDescent="0.4">
      <c r="N265" s="235"/>
      <c r="AA265" s="94"/>
    </row>
    <row r="266" spans="14:27" s="19" customFormat="1" x14ac:dyDescent="0.4">
      <c r="N266" s="235"/>
      <c r="AA266" s="94"/>
    </row>
    <row r="267" spans="14:27" s="19" customFormat="1" x14ac:dyDescent="0.4">
      <c r="N267" s="235"/>
      <c r="AA267" s="94"/>
    </row>
    <row r="268" spans="14:27" s="19" customFormat="1" x14ac:dyDescent="0.4">
      <c r="N268" s="235"/>
      <c r="AA268" s="94"/>
    </row>
    <row r="269" spans="14:27" s="19" customFormat="1" x14ac:dyDescent="0.4">
      <c r="N269" s="235"/>
      <c r="AA269" s="94"/>
    </row>
    <row r="270" spans="14:27" s="19" customFormat="1" x14ac:dyDescent="0.4">
      <c r="N270" s="235"/>
      <c r="AA270" s="94"/>
    </row>
    <row r="271" spans="14:27" s="19" customFormat="1" x14ac:dyDescent="0.4">
      <c r="N271" s="235"/>
      <c r="AA271" s="94"/>
    </row>
    <row r="272" spans="14:27" s="19" customFormat="1" x14ac:dyDescent="0.4">
      <c r="N272" s="235"/>
      <c r="AA272" s="94"/>
    </row>
    <row r="273" spans="14:27" s="19" customFormat="1" x14ac:dyDescent="0.4">
      <c r="N273" s="235"/>
      <c r="AA273" s="94"/>
    </row>
    <row r="274" spans="14:27" s="19" customFormat="1" x14ac:dyDescent="0.4">
      <c r="N274" s="235"/>
      <c r="AA274" s="94"/>
    </row>
    <row r="275" spans="14:27" s="19" customFormat="1" x14ac:dyDescent="0.4">
      <c r="N275" s="235"/>
      <c r="AA275" s="94"/>
    </row>
    <row r="276" spans="14:27" s="19" customFormat="1" x14ac:dyDescent="0.4">
      <c r="N276" s="235"/>
      <c r="AA276" s="94"/>
    </row>
    <row r="277" spans="14:27" s="19" customFormat="1" x14ac:dyDescent="0.4">
      <c r="N277" s="235"/>
      <c r="AA277" s="94"/>
    </row>
    <row r="278" spans="14:27" s="19" customFormat="1" x14ac:dyDescent="0.4">
      <c r="N278" s="235"/>
      <c r="AA278" s="94"/>
    </row>
    <row r="279" spans="14:27" s="19" customFormat="1" x14ac:dyDescent="0.4">
      <c r="N279" s="235"/>
      <c r="AA279" s="94"/>
    </row>
    <row r="280" spans="14:27" s="19" customFormat="1" x14ac:dyDescent="0.4">
      <c r="N280" s="235"/>
      <c r="AA280" s="94"/>
    </row>
    <row r="281" spans="14:27" s="19" customFormat="1" x14ac:dyDescent="0.4">
      <c r="N281" s="235"/>
      <c r="AA281" s="94"/>
    </row>
    <row r="282" spans="14:27" s="19" customFormat="1" x14ac:dyDescent="0.4">
      <c r="N282" s="235"/>
      <c r="AA282" s="94"/>
    </row>
    <row r="283" spans="14:27" s="19" customFormat="1" x14ac:dyDescent="0.4">
      <c r="N283" s="235"/>
      <c r="AA283" s="94"/>
    </row>
    <row r="284" spans="14:27" s="19" customFormat="1" x14ac:dyDescent="0.4">
      <c r="N284" s="235"/>
      <c r="AA284" s="94"/>
    </row>
    <row r="285" spans="14:27" s="19" customFormat="1" x14ac:dyDescent="0.4">
      <c r="N285" s="235"/>
      <c r="AA285" s="94"/>
    </row>
    <row r="286" spans="14:27" s="19" customFormat="1" x14ac:dyDescent="0.4">
      <c r="N286" s="235"/>
      <c r="AA286" s="94"/>
    </row>
    <row r="287" spans="14:27" s="19" customFormat="1" x14ac:dyDescent="0.4">
      <c r="N287" s="235"/>
      <c r="AA287" s="94"/>
    </row>
    <row r="288" spans="14:27" s="19" customFormat="1" x14ac:dyDescent="0.4">
      <c r="N288" s="235"/>
      <c r="AA288" s="94"/>
    </row>
    <row r="289" spans="14:27" s="19" customFormat="1" x14ac:dyDescent="0.4">
      <c r="N289" s="235"/>
      <c r="AA289" s="94"/>
    </row>
    <row r="290" spans="14:27" s="19" customFormat="1" x14ac:dyDescent="0.4">
      <c r="N290" s="235"/>
      <c r="AA290" s="94"/>
    </row>
    <row r="291" spans="14:27" s="19" customFormat="1" x14ac:dyDescent="0.4">
      <c r="N291" s="235"/>
      <c r="AA291" s="94"/>
    </row>
    <row r="292" spans="14:27" s="19" customFormat="1" x14ac:dyDescent="0.4">
      <c r="N292" s="235"/>
      <c r="AA292" s="94"/>
    </row>
    <row r="293" spans="14:27" s="19" customFormat="1" x14ac:dyDescent="0.4">
      <c r="N293" s="235"/>
      <c r="AA293" s="94"/>
    </row>
    <row r="294" spans="14:27" s="19" customFormat="1" x14ac:dyDescent="0.4">
      <c r="N294" s="235"/>
      <c r="AA294" s="94"/>
    </row>
    <row r="295" spans="14:27" s="19" customFormat="1" x14ac:dyDescent="0.4">
      <c r="N295" s="235"/>
      <c r="AA295" s="94"/>
    </row>
    <row r="296" spans="14:27" s="19" customFormat="1" x14ac:dyDescent="0.4">
      <c r="N296" s="235"/>
      <c r="AA296" s="94"/>
    </row>
    <row r="297" spans="14:27" s="19" customFormat="1" x14ac:dyDescent="0.4">
      <c r="N297" s="235"/>
      <c r="AA297" s="94"/>
    </row>
    <row r="298" spans="14:27" s="19" customFormat="1" x14ac:dyDescent="0.4">
      <c r="N298" s="235"/>
      <c r="AA298" s="94"/>
    </row>
    <row r="299" spans="14:27" s="19" customFormat="1" x14ac:dyDescent="0.4">
      <c r="N299" s="235"/>
      <c r="AA299" s="94"/>
    </row>
    <row r="300" spans="14:27" s="19" customFormat="1" x14ac:dyDescent="0.4">
      <c r="N300" s="235"/>
      <c r="AA300" s="94"/>
    </row>
    <row r="301" spans="14:27" s="19" customFormat="1" x14ac:dyDescent="0.4">
      <c r="N301" s="235"/>
      <c r="AA301" s="94"/>
    </row>
    <row r="302" spans="14:27" s="19" customFormat="1" x14ac:dyDescent="0.4">
      <c r="N302" s="235"/>
      <c r="AA302" s="94"/>
    </row>
    <row r="303" spans="14:27" s="19" customFormat="1" x14ac:dyDescent="0.4">
      <c r="N303" s="235"/>
      <c r="AA303" s="94"/>
    </row>
    <row r="304" spans="14:27" s="19" customFormat="1" x14ac:dyDescent="0.4">
      <c r="N304" s="235"/>
      <c r="AA304" s="94"/>
    </row>
    <row r="305" spans="14:27" s="19" customFormat="1" x14ac:dyDescent="0.4">
      <c r="N305" s="235"/>
      <c r="AA305" s="94"/>
    </row>
    <row r="306" spans="14:27" s="19" customFormat="1" x14ac:dyDescent="0.4">
      <c r="N306" s="235"/>
      <c r="AA306" s="94"/>
    </row>
    <row r="307" spans="14:27" s="19" customFormat="1" x14ac:dyDescent="0.4">
      <c r="N307" s="235"/>
      <c r="AA307" s="94"/>
    </row>
    <row r="308" spans="14:27" s="19" customFormat="1" x14ac:dyDescent="0.4">
      <c r="N308" s="235"/>
      <c r="AA308" s="94"/>
    </row>
    <row r="309" spans="14:27" s="19" customFormat="1" x14ac:dyDescent="0.4">
      <c r="N309" s="235"/>
      <c r="AA309" s="94"/>
    </row>
    <row r="310" spans="14:27" s="19" customFormat="1" x14ac:dyDescent="0.4">
      <c r="N310" s="235"/>
      <c r="AA310" s="94"/>
    </row>
    <row r="311" spans="14:27" s="19" customFormat="1" x14ac:dyDescent="0.4">
      <c r="N311" s="235"/>
      <c r="AA311" s="94"/>
    </row>
    <row r="312" spans="14:27" s="19" customFormat="1" x14ac:dyDescent="0.4">
      <c r="N312" s="235"/>
      <c r="AA312" s="94"/>
    </row>
    <row r="313" spans="14:27" s="19" customFormat="1" x14ac:dyDescent="0.4">
      <c r="N313" s="235"/>
      <c r="AA313" s="94"/>
    </row>
    <row r="314" spans="14:27" s="19" customFormat="1" x14ac:dyDescent="0.4">
      <c r="N314" s="235"/>
      <c r="AA314" s="94"/>
    </row>
    <row r="315" spans="14:27" s="19" customFormat="1" x14ac:dyDescent="0.4">
      <c r="N315" s="235"/>
      <c r="AA315" s="94"/>
    </row>
    <row r="316" spans="14:27" s="19" customFormat="1" x14ac:dyDescent="0.4">
      <c r="N316" s="235"/>
      <c r="AA316" s="94"/>
    </row>
    <row r="317" spans="14:27" s="19" customFormat="1" x14ac:dyDescent="0.4">
      <c r="N317" s="235"/>
      <c r="AA317" s="94"/>
    </row>
    <row r="318" spans="14:27" s="19" customFormat="1" x14ac:dyDescent="0.4">
      <c r="N318" s="235"/>
      <c r="AA318" s="94"/>
    </row>
    <row r="319" spans="14:27" s="19" customFormat="1" x14ac:dyDescent="0.4">
      <c r="N319" s="235"/>
      <c r="AA319" s="94"/>
    </row>
    <row r="320" spans="14:27" s="19" customFormat="1" x14ac:dyDescent="0.4">
      <c r="N320" s="235"/>
      <c r="AA320" s="94"/>
    </row>
    <row r="321" spans="14:27" s="19" customFormat="1" x14ac:dyDescent="0.4">
      <c r="N321" s="235"/>
      <c r="AA321" s="94"/>
    </row>
    <row r="322" spans="14:27" s="19" customFormat="1" x14ac:dyDescent="0.4">
      <c r="N322" s="235"/>
      <c r="AA322" s="94"/>
    </row>
    <row r="323" spans="14:27" s="19" customFormat="1" x14ac:dyDescent="0.4">
      <c r="N323" s="235"/>
      <c r="AA323" s="94"/>
    </row>
    <row r="324" spans="14:27" s="19" customFormat="1" x14ac:dyDescent="0.4">
      <c r="N324" s="235"/>
      <c r="AA324" s="94"/>
    </row>
    <row r="325" spans="14:27" s="19" customFormat="1" x14ac:dyDescent="0.4">
      <c r="N325" s="235"/>
      <c r="AA325" s="94"/>
    </row>
    <row r="326" spans="14:27" s="19" customFormat="1" x14ac:dyDescent="0.4">
      <c r="N326" s="235"/>
      <c r="AA326" s="94"/>
    </row>
    <row r="327" spans="14:27" s="19" customFormat="1" x14ac:dyDescent="0.4">
      <c r="N327" s="235"/>
      <c r="AA327" s="94"/>
    </row>
    <row r="328" spans="14:27" s="19" customFormat="1" x14ac:dyDescent="0.4">
      <c r="N328" s="235"/>
      <c r="AA328" s="94"/>
    </row>
    <row r="329" spans="14:27" s="19" customFormat="1" x14ac:dyDescent="0.4">
      <c r="N329" s="235"/>
      <c r="AA329" s="94"/>
    </row>
    <row r="330" spans="14:27" s="19" customFormat="1" x14ac:dyDescent="0.4">
      <c r="N330" s="235"/>
      <c r="AA330" s="94"/>
    </row>
    <row r="331" spans="14:27" s="19" customFormat="1" x14ac:dyDescent="0.4">
      <c r="N331" s="235"/>
      <c r="AA331" s="94"/>
    </row>
    <row r="332" spans="14:27" s="19" customFormat="1" x14ac:dyDescent="0.4">
      <c r="N332" s="235"/>
      <c r="AA332" s="94"/>
    </row>
    <row r="333" spans="14:27" s="19" customFormat="1" x14ac:dyDescent="0.4">
      <c r="N333" s="235"/>
      <c r="AA333" s="94"/>
    </row>
    <row r="334" spans="14:27" s="19" customFormat="1" x14ac:dyDescent="0.4">
      <c r="N334" s="235"/>
      <c r="AA334" s="94"/>
    </row>
    <row r="335" spans="14:27" s="19" customFormat="1" x14ac:dyDescent="0.4">
      <c r="N335" s="235"/>
      <c r="AA335" s="94"/>
    </row>
    <row r="336" spans="14:27" s="19" customFormat="1" x14ac:dyDescent="0.4">
      <c r="N336" s="235"/>
      <c r="AA336" s="94"/>
    </row>
    <row r="337" spans="14:27" s="19" customFormat="1" x14ac:dyDescent="0.4">
      <c r="N337" s="235"/>
      <c r="AA337" s="94"/>
    </row>
    <row r="338" spans="14:27" s="19" customFormat="1" x14ac:dyDescent="0.4">
      <c r="N338" s="235"/>
      <c r="AA338" s="94"/>
    </row>
    <row r="339" spans="14:27" s="19" customFormat="1" x14ac:dyDescent="0.4">
      <c r="N339" s="235"/>
      <c r="AA339" s="94"/>
    </row>
    <row r="340" spans="14:27" s="19" customFormat="1" x14ac:dyDescent="0.4">
      <c r="N340" s="235"/>
      <c r="AA340" s="94"/>
    </row>
    <row r="341" spans="14:27" s="19" customFormat="1" x14ac:dyDescent="0.4">
      <c r="N341" s="235"/>
      <c r="AA341" s="94"/>
    </row>
    <row r="342" spans="14:27" s="19" customFormat="1" x14ac:dyDescent="0.4">
      <c r="N342" s="235"/>
      <c r="AA342" s="94"/>
    </row>
    <row r="343" spans="14:27" s="19" customFormat="1" x14ac:dyDescent="0.4">
      <c r="N343" s="235"/>
      <c r="AA343" s="94"/>
    </row>
    <row r="344" spans="14:27" s="19" customFormat="1" x14ac:dyDescent="0.4">
      <c r="N344" s="235"/>
      <c r="AA344" s="94"/>
    </row>
    <row r="345" spans="14:27" s="19" customFormat="1" x14ac:dyDescent="0.4">
      <c r="N345" s="235"/>
      <c r="AA345" s="94"/>
    </row>
    <row r="346" spans="14:27" s="19" customFormat="1" x14ac:dyDescent="0.4">
      <c r="N346" s="235"/>
      <c r="AA346" s="94"/>
    </row>
    <row r="347" spans="14:27" s="19" customFormat="1" x14ac:dyDescent="0.4">
      <c r="N347" s="235"/>
      <c r="AA347" s="94"/>
    </row>
    <row r="348" spans="14:27" s="19" customFormat="1" x14ac:dyDescent="0.4">
      <c r="N348" s="235"/>
      <c r="AA348" s="94"/>
    </row>
    <row r="349" spans="14:27" s="19" customFormat="1" x14ac:dyDescent="0.4">
      <c r="N349" s="235"/>
      <c r="AA349" s="94"/>
    </row>
    <row r="350" spans="14:27" s="19" customFormat="1" x14ac:dyDescent="0.4">
      <c r="N350" s="235"/>
      <c r="AA350" s="94"/>
    </row>
    <row r="351" spans="14:27" s="19" customFormat="1" x14ac:dyDescent="0.4">
      <c r="N351" s="235"/>
      <c r="AA351" s="94"/>
    </row>
    <row r="352" spans="14:27" s="19" customFormat="1" x14ac:dyDescent="0.4">
      <c r="N352" s="235"/>
      <c r="AA352" s="94"/>
    </row>
    <row r="353" spans="14:27" s="19" customFormat="1" x14ac:dyDescent="0.4">
      <c r="N353" s="235"/>
      <c r="AA353" s="94"/>
    </row>
    <row r="354" spans="14:27" s="19" customFormat="1" x14ac:dyDescent="0.4">
      <c r="N354" s="235"/>
      <c r="AA354" s="94"/>
    </row>
    <row r="355" spans="14:27" s="19" customFormat="1" x14ac:dyDescent="0.4">
      <c r="N355" s="235"/>
      <c r="AA355" s="94"/>
    </row>
    <row r="356" spans="14:27" s="19" customFormat="1" x14ac:dyDescent="0.4">
      <c r="N356" s="235"/>
      <c r="AA356" s="94"/>
    </row>
    <row r="357" spans="14:27" s="19" customFormat="1" x14ac:dyDescent="0.4">
      <c r="N357" s="235"/>
      <c r="AA357" s="94"/>
    </row>
    <row r="358" spans="14:27" s="19" customFormat="1" x14ac:dyDescent="0.4">
      <c r="N358" s="235"/>
      <c r="AA358" s="94"/>
    </row>
    <row r="359" spans="14:27" s="19" customFormat="1" x14ac:dyDescent="0.4">
      <c r="N359" s="235"/>
      <c r="AA359" s="94"/>
    </row>
    <row r="360" spans="14:27" s="19" customFormat="1" x14ac:dyDescent="0.4">
      <c r="N360" s="235"/>
      <c r="AA360" s="94"/>
    </row>
    <row r="361" spans="14:27" s="19" customFormat="1" x14ac:dyDescent="0.4">
      <c r="N361" s="235"/>
      <c r="AA361" s="94"/>
    </row>
    <row r="362" spans="14:27" s="19" customFormat="1" x14ac:dyDescent="0.4">
      <c r="N362" s="235"/>
      <c r="AA362" s="94"/>
    </row>
    <row r="363" spans="14:27" s="19" customFormat="1" x14ac:dyDescent="0.4">
      <c r="N363" s="235"/>
      <c r="AA363" s="94"/>
    </row>
    <row r="364" spans="14:27" s="19" customFormat="1" x14ac:dyDescent="0.4">
      <c r="N364" s="235"/>
      <c r="AA364" s="94"/>
    </row>
    <row r="365" spans="14:27" s="19" customFormat="1" x14ac:dyDescent="0.4">
      <c r="N365" s="235"/>
      <c r="AA365" s="94"/>
    </row>
    <row r="366" spans="14:27" s="19" customFormat="1" x14ac:dyDescent="0.4">
      <c r="N366" s="235"/>
      <c r="AA366" s="94"/>
    </row>
    <row r="367" spans="14:27" s="19" customFormat="1" x14ac:dyDescent="0.4">
      <c r="N367" s="235"/>
      <c r="AA367" s="94"/>
    </row>
    <row r="368" spans="14:27" s="19" customFormat="1" x14ac:dyDescent="0.4">
      <c r="N368" s="235"/>
      <c r="AA368" s="94"/>
    </row>
    <row r="369" spans="14:27" s="19" customFormat="1" x14ac:dyDescent="0.4">
      <c r="N369" s="235"/>
      <c r="AA369" s="94"/>
    </row>
    <row r="370" spans="14:27" s="19" customFormat="1" x14ac:dyDescent="0.4">
      <c r="N370" s="235"/>
      <c r="AA370" s="94"/>
    </row>
    <row r="371" spans="14:27" s="19" customFormat="1" x14ac:dyDescent="0.4">
      <c r="N371" s="235"/>
      <c r="AA371" s="94"/>
    </row>
    <row r="372" spans="14:27" s="19" customFormat="1" x14ac:dyDescent="0.4">
      <c r="N372" s="235"/>
      <c r="AA372" s="94"/>
    </row>
    <row r="373" spans="14:27" s="19" customFormat="1" x14ac:dyDescent="0.4">
      <c r="N373" s="235"/>
      <c r="AA373" s="94"/>
    </row>
    <row r="374" spans="14:27" s="19" customFormat="1" x14ac:dyDescent="0.4">
      <c r="N374" s="235"/>
      <c r="AA374" s="94"/>
    </row>
    <row r="375" spans="14:27" s="19" customFormat="1" x14ac:dyDescent="0.4">
      <c r="N375" s="235"/>
      <c r="AA375" s="94"/>
    </row>
    <row r="376" spans="14:27" s="19" customFormat="1" x14ac:dyDescent="0.4">
      <c r="N376" s="235"/>
      <c r="AA376" s="94"/>
    </row>
    <row r="377" spans="14:27" s="19" customFormat="1" x14ac:dyDescent="0.4">
      <c r="N377" s="235"/>
      <c r="AA377" s="94"/>
    </row>
    <row r="378" spans="14:27" s="19" customFormat="1" x14ac:dyDescent="0.4">
      <c r="N378" s="235"/>
      <c r="AA378" s="94"/>
    </row>
    <row r="379" spans="14:27" s="19" customFormat="1" x14ac:dyDescent="0.4">
      <c r="N379" s="235"/>
      <c r="AA379" s="94"/>
    </row>
    <row r="380" spans="14:27" s="19" customFormat="1" x14ac:dyDescent="0.4">
      <c r="N380" s="235"/>
      <c r="AA380" s="94"/>
    </row>
    <row r="381" spans="14:27" s="19" customFormat="1" x14ac:dyDescent="0.4">
      <c r="N381" s="235"/>
      <c r="AA381" s="94"/>
    </row>
    <row r="382" spans="14:27" s="19" customFormat="1" x14ac:dyDescent="0.4">
      <c r="N382" s="235"/>
      <c r="AA382" s="94"/>
    </row>
    <row r="383" spans="14:27" s="19" customFormat="1" x14ac:dyDescent="0.4">
      <c r="N383" s="235"/>
      <c r="AA383" s="94"/>
    </row>
    <row r="384" spans="14:27" s="19" customFormat="1" x14ac:dyDescent="0.4">
      <c r="N384" s="235"/>
      <c r="AA384" s="94"/>
    </row>
    <row r="385" spans="14:27" s="19" customFormat="1" x14ac:dyDescent="0.4">
      <c r="N385" s="235"/>
      <c r="AA385" s="94"/>
    </row>
    <row r="386" spans="14:27" s="19" customFormat="1" x14ac:dyDescent="0.4">
      <c r="N386" s="235"/>
      <c r="AA386" s="94"/>
    </row>
    <row r="387" spans="14:27" s="19" customFormat="1" x14ac:dyDescent="0.4">
      <c r="N387" s="235"/>
      <c r="AA387" s="94"/>
    </row>
    <row r="388" spans="14:27" s="19" customFormat="1" x14ac:dyDescent="0.4">
      <c r="N388" s="235"/>
      <c r="AA388" s="94"/>
    </row>
    <row r="389" spans="14:27" s="19" customFormat="1" x14ac:dyDescent="0.4">
      <c r="N389" s="235"/>
      <c r="AA389" s="94"/>
    </row>
    <row r="390" spans="14:27" s="19" customFormat="1" x14ac:dyDescent="0.4">
      <c r="N390" s="235"/>
      <c r="AA390" s="94"/>
    </row>
    <row r="391" spans="14:27" s="19" customFormat="1" x14ac:dyDescent="0.4">
      <c r="N391" s="235"/>
      <c r="AA391" s="94"/>
    </row>
    <row r="392" spans="14:27" s="19" customFormat="1" x14ac:dyDescent="0.4">
      <c r="N392" s="235"/>
      <c r="AA392" s="94"/>
    </row>
    <row r="393" spans="14:27" s="19" customFormat="1" x14ac:dyDescent="0.4">
      <c r="N393" s="235"/>
      <c r="AA393" s="94"/>
    </row>
    <row r="394" spans="14:27" s="19" customFormat="1" x14ac:dyDescent="0.4">
      <c r="N394" s="235"/>
      <c r="AA394" s="94"/>
    </row>
    <row r="395" spans="14:27" s="19" customFormat="1" x14ac:dyDescent="0.4">
      <c r="N395" s="235"/>
      <c r="AA395" s="94"/>
    </row>
    <row r="396" spans="14:27" s="19" customFormat="1" x14ac:dyDescent="0.4">
      <c r="N396" s="235"/>
      <c r="AA396" s="94"/>
    </row>
    <row r="397" spans="14:27" s="19" customFormat="1" x14ac:dyDescent="0.4">
      <c r="N397" s="235"/>
      <c r="AA397" s="94"/>
    </row>
    <row r="398" spans="14:27" s="19" customFormat="1" x14ac:dyDescent="0.4">
      <c r="N398" s="235"/>
      <c r="AA398" s="94"/>
    </row>
    <row r="399" spans="14:27" s="19" customFormat="1" x14ac:dyDescent="0.4">
      <c r="N399" s="235"/>
      <c r="AA399" s="94"/>
    </row>
    <row r="400" spans="14:27" s="19" customFormat="1" x14ac:dyDescent="0.4">
      <c r="N400" s="235"/>
      <c r="AA400" s="94"/>
    </row>
    <row r="401" spans="14:27" s="19" customFormat="1" x14ac:dyDescent="0.4">
      <c r="N401" s="235"/>
      <c r="AA401" s="94"/>
    </row>
    <row r="402" spans="14:27" s="19" customFormat="1" x14ac:dyDescent="0.4">
      <c r="N402" s="235"/>
      <c r="AA402" s="94"/>
    </row>
    <row r="403" spans="14:27" s="19" customFormat="1" x14ac:dyDescent="0.4">
      <c r="N403" s="235"/>
      <c r="AA403" s="94"/>
    </row>
    <row r="404" spans="14:27" s="19" customFormat="1" x14ac:dyDescent="0.4">
      <c r="N404" s="235"/>
      <c r="AA404" s="94"/>
    </row>
    <row r="405" spans="14:27" s="19" customFormat="1" x14ac:dyDescent="0.4">
      <c r="N405" s="235"/>
      <c r="AA405" s="94"/>
    </row>
    <row r="406" spans="14:27" s="19" customFormat="1" x14ac:dyDescent="0.4">
      <c r="N406" s="235"/>
      <c r="AA406" s="94"/>
    </row>
    <row r="407" spans="14:27" s="19" customFormat="1" x14ac:dyDescent="0.4">
      <c r="N407" s="235"/>
      <c r="AA407" s="94"/>
    </row>
    <row r="408" spans="14:27" s="19" customFormat="1" x14ac:dyDescent="0.4">
      <c r="N408" s="235"/>
      <c r="AA408" s="94"/>
    </row>
    <row r="409" spans="14:27" s="19" customFormat="1" x14ac:dyDescent="0.4">
      <c r="N409" s="235"/>
      <c r="AA409" s="94"/>
    </row>
    <row r="410" spans="14:27" s="19" customFormat="1" x14ac:dyDescent="0.4">
      <c r="N410" s="235"/>
      <c r="AA410" s="94"/>
    </row>
    <row r="411" spans="14:27" s="19" customFormat="1" x14ac:dyDescent="0.4">
      <c r="N411" s="235"/>
      <c r="AA411" s="94"/>
    </row>
    <row r="412" spans="14:27" s="19" customFormat="1" x14ac:dyDescent="0.4">
      <c r="N412" s="235"/>
      <c r="AA412" s="94"/>
    </row>
    <row r="413" spans="14:27" s="19" customFormat="1" x14ac:dyDescent="0.4">
      <c r="N413" s="235"/>
      <c r="AA413" s="94"/>
    </row>
    <row r="414" spans="14:27" s="19" customFormat="1" x14ac:dyDescent="0.4">
      <c r="N414" s="235"/>
      <c r="AA414" s="94"/>
    </row>
    <row r="415" spans="14:27" s="19" customFormat="1" x14ac:dyDescent="0.4">
      <c r="N415" s="235"/>
      <c r="AA415" s="94"/>
    </row>
    <row r="416" spans="14:27" s="19" customFormat="1" x14ac:dyDescent="0.4">
      <c r="N416" s="235"/>
      <c r="AA416" s="94"/>
    </row>
    <row r="417" spans="14:27" s="19" customFormat="1" x14ac:dyDescent="0.4">
      <c r="N417" s="235"/>
      <c r="AA417" s="94"/>
    </row>
    <row r="418" spans="14:27" s="19" customFormat="1" x14ac:dyDescent="0.4">
      <c r="N418" s="235"/>
      <c r="AA418" s="94"/>
    </row>
    <row r="419" spans="14:27" s="19" customFormat="1" x14ac:dyDescent="0.4">
      <c r="N419" s="235"/>
      <c r="AA419" s="94"/>
    </row>
    <row r="420" spans="14:27" s="19" customFormat="1" x14ac:dyDescent="0.4">
      <c r="N420" s="235"/>
      <c r="AA420" s="94"/>
    </row>
    <row r="421" spans="14:27" s="19" customFormat="1" x14ac:dyDescent="0.4">
      <c r="N421" s="235"/>
      <c r="AA421" s="94"/>
    </row>
    <row r="422" spans="14:27" s="19" customFormat="1" x14ac:dyDescent="0.4">
      <c r="N422" s="235"/>
      <c r="AA422" s="94"/>
    </row>
    <row r="423" spans="14:27" s="19" customFormat="1" x14ac:dyDescent="0.4">
      <c r="N423" s="235"/>
      <c r="AA423" s="94"/>
    </row>
    <row r="424" spans="14:27" s="19" customFormat="1" x14ac:dyDescent="0.4">
      <c r="N424" s="235"/>
      <c r="AA424" s="94"/>
    </row>
    <row r="425" spans="14:27" s="19" customFormat="1" x14ac:dyDescent="0.4">
      <c r="N425" s="235"/>
      <c r="AA425" s="94"/>
    </row>
    <row r="426" spans="14:27" s="19" customFormat="1" x14ac:dyDescent="0.4">
      <c r="N426" s="235"/>
      <c r="AA426" s="94"/>
    </row>
    <row r="427" spans="14:27" s="19" customFormat="1" x14ac:dyDescent="0.4">
      <c r="N427" s="235"/>
      <c r="AA427" s="94"/>
    </row>
    <row r="428" spans="14:27" s="19" customFormat="1" x14ac:dyDescent="0.4">
      <c r="N428" s="235"/>
      <c r="AA428" s="94"/>
    </row>
    <row r="429" spans="14:27" s="19" customFormat="1" x14ac:dyDescent="0.4">
      <c r="N429" s="235"/>
      <c r="AA429" s="94"/>
    </row>
    <row r="430" spans="14:27" s="19" customFormat="1" x14ac:dyDescent="0.4">
      <c r="N430" s="235"/>
      <c r="AA430" s="94"/>
    </row>
    <row r="431" spans="14:27" s="19" customFormat="1" x14ac:dyDescent="0.4">
      <c r="N431" s="235"/>
      <c r="AA431" s="94"/>
    </row>
    <row r="432" spans="14:27" s="19" customFormat="1" x14ac:dyDescent="0.4">
      <c r="N432" s="235"/>
      <c r="AA432" s="94"/>
    </row>
    <row r="433" spans="14:27" s="19" customFormat="1" x14ac:dyDescent="0.4">
      <c r="N433" s="235"/>
      <c r="AA433" s="94"/>
    </row>
    <row r="434" spans="14:27" s="19" customFormat="1" x14ac:dyDescent="0.4">
      <c r="N434" s="235"/>
      <c r="AA434" s="94"/>
    </row>
    <row r="435" spans="14:27" s="19" customFormat="1" x14ac:dyDescent="0.4">
      <c r="N435" s="235"/>
      <c r="AA435" s="94"/>
    </row>
    <row r="436" spans="14:27" s="19" customFormat="1" x14ac:dyDescent="0.4">
      <c r="N436" s="235"/>
      <c r="AA436" s="94"/>
    </row>
    <row r="437" spans="14:27" s="19" customFormat="1" x14ac:dyDescent="0.4">
      <c r="N437" s="235"/>
      <c r="AA437" s="94"/>
    </row>
    <row r="438" spans="14:27" s="19" customFormat="1" x14ac:dyDescent="0.4">
      <c r="N438" s="235"/>
      <c r="AA438" s="94"/>
    </row>
    <row r="439" spans="14:27" s="19" customFormat="1" x14ac:dyDescent="0.4">
      <c r="N439" s="235"/>
      <c r="AA439" s="94"/>
    </row>
    <row r="440" spans="14:27" s="19" customFormat="1" x14ac:dyDescent="0.4">
      <c r="N440" s="235"/>
      <c r="AA440" s="94"/>
    </row>
    <row r="441" spans="14:27" s="19" customFormat="1" x14ac:dyDescent="0.4">
      <c r="N441" s="235"/>
      <c r="AA441" s="94"/>
    </row>
    <row r="442" spans="14:27" s="19" customFormat="1" x14ac:dyDescent="0.4">
      <c r="N442" s="235"/>
      <c r="AA442" s="94"/>
    </row>
    <row r="443" spans="14:27" s="19" customFormat="1" x14ac:dyDescent="0.4">
      <c r="N443" s="235"/>
      <c r="AA443" s="94"/>
    </row>
    <row r="444" spans="14:27" s="19" customFormat="1" x14ac:dyDescent="0.4">
      <c r="N444" s="235"/>
      <c r="AA444" s="94"/>
    </row>
    <row r="445" spans="14:27" s="19" customFormat="1" x14ac:dyDescent="0.4">
      <c r="N445" s="235"/>
      <c r="AA445" s="94"/>
    </row>
    <row r="446" spans="14:27" s="19" customFormat="1" x14ac:dyDescent="0.4">
      <c r="N446" s="235"/>
      <c r="AA446" s="94"/>
    </row>
    <row r="447" spans="14:27" s="19" customFormat="1" x14ac:dyDescent="0.4">
      <c r="N447" s="235"/>
      <c r="AA447" s="94"/>
    </row>
    <row r="448" spans="14:27" s="19" customFormat="1" x14ac:dyDescent="0.4">
      <c r="N448" s="235"/>
      <c r="AA448" s="94"/>
    </row>
    <row r="449" spans="14:27" s="19" customFormat="1" x14ac:dyDescent="0.4">
      <c r="N449" s="235"/>
      <c r="AA449" s="94"/>
    </row>
    <row r="450" spans="14:27" s="19" customFormat="1" x14ac:dyDescent="0.4">
      <c r="N450" s="235"/>
      <c r="AA450" s="94"/>
    </row>
    <row r="451" spans="14:27" s="19" customFormat="1" x14ac:dyDescent="0.4">
      <c r="N451" s="235"/>
      <c r="AA451" s="94"/>
    </row>
    <row r="452" spans="14:27" s="19" customFormat="1" x14ac:dyDescent="0.4">
      <c r="N452" s="235"/>
      <c r="AA452" s="94"/>
    </row>
    <row r="453" spans="14:27" s="19" customFormat="1" x14ac:dyDescent="0.4">
      <c r="N453" s="235"/>
      <c r="AA453" s="94"/>
    </row>
    <row r="454" spans="14:27" s="19" customFormat="1" x14ac:dyDescent="0.4">
      <c r="N454" s="235"/>
      <c r="AA454" s="94"/>
    </row>
    <row r="455" spans="14:27" s="19" customFormat="1" x14ac:dyDescent="0.4">
      <c r="N455" s="235"/>
      <c r="AA455" s="94"/>
    </row>
    <row r="456" spans="14:27" s="19" customFormat="1" x14ac:dyDescent="0.4">
      <c r="N456" s="235"/>
      <c r="AA456" s="94"/>
    </row>
    <row r="457" spans="14:27" s="19" customFormat="1" x14ac:dyDescent="0.4">
      <c r="N457" s="235"/>
      <c r="AA457" s="94"/>
    </row>
    <row r="458" spans="14:27" s="19" customFormat="1" x14ac:dyDescent="0.4">
      <c r="N458" s="235"/>
      <c r="AA458" s="94"/>
    </row>
    <row r="459" spans="14:27" s="19" customFormat="1" x14ac:dyDescent="0.4">
      <c r="N459" s="235"/>
      <c r="AA459" s="94"/>
    </row>
    <row r="460" spans="14:27" s="19" customFormat="1" x14ac:dyDescent="0.4">
      <c r="N460" s="235"/>
      <c r="AA460" s="94"/>
    </row>
    <row r="461" spans="14:27" s="19" customFormat="1" x14ac:dyDescent="0.4">
      <c r="N461" s="235"/>
      <c r="AA461" s="94"/>
    </row>
    <row r="462" spans="14:27" s="19" customFormat="1" x14ac:dyDescent="0.4">
      <c r="N462" s="235"/>
      <c r="AA462" s="94"/>
    </row>
    <row r="463" spans="14:27" s="19" customFormat="1" x14ac:dyDescent="0.4">
      <c r="N463" s="235"/>
      <c r="AA463" s="94"/>
    </row>
    <row r="464" spans="14:27" s="19" customFormat="1" x14ac:dyDescent="0.4">
      <c r="N464" s="235"/>
      <c r="AA464" s="94"/>
    </row>
    <row r="465" spans="14:27" s="19" customFormat="1" x14ac:dyDescent="0.4">
      <c r="N465" s="235"/>
      <c r="AA465" s="94"/>
    </row>
    <row r="466" spans="14:27" s="19" customFormat="1" x14ac:dyDescent="0.4">
      <c r="N466" s="235"/>
      <c r="AA466" s="94"/>
    </row>
    <row r="467" spans="14:27" s="19" customFormat="1" x14ac:dyDescent="0.4">
      <c r="N467" s="235"/>
      <c r="AA467" s="94"/>
    </row>
    <row r="468" spans="14:27" s="19" customFormat="1" x14ac:dyDescent="0.4">
      <c r="N468" s="235"/>
      <c r="AA468" s="94"/>
    </row>
    <row r="469" spans="14:27" s="19" customFormat="1" x14ac:dyDescent="0.4">
      <c r="N469" s="235"/>
      <c r="AA469" s="94"/>
    </row>
    <row r="470" spans="14:27" s="19" customFormat="1" x14ac:dyDescent="0.4">
      <c r="N470" s="235"/>
      <c r="AA470" s="94"/>
    </row>
    <row r="471" spans="14:27" s="19" customFormat="1" x14ac:dyDescent="0.4">
      <c r="N471" s="235"/>
      <c r="AA471" s="94"/>
    </row>
    <row r="472" spans="14:27" s="19" customFormat="1" x14ac:dyDescent="0.4">
      <c r="N472" s="235"/>
      <c r="AA472" s="94"/>
    </row>
    <row r="473" spans="14:27" s="19" customFormat="1" x14ac:dyDescent="0.4">
      <c r="N473" s="235"/>
      <c r="AA473" s="94"/>
    </row>
    <row r="474" spans="14:27" s="19" customFormat="1" x14ac:dyDescent="0.4">
      <c r="N474" s="235"/>
      <c r="AA474" s="94"/>
    </row>
    <row r="475" spans="14:27" s="19" customFormat="1" x14ac:dyDescent="0.4">
      <c r="N475" s="235"/>
      <c r="AA475" s="94"/>
    </row>
    <row r="476" spans="14:27" s="19" customFormat="1" x14ac:dyDescent="0.4">
      <c r="N476" s="235"/>
      <c r="AA476" s="94"/>
    </row>
    <row r="477" spans="14:27" s="19" customFormat="1" x14ac:dyDescent="0.4">
      <c r="N477" s="235"/>
      <c r="AA477" s="94"/>
    </row>
    <row r="478" spans="14:27" s="19" customFormat="1" x14ac:dyDescent="0.4">
      <c r="N478" s="235"/>
      <c r="AA478" s="94"/>
    </row>
    <row r="479" spans="14:27" s="19" customFormat="1" x14ac:dyDescent="0.4">
      <c r="N479" s="235"/>
      <c r="AA479" s="94"/>
    </row>
    <row r="480" spans="14:27" s="19" customFormat="1" x14ac:dyDescent="0.4">
      <c r="N480" s="235"/>
      <c r="AA480" s="94"/>
    </row>
    <row r="481" spans="14:27" s="19" customFormat="1" x14ac:dyDescent="0.4">
      <c r="N481" s="235"/>
      <c r="AA481" s="94"/>
    </row>
    <row r="482" spans="14:27" s="19" customFormat="1" x14ac:dyDescent="0.4">
      <c r="N482" s="235"/>
      <c r="AA482" s="94"/>
    </row>
    <row r="483" spans="14:27" s="19" customFormat="1" x14ac:dyDescent="0.4">
      <c r="N483" s="235"/>
      <c r="AA483" s="94"/>
    </row>
    <row r="484" spans="14:27" s="19" customFormat="1" x14ac:dyDescent="0.4">
      <c r="N484" s="235"/>
      <c r="AA484" s="94"/>
    </row>
    <row r="485" spans="14:27" s="19" customFormat="1" x14ac:dyDescent="0.4">
      <c r="N485" s="235"/>
      <c r="AA485" s="94"/>
    </row>
    <row r="486" spans="14:27" s="19" customFormat="1" x14ac:dyDescent="0.4">
      <c r="N486" s="235"/>
      <c r="AA486" s="94"/>
    </row>
    <row r="487" spans="14:27" s="19" customFormat="1" x14ac:dyDescent="0.4">
      <c r="N487" s="235"/>
      <c r="AA487" s="94"/>
    </row>
    <row r="488" spans="14:27" s="19" customFormat="1" x14ac:dyDescent="0.4">
      <c r="N488" s="235"/>
      <c r="AA488" s="94"/>
    </row>
    <row r="489" spans="14:27" s="19" customFormat="1" x14ac:dyDescent="0.4">
      <c r="N489" s="235"/>
      <c r="AA489" s="94"/>
    </row>
    <row r="490" spans="14:27" s="19" customFormat="1" x14ac:dyDescent="0.4">
      <c r="N490" s="235"/>
      <c r="AA490" s="94"/>
    </row>
    <row r="491" spans="14:27" s="19" customFormat="1" x14ac:dyDescent="0.4">
      <c r="N491" s="235"/>
      <c r="AA491" s="94"/>
    </row>
    <row r="492" spans="14:27" s="19" customFormat="1" x14ac:dyDescent="0.4">
      <c r="N492" s="235"/>
      <c r="AA492" s="94"/>
    </row>
    <row r="493" spans="14:27" s="19" customFormat="1" x14ac:dyDescent="0.4">
      <c r="N493" s="235"/>
      <c r="AA493" s="94"/>
    </row>
    <row r="494" spans="14:27" s="19" customFormat="1" x14ac:dyDescent="0.4">
      <c r="N494" s="235"/>
      <c r="AA494" s="94"/>
    </row>
    <row r="495" spans="14:27" s="19" customFormat="1" x14ac:dyDescent="0.4">
      <c r="N495" s="235"/>
      <c r="AA495" s="94"/>
    </row>
    <row r="496" spans="14:27" s="19" customFormat="1" x14ac:dyDescent="0.4">
      <c r="N496" s="235"/>
      <c r="AA496" s="94"/>
    </row>
    <row r="497" spans="14:27" s="19" customFormat="1" x14ac:dyDescent="0.4">
      <c r="N497" s="235"/>
      <c r="AA497" s="94"/>
    </row>
    <row r="498" spans="14:27" s="19" customFormat="1" x14ac:dyDescent="0.4">
      <c r="N498" s="235"/>
      <c r="AA498" s="94"/>
    </row>
    <row r="499" spans="14:27" s="19" customFormat="1" x14ac:dyDescent="0.4">
      <c r="N499" s="235"/>
      <c r="AA499" s="94"/>
    </row>
    <row r="500" spans="14:27" s="19" customFormat="1" x14ac:dyDescent="0.4">
      <c r="N500" s="235"/>
      <c r="AA500" s="94"/>
    </row>
    <row r="501" spans="14:27" s="19" customFormat="1" x14ac:dyDescent="0.4">
      <c r="N501" s="235"/>
      <c r="AA501" s="94"/>
    </row>
    <row r="502" spans="14:27" s="19" customFormat="1" x14ac:dyDescent="0.4">
      <c r="N502" s="235"/>
      <c r="AA502" s="94"/>
    </row>
    <row r="503" spans="14:27" s="19" customFormat="1" x14ac:dyDescent="0.4">
      <c r="N503" s="235"/>
      <c r="AA503" s="94"/>
    </row>
    <row r="504" spans="14:27" s="19" customFormat="1" x14ac:dyDescent="0.4">
      <c r="N504" s="235"/>
      <c r="AA504" s="94"/>
    </row>
    <row r="505" spans="14:27" s="19" customFormat="1" x14ac:dyDescent="0.4">
      <c r="N505" s="235"/>
      <c r="AA505" s="94"/>
    </row>
    <row r="506" spans="14:27" s="19" customFormat="1" x14ac:dyDescent="0.4">
      <c r="N506" s="235"/>
      <c r="AA506" s="94"/>
    </row>
    <row r="507" spans="14:27" s="19" customFormat="1" x14ac:dyDescent="0.4">
      <c r="N507" s="235"/>
      <c r="AA507" s="94"/>
    </row>
    <row r="508" spans="14:27" s="19" customFormat="1" x14ac:dyDescent="0.4">
      <c r="N508" s="235"/>
      <c r="AA508" s="94"/>
    </row>
    <row r="509" spans="14:27" s="19" customFormat="1" x14ac:dyDescent="0.4">
      <c r="N509" s="235"/>
      <c r="AA509" s="94"/>
    </row>
    <row r="510" spans="14:27" s="19" customFormat="1" x14ac:dyDescent="0.4">
      <c r="N510" s="235"/>
      <c r="AA510" s="94"/>
    </row>
    <row r="511" spans="14:27" s="19" customFormat="1" x14ac:dyDescent="0.4">
      <c r="N511" s="235"/>
      <c r="AA511" s="94"/>
    </row>
    <row r="512" spans="14:27" s="19" customFormat="1" x14ac:dyDescent="0.4">
      <c r="N512" s="235"/>
      <c r="AA512" s="94"/>
    </row>
    <row r="513" spans="14:27" s="19" customFormat="1" x14ac:dyDescent="0.4">
      <c r="N513" s="235"/>
      <c r="AA513" s="94"/>
    </row>
    <row r="514" spans="14:27" s="19" customFormat="1" x14ac:dyDescent="0.4">
      <c r="N514" s="235"/>
      <c r="AA514" s="94"/>
    </row>
    <row r="515" spans="14:27" s="19" customFormat="1" x14ac:dyDescent="0.4">
      <c r="N515" s="235"/>
      <c r="AA515" s="94"/>
    </row>
    <row r="516" spans="14:27" s="19" customFormat="1" x14ac:dyDescent="0.4">
      <c r="N516" s="235"/>
      <c r="AA516" s="94"/>
    </row>
    <row r="517" spans="14:27" s="19" customFormat="1" x14ac:dyDescent="0.4">
      <c r="N517" s="235"/>
      <c r="AA517" s="94"/>
    </row>
    <row r="518" spans="14:27" s="19" customFormat="1" x14ac:dyDescent="0.4">
      <c r="N518" s="235"/>
      <c r="AA518" s="94"/>
    </row>
    <row r="519" spans="14:27" s="19" customFormat="1" x14ac:dyDescent="0.4">
      <c r="N519" s="235"/>
      <c r="AA519" s="94"/>
    </row>
    <row r="520" spans="14:27" s="19" customFormat="1" x14ac:dyDescent="0.4">
      <c r="N520" s="235"/>
      <c r="AA520" s="94"/>
    </row>
    <row r="521" spans="14:27" s="19" customFormat="1" x14ac:dyDescent="0.4">
      <c r="N521" s="235"/>
      <c r="AA521" s="94"/>
    </row>
    <row r="522" spans="14:27" s="19" customFormat="1" x14ac:dyDescent="0.4">
      <c r="N522" s="235"/>
      <c r="AA522" s="94"/>
    </row>
    <row r="523" spans="14:27" s="19" customFormat="1" x14ac:dyDescent="0.4">
      <c r="N523" s="235"/>
      <c r="AA523" s="94"/>
    </row>
    <row r="524" spans="14:27" s="19" customFormat="1" x14ac:dyDescent="0.4">
      <c r="N524" s="235"/>
      <c r="AA524" s="94"/>
    </row>
    <row r="525" spans="14:27" s="19" customFormat="1" x14ac:dyDescent="0.4">
      <c r="N525" s="235"/>
      <c r="AA525" s="94"/>
    </row>
    <row r="526" spans="14:27" s="19" customFormat="1" x14ac:dyDescent="0.4">
      <c r="N526" s="235"/>
      <c r="AA526" s="94"/>
    </row>
    <row r="527" spans="14:27" s="19" customFormat="1" x14ac:dyDescent="0.4">
      <c r="N527" s="235"/>
      <c r="AA527" s="94"/>
    </row>
    <row r="528" spans="14:27" s="19" customFormat="1" x14ac:dyDescent="0.4">
      <c r="N528" s="235"/>
      <c r="AA528" s="94"/>
    </row>
    <row r="529" spans="14:27" s="19" customFormat="1" x14ac:dyDescent="0.4">
      <c r="N529" s="235"/>
      <c r="AA529" s="94"/>
    </row>
    <row r="530" spans="14:27" s="19" customFormat="1" x14ac:dyDescent="0.4">
      <c r="N530" s="235"/>
      <c r="AA530" s="94"/>
    </row>
    <row r="531" spans="14:27" s="19" customFormat="1" x14ac:dyDescent="0.4">
      <c r="N531" s="235"/>
      <c r="AA531" s="94"/>
    </row>
    <row r="532" spans="14:27" s="19" customFormat="1" x14ac:dyDescent="0.4">
      <c r="N532" s="235"/>
      <c r="AA532" s="94"/>
    </row>
    <row r="533" spans="14:27" s="19" customFormat="1" x14ac:dyDescent="0.4">
      <c r="N533" s="235"/>
      <c r="AA533" s="94"/>
    </row>
    <row r="534" spans="14:27" s="19" customFormat="1" x14ac:dyDescent="0.4">
      <c r="N534" s="235"/>
      <c r="AA534" s="94"/>
    </row>
    <row r="535" spans="14:27" s="19" customFormat="1" x14ac:dyDescent="0.4">
      <c r="N535" s="235"/>
      <c r="AA535" s="94"/>
    </row>
    <row r="536" spans="14:27" s="19" customFormat="1" x14ac:dyDescent="0.4">
      <c r="N536" s="235"/>
      <c r="AA536" s="94"/>
    </row>
    <row r="537" spans="14:27" s="19" customFormat="1" x14ac:dyDescent="0.4">
      <c r="N537" s="235"/>
      <c r="AA537" s="94"/>
    </row>
    <row r="538" spans="14:27" s="19" customFormat="1" x14ac:dyDescent="0.4">
      <c r="N538" s="235"/>
      <c r="AA538" s="94"/>
    </row>
    <row r="539" spans="14:27" s="19" customFormat="1" x14ac:dyDescent="0.4">
      <c r="N539" s="235"/>
      <c r="AA539" s="94"/>
    </row>
    <row r="540" spans="14:27" s="19" customFormat="1" x14ac:dyDescent="0.4">
      <c r="N540" s="235"/>
      <c r="AA540" s="94"/>
    </row>
    <row r="541" spans="14:27" s="19" customFormat="1" x14ac:dyDescent="0.4">
      <c r="N541" s="235"/>
      <c r="AA541" s="94"/>
    </row>
    <row r="542" spans="14:27" s="19" customFormat="1" x14ac:dyDescent="0.4">
      <c r="N542" s="235"/>
      <c r="AA542" s="94"/>
    </row>
    <row r="543" spans="14:27" s="19" customFormat="1" x14ac:dyDescent="0.4">
      <c r="N543" s="235"/>
      <c r="AA543" s="94"/>
    </row>
    <row r="544" spans="14:27" s="19" customFormat="1" x14ac:dyDescent="0.4">
      <c r="N544" s="235"/>
      <c r="AA544" s="94"/>
    </row>
    <row r="545" spans="14:27" s="19" customFormat="1" x14ac:dyDescent="0.4">
      <c r="N545" s="235"/>
      <c r="AA545" s="94"/>
    </row>
    <row r="546" spans="14:27" s="19" customFormat="1" x14ac:dyDescent="0.4">
      <c r="N546" s="235"/>
      <c r="AA546" s="94"/>
    </row>
    <row r="547" spans="14:27" s="19" customFormat="1" x14ac:dyDescent="0.4">
      <c r="N547" s="235"/>
      <c r="AA547" s="94"/>
    </row>
    <row r="548" spans="14:27" s="19" customFormat="1" x14ac:dyDescent="0.4">
      <c r="N548" s="235"/>
      <c r="AA548" s="94"/>
    </row>
    <row r="549" spans="14:27" s="19" customFormat="1" x14ac:dyDescent="0.4">
      <c r="N549" s="235"/>
      <c r="AA549" s="94"/>
    </row>
    <row r="550" spans="14:27" s="19" customFormat="1" x14ac:dyDescent="0.4">
      <c r="N550" s="235"/>
      <c r="AA550" s="94"/>
    </row>
    <row r="551" spans="14:27" s="19" customFormat="1" x14ac:dyDescent="0.4">
      <c r="N551" s="235"/>
      <c r="AA551" s="94"/>
    </row>
    <row r="552" spans="14:27" s="19" customFormat="1" x14ac:dyDescent="0.4">
      <c r="N552" s="235"/>
      <c r="AA552" s="94"/>
    </row>
    <row r="553" spans="14:27" s="19" customFormat="1" x14ac:dyDescent="0.4">
      <c r="N553" s="235"/>
      <c r="AA553" s="94"/>
    </row>
    <row r="554" spans="14:27" s="19" customFormat="1" x14ac:dyDescent="0.4">
      <c r="N554" s="235"/>
      <c r="AA554" s="94"/>
    </row>
    <row r="555" spans="14:27" s="19" customFormat="1" x14ac:dyDescent="0.4">
      <c r="N555" s="235"/>
      <c r="AA555" s="94"/>
    </row>
    <row r="556" spans="14:27" s="19" customFormat="1" x14ac:dyDescent="0.4">
      <c r="N556" s="235"/>
      <c r="AA556" s="94"/>
    </row>
    <row r="557" spans="14:27" s="19" customFormat="1" x14ac:dyDescent="0.4">
      <c r="N557" s="235"/>
      <c r="AA557" s="94"/>
    </row>
    <row r="558" spans="14:27" s="19" customFormat="1" x14ac:dyDescent="0.4">
      <c r="N558" s="235"/>
      <c r="AA558" s="94"/>
    </row>
    <row r="559" spans="14:27" s="19" customFormat="1" x14ac:dyDescent="0.4">
      <c r="N559" s="235"/>
      <c r="AA559" s="94"/>
    </row>
    <row r="560" spans="14:27" s="19" customFormat="1" x14ac:dyDescent="0.4">
      <c r="N560" s="235"/>
      <c r="AA560" s="94"/>
    </row>
    <row r="561" spans="14:27" s="19" customFormat="1" x14ac:dyDescent="0.4">
      <c r="N561" s="235"/>
      <c r="AA561" s="94"/>
    </row>
    <row r="562" spans="14:27" s="19" customFormat="1" x14ac:dyDescent="0.4">
      <c r="N562" s="235"/>
      <c r="AA562" s="94"/>
    </row>
    <row r="563" spans="14:27" s="19" customFormat="1" x14ac:dyDescent="0.4">
      <c r="N563" s="235"/>
      <c r="AA563" s="94"/>
    </row>
    <row r="564" spans="14:27" s="19" customFormat="1" x14ac:dyDescent="0.4">
      <c r="N564" s="235"/>
      <c r="AA564" s="94"/>
    </row>
    <row r="565" spans="14:27" s="19" customFormat="1" x14ac:dyDescent="0.4">
      <c r="N565" s="235"/>
      <c r="AA565" s="94"/>
    </row>
    <row r="566" spans="14:27" s="19" customFormat="1" x14ac:dyDescent="0.4">
      <c r="N566" s="235"/>
      <c r="AA566" s="94"/>
    </row>
    <row r="567" spans="14:27" s="19" customFormat="1" x14ac:dyDescent="0.4">
      <c r="N567" s="235"/>
      <c r="AA567" s="94"/>
    </row>
    <row r="568" spans="14:27" s="19" customFormat="1" x14ac:dyDescent="0.4">
      <c r="N568" s="235"/>
      <c r="AA568" s="94"/>
    </row>
    <row r="569" spans="14:27" s="19" customFormat="1" x14ac:dyDescent="0.4">
      <c r="N569" s="235"/>
      <c r="AA569" s="94"/>
    </row>
    <row r="570" spans="14:27" s="19" customFormat="1" x14ac:dyDescent="0.4">
      <c r="N570" s="235"/>
      <c r="AA570" s="94"/>
    </row>
    <row r="571" spans="14:27" s="19" customFormat="1" x14ac:dyDescent="0.4">
      <c r="N571" s="235"/>
      <c r="AA571" s="94"/>
    </row>
    <row r="572" spans="14:27" s="19" customFormat="1" x14ac:dyDescent="0.4">
      <c r="N572" s="235"/>
      <c r="AA572" s="94"/>
    </row>
    <row r="573" spans="14:27" s="19" customFormat="1" x14ac:dyDescent="0.4">
      <c r="N573" s="235"/>
      <c r="AA573" s="94"/>
    </row>
    <row r="574" spans="14:27" s="19" customFormat="1" x14ac:dyDescent="0.4">
      <c r="N574" s="235"/>
      <c r="AA574" s="94"/>
    </row>
    <row r="575" spans="14:27" s="19" customFormat="1" x14ac:dyDescent="0.4">
      <c r="N575" s="235"/>
      <c r="AA575" s="94"/>
    </row>
    <row r="576" spans="14:27" s="19" customFormat="1" x14ac:dyDescent="0.4">
      <c r="N576" s="235"/>
      <c r="AA576" s="94"/>
    </row>
    <row r="577" spans="14:27" s="19" customFormat="1" x14ac:dyDescent="0.4">
      <c r="N577" s="235"/>
      <c r="AA577" s="94"/>
    </row>
    <row r="578" spans="14:27" s="19" customFormat="1" x14ac:dyDescent="0.4">
      <c r="N578" s="235"/>
      <c r="AA578" s="94"/>
    </row>
    <row r="579" spans="14:27" s="19" customFormat="1" x14ac:dyDescent="0.4">
      <c r="N579" s="235"/>
      <c r="AA579" s="94"/>
    </row>
    <row r="580" spans="14:27" s="19" customFormat="1" x14ac:dyDescent="0.4">
      <c r="N580" s="235"/>
      <c r="AA580" s="94"/>
    </row>
    <row r="581" spans="14:27" s="19" customFormat="1" x14ac:dyDescent="0.4">
      <c r="N581" s="235"/>
      <c r="AA581" s="94"/>
    </row>
    <row r="582" spans="14:27" s="19" customFormat="1" x14ac:dyDescent="0.4">
      <c r="N582" s="235"/>
      <c r="AA582" s="94"/>
    </row>
    <row r="583" spans="14:27" s="19" customFormat="1" x14ac:dyDescent="0.4">
      <c r="N583" s="235"/>
      <c r="AA583" s="94"/>
    </row>
    <row r="584" spans="14:27" s="19" customFormat="1" x14ac:dyDescent="0.4">
      <c r="N584" s="235"/>
      <c r="AA584" s="94"/>
    </row>
    <row r="585" spans="14:27" s="19" customFormat="1" x14ac:dyDescent="0.4">
      <c r="N585" s="235"/>
      <c r="AA585" s="94"/>
    </row>
    <row r="586" spans="14:27" s="19" customFormat="1" x14ac:dyDescent="0.4">
      <c r="N586" s="235"/>
      <c r="AA586" s="94"/>
    </row>
    <row r="587" spans="14:27" s="19" customFormat="1" x14ac:dyDescent="0.4">
      <c r="N587" s="235"/>
      <c r="AA587" s="94"/>
    </row>
    <row r="588" spans="14:27" s="19" customFormat="1" x14ac:dyDescent="0.4">
      <c r="N588" s="235"/>
      <c r="AA588" s="94"/>
    </row>
    <row r="589" spans="14:27" s="19" customFormat="1" x14ac:dyDescent="0.4">
      <c r="N589" s="235"/>
      <c r="AA589" s="94"/>
    </row>
    <row r="590" spans="14:27" s="19" customFormat="1" x14ac:dyDescent="0.4">
      <c r="N590" s="235"/>
      <c r="AA590" s="94"/>
    </row>
    <row r="591" spans="14:27" s="19" customFormat="1" x14ac:dyDescent="0.4">
      <c r="N591" s="235"/>
      <c r="AA591" s="94"/>
    </row>
    <row r="592" spans="14:27" s="19" customFormat="1" x14ac:dyDescent="0.4">
      <c r="N592" s="235"/>
      <c r="AA592" s="94"/>
    </row>
    <row r="593" spans="14:27" s="19" customFormat="1" x14ac:dyDescent="0.4">
      <c r="N593" s="235"/>
      <c r="AA593" s="94"/>
    </row>
    <row r="594" spans="14:27" s="19" customFormat="1" x14ac:dyDescent="0.4">
      <c r="N594" s="235"/>
      <c r="AA594" s="94"/>
    </row>
    <row r="595" spans="14:27" s="19" customFormat="1" x14ac:dyDescent="0.4">
      <c r="N595" s="235"/>
      <c r="AA595" s="94"/>
    </row>
    <row r="596" spans="14:27" s="19" customFormat="1" x14ac:dyDescent="0.4">
      <c r="N596" s="235"/>
      <c r="AA596" s="94"/>
    </row>
    <row r="597" spans="14:27" s="19" customFormat="1" x14ac:dyDescent="0.4">
      <c r="N597" s="235"/>
      <c r="AA597" s="94"/>
    </row>
    <row r="598" spans="14:27" s="19" customFormat="1" x14ac:dyDescent="0.4">
      <c r="N598" s="235"/>
      <c r="AA598" s="94"/>
    </row>
    <row r="599" spans="14:27" s="19" customFormat="1" x14ac:dyDescent="0.4">
      <c r="N599" s="235"/>
      <c r="AA599" s="94"/>
    </row>
    <row r="600" spans="14:27" s="19" customFormat="1" x14ac:dyDescent="0.4">
      <c r="N600" s="235"/>
      <c r="AA600" s="94"/>
    </row>
    <row r="601" spans="14:27" s="19" customFormat="1" x14ac:dyDescent="0.4">
      <c r="N601" s="235"/>
      <c r="AA601" s="94"/>
    </row>
    <row r="602" spans="14:27" s="19" customFormat="1" x14ac:dyDescent="0.4">
      <c r="N602" s="235"/>
      <c r="AA602" s="94"/>
    </row>
    <row r="603" spans="14:27" s="19" customFormat="1" x14ac:dyDescent="0.4">
      <c r="N603" s="235"/>
      <c r="AA603" s="94"/>
    </row>
    <row r="604" spans="14:27" s="19" customFormat="1" x14ac:dyDescent="0.4">
      <c r="N604" s="235"/>
      <c r="AA604" s="94"/>
    </row>
    <row r="605" spans="14:27" s="19" customFormat="1" x14ac:dyDescent="0.4">
      <c r="N605" s="235"/>
      <c r="AA605" s="94"/>
    </row>
    <row r="606" spans="14:27" s="19" customFormat="1" x14ac:dyDescent="0.4">
      <c r="N606" s="235"/>
      <c r="AA606" s="94"/>
    </row>
    <row r="607" spans="14:27" s="19" customFormat="1" x14ac:dyDescent="0.4">
      <c r="N607" s="235"/>
      <c r="AA607" s="94"/>
    </row>
    <row r="608" spans="14:27" s="19" customFormat="1" x14ac:dyDescent="0.4">
      <c r="N608" s="235"/>
      <c r="AA608" s="94"/>
    </row>
    <row r="609" spans="14:27" s="19" customFormat="1" x14ac:dyDescent="0.4">
      <c r="N609" s="235"/>
      <c r="AA609" s="94"/>
    </row>
    <row r="610" spans="14:27" s="19" customFormat="1" x14ac:dyDescent="0.4">
      <c r="N610" s="235"/>
      <c r="AA610" s="94"/>
    </row>
    <row r="611" spans="14:27" s="19" customFormat="1" x14ac:dyDescent="0.4">
      <c r="N611" s="235"/>
      <c r="AA611" s="94"/>
    </row>
    <row r="612" spans="14:27" s="19" customFormat="1" x14ac:dyDescent="0.4">
      <c r="N612" s="235"/>
      <c r="AA612" s="94"/>
    </row>
    <row r="613" spans="14:27" s="19" customFormat="1" x14ac:dyDescent="0.4">
      <c r="N613" s="235"/>
      <c r="AA613" s="94"/>
    </row>
    <row r="614" spans="14:27" s="19" customFormat="1" x14ac:dyDescent="0.4">
      <c r="N614" s="235"/>
      <c r="AA614" s="94"/>
    </row>
    <row r="615" spans="14:27" s="19" customFormat="1" x14ac:dyDescent="0.4">
      <c r="N615" s="235"/>
      <c r="AA615" s="94"/>
    </row>
    <row r="616" spans="14:27" s="19" customFormat="1" x14ac:dyDescent="0.4">
      <c r="N616" s="235"/>
      <c r="AA616" s="94"/>
    </row>
    <row r="617" spans="14:27" s="19" customFormat="1" x14ac:dyDescent="0.4">
      <c r="N617" s="235"/>
      <c r="AA617" s="94"/>
    </row>
    <row r="618" spans="14:27" s="19" customFormat="1" x14ac:dyDescent="0.4">
      <c r="N618" s="235"/>
      <c r="AA618" s="94"/>
    </row>
    <row r="619" spans="14:27" s="19" customFormat="1" x14ac:dyDescent="0.4">
      <c r="N619" s="235"/>
      <c r="AA619" s="94"/>
    </row>
    <row r="620" spans="14:27" s="19" customFormat="1" x14ac:dyDescent="0.4">
      <c r="N620" s="235"/>
      <c r="AA620" s="94"/>
    </row>
    <row r="621" spans="14:27" s="19" customFormat="1" x14ac:dyDescent="0.4">
      <c r="N621" s="235"/>
      <c r="AA621" s="94"/>
    </row>
    <row r="622" spans="14:27" s="19" customFormat="1" x14ac:dyDescent="0.4">
      <c r="N622" s="235"/>
      <c r="AA622" s="94"/>
    </row>
    <row r="623" spans="14:27" s="19" customFormat="1" x14ac:dyDescent="0.4">
      <c r="N623" s="235"/>
      <c r="AA623" s="94"/>
    </row>
    <row r="624" spans="14:27" s="19" customFormat="1" x14ac:dyDescent="0.4">
      <c r="N624" s="235"/>
      <c r="AA624" s="94"/>
    </row>
    <row r="625" spans="14:27" s="19" customFormat="1" x14ac:dyDescent="0.4">
      <c r="N625" s="235"/>
      <c r="AA625" s="94"/>
    </row>
    <row r="626" spans="14:27" s="19" customFormat="1" x14ac:dyDescent="0.4">
      <c r="N626" s="235"/>
      <c r="AA626" s="94"/>
    </row>
    <row r="627" spans="14:27" s="19" customFormat="1" x14ac:dyDescent="0.4">
      <c r="N627" s="235"/>
      <c r="AA627" s="94"/>
    </row>
    <row r="628" spans="14:27" s="19" customFormat="1" x14ac:dyDescent="0.4">
      <c r="N628" s="235"/>
      <c r="AA628" s="94"/>
    </row>
    <row r="629" spans="14:27" s="19" customFormat="1" x14ac:dyDescent="0.4">
      <c r="N629" s="235"/>
      <c r="AA629" s="94"/>
    </row>
    <row r="630" spans="14:27" s="19" customFormat="1" x14ac:dyDescent="0.4">
      <c r="N630" s="235"/>
      <c r="AA630" s="94"/>
    </row>
    <row r="631" spans="14:27" s="19" customFormat="1" x14ac:dyDescent="0.4">
      <c r="N631" s="235"/>
      <c r="AA631" s="94"/>
    </row>
    <row r="632" spans="14:27" s="19" customFormat="1" x14ac:dyDescent="0.4">
      <c r="N632" s="235"/>
      <c r="AA632" s="94"/>
    </row>
    <row r="633" spans="14:27" s="19" customFormat="1" x14ac:dyDescent="0.4">
      <c r="N633" s="235"/>
      <c r="AA633" s="94"/>
    </row>
    <row r="634" spans="14:27" s="19" customFormat="1" x14ac:dyDescent="0.4">
      <c r="N634" s="235"/>
      <c r="AA634" s="94"/>
    </row>
    <row r="635" spans="14:27" s="19" customFormat="1" x14ac:dyDescent="0.4">
      <c r="N635" s="235"/>
      <c r="AA635" s="94"/>
    </row>
    <row r="636" spans="14:27" s="19" customFormat="1" x14ac:dyDescent="0.4">
      <c r="N636" s="235"/>
      <c r="AA636" s="94"/>
    </row>
    <row r="637" spans="14:27" s="19" customFormat="1" x14ac:dyDescent="0.4">
      <c r="N637" s="235"/>
      <c r="AA637" s="94"/>
    </row>
    <row r="638" spans="14:27" s="19" customFormat="1" x14ac:dyDescent="0.4">
      <c r="N638" s="235"/>
      <c r="AA638" s="94"/>
    </row>
    <row r="639" spans="14:27" s="19" customFormat="1" x14ac:dyDescent="0.4">
      <c r="N639" s="235"/>
      <c r="AA639" s="94"/>
    </row>
    <row r="640" spans="14:27" s="19" customFormat="1" x14ac:dyDescent="0.4">
      <c r="N640" s="235"/>
      <c r="AA640" s="94"/>
    </row>
    <row r="641" spans="14:27" s="19" customFormat="1" x14ac:dyDescent="0.4">
      <c r="N641" s="235"/>
      <c r="AA641" s="94"/>
    </row>
    <row r="642" spans="14:27" s="19" customFormat="1" x14ac:dyDescent="0.4">
      <c r="N642" s="235"/>
      <c r="AA642" s="94"/>
    </row>
    <row r="643" spans="14:27" s="19" customFormat="1" x14ac:dyDescent="0.4">
      <c r="N643" s="235"/>
      <c r="AA643" s="94"/>
    </row>
    <row r="644" spans="14:27" s="19" customFormat="1" x14ac:dyDescent="0.4">
      <c r="N644" s="235"/>
      <c r="AA644" s="94"/>
    </row>
    <row r="645" spans="14:27" s="19" customFormat="1" x14ac:dyDescent="0.4">
      <c r="N645" s="235"/>
      <c r="AA645" s="94"/>
    </row>
    <row r="646" spans="14:27" s="19" customFormat="1" x14ac:dyDescent="0.4">
      <c r="N646" s="235"/>
      <c r="AA646" s="94"/>
    </row>
    <row r="647" spans="14:27" s="19" customFormat="1" x14ac:dyDescent="0.4">
      <c r="N647" s="235"/>
      <c r="AA647" s="94"/>
    </row>
    <row r="648" spans="14:27" s="19" customFormat="1" x14ac:dyDescent="0.4">
      <c r="N648" s="235"/>
      <c r="AA648" s="94"/>
    </row>
    <row r="649" spans="14:27" s="19" customFormat="1" x14ac:dyDescent="0.4">
      <c r="N649" s="235"/>
      <c r="AA649" s="94"/>
    </row>
    <row r="650" spans="14:27" s="19" customFormat="1" x14ac:dyDescent="0.4">
      <c r="N650" s="235"/>
      <c r="AA650" s="94"/>
    </row>
    <row r="651" spans="14:27" s="19" customFormat="1" x14ac:dyDescent="0.4">
      <c r="N651" s="235"/>
      <c r="AA651" s="94"/>
    </row>
    <row r="652" spans="14:27" s="19" customFormat="1" x14ac:dyDescent="0.4">
      <c r="N652" s="235"/>
      <c r="AA652" s="94"/>
    </row>
    <row r="653" spans="14:27" s="19" customFormat="1" x14ac:dyDescent="0.4">
      <c r="N653" s="235"/>
      <c r="AA653" s="94"/>
    </row>
    <row r="654" spans="14:27" s="19" customFormat="1" x14ac:dyDescent="0.4">
      <c r="N654" s="235"/>
      <c r="AA654" s="94"/>
    </row>
    <row r="655" spans="14:27" s="19" customFormat="1" x14ac:dyDescent="0.4">
      <c r="N655" s="235"/>
      <c r="AA655" s="94"/>
    </row>
    <row r="656" spans="14:27" s="19" customFormat="1" x14ac:dyDescent="0.4">
      <c r="N656" s="235"/>
      <c r="AA656" s="94"/>
    </row>
    <row r="657" spans="14:27" s="19" customFormat="1" x14ac:dyDescent="0.4">
      <c r="N657" s="235"/>
      <c r="AA657" s="94"/>
    </row>
    <row r="658" spans="14:27" s="19" customFormat="1" x14ac:dyDescent="0.4">
      <c r="N658" s="235"/>
      <c r="AA658" s="94"/>
    </row>
    <row r="659" spans="14:27" s="19" customFormat="1" x14ac:dyDescent="0.4">
      <c r="N659" s="235"/>
      <c r="AA659" s="94"/>
    </row>
    <row r="660" spans="14:27" s="19" customFormat="1" x14ac:dyDescent="0.4">
      <c r="N660" s="235"/>
      <c r="AA660" s="94"/>
    </row>
    <row r="661" spans="14:27" s="19" customFormat="1" x14ac:dyDescent="0.4">
      <c r="N661" s="235"/>
      <c r="AA661" s="94"/>
    </row>
    <row r="662" spans="14:27" s="19" customFormat="1" x14ac:dyDescent="0.4">
      <c r="N662" s="235"/>
      <c r="AA662" s="94"/>
    </row>
    <row r="663" spans="14:27" s="19" customFormat="1" x14ac:dyDescent="0.4">
      <c r="N663" s="235"/>
      <c r="AA663" s="94"/>
    </row>
    <row r="664" spans="14:27" s="19" customFormat="1" x14ac:dyDescent="0.4">
      <c r="N664" s="235"/>
      <c r="AA664" s="94"/>
    </row>
    <row r="665" spans="14:27" s="19" customFormat="1" x14ac:dyDescent="0.4">
      <c r="N665" s="235"/>
      <c r="AA665" s="94"/>
    </row>
    <row r="666" spans="14:27" s="19" customFormat="1" x14ac:dyDescent="0.4">
      <c r="N666" s="235"/>
      <c r="AA666" s="94"/>
    </row>
    <row r="667" spans="14:27" s="19" customFormat="1" x14ac:dyDescent="0.4">
      <c r="N667" s="235"/>
      <c r="AA667" s="94"/>
    </row>
    <row r="668" spans="14:27" s="19" customFormat="1" x14ac:dyDescent="0.4">
      <c r="N668" s="235"/>
      <c r="AA668" s="94"/>
    </row>
    <row r="669" spans="14:27" s="19" customFormat="1" x14ac:dyDescent="0.4">
      <c r="N669" s="235"/>
      <c r="AA669" s="94"/>
    </row>
    <row r="670" spans="14:27" s="19" customFormat="1" x14ac:dyDescent="0.4">
      <c r="N670" s="235"/>
      <c r="AA670" s="94"/>
    </row>
    <row r="671" spans="14:27" s="19" customFormat="1" x14ac:dyDescent="0.4">
      <c r="N671" s="235"/>
      <c r="AA671" s="94"/>
    </row>
    <row r="672" spans="14:27" s="19" customFormat="1" x14ac:dyDescent="0.4">
      <c r="N672" s="235"/>
      <c r="AA672" s="94"/>
    </row>
    <row r="673" spans="14:27" s="19" customFormat="1" x14ac:dyDescent="0.4">
      <c r="N673" s="235"/>
      <c r="AA673" s="94"/>
    </row>
    <row r="674" spans="14:27" s="19" customFormat="1" x14ac:dyDescent="0.4">
      <c r="N674" s="235"/>
      <c r="AA674" s="94"/>
    </row>
    <row r="675" spans="14:27" s="19" customFormat="1" x14ac:dyDescent="0.4">
      <c r="N675" s="235"/>
      <c r="AA675" s="94"/>
    </row>
    <row r="676" spans="14:27" s="19" customFormat="1" x14ac:dyDescent="0.4">
      <c r="N676" s="235"/>
      <c r="AA676" s="94"/>
    </row>
    <row r="677" spans="14:27" s="19" customFormat="1" x14ac:dyDescent="0.4">
      <c r="N677" s="235"/>
      <c r="AA677" s="94"/>
    </row>
    <row r="678" spans="14:27" s="19" customFormat="1" x14ac:dyDescent="0.4">
      <c r="N678" s="235"/>
      <c r="AA678" s="94"/>
    </row>
    <row r="679" spans="14:27" s="19" customFormat="1" x14ac:dyDescent="0.4">
      <c r="N679" s="235"/>
      <c r="AA679" s="94"/>
    </row>
    <row r="680" spans="14:27" s="19" customFormat="1" x14ac:dyDescent="0.4">
      <c r="N680" s="235"/>
      <c r="AA680" s="94"/>
    </row>
    <row r="681" spans="14:27" s="19" customFormat="1" x14ac:dyDescent="0.4">
      <c r="N681" s="235"/>
      <c r="AA681" s="94"/>
    </row>
    <row r="682" spans="14:27" s="19" customFormat="1" x14ac:dyDescent="0.4">
      <c r="N682" s="235"/>
      <c r="AA682" s="94"/>
    </row>
    <row r="683" spans="14:27" s="19" customFormat="1" x14ac:dyDescent="0.4">
      <c r="N683" s="235"/>
      <c r="AA683" s="94"/>
    </row>
    <row r="684" spans="14:27" s="19" customFormat="1" x14ac:dyDescent="0.4">
      <c r="N684" s="235"/>
      <c r="AA684" s="94"/>
    </row>
    <row r="685" spans="14:27" s="19" customFormat="1" x14ac:dyDescent="0.4">
      <c r="N685" s="235"/>
      <c r="AA685" s="94"/>
    </row>
    <row r="686" spans="14:27" s="19" customFormat="1" x14ac:dyDescent="0.4">
      <c r="N686" s="235"/>
      <c r="AA686" s="94"/>
    </row>
    <row r="687" spans="14:27" s="19" customFormat="1" x14ac:dyDescent="0.4">
      <c r="N687" s="235"/>
      <c r="AA687" s="94"/>
    </row>
    <row r="688" spans="14:27" s="19" customFormat="1" x14ac:dyDescent="0.4">
      <c r="N688" s="235"/>
      <c r="AA688" s="94"/>
    </row>
    <row r="689" spans="14:27" s="19" customFormat="1" x14ac:dyDescent="0.4">
      <c r="N689" s="235"/>
      <c r="AA689" s="94"/>
    </row>
    <row r="690" spans="14:27" s="19" customFormat="1" x14ac:dyDescent="0.4">
      <c r="N690" s="235"/>
      <c r="AA690" s="94"/>
    </row>
    <row r="691" spans="14:27" s="19" customFormat="1" x14ac:dyDescent="0.4">
      <c r="N691" s="235"/>
      <c r="AA691" s="94"/>
    </row>
    <row r="692" spans="14:27" s="19" customFormat="1" x14ac:dyDescent="0.4">
      <c r="N692" s="235"/>
      <c r="AA692" s="94"/>
    </row>
    <row r="693" spans="14:27" s="19" customFormat="1" x14ac:dyDescent="0.4">
      <c r="N693" s="235"/>
      <c r="AA693" s="94"/>
    </row>
    <row r="694" spans="14:27" s="19" customFormat="1" x14ac:dyDescent="0.4">
      <c r="N694" s="235"/>
      <c r="AA694" s="94"/>
    </row>
    <row r="695" spans="14:27" s="19" customFormat="1" x14ac:dyDescent="0.4">
      <c r="N695" s="235"/>
      <c r="AA695" s="94"/>
    </row>
    <row r="696" spans="14:27" s="19" customFormat="1" x14ac:dyDescent="0.4">
      <c r="N696" s="235"/>
      <c r="AA696" s="94"/>
    </row>
    <row r="697" spans="14:27" s="19" customFormat="1" x14ac:dyDescent="0.4">
      <c r="N697" s="235"/>
      <c r="AA697" s="94"/>
    </row>
    <row r="698" spans="14:27" s="19" customFormat="1" x14ac:dyDescent="0.4">
      <c r="N698" s="235"/>
      <c r="AA698" s="94"/>
    </row>
    <row r="699" spans="14:27" s="19" customFormat="1" x14ac:dyDescent="0.4">
      <c r="N699" s="235"/>
      <c r="AA699" s="94"/>
    </row>
    <row r="700" spans="14:27" s="19" customFormat="1" x14ac:dyDescent="0.4">
      <c r="N700" s="235"/>
      <c r="AA700" s="94"/>
    </row>
    <row r="701" spans="14:27" s="19" customFormat="1" x14ac:dyDescent="0.4">
      <c r="N701" s="235"/>
      <c r="AA701" s="94"/>
    </row>
    <row r="702" spans="14:27" s="19" customFormat="1" x14ac:dyDescent="0.4">
      <c r="N702" s="235"/>
      <c r="AA702" s="94"/>
    </row>
    <row r="703" spans="14:27" s="19" customFormat="1" x14ac:dyDescent="0.4">
      <c r="N703" s="235"/>
      <c r="AA703" s="94"/>
    </row>
    <row r="704" spans="14:27" s="19" customFormat="1" x14ac:dyDescent="0.4">
      <c r="N704" s="235"/>
      <c r="AA704" s="94"/>
    </row>
    <row r="705" spans="14:27" s="19" customFormat="1" x14ac:dyDescent="0.4">
      <c r="N705" s="235"/>
      <c r="AA705" s="94"/>
    </row>
    <row r="706" spans="14:27" s="19" customFormat="1" x14ac:dyDescent="0.4">
      <c r="N706" s="235"/>
      <c r="AA706" s="94"/>
    </row>
    <row r="707" spans="14:27" s="19" customFormat="1" x14ac:dyDescent="0.4">
      <c r="N707" s="235"/>
      <c r="AA707" s="94"/>
    </row>
    <row r="708" spans="14:27" s="19" customFormat="1" x14ac:dyDescent="0.4">
      <c r="N708" s="235"/>
      <c r="AA708" s="94"/>
    </row>
    <row r="709" spans="14:27" s="19" customFormat="1" x14ac:dyDescent="0.4">
      <c r="N709" s="235"/>
      <c r="AA709" s="94"/>
    </row>
    <row r="710" spans="14:27" s="19" customFormat="1" x14ac:dyDescent="0.4">
      <c r="N710" s="235"/>
      <c r="AA710" s="94"/>
    </row>
    <row r="711" spans="14:27" s="19" customFormat="1" x14ac:dyDescent="0.4">
      <c r="N711" s="235"/>
      <c r="AA711" s="94"/>
    </row>
    <row r="712" spans="14:27" s="19" customFormat="1" x14ac:dyDescent="0.4">
      <c r="N712" s="235"/>
      <c r="AA712" s="94"/>
    </row>
    <row r="713" spans="14:27" s="19" customFormat="1" x14ac:dyDescent="0.4">
      <c r="N713" s="235"/>
      <c r="AA713" s="94"/>
    </row>
    <row r="714" spans="14:27" s="19" customFormat="1" x14ac:dyDescent="0.4">
      <c r="N714" s="235"/>
      <c r="AA714" s="94"/>
    </row>
    <row r="715" spans="14:27" s="19" customFormat="1" x14ac:dyDescent="0.4">
      <c r="N715" s="235"/>
      <c r="AA715" s="94"/>
    </row>
    <row r="716" spans="14:27" s="19" customFormat="1" x14ac:dyDescent="0.4">
      <c r="N716" s="235"/>
      <c r="AA716" s="94"/>
    </row>
    <row r="717" spans="14:27" s="19" customFormat="1" x14ac:dyDescent="0.4">
      <c r="N717" s="235"/>
      <c r="AA717" s="94"/>
    </row>
    <row r="718" spans="14:27" s="19" customFormat="1" x14ac:dyDescent="0.4">
      <c r="N718" s="235"/>
      <c r="AA718" s="94"/>
    </row>
    <row r="719" spans="14:27" s="19" customFormat="1" x14ac:dyDescent="0.4">
      <c r="N719" s="235"/>
      <c r="AA719" s="94"/>
    </row>
    <row r="720" spans="14:27" s="19" customFormat="1" x14ac:dyDescent="0.4">
      <c r="N720" s="235"/>
      <c r="AA720" s="94"/>
    </row>
    <row r="721" spans="14:27" s="19" customFormat="1" x14ac:dyDescent="0.4">
      <c r="N721" s="235"/>
      <c r="AA721" s="94"/>
    </row>
    <row r="722" spans="14:27" s="19" customFormat="1" x14ac:dyDescent="0.4">
      <c r="N722" s="235"/>
      <c r="AA722" s="94"/>
    </row>
    <row r="723" spans="14:27" s="19" customFormat="1" x14ac:dyDescent="0.4">
      <c r="N723" s="235"/>
      <c r="AA723" s="94"/>
    </row>
    <row r="724" spans="14:27" s="19" customFormat="1" x14ac:dyDescent="0.4">
      <c r="N724" s="235"/>
      <c r="AA724" s="94"/>
    </row>
    <row r="725" spans="14:27" s="19" customFormat="1" x14ac:dyDescent="0.4">
      <c r="N725" s="235"/>
      <c r="AA725" s="94"/>
    </row>
    <row r="726" spans="14:27" s="19" customFormat="1" x14ac:dyDescent="0.4">
      <c r="N726" s="235"/>
      <c r="AA726" s="94"/>
    </row>
    <row r="727" spans="14:27" s="19" customFormat="1" x14ac:dyDescent="0.4">
      <c r="N727" s="235"/>
      <c r="AA727" s="94"/>
    </row>
    <row r="728" spans="14:27" s="19" customFormat="1" x14ac:dyDescent="0.4">
      <c r="N728" s="235"/>
      <c r="AA728" s="94"/>
    </row>
    <row r="729" spans="14:27" s="19" customFormat="1" x14ac:dyDescent="0.4">
      <c r="N729" s="235"/>
      <c r="AA729" s="94"/>
    </row>
    <row r="730" spans="14:27" s="19" customFormat="1" x14ac:dyDescent="0.4">
      <c r="N730" s="235"/>
      <c r="AA730" s="94"/>
    </row>
    <row r="731" spans="14:27" s="19" customFormat="1" x14ac:dyDescent="0.4">
      <c r="N731" s="235"/>
      <c r="AA731" s="94"/>
    </row>
    <row r="732" spans="14:27" s="19" customFormat="1" x14ac:dyDescent="0.4">
      <c r="N732" s="235"/>
      <c r="AA732" s="94"/>
    </row>
    <row r="733" spans="14:27" s="19" customFormat="1" x14ac:dyDescent="0.4">
      <c r="N733" s="235"/>
      <c r="AA733" s="94"/>
    </row>
    <row r="734" spans="14:27" s="19" customFormat="1" x14ac:dyDescent="0.4">
      <c r="N734" s="235"/>
      <c r="AA734" s="94"/>
    </row>
    <row r="735" spans="14:27" s="19" customFormat="1" x14ac:dyDescent="0.4">
      <c r="N735" s="235"/>
      <c r="AA735" s="94"/>
    </row>
    <row r="736" spans="14:27" s="19" customFormat="1" x14ac:dyDescent="0.4">
      <c r="N736" s="235"/>
      <c r="AA736" s="94"/>
    </row>
    <row r="737" spans="14:27" s="19" customFormat="1" x14ac:dyDescent="0.4">
      <c r="N737" s="235"/>
      <c r="AA737" s="94"/>
    </row>
    <row r="738" spans="14:27" s="19" customFormat="1" x14ac:dyDescent="0.4">
      <c r="N738" s="235"/>
      <c r="AA738" s="94"/>
    </row>
    <row r="739" spans="14:27" s="19" customFormat="1" x14ac:dyDescent="0.4">
      <c r="N739" s="235"/>
      <c r="AA739" s="94"/>
    </row>
    <row r="740" spans="14:27" s="19" customFormat="1" x14ac:dyDescent="0.4">
      <c r="N740" s="235"/>
      <c r="AA740" s="94"/>
    </row>
    <row r="741" spans="14:27" s="19" customFormat="1" x14ac:dyDescent="0.4">
      <c r="N741" s="235"/>
      <c r="AA741" s="94"/>
    </row>
    <row r="742" spans="14:27" s="19" customFormat="1" x14ac:dyDescent="0.4">
      <c r="N742" s="235"/>
      <c r="AA742" s="94"/>
    </row>
    <row r="743" spans="14:27" s="19" customFormat="1" x14ac:dyDescent="0.4">
      <c r="N743" s="235"/>
      <c r="AA743" s="94"/>
    </row>
    <row r="744" spans="14:27" s="19" customFormat="1" x14ac:dyDescent="0.4">
      <c r="N744" s="235"/>
      <c r="AA744" s="94"/>
    </row>
    <row r="745" spans="14:27" s="19" customFormat="1" x14ac:dyDescent="0.4">
      <c r="N745" s="235"/>
      <c r="AA745" s="94"/>
    </row>
    <row r="746" spans="14:27" s="19" customFormat="1" x14ac:dyDescent="0.4">
      <c r="N746" s="235"/>
      <c r="AA746" s="94"/>
    </row>
    <row r="747" spans="14:27" s="19" customFormat="1" x14ac:dyDescent="0.4">
      <c r="N747" s="235"/>
      <c r="AA747" s="94"/>
    </row>
    <row r="748" spans="14:27" s="19" customFormat="1" x14ac:dyDescent="0.4">
      <c r="N748" s="235"/>
      <c r="AA748" s="94"/>
    </row>
    <row r="749" spans="14:27" s="19" customFormat="1" x14ac:dyDescent="0.4">
      <c r="N749" s="235"/>
      <c r="AA749" s="94"/>
    </row>
    <row r="750" spans="14:27" s="19" customFormat="1" x14ac:dyDescent="0.4">
      <c r="N750" s="235"/>
      <c r="AA750" s="94"/>
    </row>
    <row r="751" spans="14:27" s="19" customFormat="1" x14ac:dyDescent="0.4">
      <c r="N751" s="235"/>
      <c r="AA751" s="94"/>
    </row>
    <row r="752" spans="14:27" s="19" customFormat="1" x14ac:dyDescent="0.4">
      <c r="N752" s="235"/>
      <c r="AA752" s="94"/>
    </row>
    <row r="753" spans="14:27" s="19" customFormat="1" x14ac:dyDescent="0.4">
      <c r="N753" s="235"/>
      <c r="AA753" s="94"/>
    </row>
    <row r="754" spans="14:27" s="19" customFormat="1" x14ac:dyDescent="0.4">
      <c r="N754" s="235"/>
      <c r="AA754" s="94"/>
    </row>
    <row r="755" spans="14:27" s="19" customFormat="1" x14ac:dyDescent="0.4">
      <c r="N755" s="235"/>
      <c r="AA755" s="94"/>
    </row>
    <row r="756" spans="14:27" s="19" customFormat="1" x14ac:dyDescent="0.4">
      <c r="N756" s="235"/>
      <c r="AA756" s="94"/>
    </row>
    <row r="757" spans="14:27" s="19" customFormat="1" x14ac:dyDescent="0.4">
      <c r="N757" s="235"/>
      <c r="AA757" s="94"/>
    </row>
    <row r="758" spans="14:27" s="19" customFormat="1" x14ac:dyDescent="0.4">
      <c r="N758" s="235"/>
      <c r="AA758" s="94"/>
    </row>
    <row r="759" spans="14:27" s="19" customFormat="1" x14ac:dyDescent="0.4">
      <c r="N759" s="235"/>
      <c r="AA759" s="94"/>
    </row>
    <row r="760" spans="14:27" s="19" customFormat="1" x14ac:dyDescent="0.4">
      <c r="N760" s="235"/>
      <c r="AA760" s="94"/>
    </row>
    <row r="761" spans="14:27" s="19" customFormat="1" x14ac:dyDescent="0.4">
      <c r="N761" s="235"/>
      <c r="AA761" s="94"/>
    </row>
    <row r="762" spans="14:27" s="19" customFormat="1" x14ac:dyDescent="0.4">
      <c r="N762" s="235"/>
      <c r="AA762" s="94"/>
    </row>
    <row r="763" spans="14:27" s="19" customFormat="1" x14ac:dyDescent="0.4">
      <c r="N763" s="235"/>
      <c r="AA763" s="94"/>
    </row>
    <row r="764" spans="14:27" s="19" customFormat="1" x14ac:dyDescent="0.4">
      <c r="N764" s="235"/>
      <c r="AA764" s="94"/>
    </row>
    <row r="765" spans="14:27" s="19" customFormat="1" x14ac:dyDescent="0.4">
      <c r="N765" s="235"/>
      <c r="AA765" s="94"/>
    </row>
    <row r="766" spans="14:27" s="19" customFormat="1" x14ac:dyDescent="0.4">
      <c r="N766" s="235"/>
      <c r="AA766" s="94"/>
    </row>
    <row r="767" spans="14:27" s="19" customFormat="1" x14ac:dyDescent="0.4">
      <c r="N767" s="235"/>
      <c r="AA767" s="94"/>
    </row>
    <row r="768" spans="14:27" s="19" customFormat="1" x14ac:dyDescent="0.4">
      <c r="N768" s="235"/>
      <c r="AA768" s="94"/>
    </row>
    <row r="769" spans="14:27" s="19" customFormat="1" x14ac:dyDescent="0.4">
      <c r="N769" s="235"/>
      <c r="AA769" s="94"/>
    </row>
    <row r="770" spans="14:27" s="19" customFormat="1" x14ac:dyDescent="0.4">
      <c r="N770" s="235"/>
      <c r="AA770" s="94"/>
    </row>
    <row r="771" spans="14:27" s="19" customFormat="1" x14ac:dyDescent="0.4">
      <c r="N771" s="235"/>
      <c r="AA771" s="94"/>
    </row>
    <row r="772" spans="14:27" s="19" customFormat="1" x14ac:dyDescent="0.4">
      <c r="N772" s="235"/>
      <c r="AA772" s="94"/>
    </row>
    <row r="773" spans="14:27" s="19" customFormat="1" x14ac:dyDescent="0.4">
      <c r="N773" s="235"/>
      <c r="AA773" s="94"/>
    </row>
    <row r="774" spans="14:27" s="19" customFormat="1" x14ac:dyDescent="0.4">
      <c r="N774" s="235"/>
      <c r="AA774" s="94"/>
    </row>
    <row r="775" spans="14:27" s="19" customFormat="1" x14ac:dyDescent="0.4">
      <c r="N775" s="235"/>
      <c r="AA775" s="94"/>
    </row>
    <row r="776" spans="14:27" s="19" customFormat="1" x14ac:dyDescent="0.4">
      <c r="N776" s="235"/>
      <c r="AA776" s="94"/>
    </row>
    <row r="777" spans="14:27" s="19" customFormat="1" x14ac:dyDescent="0.4">
      <c r="N777" s="235"/>
      <c r="AA777" s="94"/>
    </row>
    <row r="778" spans="14:27" s="19" customFormat="1" x14ac:dyDescent="0.4">
      <c r="N778" s="235"/>
      <c r="AA778" s="94"/>
    </row>
    <row r="779" spans="14:27" s="19" customFormat="1" x14ac:dyDescent="0.4">
      <c r="N779" s="235"/>
      <c r="AA779" s="94"/>
    </row>
    <row r="780" spans="14:27" s="19" customFormat="1" x14ac:dyDescent="0.4">
      <c r="N780" s="235"/>
      <c r="AA780" s="94"/>
    </row>
    <row r="781" spans="14:27" s="19" customFormat="1" x14ac:dyDescent="0.4">
      <c r="N781" s="235"/>
      <c r="AA781" s="94"/>
    </row>
    <row r="782" spans="14:27" s="19" customFormat="1" x14ac:dyDescent="0.4">
      <c r="N782" s="235"/>
      <c r="AA782" s="94"/>
    </row>
    <row r="783" spans="14:27" s="19" customFormat="1" x14ac:dyDescent="0.4">
      <c r="N783" s="235"/>
      <c r="AA783" s="94"/>
    </row>
    <row r="784" spans="14:27" s="19" customFormat="1" x14ac:dyDescent="0.4">
      <c r="N784" s="235"/>
      <c r="AA784" s="94"/>
    </row>
    <row r="785" spans="14:27" s="19" customFormat="1" x14ac:dyDescent="0.4">
      <c r="N785" s="235"/>
      <c r="AA785" s="94"/>
    </row>
    <row r="786" spans="14:27" s="19" customFormat="1" x14ac:dyDescent="0.4">
      <c r="N786" s="235"/>
      <c r="AA786" s="94"/>
    </row>
    <row r="787" spans="14:27" s="19" customFormat="1" x14ac:dyDescent="0.4">
      <c r="N787" s="235"/>
      <c r="AA787" s="94"/>
    </row>
    <row r="788" spans="14:27" s="19" customFormat="1" x14ac:dyDescent="0.4">
      <c r="N788" s="235"/>
      <c r="AA788" s="94"/>
    </row>
    <row r="789" spans="14:27" s="19" customFormat="1" x14ac:dyDescent="0.4">
      <c r="N789" s="235"/>
      <c r="AA789" s="94"/>
    </row>
    <row r="790" spans="14:27" s="19" customFormat="1" x14ac:dyDescent="0.4">
      <c r="N790" s="235"/>
      <c r="AA790" s="94"/>
    </row>
    <row r="791" spans="14:27" s="19" customFormat="1" x14ac:dyDescent="0.4">
      <c r="N791" s="235"/>
      <c r="AA791" s="94"/>
    </row>
    <row r="792" spans="14:27" s="19" customFormat="1" x14ac:dyDescent="0.4">
      <c r="N792" s="235"/>
      <c r="AA792" s="94"/>
    </row>
    <row r="793" spans="14:27" s="19" customFormat="1" x14ac:dyDescent="0.4">
      <c r="N793" s="235"/>
      <c r="AA793" s="94"/>
    </row>
    <row r="794" spans="14:27" s="19" customFormat="1" x14ac:dyDescent="0.4">
      <c r="N794" s="235"/>
      <c r="AA794" s="94"/>
    </row>
    <row r="795" spans="14:27" s="19" customFormat="1" x14ac:dyDescent="0.4">
      <c r="N795" s="235"/>
      <c r="AA795" s="94"/>
    </row>
    <row r="796" spans="14:27" s="19" customFormat="1" x14ac:dyDescent="0.4">
      <c r="N796" s="235"/>
      <c r="AA796" s="94"/>
    </row>
    <row r="797" spans="14:27" s="19" customFormat="1" x14ac:dyDescent="0.4">
      <c r="N797" s="235"/>
      <c r="AA797" s="94"/>
    </row>
    <row r="798" spans="14:27" s="19" customFormat="1" x14ac:dyDescent="0.4">
      <c r="N798" s="235"/>
      <c r="AA798" s="94"/>
    </row>
    <row r="799" spans="14:27" s="19" customFormat="1" x14ac:dyDescent="0.4">
      <c r="N799" s="235"/>
      <c r="AA799" s="94"/>
    </row>
    <row r="800" spans="14:27" s="19" customFormat="1" x14ac:dyDescent="0.4">
      <c r="N800" s="235"/>
      <c r="AA800" s="94"/>
    </row>
    <row r="801" spans="14:27" s="19" customFormat="1" x14ac:dyDescent="0.4">
      <c r="N801" s="235"/>
      <c r="AA801" s="94"/>
    </row>
    <row r="802" spans="14:27" s="19" customFormat="1" x14ac:dyDescent="0.4">
      <c r="N802" s="235"/>
      <c r="AA802" s="94"/>
    </row>
    <row r="803" spans="14:27" s="19" customFormat="1" x14ac:dyDescent="0.4">
      <c r="N803" s="235"/>
      <c r="AA803" s="94"/>
    </row>
    <row r="804" spans="14:27" s="19" customFormat="1" x14ac:dyDescent="0.4">
      <c r="N804" s="235"/>
      <c r="AA804" s="94"/>
    </row>
    <row r="805" spans="14:27" s="19" customFormat="1" x14ac:dyDescent="0.4">
      <c r="N805" s="235"/>
      <c r="AA805" s="94"/>
    </row>
    <row r="806" spans="14:27" s="19" customFormat="1" x14ac:dyDescent="0.4">
      <c r="N806" s="235"/>
      <c r="AA806" s="94"/>
    </row>
    <row r="807" spans="14:27" s="19" customFormat="1" x14ac:dyDescent="0.4">
      <c r="N807" s="235"/>
      <c r="AA807" s="94"/>
    </row>
    <row r="808" spans="14:27" s="19" customFormat="1" x14ac:dyDescent="0.4">
      <c r="N808" s="235"/>
      <c r="AA808" s="94"/>
    </row>
    <row r="809" spans="14:27" s="19" customFormat="1" x14ac:dyDescent="0.4">
      <c r="N809" s="235"/>
      <c r="AA809" s="94"/>
    </row>
    <row r="810" spans="14:27" s="19" customFormat="1" x14ac:dyDescent="0.4">
      <c r="N810" s="235"/>
      <c r="AA810" s="94"/>
    </row>
    <row r="811" spans="14:27" s="19" customFormat="1" x14ac:dyDescent="0.4">
      <c r="N811" s="235"/>
      <c r="AA811" s="94"/>
    </row>
    <row r="812" spans="14:27" s="19" customFormat="1" x14ac:dyDescent="0.4">
      <c r="N812" s="235"/>
      <c r="AA812" s="94"/>
    </row>
    <row r="813" spans="14:27" s="19" customFormat="1" x14ac:dyDescent="0.4">
      <c r="N813" s="235"/>
      <c r="AA813" s="94"/>
    </row>
    <row r="814" spans="14:27" s="19" customFormat="1" x14ac:dyDescent="0.4">
      <c r="N814" s="235"/>
      <c r="AA814" s="94"/>
    </row>
    <row r="815" spans="14:27" s="19" customFormat="1" x14ac:dyDescent="0.4">
      <c r="N815" s="235"/>
      <c r="AA815" s="94"/>
    </row>
    <row r="816" spans="14:27" s="19" customFormat="1" x14ac:dyDescent="0.4">
      <c r="N816" s="235"/>
      <c r="AA816" s="94"/>
    </row>
    <row r="817" spans="14:27" s="19" customFormat="1" x14ac:dyDescent="0.4">
      <c r="N817" s="235"/>
      <c r="AA817" s="94"/>
    </row>
    <row r="818" spans="14:27" s="19" customFormat="1" x14ac:dyDescent="0.4">
      <c r="N818" s="235"/>
      <c r="AA818" s="94"/>
    </row>
    <row r="819" spans="14:27" s="19" customFormat="1" x14ac:dyDescent="0.4">
      <c r="N819" s="235"/>
      <c r="AA819" s="94"/>
    </row>
    <row r="820" spans="14:27" s="19" customFormat="1" x14ac:dyDescent="0.4">
      <c r="N820" s="235"/>
      <c r="AA820" s="94"/>
    </row>
    <row r="821" spans="14:27" s="19" customFormat="1" x14ac:dyDescent="0.4">
      <c r="N821" s="235"/>
      <c r="AA821" s="94"/>
    </row>
    <row r="822" spans="14:27" s="19" customFormat="1" x14ac:dyDescent="0.4">
      <c r="N822" s="235"/>
      <c r="AA822" s="94"/>
    </row>
    <row r="823" spans="14:27" s="19" customFormat="1" x14ac:dyDescent="0.4">
      <c r="N823" s="235"/>
      <c r="AA823" s="94"/>
    </row>
    <row r="824" spans="14:27" s="19" customFormat="1" x14ac:dyDescent="0.4">
      <c r="N824" s="235"/>
      <c r="AA824" s="94"/>
    </row>
    <row r="825" spans="14:27" s="19" customFormat="1" x14ac:dyDescent="0.4">
      <c r="N825" s="235"/>
      <c r="AA825" s="94"/>
    </row>
    <row r="826" spans="14:27" s="19" customFormat="1" x14ac:dyDescent="0.4">
      <c r="N826" s="235"/>
      <c r="AA826" s="94"/>
    </row>
    <row r="827" spans="14:27" s="19" customFormat="1" x14ac:dyDescent="0.4">
      <c r="N827" s="235"/>
      <c r="AA827" s="94"/>
    </row>
    <row r="828" spans="14:27" s="19" customFormat="1" x14ac:dyDescent="0.4">
      <c r="N828" s="235"/>
      <c r="AA828" s="94"/>
    </row>
    <row r="829" spans="14:27" s="19" customFormat="1" x14ac:dyDescent="0.4">
      <c r="N829" s="235"/>
      <c r="AA829" s="94"/>
    </row>
    <row r="830" spans="14:27" s="19" customFormat="1" x14ac:dyDescent="0.4">
      <c r="N830" s="235"/>
      <c r="AA830" s="94"/>
    </row>
    <row r="831" spans="14:27" s="19" customFormat="1" x14ac:dyDescent="0.4">
      <c r="N831" s="235"/>
      <c r="AA831" s="94"/>
    </row>
    <row r="832" spans="14:27" s="19" customFormat="1" x14ac:dyDescent="0.4">
      <c r="N832" s="235"/>
      <c r="AA832" s="94"/>
    </row>
    <row r="833" spans="14:27" s="19" customFormat="1" x14ac:dyDescent="0.4">
      <c r="N833" s="235"/>
      <c r="AA833" s="94"/>
    </row>
    <row r="834" spans="14:27" s="19" customFormat="1" x14ac:dyDescent="0.4">
      <c r="N834" s="235"/>
      <c r="AA834" s="94"/>
    </row>
    <row r="835" spans="14:27" s="19" customFormat="1" x14ac:dyDescent="0.4">
      <c r="N835" s="235"/>
      <c r="AA835" s="94"/>
    </row>
    <row r="836" spans="14:27" s="19" customFormat="1" x14ac:dyDescent="0.4">
      <c r="N836" s="235"/>
      <c r="AA836" s="94"/>
    </row>
    <row r="837" spans="14:27" s="19" customFormat="1" x14ac:dyDescent="0.4">
      <c r="N837" s="235"/>
      <c r="AA837" s="94"/>
    </row>
    <row r="838" spans="14:27" s="19" customFormat="1" x14ac:dyDescent="0.4">
      <c r="N838" s="235"/>
      <c r="AA838" s="94"/>
    </row>
    <row r="839" spans="14:27" s="19" customFormat="1" x14ac:dyDescent="0.4">
      <c r="N839" s="235"/>
      <c r="AA839" s="94"/>
    </row>
    <row r="840" spans="14:27" s="19" customFormat="1" x14ac:dyDescent="0.4">
      <c r="N840" s="235"/>
      <c r="AA840" s="94"/>
    </row>
    <row r="841" spans="14:27" s="19" customFormat="1" x14ac:dyDescent="0.4">
      <c r="N841" s="235"/>
      <c r="AA841" s="94"/>
    </row>
    <row r="842" spans="14:27" s="19" customFormat="1" x14ac:dyDescent="0.4">
      <c r="N842" s="235"/>
      <c r="AA842" s="94"/>
    </row>
    <row r="843" spans="14:27" s="19" customFormat="1" x14ac:dyDescent="0.4">
      <c r="N843" s="235"/>
      <c r="AA843" s="94"/>
    </row>
    <row r="844" spans="14:27" s="19" customFormat="1" x14ac:dyDescent="0.4">
      <c r="N844" s="235"/>
      <c r="AA844" s="94"/>
    </row>
    <row r="845" spans="14:27" s="19" customFormat="1" x14ac:dyDescent="0.4">
      <c r="N845" s="235"/>
      <c r="AA845" s="94"/>
    </row>
    <row r="846" spans="14:27" s="19" customFormat="1" x14ac:dyDescent="0.4">
      <c r="N846" s="235"/>
      <c r="AA846" s="94"/>
    </row>
    <row r="847" spans="14:27" s="19" customFormat="1" x14ac:dyDescent="0.4">
      <c r="N847" s="235"/>
      <c r="AA847" s="94"/>
    </row>
    <row r="848" spans="14:27" s="19" customFormat="1" x14ac:dyDescent="0.4">
      <c r="N848" s="235"/>
      <c r="AA848" s="94"/>
    </row>
    <row r="849" spans="14:27" s="19" customFormat="1" x14ac:dyDescent="0.4">
      <c r="N849" s="235"/>
      <c r="AA849" s="94"/>
    </row>
    <row r="850" spans="14:27" s="19" customFormat="1" x14ac:dyDescent="0.4">
      <c r="N850" s="235"/>
      <c r="AA850" s="94"/>
    </row>
    <row r="851" spans="14:27" s="19" customFormat="1" x14ac:dyDescent="0.4">
      <c r="N851" s="235"/>
      <c r="AA851" s="94"/>
    </row>
    <row r="852" spans="14:27" s="19" customFormat="1" x14ac:dyDescent="0.4">
      <c r="N852" s="235"/>
      <c r="AA852" s="94"/>
    </row>
    <row r="853" spans="14:27" s="19" customFormat="1" x14ac:dyDescent="0.4">
      <c r="N853" s="235"/>
      <c r="AA853" s="94"/>
    </row>
    <row r="854" spans="14:27" s="19" customFormat="1" x14ac:dyDescent="0.4">
      <c r="N854" s="235"/>
      <c r="AA854" s="94"/>
    </row>
    <row r="855" spans="14:27" s="19" customFormat="1" x14ac:dyDescent="0.4">
      <c r="N855" s="235"/>
      <c r="AA855" s="94"/>
    </row>
    <row r="856" spans="14:27" s="19" customFormat="1" x14ac:dyDescent="0.4">
      <c r="N856" s="235"/>
      <c r="AA856" s="94"/>
    </row>
    <row r="857" spans="14:27" s="19" customFormat="1" x14ac:dyDescent="0.4">
      <c r="N857" s="235"/>
      <c r="AA857" s="94"/>
    </row>
    <row r="858" spans="14:27" s="19" customFormat="1" x14ac:dyDescent="0.4">
      <c r="N858" s="235"/>
      <c r="AA858" s="94"/>
    </row>
    <row r="859" spans="14:27" s="19" customFormat="1" x14ac:dyDescent="0.4">
      <c r="N859" s="235"/>
      <c r="AA859" s="94"/>
    </row>
    <row r="860" spans="14:27" s="19" customFormat="1" x14ac:dyDescent="0.4">
      <c r="N860" s="235"/>
      <c r="AA860" s="94"/>
    </row>
    <row r="861" spans="14:27" s="19" customFormat="1" x14ac:dyDescent="0.4">
      <c r="N861" s="235"/>
      <c r="AA861" s="94"/>
    </row>
    <row r="862" spans="14:27" s="19" customFormat="1" x14ac:dyDescent="0.4">
      <c r="N862" s="235"/>
      <c r="AA862" s="94"/>
    </row>
    <row r="863" spans="14:27" s="19" customFormat="1" x14ac:dyDescent="0.4">
      <c r="N863" s="235"/>
      <c r="AA863" s="94"/>
    </row>
    <row r="864" spans="14:27" s="19" customFormat="1" x14ac:dyDescent="0.4">
      <c r="N864" s="235"/>
      <c r="AA864" s="94"/>
    </row>
    <row r="865" spans="14:27" s="19" customFormat="1" x14ac:dyDescent="0.4">
      <c r="N865" s="235"/>
      <c r="AA865" s="94"/>
    </row>
    <row r="866" spans="14:27" s="19" customFormat="1" x14ac:dyDescent="0.4">
      <c r="N866" s="235"/>
      <c r="AA866" s="94"/>
    </row>
    <row r="867" spans="14:27" s="19" customFormat="1" x14ac:dyDescent="0.4">
      <c r="N867" s="235"/>
      <c r="AA867" s="94"/>
    </row>
    <row r="868" spans="14:27" s="19" customFormat="1" x14ac:dyDescent="0.4">
      <c r="N868" s="235"/>
      <c r="AA868" s="94"/>
    </row>
    <row r="869" spans="14:27" s="19" customFormat="1" x14ac:dyDescent="0.4">
      <c r="N869" s="235"/>
      <c r="AA869" s="94"/>
    </row>
    <row r="870" spans="14:27" s="19" customFormat="1" x14ac:dyDescent="0.4">
      <c r="N870" s="235"/>
      <c r="AA870" s="94"/>
    </row>
    <row r="871" spans="14:27" s="19" customFormat="1" x14ac:dyDescent="0.4">
      <c r="N871" s="235"/>
      <c r="AA871" s="94"/>
    </row>
    <row r="872" spans="14:27" s="19" customFormat="1" x14ac:dyDescent="0.4">
      <c r="N872" s="235"/>
      <c r="AA872" s="94"/>
    </row>
    <row r="873" spans="14:27" s="19" customFormat="1" x14ac:dyDescent="0.4">
      <c r="N873" s="235"/>
      <c r="AA873" s="94"/>
    </row>
    <row r="874" spans="14:27" s="19" customFormat="1" x14ac:dyDescent="0.4">
      <c r="N874" s="235"/>
      <c r="AA874" s="94"/>
    </row>
    <row r="875" spans="14:27" s="19" customFormat="1" x14ac:dyDescent="0.4">
      <c r="N875" s="235"/>
      <c r="AA875" s="94"/>
    </row>
    <row r="876" spans="14:27" s="19" customFormat="1" x14ac:dyDescent="0.4">
      <c r="N876" s="235"/>
      <c r="AA876" s="94"/>
    </row>
    <row r="877" spans="14:27" s="19" customFormat="1" x14ac:dyDescent="0.4">
      <c r="N877" s="235"/>
      <c r="AA877" s="94"/>
    </row>
    <row r="878" spans="14:27" s="19" customFormat="1" x14ac:dyDescent="0.4">
      <c r="N878" s="235"/>
      <c r="AA878" s="94"/>
    </row>
    <row r="879" spans="14:27" s="19" customFormat="1" x14ac:dyDescent="0.4">
      <c r="N879" s="235"/>
      <c r="AA879" s="94"/>
    </row>
    <row r="880" spans="14:27" s="19" customFormat="1" x14ac:dyDescent="0.4">
      <c r="N880" s="235"/>
      <c r="AA880" s="94"/>
    </row>
    <row r="881" spans="14:27" s="19" customFormat="1" x14ac:dyDescent="0.4">
      <c r="N881" s="235"/>
      <c r="AA881" s="94"/>
    </row>
    <row r="882" spans="14:27" s="19" customFormat="1" x14ac:dyDescent="0.4">
      <c r="N882" s="235"/>
      <c r="AA882" s="94"/>
    </row>
    <row r="883" spans="14:27" s="19" customFormat="1" x14ac:dyDescent="0.4">
      <c r="N883" s="235"/>
      <c r="AA883" s="94"/>
    </row>
    <row r="884" spans="14:27" s="19" customFormat="1" x14ac:dyDescent="0.4">
      <c r="N884" s="235"/>
      <c r="AA884" s="94"/>
    </row>
    <row r="885" spans="14:27" s="19" customFormat="1" x14ac:dyDescent="0.4">
      <c r="N885" s="235"/>
      <c r="AA885" s="94"/>
    </row>
    <row r="886" spans="14:27" s="19" customFormat="1" x14ac:dyDescent="0.4">
      <c r="N886" s="235"/>
      <c r="AA886" s="94"/>
    </row>
    <row r="887" spans="14:27" s="19" customFormat="1" x14ac:dyDescent="0.4">
      <c r="N887" s="235"/>
      <c r="AA887" s="94"/>
    </row>
    <row r="888" spans="14:27" s="19" customFormat="1" x14ac:dyDescent="0.4">
      <c r="N888" s="235"/>
      <c r="AA888" s="94"/>
    </row>
    <row r="889" spans="14:27" s="19" customFormat="1" x14ac:dyDescent="0.4">
      <c r="N889" s="235"/>
      <c r="AA889" s="94"/>
    </row>
    <row r="890" spans="14:27" s="19" customFormat="1" x14ac:dyDescent="0.4">
      <c r="N890" s="235"/>
      <c r="AA890" s="94"/>
    </row>
    <row r="891" spans="14:27" s="19" customFormat="1" x14ac:dyDescent="0.4">
      <c r="N891" s="235"/>
      <c r="AA891" s="94"/>
    </row>
    <row r="892" spans="14:27" s="19" customFormat="1" x14ac:dyDescent="0.4">
      <c r="N892" s="235"/>
      <c r="AA892" s="94"/>
    </row>
    <row r="893" spans="14:27" s="19" customFormat="1" x14ac:dyDescent="0.4">
      <c r="N893" s="235"/>
      <c r="AA893" s="94"/>
    </row>
    <row r="894" spans="14:27" s="19" customFormat="1" x14ac:dyDescent="0.4">
      <c r="N894" s="235"/>
      <c r="AA894" s="94"/>
    </row>
    <row r="895" spans="14:27" s="19" customFormat="1" x14ac:dyDescent="0.4">
      <c r="N895" s="235"/>
      <c r="AA895" s="94"/>
    </row>
    <row r="896" spans="14:27" s="19" customFormat="1" x14ac:dyDescent="0.4">
      <c r="N896" s="235"/>
      <c r="AA896" s="94"/>
    </row>
    <row r="897" spans="14:27" s="19" customFormat="1" x14ac:dyDescent="0.4">
      <c r="N897" s="235"/>
      <c r="AA897" s="94"/>
    </row>
    <row r="898" spans="14:27" s="19" customFormat="1" x14ac:dyDescent="0.4">
      <c r="N898" s="235"/>
      <c r="AA898" s="94"/>
    </row>
    <row r="899" spans="14:27" s="19" customFormat="1" x14ac:dyDescent="0.4">
      <c r="N899" s="235"/>
      <c r="AA899" s="94"/>
    </row>
    <row r="900" spans="14:27" s="19" customFormat="1" x14ac:dyDescent="0.4">
      <c r="N900" s="235"/>
      <c r="AA900" s="94"/>
    </row>
    <row r="901" spans="14:27" s="19" customFormat="1" x14ac:dyDescent="0.4">
      <c r="N901" s="235"/>
      <c r="AA901" s="94"/>
    </row>
    <row r="902" spans="14:27" s="19" customFormat="1" x14ac:dyDescent="0.4">
      <c r="N902" s="235"/>
      <c r="AA902" s="94"/>
    </row>
    <row r="903" spans="14:27" s="19" customFormat="1" x14ac:dyDescent="0.4">
      <c r="N903" s="235"/>
      <c r="AA903" s="94"/>
    </row>
    <row r="904" spans="14:27" s="19" customFormat="1" x14ac:dyDescent="0.4">
      <c r="N904" s="235"/>
      <c r="AA904" s="94"/>
    </row>
    <row r="905" spans="14:27" s="19" customFormat="1" x14ac:dyDescent="0.4">
      <c r="N905" s="235"/>
      <c r="AA905" s="94"/>
    </row>
    <row r="906" spans="14:27" s="19" customFormat="1" x14ac:dyDescent="0.4">
      <c r="N906" s="235"/>
      <c r="AA906" s="94"/>
    </row>
    <row r="907" spans="14:27" s="19" customFormat="1" x14ac:dyDescent="0.4">
      <c r="N907" s="235"/>
      <c r="AA907" s="94"/>
    </row>
    <row r="908" spans="14:27" s="19" customFormat="1" x14ac:dyDescent="0.4">
      <c r="N908" s="235"/>
      <c r="AA908" s="94"/>
    </row>
    <row r="909" spans="14:27" s="19" customFormat="1" x14ac:dyDescent="0.4">
      <c r="N909" s="235"/>
      <c r="AA909" s="94"/>
    </row>
    <row r="910" spans="14:27" s="19" customFormat="1" x14ac:dyDescent="0.4">
      <c r="N910" s="235"/>
      <c r="AA910" s="94"/>
    </row>
    <row r="911" spans="14:27" s="19" customFormat="1" x14ac:dyDescent="0.4">
      <c r="N911" s="235"/>
      <c r="AA911" s="94"/>
    </row>
    <row r="912" spans="14:27" s="19" customFormat="1" x14ac:dyDescent="0.4">
      <c r="N912" s="235"/>
      <c r="AA912" s="94"/>
    </row>
    <row r="913" spans="14:27" s="19" customFormat="1" x14ac:dyDescent="0.4">
      <c r="N913" s="235"/>
      <c r="AA913" s="94"/>
    </row>
    <row r="914" spans="14:27" s="19" customFormat="1" x14ac:dyDescent="0.4">
      <c r="N914" s="235"/>
      <c r="AA914" s="94"/>
    </row>
    <row r="915" spans="14:27" s="19" customFormat="1" x14ac:dyDescent="0.4">
      <c r="N915" s="235"/>
      <c r="AA915" s="94"/>
    </row>
    <row r="916" spans="14:27" s="19" customFormat="1" x14ac:dyDescent="0.4">
      <c r="N916" s="235"/>
      <c r="AA916" s="94"/>
    </row>
    <row r="917" spans="14:27" s="19" customFormat="1" x14ac:dyDescent="0.4">
      <c r="N917" s="235"/>
      <c r="AA917" s="94"/>
    </row>
    <row r="918" spans="14:27" s="19" customFormat="1" x14ac:dyDescent="0.4">
      <c r="N918" s="235"/>
      <c r="AA918" s="94"/>
    </row>
    <row r="919" spans="14:27" s="19" customFormat="1" x14ac:dyDescent="0.4">
      <c r="N919" s="235"/>
      <c r="AA919" s="94"/>
    </row>
    <row r="920" spans="14:27" s="19" customFormat="1" x14ac:dyDescent="0.4">
      <c r="N920" s="235"/>
      <c r="AA920" s="94"/>
    </row>
    <row r="921" spans="14:27" s="19" customFormat="1" x14ac:dyDescent="0.4">
      <c r="N921" s="235"/>
      <c r="AA921" s="94"/>
    </row>
    <row r="922" spans="14:27" s="19" customFormat="1" x14ac:dyDescent="0.4">
      <c r="N922" s="235"/>
      <c r="AA922" s="94"/>
    </row>
    <row r="923" spans="14:27" s="19" customFormat="1" x14ac:dyDescent="0.4">
      <c r="N923" s="235"/>
      <c r="AA923" s="94"/>
    </row>
    <row r="924" spans="14:27" s="19" customFormat="1" x14ac:dyDescent="0.4">
      <c r="N924" s="235"/>
      <c r="AA924" s="94"/>
    </row>
    <row r="925" spans="14:27" s="19" customFormat="1" x14ac:dyDescent="0.4">
      <c r="N925" s="235"/>
      <c r="AA925" s="94"/>
    </row>
    <row r="926" spans="14:27" s="19" customFormat="1" x14ac:dyDescent="0.4">
      <c r="N926" s="235"/>
      <c r="AA926" s="94"/>
    </row>
    <row r="927" spans="14:27" s="19" customFormat="1" x14ac:dyDescent="0.4">
      <c r="N927" s="235"/>
      <c r="AA927" s="94"/>
    </row>
    <row r="928" spans="14:27" s="19" customFormat="1" x14ac:dyDescent="0.4">
      <c r="N928" s="235"/>
      <c r="AA928" s="94"/>
    </row>
    <row r="929" spans="14:27" s="19" customFormat="1" x14ac:dyDescent="0.4">
      <c r="N929" s="235"/>
      <c r="AA929" s="94"/>
    </row>
    <row r="930" spans="14:27" s="19" customFormat="1" x14ac:dyDescent="0.4">
      <c r="N930" s="235"/>
      <c r="AA930" s="94"/>
    </row>
    <row r="931" spans="14:27" s="19" customFormat="1" x14ac:dyDescent="0.4">
      <c r="N931" s="235"/>
      <c r="AA931" s="94"/>
    </row>
    <row r="932" spans="14:27" s="19" customFormat="1" x14ac:dyDescent="0.4">
      <c r="N932" s="235"/>
      <c r="AA932" s="94"/>
    </row>
    <row r="933" spans="14:27" s="19" customFormat="1" x14ac:dyDescent="0.4">
      <c r="N933" s="235"/>
      <c r="AA933" s="94"/>
    </row>
    <row r="934" spans="14:27" s="19" customFormat="1" x14ac:dyDescent="0.4">
      <c r="N934" s="235"/>
      <c r="AA934" s="94"/>
    </row>
    <row r="935" spans="14:27" s="19" customFormat="1" x14ac:dyDescent="0.4">
      <c r="N935" s="235"/>
      <c r="AA935" s="94"/>
    </row>
    <row r="936" spans="14:27" s="19" customFormat="1" x14ac:dyDescent="0.4">
      <c r="N936" s="235"/>
      <c r="AA936" s="94"/>
    </row>
    <row r="937" spans="14:27" s="19" customFormat="1" x14ac:dyDescent="0.4">
      <c r="N937" s="235"/>
      <c r="AA937" s="94"/>
    </row>
    <row r="938" spans="14:27" s="19" customFormat="1" x14ac:dyDescent="0.4">
      <c r="N938" s="235"/>
      <c r="AA938" s="94"/>
    </row>
    <row r="939" spans="14:27" s="19" customFormat="1" x14ac:dyDescent="0.4">
      <c r="N939" s="235"/>
      <c r="AA939" s="94"/>
    </row>
    <row r="940" spans="14:27" s="19" customFormat="1" x14ac:dyDescent="0.4">
      <c r="N940" s="235"/>
      <c r="AA940" s="94"/>
    </row>
    <row r="941" spans="14:27" s="19" customFormat="1" x14ac:dyDescent="0.4">
      <c r="N941" s="235"/>
      <c r="AA941" s="94"/>
    </row>
    <row r="942" spans="14:27" s="19" customFormat="1" x14ac:dyDescent="0.4">
      <c r="N942" s="235"/>
      <c r="AA942" s="94"/>
    </row>
    <row r="943" spans="14:27" s="19" customFormat="1" x14ac:dyDescent="0.4">
      <c r="N943" s="235"/>
      <c r="AA943" s="94"/>
    </row>
    <row r="944" spans="14:27" s="19" customFormat="1" x14ac:dyDescent="0.4">
      <c r="N944" s="235"/>
      <c r="AA944" s="94"/>
    </row>
    <row r="945" spans="14:27" s="19" customFormat="1" x14ac:dyDescent="0.4">
      <c r="N945" s="235"/>
      <c r="AA945" s="94"/>
    </row>
    <row r="946" spans="14:27" s="19" customFormat="1" x14ac:dyDescent="0.4">
      <c r="N946" s="235"/>
      <c r="AA946" s="94"/>
    </row>
    <row r="947" spans="14:27" s="19" customFormat="1" x14ac:dyDescent="0.4">
      <c r="N947" s="235"/>
      <c r="AA947" s="94"/>
    </row>
    <row r="948" spans="14:27" s="19" customFormat="1" x14ac:dyDescent="0.4">
      <c r="N948" s="235"/>
      <c r="AA948" s="94"/>
    </row>
    <row r="949" spans="14:27" s="19" customFormat="1" x14ac:dyDescent="0.4">
      <c r="N949" s="235"/>
      <c r="AA949" s="94"/>
    </row>
    <row r="950" spans="14:27" s="19" customFormat="1" x14ac:dyDescent="0.4">
      <c r="N950" s="235"/>
      <c r="AA950" s="94"/>
    </row>
    <row r="951" spans="14:27" s="19" customFormat="1" x14ac:dyDescent="0.4">
      <c r="N951" s="235"/>
      <c r="AA951" s="94"/>
    </row>
    <row r="952" spans="14:27" s="19" customFormat="1" x14ac:dyDescent="0.4">
      <c r="N952" s="235"/>
      <c r="AA952" s="94"/>
    </row>
    <row r="953" spans="14:27" s="19" customFormat="1" x14ac:dyDescent="0.4">
      <c r="N953" s="235"/>
      <c r="AA953" s="94"/>
    </row>
    <row r="954" spans="14:27" s="19" customFormat="1" x14ac:dyDescent="0.4">
      <c r="N954" s="235"/>
      <c r="AA954" s="94"/>
    </row>
    <row r="955" spans="14:27" s="19" customFormat="1" x14ac:dyDescent="0.4">
      <c r="N955" s="235"/>
      <c r="AA955" s="94"/>
    </row>
    <row r="956" spans="14:27" s="19" customFormat="1" x14ac:dyDescent="0.4">
      <c r="N956" s="235"/>
      <c r="AA956" s="94"/>
    </row>
    <row r="957" spans="14:27" s="19" customFormat="1" x14ac:dyDescent="0.4">
      <c r="N957" s="235"/>
      <c r="AA957" s="94"/>
    </row>
    <row r="958" spans="14:27" s="19" customFormat="1" x14ac:dyDescent="0.4">
      <c r="N958" s="235"/>
      <c r="AA958" s="94"/>
    </row>
    <row r="959" spans="14:27" s="19" customFormat="1" x14ac:dyDescent="0.4">
      <c r="N959" s="235"/>
      <c r="AA959" s="94"/>
    </row>
    <row r="960" spans="14:27" s="19" customFormat="1" x14ac:dyDescent="0.4">
      <c r="N960" s="235"/>
      <c r="AA960" s="94"/>
    </row>
    <row r="961" spans="14:27" s="19" customFormat="1" x14ac:dyDescent="0.4">
      <c r="N961" s="235"/>
      <c r="AA961" s="94"/>
    </row>
  </sheetData>
  <mergeCells count="17">
    <mergeCell ref="J4:Z4"/>
    <mergeCell ref="AA4:AA5"/>
    <mergeCell ref="AB4:AB5"/>
    <mergeCell ref="A34:AA34"/>
    <mergeCell ref="P36:V36"/>
    <mergeCell ref="Q38:V38"/>
    <mergeCell ref="N37:AA37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</mergeCells>
  <pageMargins left="0.19685039370078741" right="0.19685039370078741" top="0.78740157480314965" bottom="0.39370078740157483" header="0.31496062992125984" footer="0.31496062992125984"/>
  <pageSetup paperSize="9" scale="73" orientation="landscape" horizontalDpi="360" verticalDpi="36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324F9-BA8C-494E-8B48-B477471A9CC1}">
  <dimension ref="A1:BC49"/>
  <sheetViews>
    <sheetView view="pageBreakPreview" topLeftCell="A7" zoomScale="90" zoomScaleNormal="80" zoomScaleSheetLayoutView="90" workbookViewId="0">
      <selection activeCell="AE25" sqref="AE25"/>
    </sheetView>
  </sheetViews>
  <sheetFormatPr defaultColWidth="9.1328125" defaultRowHeight="13.9" x14ac:dyDescent="0.4"/>
  <cols>
    <col min="1" max="1" width="3.3984375" style="51" customWidth="1"/>
    <col min="2" max="2" width="12.265625" style="51" customWidth="1"/>
    <col min="3" max="3" width="8" style="51" customWidth="1"/>
    <col min="4" max="4" width="9.3984375" style="51" customWidth="1"/>
    <col min="5" max="5" width="44.86328125" style="51" customWidth="1"/>
    <col min="6" max="6" width="3" style="51" customWidth="1"/>
    <col min="7" max="7" width="5.1328125" style="51" customWidth="1"/>
    <col min="8" max="8" width="4" style="51" customWidth="1"/>
    <col min="9" max="9" width="4.1328125" style="52" customWidth="1"/>
    <col min="10" max="10" width="4.73046875" style="53" customWidth="1"/>
    <col min="11" max="11" width="5.59765625" style="51" customWidth="1"/>
    <col min="12" max="12" width="3" style="51" customWidth="1"/>
    <col min="13" max="16" width="4.73046875" style="51" customWidth="1"/>
    <col min="17" max="18" width="4.1328125" style="51" customWidth="1"/>
    <col min="19" max="19" width="4.265625" style="51" customWidth="1"/>
    <col min="20" max="21" width="4.73046875" style="51" customWidth="1"/>
    <col min="22" max="22" width="6.73046875" style="51" customWidth="1"/>
    <col min="23" max="23" width="4.59765625" style="51" customWidth="1"/>
    <col min="24" max="24" width="3.3984375" style="51" customWidth="1"/>
    <col min="25" max="25" width="3.73046875" style="51" customWidth="1"/>
    <col min="26" max="26" width="3.3984375" style="51" customWidth="1"/>
    <col min="27" max="27" width="5.265625" style="19" customWidth="1"/>
    <col min="28" max="28" width="6.1328125" style="19" customWidth="1"/>
    <col min="29" max="16384" width="9.1328125" style="19"/>
  </cols>
  <sheetData>
    <row r="1" spans="1:55" ht="17.25" x14ac:dyDescent="0.45">
      <c r="A1" s="513" t="s">
        <v>51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  <c r="S1" s="513"/>
      <c r="T1" s="513"/>
      <c r="U1" s="513"/>
      <c r="V1" s="513"/>
      <c r="W1" s="513"/>
      <c r="X1" s="513"/>
      <c r="Y1" s="513"/>
      <c r="Z1" s="513"/>
      <c r="AA1" s="513"/>
      <c r="AB1" s="513"/>
    </row>
    <row r="2" spans="1:55" ht="18.75" customHeight="1" x14ac:dyDescent="0.5">
      <c r="A2" s="514" t="s">
        <v>95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Q2" s="514"/>
      <c r="R2" s="514"/>
      <c r="S2" s="514"/>
      <c r="T2" s="514"/>
      <c r="U2" s="514"/>
      <c r="V2" s="514"/>
      <c r="W2" s="514"/>
      <c r="X2" s="514"/>
      <c r="Y2" s="514"/>
      <c r="Z2" s="514"/>
      <c r="AA2" s="514"/>
      <c r="AB2" s="514"/>
    </row>
    <row r="3" spans="1:55" ht="16.149999999999999" customHeight="1" thickBot="1" x14ac:dyDescent="0.45">
      <c r="I3" s="95"/>
      <c r="J3" s="95"/>
      <c r="AA3" s="95"/>
    </row>
    <row r="4" spans="1:55" ht="15" customHeight="1" x14ac:dyDescent="0.4">
      <c r="A4" s="508" t="s">
        <v>0</v>
      </c>
      <c r="B4" s="510" t="s">
        <v>1</v>
      </c>
      <c r="C4" s="510" t="s">
        <v>26</v>
      </c>
      <c r="D4" s="510" t="s">
        <v>23</v>
      </c>
      <c r="E4" s="510" t="s">
        <v>2</v>
      </c>
      <c r="F4" s="508" t="s">
        <v>3</v>
      </c>
      <c r="G4" s="508" t="s">
        <v>25</v>
      </c>
      <c r="H4" s="508" t="s">
        <v>4</v>
      </c>
      <c r="I4" s="54"/>
      <c r="J4" s="515" t="s">
        <v>18</v>
      </c>
      <c r="K4" s="516"/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6"/>
      <c r="W4" s="516"/>
      <c r="X4" s="516"/>
      <c r="Y4" s="516"/>
      <c r="Z4" s="517"/>
      <c r="AA4" s="506" t="s">
        <v>16</v>
      </c>
      <c r="AB4" s="506" t="s">
        <v>17</v>
      </c>
    </row>
    <row r="5" spans="1:55" ht="136.5" customHeight="1" x14ac:dyDescent="0.4">
      <c r="A5" s="509"/>
      <c r="B5" s="511"/>
      <c r="C5" s="511"/>
      <c r="D5" s="511"/>
      <c r="E5" s="511"/>
      <c r="F5" s="509"/>
      <c r="G5" s="509"/>
      <c r="H5" s="509"/>
      <c r="I5" s="56" t="s">
        <v>24</v>
      </c>
      <c r="J5" s="57" t="s">
        <v>5</v>
      </c>
      <c r="K5" s="55" t="s">
        <v>6</v>
      </c>
      <c r="L5" s="55" t="s">
        <v>7</v>
      </c>
      <c r="M5" s="55" t="s">
        <v>8</v>
      </c>
      <c r="N5" s="55" t="s">
        <v>9</v>
      </c>
      <c r="O5" s="55" t="s">
        <v>10</v>
      </c>
      <c r="P5" s="55" t="s">
        <v>57</v>
      </c>
      <c r="Q5" s="55" t="s">
        <v>58</v>
      </c>
      <c r="R5" s="55" t="s">
        <v>11</v>
      </c>
      <c r="S5" s="55" t="s">
        <v>12</v>
      </c>
      <c r="T5" s="55" t="s">
        <v>13</v>
      </c>
      <c r="U5" s="55" t="s">
        <v>53</v>
      </c>
      <c r="V5" s="55" t="s">
        <v>14</v>
      </c>
      <c r="W5" s="55" t="s">
        <v>54</v>
      </c>
      <c r="X5" s="55" t="s">
        <v>15</v>
      </c>
      <c r="Y5" s="55" t="s">
        <v>55</v>
      </c>
      <c r="Z5" s="55"/>
      <c r="AA5" s="507"/>
      <c r="AB5" s="507"/>
    </row>
    <row r="6" spans="1:55" ht="12.75" customHeight="1" thickBot="1" x14ac:dyDescent="0.4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  <c r="G6" s="58">
        <v>7</v>
      </c>
      <c r="H6" s="46">
        <v>8</v>
      </c>
      <c r="I6" s="82">
        <v>9</v>
      </c>
      <c r="J6" s="59">
        <v>10</v>
      </c>
      <c r="K6" s="58">
        <v>11</v>
      </c>
      <c r="L6" s="58">
        <v>12</v>
      </c>
      <c r="M6" s="58">
        <v>13</v>
      </c>
      <c r="N6" s="58">
        <v>14</v>
      </c>
      <c r="O6" s="58">
        <v>15</v>
      </c>
      <c r="P6" s="58">
        <v>16</v>
      </c>
      <c r="Q6" s="58">
        <v>17</v>
      </c>
      <c r="R6" s="58">
        <v>18</v>
      </c>
      <c r="S6" s="58">
        <v>19</v>
      </c>
      <c r="T6" s="58">
        <v>20</v>
      </c>
      <c r="U6" s="58">
        <v>21</v>
      </c>
      <c r="V6" s="58">
        <v>22</v>
      </c>
      <c r="W6" s="58">
        <v>23</v>
      </c>
      <c r="X6" s="58">
        <v>24</v>
      </c>
      <c r="Y6" s="58">
        <v>25</v>
      </c>
      <c r="Z6" s="58">
        <v>28</v>
      </c>
      <c r="AA6" s="84">
        <v>29</v>
      </c>
      <c r="AB6" s="46">
        <v>30</v>
      </c>
    </row>
    <row r="7" spans="1:55" s="42" customFormat="1" ht="15" customHeight="1" x14ac:dyDescent="0.35">
      <c r="A7" s="66">
        <v>14</v>
      </c>
      <c r="B7" s="92" t="s">
        <v>88</v>
      </c>
      <c r="C7" s="48" t="s">
        <v>43</v>
      </c>
      <c r="D7" s="62" t="s">
        <v>68</v>
      </c>
      <c r="E7" s="63" t="s">
        <v>22</v>
      </c>
      <c r="F7" s="48"/>
      <c r="G7" s="48"/>
      <c r="H7" s="40"/>
      <c r="I7" s="40"/>
      <c r="J7" s="65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144"/>
      <c r="AB7" s="40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spans="1:55" s="42" customFormat="1" ht="15" customHeight="1" x14ac:dyDescent="0.3">
      <c r="A8" s="61"/>
      <c r="B8" s="43" t="s">
        <v>89</v>
      </c>
      <c r="C8" s="48"/>
      <c r="D8" s="62"/>
      <c r="E8" s="166" t="s">
        <v>115</v>
      </c>
      <c r="F8" s="48" t="s">
        <v>97</v>
      </c>
      <c r="G8" s="48" t="s">
        <v>110</v>
      </c>
      <c r="H8" s="48">
        <v>3</v>
      </c>
      <c r="I8" s="40">
        <v>15</v>
      </c>
      <c r="J8" s="105"/>
      <c r="K8" s="106">
        <v>32</v>
      </c>
      <c r="L8" s="106"/>
      <c r="M8" s="106">
        <v>3</v>
      </c>
      <c r="N8" s="228">
        <v>1</v>
      </c>
      <c r="O8" s="106"/>
      <c r="P8" s="106"/>
      <c r="Q8" s="106"/>
      <c r="R8" s="107"/>
      <c r="S8" s="108"/>
      <c r="T8" s="106">
        <v>1</v>
      </c>
      <c r="U8" s="83"/>
      <c r="V8" s="83"/>
      <c r="W8" s="83"/>
      <c r="X8" s="83"/>
      <c r="Y8" s="83"/>
      <c r="Z8" s="40"/>
      <c r="AA8" s="144">
        <f>SUM(J8:Z8)</f>
        <v>37</v>
      </c>
      <c r="AB8" s="40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</row>
    <row r="9" spans="1:55" s="42" customFormat="1" ht="15" customHeight="1" x14ac:dyDescent="0.3">
      <c r="A9" s="61"/>
      <c r="B9" s="43" t="s">
        <v>90</v>
      </c>
      <c r="C9" s="48"/>
      <c r="D9" s="62"/>
      <c r="E9" s="158" t="s">
        <v>115</v>
      </c>
      <c r="F9" s="48" t="s">
        <v>97</v>
      </c>
      <c r="G9" s="48" t="s">
        <v>134</v>
      </c>
      <c r="H9" s="48">
        <v>3</v>
      </c>
      <c r="I9" s="45">
        <v>18</v>
      </c>
      <c r="J9" s="105"/>
      <c r="K9" s="106">
        <v>32</v>
      </c>
      <c r="L9" s="106"/>
      <c r="M9" s="106">
        <v>3</v>
      </c>
      <c r="N9" s="228">
        <v>1</v>
      </c>
      <c r="O9" s="106"/>
      <c r="P9" s="106"/>
      <c r="Q9" s="106"/>
      <c r="R9" s="107"/>
      <c r="S9" s="108"/>
      <c r="T9" s="106">
        <v>3</v>
      </c>
      <c r="U9" s="106"/>
      <c r="V9" s="106"/>
      <c r="W9" s="106"/>
      <c r="X9" s="83"/>
      <c r="Y9" s="83"/>
      <c r="Z9" s="40"/>
      <c r="AA9" s="144">
        <f>SUM(J9:Z9)</f>
        <v>39</v>
      </c>
      <c r="AB9" s="40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</row>
    <row r="10" spans="1:55" s="42" customFormat="1" ht="15" customHeight="1" x14ac:dyDescent="0.3">
      <c r="A10" s="61"/>
      <c r="B10" s="92"/>
      <c r="C10" s="48"/>
      <c r="D10" s="62"/>
      <c r="E10" s="158" t="s">
        <v>115</v>
      </c>
      <c r="F10" s="48" t="s">
        <v>97</v>
      </c>
      <c r="G10" s="48" t="s">
        <v>134</v>
      </c>
      <c r="H10" s="40">
        <v>4</v>
      </c>
      <c r="I10" s="40">
        <v>14</v>
      </c>
      <c r="J10" s="65"/>
      <c r="K10" s="83">
        <v>32</v>
      </c>
      <c r="L10" s="83"/>
      <c r="M10" s="83"/>
      <c r="N10" s="233"/>
      <c r="O10" s="83"/>
      <c r="P10" s="83"/>
      <c r="Q10" s="83"/>
      <c r="R10" s="83"/>
      <c r="S10" s="83"/>
      <c r="T10" s="83">
        <v>1</v>
      </c>
      <c r="U10" s="83"/>
      <c r="V10" s="83"/>
      <c r="W10" s="83"/>
      <c r="X10" s="83"/>
      <c r="Y10" s="83"/>
      <c r="Z10" s="88"/>
      <c r="AA10" s="85">
        <f>SUM(J10:Z10)</f>
        <v>33</v>
      </c>
      <c r="AB10" s="40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</row>
    <row r="11" spans="1:55" s="42" customFormat="1" ht="15" customHeight="1" x14ac:dyDescent="0.35">
      <c r="A11" s="61"/>
      <c r="B11" s="92"/>
      <c r="C11" s="48"/>
      <c r="D11" s="62"/>
      <c r="E11" s="81"/>
      <c r="F11" s="83"/>
      <c r="G11" s="83"/>
      <c r="H11" s="148"/>
      <c r="I11" s="40"/>
      <c r="J11" s="65"/>
      <c r="K11" s="83"/>
      <c r="L11" s="83"/>
      <c r="M11" s="83"/>
      <c r="N11" s="23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40"/>
      <c r="AA11" s="144">
        <f>SUM(J11:Z11)</f>
        <v>0</v>
      </c>
      <c r="AB11" s="40"/>
      <c r="AC11" s="15"/>
      <c r="AD11" s="15"/>
      <c r="AE11" s="15">
        <f>AA8+AA9+AA10+AA14+AA15+AA16+AA17</f>
        <v>256</v>
      </c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</row>
    <row r="12" spans="1:55" s="74" customFormat="1" ht="15" customHeight="1" thickBot="1" x14ac:dyDescent="0.4">
      <c r="A12" s="68"/>
      <c r="B12" s="68"/>
      <c r="C12" s="69"/>
      <c r="D12" s="70"/>
      <c r="E12" s="97" t="s">
        <v>30</v>
      </c>
      <c r="F12" s="71"/>
      <c r="G12" s="71"/>
      <c r="H12" s="71"/>
      <c r="I12" s="72"/>
      <c r="J12" s="110">
        <f>SUM(J7:J11)</f>
        <v>0</v>
      </c>
      <c r="K12" s="111">
        <f>SUM(K7:K11)</f>
        <v>96</v>
      </c>
      <c r="L12" s="111">
        <f t="shared" ref="L12:Y12" si="0">SUM(L7:L11)</f>
        <v>0</v>
      </c>
      <c r="M12" s="111">
        <f t="shared" si="0"/>
        <v>6</v>
      </c>
      <c r="N12" s="229">
        <f t="shared" si="0"/>
        <v>2</v>
      </c>
      <c r="O12" s="111">
        <f t="shared" si="0"/>
        <v>0</v>
      </c>
      <c r="P12" s="111">
        <f t="shared" si="0"/>
        <v>0</v>
      </c>
      <c r="Q12" s="111">
        <f t="shared" si="0"/>
        <v>0</v>
      </c>
      <c r="R12" s="111">
        <f t="shared" si="0"/>
        <v>0</v>
      </c>
      <c r="S12" s="111">
        <f t="shared" si="0"/>
        <v>0</v>
      </c>
      <c r="T12" s="111">
        <f t="shared" si="0"/>
        <v>5</v>
      </c>
      <c r="U12" s="111">
        <f t="shared" si="0"/>
        <v>0</v>
      </c>
      <c r="V12" s="111">
        <f t="shared" si="0"/>
        <v>0</v>
      </c>
      <c r="W12" s="111">
        <f t="shared" si="0"/>
        <v>0</v>
      </c>
      <c r="X12" s="111">
        <f t="shared" si="0"/>
        <v>0</v>
      </c>
      <c r="Y12" s="111">
        <f t="shared" si="0"/>
        <v>0</v>
      </c>
      <c r="Z12" s="111">
        <f>SUM(Z8:Z11)</f>
        <v>0</v>
      </c>
      <c r="AA12" s="145">
        <f>SUM(AA7:AA11)</f>
        <v>109</v>
      </c>
      <c r="AB12" s="72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</row>
    <row r="13" spans="1:55" s="42" customFormat="1" ht="15" customHeight="1" x14ac:dyDescent="0.35">
      <c r="A13" s="61"/>
      <c r="B13" s="92"/>
      <c r="C13" s="48"/>
      <c r="D13" s="62"/>
      <c r="E13" s="63" t="s">
        <v>19</v>
      </c>
      <c r="F13" s="83"/>
      <c r="G13" s="83"/>
      <c r="H13" s="148"/>
      <c r="I13" s="40"/>
      <c r="J13" s="65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40"/>
      <c r="AA13" s="144"/>
      <c r="AB13" s="40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</row>
    <row r="14" spans="1:55" s="42" customFormat="1" ht="15" customHeight="1" x14ac:dyDescent="0.3">
      <c r="A14" s="61"/>
      <c r="B14" s="92"/>
      <c r="C14" s="48"/>
      <c r="D14" s="62"/>
      <c r="E14" s="166" t="s">
        <v>115</v>
      </c>
      <c r="F14" s="48" t="s">
        <v>97</v>
      </c>
      <c r="G14" s="48" t="s">
        <v>110</v>
      </c>
      <c r="H14" s="48">
        <v>3</v>
      </c>
      <c r="I14" s="40">
        <v>15</v>
      </c>
      <c r="J14" s="65"/>
      <c r="K14" s="83">
        <v>32</v>
      </c>
      <c r="L14" s="83"/>
      <c r="M14" s="83">
        <v>3</v>
      </c>
      <c r="N14" s="233">
        <v>1</v>
      </c>
      <c r="O14" s="83"/>
      <c r="P14" s="83"/>
      <c r="Q14" s="83"/>
      <c r="R14" s="83"/>
      <c r="S14" s="83"/>
      <c r="T14" s="83">
        <v>1</v>
      </c>
      <c r="U14" s="83"/>
      <c r="V14" s="83"/>
      <c r="W14" s="83"/>
      <c r="X14" s="83"/>
      <c r="Y14" s="83"/>
      <c r="Z14" s="40"/>
      <c r="AA14" s="144">
        <f>SUM(J14:Z14)</f>
        <v>37</v>
      </c>
      <c r="AB14" s="40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</row>
    <row r="15" spans="1:55" s="42" customFormat="1" ht="15" customHeight="1" x14ac:dyDescent="0.3">
      <c r="A15" s="61"/>
      <c r="B15" s="92"/>
      <c r="C15" s="48"/>
      <c r="D15" s="62"/>
      <c r="E15" s="158" t="s">
        <v>115</v>
      </c>
      <c r="F15" s="48" t="s">
        <v>97</v>
      </c>
      <c r="G15" s="48" t="s">
        <v>134</v>
      </c>
      <c r="H15" s="48">
        <v>3</v>
      </c>
      <c r="I15" s="45">
        <v>18</v>
      </c>
      <c r="J15" s="65"/>
      <c r="K15" s="83">
        <v>32</v>
      </c>
      <c r="L15" s="83"/>
      <c r="M15" s="83">
        <v>3</v>
      </c>
      <c r="N15" s="233">
        <v>1</v>
      </c>
      <c r="O15" s="83"/>
      <c r="P15" s="83"/>
      <c r="Q15" s="83"/>
      <c r="R15" s="83"/>
      <c r="S15" s="83"/>
      <c r="T15" s="83">
        <v>2</v>
      </c>
      <c r="U15" s="83"/>
      <c r="V15" s="83"/>
      <c r="W15" s="83"/>
      <c r="X15" s="83"/>
      <c r="Y15" s="83"/>
      <c r="Z15" s="40"/>
      <c r="AA15" s="144">
        <f>SUM(J15:Z15)</f>
        <v>38</v>
      </c>
      <c r="AB15" s="40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</row>
    <row r="16" spans="1:55" s="42" customFormat="1" ht="15" customHeight="1" x14ac:dyDescent="0.3">
      <c r="A16" s="61"/>
      <c r="B16" s="92"/>
      <c r="C16" s="48"/>
      <c r="D16" s="62"/>
      <c r="E16" s="158" t="s">
        <v>115</v>
      </c>
      <c r="F16" s="48" t="s">
        <v>97</v>
      </c>
      <c r="G16" s="48" t="s">
        <v>134</v>
      </c>
      <c r="H16" s="40">
        <v>4</v>
      </c>
      <c r="I16" s="40">
        <v>14</v>
      </c>
      <c r="J16" s="65"/>
      <c r="K16" s="83">
        <v>24</v>
      </c>
      <c r="L16" s="83"/>
      <c r="M16" s="83"/>
      <c r="N16" s="233"/>
      <c r="O16" s="83"/>
      <c r="P16" s="83"/>
      <c r="Q16" s="83"/>
      <c r="R16" s="83"/>
      <c r="S16" s="83"/>
      <c r="T16" s="83">
        <v>1</v>
      </c>
      <c r="U16" s="83"/>
      <c r="V16" s="83"/>
      <c r="W16" s="83"/>
      <c r="X16" s="83"/>
      <c r="Y16" s="83"/>
      <c r="Z16" s="88"/>
      <c r="AA16" s="85">
        <f>SUM(J16:Z16)</f>
        <v>25</v>
      </c>
      <c r="AB16" s="40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 spans="1:55" s="273" customFormat="1" ht="15" customHeight="1" x14ac:dyDescent="0.3">
      <c r="A17" s="107"/>
      <c r="B17" s="108"/>
      <c r="C17" s="106"/>
      <c r="D17" s="106"/>
      <c r="E17" s="241" t="s">
        <v>115</v>
      </c>
      <c r="F17" s="106" t="s">
        <v>97</v>
      </c>
      <c r="G17" s="106" t="s">
        <v>134</v>
      </c>
      <c r="H17" s="106">
        <v>2</v>
      </c>
      <c r="I17" s="126">
        <v>19</v>
      </c>
      <c r="J17" s="105"/>
      <c r="K17" s="106">
        <v>40</v>
      </c>
      <c r="L17" s="106"/>
      <c r="M17" s="106">
        <v>3</v>
      </c>
      <c r="N17" s="228">
        <v>1</v>
      </c>
      <c r="O17" s="106"/>
      <c r="P17" s="106"/>
      <c r="Q17" s="106"/>
      <c r="R17" s="107"/>
      <c r="S17" s="108"/>
      <c r="T17" s="106">
        <v>3</v>
      </c>
      <c r="U17" s="106"/>
      <c r="V17" s="106"/>
      <c r="W17" s="106"/>
      <c r="X17" s="106"/>
      <c r="Y17" s="106"/>
      <c r="Z17" s="152"/>
      <c r="AA17" s="127">
        <f>SUM(J17:Z17)</f>
        <v>47</v>
      </c>
      <c r="AB17" s="106"/>
      <c r="AC17" s="272"/>
      <c r="AD17" s="272"/>
      <c r="AE17" s="272"/>
      <c r="AF17" s="272"/>
      <c r="AG17" s="272"/>
      <c r="AH17" s="272"/>
      <c r="AI17" s="272"/>
      <c r="AJ17" s="272"/>
      <c r="AK17" s="272"/>
      <c r="AL17" s="272"/>
      <c r="AM17" s="272"/>
      <c r="AN17" s="272"/>
      <c r="AO17" s="272"/>
      <c r="AP17" s="272"/>
      <c r="AQ17" s="272"/>
      <c r="AR17" s="272"/>
      <c r="AS17" s="272"/>
      <c r="AT17" s="272"/>
      <c r="AU17" s="272"/>
      <c r="AV17" s="272"/>
      <c r="AW17" s="272"/>
      <c r="AX17" s="272"/>
      <c r="AY17" s="272"/>
      <c r="AZ17" s="272"/>
      <c r="BA17" s="272"/>
      <c r="BB17" s="272"/>
      <c r="BC17" s="272"/>
    </row>
    <row r="18" spans="1:55" s="74" customFormat="1" ht="15" customHeight="1" thickBot="1" x14ac:dyDescent="0.4">
      <c r="A18" s="68"/>
      <c r="B18" s="68"/>
      <c r="C18" s="69"/>
      <c r="D18" s="70"/>
      <c r="E18" s="97" t="s">
        <v>31</v>
      </c>
      <c r="F18" s="71"/>
      <c r="G18" s="71"/>
      <c r="H18" s="71"/>
      <c r="I18" s="72"/>
      <c r="J18" s="110">
        <f>SUM(J13:J17)</f>
        <v>0</v>
      </c>
      <c r="K18" s="111">
        <f>SUM(K13:K17)</f>
        <v>128</v>
      </c>
      <c r="L18" s="111">
        <f t="shared" ref="L18:Z18" si="1">SUM(L13:L17)</f>
        <v>0</v>
      </c>
      <c r="M18" s="111">
        <f t="shared" si="1"/>
        <v>9</v>
      </c>
      <c r="N18" s="111">
        <f t="shared" si="1"/>
        <v>3</v>
      </c>
      <c r="O18" s="111">
        <f t="shared" si="1"/>
        <v>0</v>
      </c>
      <c r="P18" s="111">
        <f t="shared" si="1"/>
        <v>0</v>
      </c>
      <c r="Q18" s="111">
        <f t="shared" si="1"/>
        <v>0</v>
      </c>
      <c r="R18" s="111">
        <f t="shared" si="1"/>
        <v>0</v>
      </c>
      <c r="S18" s="111">
        <f t="shared" si="1"/>
        <v>0</v>
      </c>
      <c r="T18" s="111">
        <f t="shared" si="1"/>
        <v>7</v>
      </c>
      <c r="U18" s="111">
        <f t="shared" si="1"/>
        <v>0</v>
      </c>
      <c r="V18" s="111">
        <f t="shared" si="1"/>
        <v>0</v>
      </c>
      <c r="W18" s="111">
        <f t="shared" si="1"/>
        <v>0</v>
      </c>
      <c r="X18" s="111">
        <f t="shared" si="1"/>
        <v>0</v>
      </c>
      <c r="Y18" s="111">
        <f t="shared" si="1"/>
        <v>0</v>
      </c>
      <c r="Z18" s="111">
        <f t="shared" si="1"/>
        <v>0</v>
      </c>
      <c r="AA18" s="145">
        <f>SUM(AA13:AA17)</f>
        <v>147</v>
      </c>
      <c r="AB18" s="72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</row>
    <row r="19" spans="1:55" s="42" customFormat="1" ht="15" customHeight="1" x14ac:dyDescent="0.35">
      <c r="A19" s="66"/>
      <c r="B19" s="43"/>
      <c r="C19" s="43"/>
      <c r="D19" s="43"/>
      <c r="E19" s="63"/>
      <c r="F19" s="62"/>
      <c r="G19" s="62"/>
      <c r="H19" s="45"/>
      <c r="I19" s="45"/>
      <c r="J19" s="112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44"/>
      <c r="AB19" s="4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</row>
    <row r="20" spans="1:55" s="42" customFormat="1" ht="12.75" customHeight="1" x14ac:dyDescent="0.35">
      <c r="A20" s="66"/>
      <c r="B20" s="43"/>
      <c r="C20" s="43"/>
      <c r="D20" s="43"/>
      <c r="E20" s="37"/>
      <c r="F20" s="62"/>
      <c r="G20" s="62"/>
      <c r="H20" s="45"/>
      <c r="I20" s="45"/>
      <c r="J20" s="64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144"/>
      <c r="AB20" s="4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1" spans="1:55" s="42" customFormat="1" ht="15" customHeight="1" x14ac:dyDescent="0.35">
      <c r="A21" s="66"/>
      <c r="B21" s="77"/>
      <c r="C21" s="43"/>
      <c r="D21" s="43"/>
      <c r="E21" s="98" t="s">
        <v>35</v>
      </c>
      <c r="F21" s="81"/>
      <c r="G21" s="81"/>
      <c r="H21" s="33"/>
      <c r="I21" s="33"/>
      <c r="J21" s="80">
        <f>J18+J12</f>
        <v>0</v>
      </c>
      <c r="K21" s="81">
        <f>K18+K12</f>
        <v>224</v>
      </c>
      <c r="L21" s="81">
        <f t="shared" ref="L21:Z21" si="2">L18+L12</f>
        <v>0</v>
      </c>
      <c r="M21" s="81">
        <f t="shared" si="2"/>
        <v>15</v>
      </c>
      <c r="N21" s="81">
        <f t="shared" si="2"/>
        <v>5</v>
      </c>
      <c r="O21" s="81">
        <f t="shared" si="2"/>
        <v>0</v>
      </c>
      <c r="P21" s="81">
        <f t="shared" si="2"/>
        <v>0</v>
      </c>
      <c r="Q21" s="81">
        <f t="shared" si="2"/>
        <v>0</v>
      </c>
      <c r="R21" s="81">
        <f t="shared" si="2"/>
        <v>0</v>
      </c>
      <c r="S21" s="81">
        <f t="shared" si="2"/>
        <v>0</v>
      </c>
      <c r="T21" s="81">
        <f t="shared" si="2"/>
        <v>12</v>
      </c>
      <c r="U21" s="81">
        <f t="shared" si="2"/>
        <v>0</v>
      </c>
      <c r="V21" s="81">
        <f t="shared" si="2"/>
        <v>0</v>
      </c>
      <c r="W21" s="81">
        <f t="shared" si="2"/>
        <v>0</v>
      </c>
      <c r="X21" s="81">
        <f t="shared" si="2"/>
        <v>0</v>
      </c>
      <c r="Y21" s="81">
        <f t="shared" si="2"/>
        <v>0</v>
      </c>
      <c r="Z21" s="81">
        <f t="shared" si="2"/>
        <v>0</v>
      </c>
      <c r="AA21" s="300">
        <f>AA18+AA12</f>
        <v>256</v>
      </c>
      <c r="AB21" s="40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</row>
    <row r="22" spans="1:55" ht="16.899999999999999" customHeight="1" x14ac:dyDescent="0.4">
      <c r="A22" s="512"/>
      <c r="B22" s="512"/>
      <c r="C22" s="512"/>
      <c r="D22" s="512"/>
      <c r="E22" s="512"/>
      <c r="F22" s="512"/>
      <c r="G22" s="512"/>
      <c r="H22" s="512"/>
      <c r="I22" s="512"/>
      <c r="J22" s="512"/>
      <c r="K22" s="512"/>
      <c r="L22" s="512"/>
      <c r="M22" s="512"/>
      <c r="N22" s="512"/>
      <c r="O22" s="512"/>
      <c r="P22" s="512"/>
      <c r="Q22" s="512"/>
      <c r="R22" s="512"/>
      <c r="S22" s="512"/>
      <c r="T22" s="512"/>
      <c r="U22" s="512"/>
      <c r="V22" s="512"/>
      <c r="W22" s="512"/>
      <c r="X22" s="512"/>
      <c r="Y22" s="512"/>
      <c r="Z22" s="512"/>
      <c r="AA22" s="512"/>
      <c r="AB22" s="15"/>
    </row>
    <row r="23" spans="1:55" x14ac:dyDescent="0.4">
      <c r="A23" s="19"/>
      <c r="B23" s="19" t="s">
        <v>171</v>
      </c>
      <c r="E23" s="19"/>
      <c r="F23" s="19"/>
      <c r="G23" s="19"/>
      <c r="H23" s="19"/>
      <c r="I23" s="19"/>
      <c r="J23" s="19"/>
      <c r="K23" s="19"/>
      <c r="L23" s="19"/>
      <c r="M23" s="19"/>
      <c r="N23" s="23" t="s">
        <v>59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19"/>
      <c r="Z23" s="19"/>
    </row>
    <row r="24" spans="1:55" x14ac:dyDescent="0.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4"/>
      <c r="O24" s="24"/>
      <c r="P24" s="505" t="s">
        <v>32</v>
      </c>
      <c r="Q24" s="505"/>
      <c r="R24" s="505"/>
      <c r="S24" s="505"/>
      <c r="T24" s="505"/>
      <c r="U24" s="505"/>
      <c r="V24" s="505"/>
      <c r="W24" s="24"/>
      <c r="X24" s="24"/>
      <c r="Y24" s="19"/>
      <c r="Z24" s="19"/>
    </row>
    <row r="25" spans="1:55" s="10" customFormat="1" ht="15.75" customHeight="1" x14ac:dyDescent="0.4">
      <c r="N25" s="488" t="s">
        <v>172</v>
      </c>
      <c r="O25" s="488"/>
      <c r="P25" s="488"/>
      <c r="Q25" s="488"/>
      <c r="R25" s="488"/>
      <c r="S25" s="488"/>
      <c r="T25" s="488"/>
      <c r="U25" s="488"/>
      <c r="V25" s="488"/>
      <c r="W25" s="488"/>
      <c r="X25" s="488"/>
      <c r="Y25" s="488"/>
      <c r="Z25" s="488"/>
      <c r="AA25" s="488"/>
    </row>
    <row r="26" spans="1:55" x14ac:dyDescent="0.4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31"/>
      <c r="O26" s="32"/>
      <c r="P26" s="32"/>
      <c r="Q26" s="505" t="s">
        <v>32</v>
      </c>
      <c r="R26" s="505"/>
      <c r="S26" s="505"/>
      <c r="T26" s="505"/>
      <c r="U26" s="505"/>
      <c r="V26" s="505"/>
      <c r="W26" s="78"/>
      <c r="X26" s="31"/>
      <c r="Y26" s="19"/>
      <c r="Z26" s="19"/>
    </row>
    <row r="27" spans="1:55" x14ac:dyDescent="0.4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31"/>
      <c r="O27" s="32"/>
      <c r="P27" s="32"/>
      <c r="Q27" s="24"/>
      <c r="R27" s="24"/>
      <c r="S27" s="24"/>
      <c r="T27" s="24"/>
      <c r="U27" s="24"/>
      <c r="V27" s="24"/>
      <c r="W27" s="78"/>
      <c r="X27" s="31"/>
      <c r="Y27" s="19"/>
      <c r="Z27" s="19"/>
    </row>
    <row r="28" spans="1:55" x14ac:dyDescent="0.4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55" x14ac:dyDescent="0.4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55" x14ac:dyDescent="0.4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55" x14ac:dyDescent="0.4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55" x14ac:dyDescent="0.4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="19" customFormat="1" x14ac:dyDescent="0.4"/>
    <row r="34" s="19" customFormat="1" x14ac:dyDescent="0.4"/>
    <row r="35" s="19" customFormat="1" x14ac:dyDescent="0.4"/>
    <row r="36" s="19" customFormat="1" x14ac:dyDescent="0.4"/>
    <row r="37" s="19" customFormat="1" x14ac:dyDescent="0.4"/>
    <row r="38" s="19" customFormat="1" x14ac:dyDescent="0.4"/>
    <row r="39" s="19" customFormat="1" x14ac:dyDescent="0.4"/>
    <row r="40" s="19" customFormat="1" x14ac:dyDescent="0.4"/>
    <row r="41" s="19" customFormat="1" x14ac:dyDescent="0.4"/>
    <row r="42" s="19" customFormat="1" x14ac:dyDescent="0.4"/>
    <row r="43" s="19" customFormat="1" x14ac:dyDescent="0.4"/>
    <row r="44" s="19" customFormat="1" x14ac:dyDescent="0.4"/>
    <row r="45" s="19" customFormat="1" x14ac:dyDescent="0.4"/>
    <row r="46" s="19" customFormat="1" x14ac:dyDescent="0.4"/>
    <row r="47" s="19" customFormat="1" x14ac:dyDescent="0.4"/>
    <row r="48" s="19" customFormat="1" x14ac:dyDescent="0.4"/>
    <row r="49" s="19" customFormat="1" x14ac:dyDescent="0.4"/>
  </sheetData>
  <mergeCells count="17">
    <mergeCell ref="J4:Z4"/>
    <mergeCell ref="AA4:AA5"/>
    <mergeCell ref="AB4:AB5"/>
    <mergeCell ref="A22:AA22"/>
    <mergeCell ref="P24:V24"/>
    <mergeCell ref="Q26:V26"/>
    <mergeCell ref="N25:AA25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colBreaks count="1" manualBreakCount="1">
    <brk id="2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29FF-1B32-499C-8C02-CDCC81D55770}">
  <dimension ref="A1:BC950"/>
  <sheetViews>
    <sheetView view="pageBreakPreview" topLeftCell="A7" zoomScale="85" zoomScaleNormal="75" zoomScaleSheetLayoutView="85" workbookViewId="0">
      <selection activeCell="A23" sqref="A23:AA23"/>
    </sheetView>
  </sheetViews>
  <sheetFormatPr defaultColWidth="9.1328125" defaultRowHeight="13.9" x14ac:dyDescent="0.4"/>
  <cols>
    <col min="1" max="1" width="3.3984375" style="51" customWidth="1"/>
    <col min="2" max="2" width="15.1328125" style="51" customWidth="1"/>
    <col min="3" max="3" width="8" style="51" customWidth="1"/>
    <col min="4" max="4" width="7.86328125" style="51" customWidth="1"/>
    <col min="5" max="5" width="46.86328125" style="51" customWidth="1"/>
    <col min="6" max="6" width="2.86328125" style="51" customWidth="1"/>
    <col min="7" max="7" width="5.1328125" style="51" customWidth="1"/>
    <col min="8" max="8" width="4" style="51" customWidth="1"/>
    <col min="9" max="9" width="4.1328125" style="52" customWidth="1"/>
    <col min="10" max="10" width="4.73046875" style="53" customWidth="1"/>
    <col min="11" max="11" width="5.59765625" style="51" customWidth="1"/>
    <col min="12" max="12" width="3" style="51" customWidth="1"/>
    <col min="13" max="16" width="4.73046875" style="51" customWidth="1"/>
    <col min="17" max="18" width="4.1328125" style="51" customWidth="1"/>
    <col min="19" max="19" width="4.265625" style="51" customWidth="1"/>
    <col min="20" max="21" width="4.73046875" style="51" customWidth="1"/>
    <col min="22" max="22" width="4.1328125" style="51" customWidth="1"/>
    <col min="23" max="23" width="4.59765625" style="51" customWidth="1"/>
    <col min="24" max="24" width="3.3984375" style="51" customWidth="1"/>
    <col min="25" max="25" width="3.73046875" style="51" customWidth="1"/>
    <col min="26" max="26" width="4" style="51" customWidth="1"/>
    <col min="27" max="27" width="5.265625" style="94" customWidth="1"/>
    <col min="28" max="28" width="10.3984375" style="51" customWidth="1"/>
    <col min="29" max="16384" width="9.1328125" style="19"/>
  </cols>
  <sheetData>
    <row r="1" spans="1:55" ht="17.25" x14ac:dyDescent="0.45">
      <c r="A1" s="513" t="s">
        <v>51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  <c r="S1" s="513"/>
      <c r="T1" s="513"/>
      <c r="U1" s="513"/>
      <c r="V1" s="513"/>
      <c r="W1" s="513"/>
      <c r="X1" s="513"/>
      <c r="Y1" s="513"/>
      <c r="Z1" s="513"/>
      <c r="AA1" s="513"/>
      <c r="AB1" s="513"/>
    </row>
    <row r="2" spans="1:55" ht="18.75" customHeight="1" x14ac:dyDescent="0.5">
      <c r="A2" s="514" t="s">
        <v>95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Q2" s="514"/>
      <c r="R2" s="514"/>
      <c r="S2" s="514"/>
      <c r="T2" s="514"/>
      <c r="U2" s="514"/>
      <c r="V2" s="514"/>
      <c r="W2" s="514"/>
      <c r="X2" s="514"/>
      <c r="Y2" s="514"/>
      <c r="Z2" s="514"/>
      <c r="AA2" s="514"/>
      <c r="AB2" s="514"/>
    </row>
    <row r="3" spans="1:55" ht="16.149999999999999" customHeight="1" thickBot="1" x14ac:dyDescent="0.45">
      <c r="I3" s="95"/>
      <c r="J3" s="95"/>
      <c r="AA3" s="95"/>
    </row>
    <row r="4" spans="1:55" ht="15" customHeight="1" x14ac:dyDescent="0.4">
      <c r="A4" s="508" t="s">
        <v>0</v>
      </c>
      <c r="B4" s="510" t="s">
        <v>1</v>
      </c>
      <c r="C4" s="510" t="s">
        <v>26</v>
      </c>
      <c r="D4" s="510" t="s">
        <v>23</v>
      </c>
      <c r="E4" s="510" t="s">
        <v>2</v>
      </c>
      <c r="F4" s="508" t="s">
        <v>3</v>
      </c>
      <c r="G4" s="508" t="s">
        <v>25</v>
      </c>
      <c r="H4" s="508" t="s">
        <v>4</v>
      </c>
      <c r="I4" s="54"/>
      <c r="J4" s="515" t="s">
        <v>18</v>
      </c>
      <c r="K4" s="516"/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6"/>
      <c r="W4" s="516"/>
      <c r="X4" s="516"/>
      <c r="Y4" s="516"/>
      <c r="Z4" s="517"/>
      <c r="AA4" s="508" t="s">
        <v>16</v>
      </c>
      <c r="AB4" s="506" t="s">
        <v>17</v>
      </c>
    </row>
    <row r="5" spans="1:55" ht="136.5" customHeight="1" x14ac:dyDescent="0.4">
      <c r="A5" s="509"/>
      <c r="B5" s="511"/>
      <c r="C5" s="511"/>
      <c r="D5" s="511"/>
      <c r="E5" s="511"/>
      <c r="F5" s="509"/>
      <c r="G5" s="509"/>
      <c r="H5" s="509"/>
      <c r="I5" s="56" t="s">
        <v>24</v>
      </c>
      <c r="J5" s="57" t="s">
        <v>5</v>
      </c>
      <c r="K5" s="55" t="s">
        <v>6</v>
      </c>
      <c r="L5" s="55" t="s">
        <v>7</v>
      </c>
      <c r="M5" s="55" t="s">
        <v>8</v>
      </c>
      <c r="N5" s="55" t="s">
        <v>9</v>
      </c>
      <c r="O5" s="55" t="s">
        <v>10</v>
      </c>
      <c r="P5" s="55" t="s">
        <v>57</v>
      </c>
      <c r="Q5" s="55" t="s">
        <v>58</v>
      </c>
      <c r="R5" s="55" t="s">
        <v>11</v>
      </c>
      <c r="S5" s="55" t="s">
        <v>12</v>
      </c>
      <c r="T5" s="55" t="s">
        <v>13</v>
      </c>
      <c r="U5" s="55" t="s">
        <v>53</v>
      </c>
      <c r="V5" s="55" t="s">
        <v>14</v>
      </c>
      <c r="W5" s="55" t="s">
        <v>54</v>
      </c>
      <c r="X5" s="55" t="s">
        <v>15</v>
      </c>
      <c r="Y5" s="55" t="s">
        <v>55</v>
      </c>
      <c r="Z5" s="55"/>
      <c r="AA5" s="509"/>
      <c r="AB5" s="507"/>
    </row>
    <row r="6" spans="1:55" ht="12.75" customHeight="1" thickBot="1" x14ac:dyDescent="0.4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  <c r="G6" s="58">
        <v>7</v>
      </c>
      <c r="H6" s="46">
        <v>8</v>
      </c>
      <c r="I6" s="82">
        <v>9</v>
      </c>
      <c r="J6" s="59">
        <v>10</v>
      </c>
      <c r="K6" s="58">
        <v>11</v>
      </c>
      <c r="L6" s="58">
        <v>12</v>
      </c>
      <c r="M6" s="58">
        <v>13</v>
      </c>
      <c r="N6" s="58">
        <v>14</v>
      </c>
      <c r="O6" s="58">
        <v>15</v>
      </c>
      <c r="P6" s="58">
        <v>16</v>
      </c>
      <c r="Q6" s="58">
        <v>17</v>
      </c>
      <c r="R6" s="58">
        <v>18</v>
      </c>
      <c r="S6" s="58">
        <v>19</v>
      </c>
      <c r="T6" s="58">
        <v>20</v>
      </c>
      <c r="U6" s="58">
        <v>21</v>
      </c>
      <c r="V6" s="58">
        <v>22</v>
      </c>
      <c r="W6" s="58">
        <v>23</v>
      </c>
      <c r="X6" s="58">
        <v>24</v>
      </c>
      <c r="Y6" s="58">
        <v>25</v>
      </c>
      <c r="Z6" s="58">
        <v>28</v>
      </c>
      <c r="AA6" s="60">
        <v>29</v>
      </c>
      <c r="AB6" s="84">
        <v>30</v>
      </c>
    </row>
    <row r="7" spans="1:55" s="42" customFormat="1" ht="15" customHeight="1" x14ac:dyDescent="0.35">
      <c r="A7" s="66"/>
      <c r="B7" s="92"/>
      <c r="C7" s="48"/>
      <c r="D7" s="62"/>
      <c r="E7" s="63" t="s">
        <v>22</v>
      </c>
      <c r="F7" s="48"/>
      <c r="G7" s="48"/>
      <c r="H7" s="40"/>
      <c r="I7" s="40"/>
      <c r="J7" s="65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85"/>
      <c r="AB7" s="87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spans="1:55" s="42" customFormat="1" ht="15" customHeight="1" x14ac:dyDescent="0.3">
      <c r="A8" s="61">
        <v>11</v>
      </c>
      <c r="B8" s="43" t="s">
        <v>41</v>
      </c>
      <c r="C8" s="48" t="s">
        <v>72</v>
      </c>
      <c r="D8" s="48" t="s">
        <v>44</v>
      </c>
      <c r="E8" s="166" t="s">
        <v>111</v>
      </c>
      <c r="F8" s="48" t="s">
        <v>97</v>
      </c>
      <c r="G8" s="48" t="s">
        <v>110</v>
      </c>
      <c r="H8" s="40">
        <v>1</v>
      </c>
      <c r="I8" s="40">
        <v>21</v>
      </c>
      <c r="J8" s="105"/>
      <c r="K8" s="106">
        <v>48</v>
      </c>
      <c r="L8" s="106"/>
      <c r="M8" s="106">
        <v>4</v>
      </c>
      <c r="N8" s="228">
        <v>2</v>
      </c>
      <c r="O8" s="106"/>
      <c r="P8" s="106"/>
      <c r="Q8" s="106"/>
      <c r="R8" s="107"/>
      <c r="S8" s="108"/>
      <c r="T8" s="106">
        <v>2</v>
      </c>
      <c r="U8" s="106"/>
      <c r="V8" s="106"/>
      <c r="W8" s="106"/>
      <c r="X8" s="106"/>
      <c r="Y8" s="106"/>
      <c r="Z8" s="106"/>
      <c r="AA8" s="85">
        <f>SUM(J8:Z8)</f>
        <v>56</v>
      </c>
      <c r="AB8" s="87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</row>
    <row r="9" spans="1:55" s="42" customFormat="1" ht="15" customHeight="1" x14ac:dyDescent="0.3">
      <c r="A9" s="61"/>
      <c r="B9" s="43" t="s">
        <v>71</v>
      </c>
      <c r="C9" s="48"/>
      <c r="D9" s="48"/>
      <c r="E9" s="166" t="s">
        <v>114</v>
      </c>
      <c r="F9" s="48" t="s">
        <v>97</v>
      </c>
      <c r="G9" s="48" t="s">
        <v>110</v>
      </c>
      <c r="H9" s="40">
        <v>2</v>
      </c>
      <c r="I9" s="40">
        <v>29</v>
      </c>
      <c r="J9" s="105"/>
      <c r="K9" s="106">
        <v>64</v>
      </c>
      <c r="L9" s="106"/>
      <c r="M9" s="106">
        <v>4</v>
      </c>
      <c r="N9" s="228">
        <v>2</v>
      </c>
      <c r="O9" s="106"/>
      <c r="P9" s="106"/>
      <c r="Q9" s="106"/>
      <c r="R9" s="107"/>
      <c r="S9" s="108"/>
      <c r="T9" s="106">
        <v>2</v>
      </c>
      <c r="U9" s="106"/>
      <c r="V9" s="106"/>
      <c r="W9" s="106"/>
      <c r="X9" s="106"/>
      <c r="Y9" s="106"/>
      <c r="Z9" s="106"/>
      <c r="AA9" s="85">
        <f>SUM(J9:Z9)</f>
        <v>72</v>
      </c>
      <c r="AB9" s="87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</row>
    <row r="10" spans="1:55" s="42" customFormat="1" ht="15" customHeight="1" x14ac:dyDescent="0.3">
      <c r="A10" s="61"/>
      <c r="B10" s="43" t="s">
        <v>42</v>
      </c>
      <c r="C10" s="48"/>
      <c r="D10" s="48"/>
      <c r="E10" s="166" t="s">
        <v>113</v>
      </c>
      <c r="F10" s="48" t="s">
        <v>97</v>
      </c>
      <c r="G10" s="48" t="s">
        <v>110</v>
      </c>
      <c r="H10" s="48">
        <v>3</v>
      </c>
      <c r="I10" s="40">
        <v>9</v>
      </c>
      <c r="J10" s="105"/>
      <c r="K10" s="106">
        <v>32</v>
      </c>
      <c r="L10" s="106"/>
      <c r="M10" s="106">
        <v>2</v>
      </c>
      <c r="N10" s="228">
        <v>1</v>
      </c>
      <c r="O10" s="106"/>
      <c r="P10" s="106"/>
      <c r="Q10" s="106"/>
      <c r="R10" s="107"/>
      <c r="S10" s="108"/>
      <c r="T10" s="106">
        <v>1</v>
      </c>
      <c r="U10" s="106"/>
      <c r="V10" s="106"/>
      <c r="W10" s="106"/>
      <c r="X10" s="106"/>
      <c r="Y10" s="106"/>
      <c r="Z10" s="106"/>
      <c r="AA10" s="85">
        <f>SUM(J10:Z10)</f>
        <v>36</v>
      </c>
      <c r="AB10" s="87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</row>
    <row r="11" spans="1:55" s="42" customFormat="1" ht="15" customHeight="1" x14ac:dyDescent="0.3">
      <c r="A11" s="66"/>
      <c r="B11" s="43"/>
      <c r="C11" s="48"/>
      <c r="D11" s="48"/>
      <c r="E11" s="171" t="s">
        <v>142</v>
      </c>
      <c r="F11" s="48" t="s">
        <v>97</v>
      </c>
      <c r="G11" s="48" t="s">
        <v>138</v>
      </c>
      <c r="H11" s="48"/>
      <c r="I11" s="45">
        <v>15</v>
      </c>
      <c r="J11" s="105"/>
      <c r="K11" s="106">
        <v>56</v>
      </c>
      <c r="L11" s="106"/>
      <c r="M11" s="106"/>
      <c r="N11" s="106"/>
      <c r="O11" s="106"/>
      <c r="P11" s="106"/>
      <c r="Q11" s="106"/>
      <c r="R11" s="107"/>
      <c r="S11" s="108"/>
      <c r="T11" s="106">
        <v>1</v>
      </c>
      <c r="U11" s="106"/>
      <c r="V11" s="106"/>
      <c r="W11" s="106"/>
      <c r="X11" s="106"/>
      <c r="Y11" s="106"/>
      <c r="Z11" s="109"/>
      <c r="AA11" s="85">
        <f>SUM(J11:Z11)</f>
        <v>57</v>
      </c>
      <c r="AB11" s="87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</row>
    <row r="12" spans="1:55" s="42" customFormat="1" ht="15" customHeight="1" x14ac:dyDescent="0.3">
      <c r="A12" s="66"/>
      <c r="B12" s="43"/>
      <c r="C12" s="48"/>
      <c r="D12" s="48"/>
      <c r="E12" s="171" t="s">
        <v>143</v>
      </c>
      <c r="F12" s="48" t="s">
        <v>97</v>
      </c>
      <c r="G12" s="48" t="s">
        <v>138</v>
      </c>
      <c r="H12" s="48"/>
      <c r="I12" s="45">
        <v>13</v>
      </c>
      <c r="J12" s="105"/>
      <c r="K12" s="106">
        <v>56</v>
      </c>
      <c r="L12" s="106"/>
      <c r="M12" s="106"/>
      <c r="N12" s="106"/>
      <c r="O12" s="106"/>
      <c r="P12" s="106"/>
      <c r="Q12" s="106"/>
      <c r="R12" s="107"/>
      <c r="S12" s="108"/>
      <c r="T12" s="106">
        <v>1</v>
      </c>
      <c r="U12" s="106"/>
      <c r="V12" s="106"/>
      <c r="W12" s="106"/>
      <c r="X12" s="106"/>
      <c r="Y12" s="106"/>
      <c r="Z12" s="109"/>
      <c r="AA12" s="85">
        <f>SUM(J12:Z12)</f>
        <v>57</v>
      </c>
      <c r="AB12" s="87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</row>
    <row r="13" spans="1:55" s="74" customFormat="1" ht="15" customHeight="1" thickBot="1" x14ac:dyDescent="0.4">
      <c r="A13" s="68"/>
      <c r="B13" s="68"/>
      <c r="C13" s="69"/>
      <c r="D13" s="70"/>
      <c r="E13" s="97" t="s">
        <v>30</v>
      </c>
      <c r="F13" s="71"/>
      <c r="G13" s="71"/>
      <c r="H13" s="71"/>
      <c r="I13" s="72"/>
      <c r="J13" s="110">
        <f>SUM(J7:J12)</f>
        <v>0</v>
      </c>
      <c r="K13" s="111">
        <f>SUM(K7:K12)</f>
        <v>256</v>
      </c>
      <c r="L13" s="111">
        <f t="shared" ref="L13:Z13" si="0">SUM(L7:L12)</f>
        <v>0</v>
      </c>
      <c r="M13" s="111">
        <f t="shared" si="0"/>
        <v>10</v>
      </c>
      <c r="N13" s="111">
        <f t="shared" si="0"/>
        <v>5</v>
      </c>
      <c r="O13" s="111">
        <f t="shared" si="0"/>
        <v>0</v>
      </c>
      <c r="P13" s="111">
        <f t="shared" si="0"/>
        <v>0</v>
      </c>
      <c r="Q13" s="111">
        <f t="shared" si="0"/>
        <v>0</v>
      </c>
      <c r="R13" s="111">
        <f t="shared" si="0"/>
        <v>0</v>
      </c>
      <c r="S13" s="111">
        <f t="shared" si="0"/>
        <v>0</v>
      </c>
      <c r="T13" s="111">
        <f>SUM(T7:T12)</f>
        <v>7</v>
      </c>
      <c r="U13" s="111">
        <f t="shared" si="0"/>
        <v>0</v>
      </c>
      <c r="V13" s="111">
        <f t="shared" si="0"/>
        <v>0</v>
      </c>
      <c r="W13" s="111">
        <f t="shared" si="0"/>
        <v>0</v>
      </c>
      <c r="X13" s="111">
        <f t="shared" si="0"/>
        <v>0</v>
      </c>
      <c r="Y13" s="111">
        <f t="shared" si="0"/>
        <v>0</v>
      </c>
      <c r="Z13" s="111">
        <f t="shared" si="0"/>
        <v>0</v>
      </c>
      <c r="AA13" s="76">
        <f>SUM(AA7:AA12)</f>
        <v>278</v>
      </c>
      <c r="AB13" s="89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</row>
    <row r="14" spans="1:55" s="42" customFormat="1" ht="15" customHeight="1" x14ac:dyDescent="0.35">
      <c r="A14" s="66"/>
      <c r="B14" s="43"/>
      <c r="C14" s="43"/>
      <c r="D14" s="43"/>
      <c r="E14" s="63" t="s">
        <v>19</v>
      </c>
      <c r="F14" s="62"/>
      <c r="G14" s="62"/>
      <c r="H14" s="45"/>
      <c r="I14" s="45"/>
      <c r="J14" s="112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85"/>
      <c r="AB14" s="86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</row>
    <row r="15" spans="1:55" s="42" customFormat="1" x14ac:dyDescent="0.3">
      <c r="A15" s="66"/>
      <c r="B15" s="43"/>
      <c r="C15" s="43"/>
      <c r="D15" s="43"/>
      <c r="E15" s="166" t="s">
        <v>113</v>
      </c>
      <c r="F15" s="48" t="s">
        <v>97</v>
      </c>
      <c r="G15" s="48" t="s">
        <v>110</v>
      </c>
      <c r="H15" s="40">
        <v>1</v>
      </c>
      <c r="I15" s="40">
        <v>22</v>
      </c>
      <c r="J15" s="105"/>
      <c r="K15" s="106">
        <v>32</v>
      </c>
      <c r="L15" s="106"/>
      <c r="M15" s="106">
        <v>4</v>
      </c>
      <c r="N15" s="228">
        <v>2</v>
      </c>
      <c r="O15" s="106"/>
      <c r="P15" s="106"/>
      <c r="Q15" s="106"/>
      <c r="R15" s="107"/>
      <c r="S15" s="108"/>
      <c r="T15" s="106">
        <v>2</v>
      </c>
      <c r="U15" s="106"/>
      <c r="V15" s="106"/>
      <c r="W15" s="106"/>
      <c r="X15" s="106"/>
      <c r="Y15" s="106"/>
      <c r="Z15" s="106"/>
      <c r="AA15" s="85">
        <f>SUM(J15:Z15)</f>
        <v>40</v>
      </c>
      <c r="AB15" s="87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</row>
    <row r="16" spans="1:55" s="42" customFormat="1" x14ac:dyDescent="0.3">
      <c r="A16" s="66"/>
      <c r="B16" s="43"/>
      <c r="C16" s="43"/>
      <c r="D16" s="43"/>
      <c r="E16" s="166" t="s">
        <v>114</v>
      </c>
      <c r="F16" s="48" t="s">
        <v>97</v>
      </c>
      <c r="G16" s="48" t="s">
        <v>110</v>
      </c>
      <c r="H16" s="40">
        <v>2</v>
      </c>
      <c r="I16" s="40">
        <v>29</v>
      </c>
      <c r="J16" s="105"/>
      <c r="K16" s="106">
        <v>80</v>
      </c>
      <c r="L16" s="106"/>
      <c r="M16" s="106">
        <v>4</v>
      </c>
      <c r="N16" s="228">
        <v>2</v>
      </c>
      <c r="O16" s="106"/>
      <c r="P16" s="106"/>
      <c r="Q16" s="106"/>
      <c r="R16" s="107"/>
      <c r="S16" s="108"/>
      <c r="T16" s="106">
        <v>2</v>
      </c>
      <c r="U16" s="106"/>
      <c r="V16" s="106"/>
      <c r="W16" s="106"/>
      <c r="X16" s="106"/>
      <c r="Y16" s="106"/>
      <c r="Z16" s="109"/>
      <c r="AA16" s="85">
        <f>SUM(J16:Z16)</f>
        <v>88</v>
      </c>
      <c r="AB16" s="87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 spans="1:55" s="34" customFormat="1" ht="15" customHeight="1" x14ac:dyDescent="0.3">
      <c r="A17" s="79"/>
      <c r="B17" s="77"/>
      <c r="C17" s="77"/>
      <c r="D17" s="44"/>
      <c r="E17" s="166" t="s">
        <v>113</v>
      </c>
      <c r="F17" s="48" t="s">
        <v>97</v>
      </c>
      <c r="G17" s="48" t="s">
        <v>110</v>
      </c>
      <c r="H17" s="48">
        <v>3</v>
      </c>
      <c r="I17" s="40">
        <v>9</v>
      </c>
      <c r="J17" s="105"/>
      <c r="K17" s="106">
        <v>32</v>
      </c>
      <c r="L17" s="106"/>
      <c r="M17" s="106">
        <v>2</v>
      </c>
      <c r="N17" s="228">
        <v>1</v>
      </c>
      <c r="O17" s="106"/>
      <c r="P17" s="106"/>
      <c r="Q17" s="106"/>
      <c r="R17" s="107"/>
      <c r="S17" s="108"/>
      <c r="T17" s="106">
        <v>1</v>
      </c>
      <c r="U17" s="106"/>
      <c r="V17" s="106"/>
      <c r="W17" s="106"/>
      <c r="X17" s="106"/>
      <c r="Y17" s="106"/>
      <c r="Z17" s="109"/>
      <c r="AA17" s="85">
        <f>SUM(J17:Z17)</f>
        <v>36</v>
      </c>
      <c r="AB17" s="90"/>
      <c r="AC17" s="15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</row>
    <row r="18" spans="1:55" s="34" customFormat="1" ht="15" customHeight="1" x14ac:dyDescent="0.3">
      <c r="A18" s="79"/>
      <c r="B18" s="77"/>
      <c r="C18" s="77"/>
      <c r="D18" s="44"/>
      <c r="E18" s="171" t="s">
        <v>142</v>
      </c>
      <c r="F18" s="48" t="s">
        <v>97</v>
      </c>
      <c r="G18" s="48" t="s">
        <v>138</v>
      </c>
      <c r="H18" s="48"/>
      <c r="I18" s="45">
        <v>15</v>
      </c>
      <c r="J18" s="105"/>
      <c r="K18" s="106">
        <v>56</v>
      </c>
      <c r="L18" s="106"/>
      <c r="M18" s="106"/>
      <c r="N18" s="106"/>
      <c r="O18" s="106"/>
      <c r="P18" s="106"/>
      <c r="Q18" s="106"/>
      <c r="R18" s="107"/>
      <c r="S18" s="108"/>
      <c r="T18" s="106">
        <v>1</v>
      </c>
      <c r="U18" s="106"/>
      <c r="V18" s="106"/>
      <c r="W18" s="106"/>
      <c r="X18" s="106"/>
      <c r="Y18" s="106"/>
      <c r="Z18" s="106"/>
      <c r="AA18" s="85">
        <f>SUM(J18:Z18)</f>
        <v>57</v>
      </c>
      <c r="AB18" s="91"/>
      <c r="AC18" s="15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</row>
    <row r="19" spans="1:55" s="42" customFormat="1" x14ac:dyDescent="0.3">
      <c r="A19" s="66"/>
      <c r="B19" s="43"/>
      <c r="C19" s="43"/>
      <c r="D19" s="43"/>
      <c r="E19" s="345" t="s">
        <v>173</v>
      </c>
      <c r="F19" s="48" t="s">
        <v>97</v>
      </c>
      <c r="G19" s="48" t="s">
        <v>138</v>
      </c>
      <c r="H19" s="48"/>
      <c r="I19" s="45">
        <v>19</v>
      </c>
      <c r="J19" s="105"/>
      <c r="K19" s="106">
        <v>56</v>
      </c>
      <c r="L19" s="106"/>
      <c r="M19" s="106"/>
      <c r="N19" s="106"/>
      <c r="O19" s="106"/>
      <c r="P19" s="106"/>
      <c r="Q19" s="106"/>
      <c r="R19" s="107"/>
      <c r="S19" s="108"/>
      <c r="T19" s="106">
        <v>2</v>
      </c>
      <c r="U19" s="106"/>
      <c r="V19" s="106"/>
      <c r="W19" s="106"/>
      <c r="X19" s="106"/>
      <c r="Y19" s="106"/>
      <c r="Z19" s="106"/>
      <c r="AA19" s="85">
        <f>SUM(J19:Z19)</f>
        <v>58</v>
      </c>
      <c r="AB19" s="86"/>
      <c r="AC19" s="14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</row>
    <row r="20" spans="1:55" s="74" customFormat="1" ht="15" customHeight="1" thickBot="1" x14ac:dyDescent="0.4">
      <c r="A20" s="68"/>
      <c r="B20" s="68"/>
      <c r="C20" s="69"/>
      <c r="D20" s="70"/>
      <c r="E20" s="97" t="s">
        <v>31</v>
      </c>
      <c r="F20" s="71"/>
      <c r="G20" s="71"/>
      <c r="H20" s="71"/>
      <c r="I20" s="72"/>
      <c r="J20" s="75">
        <f>SUM(J14:J19)</f>
        <v>0</v>
      </c>
      <c r="K20" s="71">
        <f>SUM(K14:K19)</f>
        <v>256</v>
      </c>
      <c r="L20" s="71">
        <f t="shared" ref="L20:Z20" si="1">SUM(L14:L19)</f>
        <v>0</v>
      </c>
      <c r="M20" s="71">
        <f t="shared" si="1"/>
        <v>10</v>
      </c>
      <c r="N20" s="71">
        <f t="shared" si="1"/>
        <v>5</v>
      </c>
      <c r="O20" s="71">
        <f t="shared" si="1"/>
        <v>0</v>
      </c>
      <c r="P20" s="71">
        <f t="shared" si="1"/>
        <v>0</v>
      </c>
      <c r="Q20" s="71">
        <f t="shared" si="1"/>
        <v>0</v>
      </c>
      <c r="R20" s="71">
        <f t="shared" si="1"/>
        <v>0</v>
      </c>
      <c r="S20" s="71">
        <f t="shared" si="1"/>
        <v>0</v>
      </c>
      <c r="T20" s="71">
        <f t="shared" si="1"/>
        <v>8</v>
      </c>
      <c r="U20" s="71">
        <f t="shared" si="1"/>
        <v>0</v>
      </c>
      <c r="V20" s="71">
        <f t="shared" si="1"/>
        <v>0</v>
      </c>
      <c r="W20" s="71">
        <f t="shared" si="1"/>
        <v>0</v>
      </c>
      <c r="X20" s="71">
        <f t="shared" si="1"/>
        <v>0</v>
      </c>
      <c r="Y20" s="71">
        <f t="shared" si="1"/>
        <v>0</v>
      </c>
      <c r="Z20" s="71">
        <f t="shared" si="1"/>
        <v>0</v>
      </c>
      <c r="AA20" s="76">
        <f>SUM(AA14:AA19)</f>
        <v>279</v>
      </c>
      <c r="AB20" s="89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</row>
    <row r="21" spans="1:55" s="42" customFormat="1" ht="12.75" customHeight="1" x14ac:dyDescent="0.35">
      <c r="A21" s="66"/>
      <c r="B21" s="43"/>
      <c r="C21" s="43"/>
      <c r="D21" s="43"/>
      <c r="E21" s="37"/>
      <c r="F21" s="62"/>
      <c r="G21" s="62"/>
      <c r="H21" s="45"/>
      <c r="I21" s="45"/>
      <c r="J21" s="64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85"/>
      <c r="AB21" s="86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</row>
    <row r="22" spans="1:55" s="42" customFormat="1" ht="15" customHeight="1" x14ac:dyDescent="0.35">
      <c r="A22" s="66"/>
      <c r="B22" s="77"/>
      <c r="C22" s="43"/>
      <c r="D22" s="43"/>
      <c r="E22" s="98" t="s">
        <v>35</v>
      </c>
      <c r="F22" s="81"/>
      <c r="G22" s="81"/>
      <c r="H22" s="33"/>
      <c r="I22" s="33"/>
      <c r="J22" s="80">
        <f t="shared" ref="J22:Z22" si="2">J13+J20</f>
        <v>0</v>
      </c>
      <c r="K22" s="81">
        <f t="shared" si="2"/>
        <v>512</v>
      </c>
      <c r="L22" s="81">
        <f t="shared" si="2"/>
        <v>0</v>
      </c>
      <c r="M22" s="81">
        <f t="shared" si="2"/>
        <v>20</v>
      </c>
      <c r="N22" s="81">
        <f t="shared" si="2"/>
        <v>10</v>
      </c>
      <c r="O22" s="81">
        <f t="shared" si="2"/>
        <v>0</v>
      </c>
      <c r="P22" s="81">
        <f t="shared" si="2"/>
        <v>0</v>
      </c>
      <c r="Q22" s="81">
        <f t="shared" si="2"/>
        <v>0</v>
      </c>
      <c r="R22" s="81">
        <f t="shared" si="2"/>
        <v>0</v>
      </c>
      <c r="S22" s="81">
        <f t="shared" si="2"/>
        <v>0</v>
      </c>
      <c r="T22" s="81">
        <f t="shared" si="2"/>
        <v>15</v>
      </c>
      <c r="U22" s="81">
        <f t="shared" si="2"/>
        <v>0</v>
      </c>
      <c r="V22" s="81">
        <f t="shared" si="2"/>
        <v>0</v>
      </c>
      <c r="W22" s="81">
        <f t="shared" si="2"/>
        <v>0</v>
      </c>
      <c r="X22" s="81">
        <f t="shared" si="2"/>
        <v>0</v>
      </c>
      <c r="Y22" s="81">
        <f t="shared" si="2"/>
        <v>0</v>
      </c>
      <c r="Z22" s="81">
        <f t="shared" si="2"/>
        <v>0</v>
      </c>
      <c r="AA22" s="299">
        <f>AA13+AA20</f>
        <v>557</v>
      </c>
      <c r="AB22" s="87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</row>
    <row r="23" spans="1:55" ht="16.899999999999999" customHeight="1" x14ac:dyDescent="0.4">
      <c r="A23" s="512"/>
      <c r="B23" s="512"/>
      <c r="C23" s="512"/>
      <c r="D23" s="512"/>
      <c r="E23" s="512"/>
      <c r="F23" s="512"/>
      <c r="G23" s="512"/>
      <c r="H23" s="512"/>
      <c r="I23" s="512"/>
      <c r="J23" s="512"/>
      <c r="K23" s="512"/>
      <c r="L23" s="512"/>
      <c r="M23" s="512"/>
      <c r="N23" s="512"/>
      <c r="O23" s="512"/>
      <c r="P23" s="512"/>
      <c r="Q23" s="512"/>
      <c r="R23" s="512"/>
      <c r="S23" s="512"/>
      <c r="T23" s="512"/>
      <c r="U23" s="512"/>
      <c r="V23" s="512"/>
      <c r="W23" s="512"/>
      <c r="X23" s="512"/>
      <c r="Y23" s="512"/>
      <c r="Z23" s="512"/>
      <c r="AA23" s="512"/>
      <c r="AB23" s="15"/>
    </row>
    <row r="24" spans="1:55" x14ac:dyDescent="0.4">
      <c r="A24" s="19"/>
      <c r="B24" s="19" t="s">
        <v>171</v>
      </c>
      <c r="E24" s="19"/>
      <c r="F24" s="19"/>
      <c r="G24" s="19"/>
      <c r="H24" s="19"/>
      <c r="I24" s="19"/>
      <c r="J24" s="19"/>
      <c r="K24" s="19"/>
      <c r="L24" s="19"/>
      <c r="M24" s="19"/>
      <c r="N24" s="23" t="s">
        <v>59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19"/>
      <c r="Z24" s="19"/>
      <c r="AA24" s="19"/>
      <c r="AB24" s="19"/>
    </row>
    <row r="25" spans="1:55" x14ac:dyDescent="0.4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4"/>
      <c r="O25" s="24"/>
      <c r="P25" s="505" t="s">
        <v>32</v>
      </c>
      <c r="Q25" s="505"/>
      <c r="R25" s="505"/>
      <c r="S25" s="505"/>
      <c r="T25" s="505"/>
      <c r="U25" s="505"/>
      <c r="V25" s="505"/>
      <c r="W25" s="24"/>
      <c r="X25" s="24"/>
      <c r="Y25" s="19"/>
      <c r="Z25" s="19"/>
      <c r="AA25" s="19"/>
      <c r="AB25" s="19"/>
    </row>
    <row r="26" spans="1:55" s="10" customFormat="1" ht="15.75" customHeight="1" x14ac:dyDescent="0.4">
      <c r="N26" s="488" t="s">
        <v>172</v>
      </c>
      <c r="O26" s="488"/>
      <c r="P26" s="488"/>
      <c r="Q26" s="488"/>
      <c r="R26" s="488"/>
      <c r="S26" s="488"/>
      <c r="T26" s="488"/>
      <c r="U26" s="488"/>
      <c r="V26" s="488"/>
      <c r="W26" s="488"/>
      <c r="X26" s="488"/>
      <c r="Y26" s="488"/>
      <c r="Z26" s="488"/>
      <c r="AA26" s="488"/>
    </row>
    <row r="27" spans="1:55" x14ac:dyDescent="0.4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31"/>
      <c r="O27" s="32"/>
      <c r="P27" s="32"/>
      <c r="Q27" s="505" t="s">
        <v>32</v>
      </c>
      <c r="R27" s="505"/>
      <c r="S27" s="505"/>
      <c r="T27" s="505"/>
      <c r="U27" s="505"/>
      <c r="V27" s="505"/>
      <c r="W27" s="78"/>
      <c r="X27" s="31"/>
      <c r="Y27" s="19"/>
      <c r="Z27" s="19"/>
      <c r="AA27" s="19"/>
      <c r="AB27" s="19"/>
    </row>
    <row r="28" spans="1:55" x14ac:dyDescent="0.4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31"/>
      <c r="O28" s="32"/>
      <c r="P28" s="32"/>
      <c r="Q28" s="24"/>
      <c r="R28" s="24"/>
      <c r="S28" s="24"/>
      <c r="T28" s="24"/>
      <c r="U28" s="24"/>
      <c r="V28" s="24"/>
      <c r="W28" s="78"/>
      <c r="X28" s="31"/>
      <c r="Y28" s="19"/>
      <c r="Z28" s="19"/>
      <c r="AA28" s="19"/>
      <c r="AB28" s="19"/>
    </row>
    <row r="29" spans="1:55" x14ac:dyDescent="0.4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pans="1:55" x14ac:dyDescent="0.4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pans="1:55" x14ac:dyDescent="0.4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pans="1:55" x14ac:dyDescent="0.4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="19" customFormat="1" x14ac:dyDescent="0.4"/>
    <row r="34" s="19" customFormat="1" x14ac:dyDescent="0.4"/>
    <row r="35" s="19" customFormat="1" x14ac:dyDescent="0.4"/>
    <row r="36" s="19" customFormat="1" x14ac:dyDescent="0.4"/>
    <row r="37" s="19" customFormat="1" x14ac:dyDescent="0.4"/>
    <row r="38" s="19" customFormat="1" x14ac:dyDescent="0.4"/>
    <row r="39" s="19" customFormat="1" x14ac:dyDescent="0.4"/>
    <row r="40" s="19" customFormat="1" x14ac:dyDescent="0.4"/>
    <row r="41" s="19" customFormat="1" x14ac:dyDescent="0.4"/>
    <row r="42" s="19" customFormat="1" x14ac:dyDescent="0.4"/>
    <row r="43" s="19" customFormat="1" x14ac:dyDescent="0.4"/>
    <row r="44" s="19" customFormat="1" x14ac:dyDescent="0.4"/>
    <row r="45" s="19" customFormat="1" x14ac:dyDescent="0.4"/>
    <row r="46" s="19" customFormat="1" x14ac:dyDescent="0.4"/>
    <row r="47" s="19" customFormat="1" x14ac:dyDescent="0.4"/>
    <row r="48" s="19" customFormat="1" x14ac:dyDescent="0.4"/>
    <row r="49" s="19" customFormat="1" x14ac:dyDescent="0.4"/>
    <row r="50" s="19" customFormat="1" x14ac:dyDescent="0.4"/>
    <row r="51" s="19" customFormat="1" x14ac:dyDescent="0.4"/>
    <row r="52" s="19" customFormat="1" x14ac:dyDescent="0.4"/>
    <row r="53" s="19" customFormat="1" x14ac:dyDescent="0.4"/>
    <row r="54" s="19" customFormat="1" x14ac:dyDescent="0.4"/>
    <row r="55" s="19" customFormat="1" x14ac:dyDescent="0.4"/>
    <row r="56" s="19" customFormat="1" x14ac:dyDescent="0.4"/>
    <row r="57" s="19" customFormat="1" x14ac:dyDescent="0.4"/>
    <row r="58" s="19" customFormat="1" x14ac:dyDescent="0.4"/>
    <row r="59" s="19" customFormat="1" x14ac:dyDescent="0.4"/>
    <row r="60" s="19" customFormat="1" x14ac:dyDescent="0.4"/>
    <row r="61" s="19" customFormat="1" x14ac:dyDescent="0.4"/>
    <row r="62" s="19" customFormat="1" x14ac:dyDescent="0.4"/>
    <row r="63" s="19" customFormat="1" x14ac:dyDescent="0.4"/>
    <row r="64" s="19" customFormat="1" x14ac:dyDescent="0.4"/>
    <row r="65" s="19" customFormat="1" x14ac:dyDescent="0.4"/>
    <row r="66" s="19" customFormat="1" x14ac:dyDescent="0.4"/>
    <row r="67" s="19" customFormat="1" x14ac:dyDescent="0.4"/>
    <row r="68" s="19" customFormat="1" x14ac:dyDescent="0.4"/>
    <row r="69" s="19" customFormat="1" x14ac:dyDescent="0.4"/>
    <row r="70" s="19" customFormat="1" x14ac:dyDescent="0.4"/>
    <row r="71" s="19" customFormat="1" x14ac:dyDescent="0.4"/>
    <row r="72" s="19" customFormat="1" x14ac:dyDescent="0.4"/>
    <row r="73" s="19" customFormat="1" x14ac:dyDescent="0.4"/>
    <row r="74" s="19" customFormat="1" x14ac:dyDescent="0.4"/>
    <row r="75" s="19" customFormat="1" x14ac:dyDescent="0.4"/>
    <row r="76" s="19" customFormat="1" x14ac:dyDescent="0.4"/>
    <row r="77" s="19" customFormat="1" x14ac:dyDescent="0.4"/>
    <row r="78" s="19" customFormat="1" x14ac:dyDescent="0.4"/>
    <row r="79" s="19" customFormat="1" x14ac:dyDescent="0.4"/>
    <row r="80" s="19" customFormat="1" x14ac:dyDescent="0.4"/>
    <row r="81" s="19" customFormat="1" x14ac:dyDescent="0.4"/>
    <row r="82" s="19" customFormat="1" x14ac:dyDescent="0.4"/>
    <row r="83" s="19" customFormat="1" x14ac:dyDescent="0.4"/>
    <row r="84" s="19" customFormat="1" x14ac:dyDescent="0.4"/>
    <row r="85" s="19" customFormat="1" x14ac:dyDescent="0.4"/>
    <row r="86" s="19" customFormat="1" x14ac:dyDescent="0.4"/>
    <row r="87" s="19" customFormat="1" x14ac:dyDescent="0.4"/>
    <row r="88" s="19" customFormat="1" x14ac:dyDescent="0.4"/>
    <row r="89" s="19" customFormat="1" x14ac:dyDescent="0.4"/>
    <row r="90" s="19" customFormat="1" x14ac:dyDescent="0.4"/>
    <row r="91" s="19" customFormat="1" x14ac:dyDescent="0.4"/>
    <row r="92" s="19" customFormat="1" x14ac:dyDescent="0.4"/>
    <row r="93" s="19" customFormat="1" x14ac:dyDescent="0.4"/>
    <row r="94" s="19" customFormat="1" x14ac:dyDescent="0.4"/>
    <row r="95" s="19" customFormat="1" x14ac:dyDescent="0.4"/>
    <row r="96" s="19" customFormat="1" x14ac:dyDescent="0.4"/>
    <row r="97" s="19" customFormat="1" x14ac:dyDescent="0.4"/>
    <row r="98" s="19" customFormat="1" x14ac:dyDescent="0.4"/>
    <row r="99" s="19" customFormat="1" x14ac:dyDescent="0.4"/>
    <row r="100" s="19" customFormat="1" x14ac:dyDescent="0.4"/>
    <row r="101" s="19" customFormat="1" x14ac:dyDescent="0.4"/>
    <row r="102" s="19" customFormat="1" x14ac:dyDescent="0.4"/>
    <row r="103" s="19" customFormat="1" x14ac:dyDescent="0.4"/>
    <row r="104" s="19" customFormat="1" x14ac:dyDescent="0.4"/>
    <row r="105" s="19" customFormat="1" x14ac:dyDescent="0.4"/>
    <row r="106" s="19" customFormat="1" x14ac:dyDescent="0.4"/>
    <row r="107" s="19" customFormat="1" x14ac:dyDescent="0.4"/>
    <row r="108" s="19" customFormat="1" x14ac:dyDescent="0.4"/>
    <row r="109" s="19" customFormat="1" x14ac:dyDescent="0.4"/>
    <row r="110" s="19" customFormat="1" x14ac:dyDescent="0.4"/>
    <row r="111" s="19" customFormat="1" x14ac:dyDescent="0.4"/>
    <row r="112" s="19" customFormat="1" x14ac:dyDescent="0.4"/>
    <row r="113" s="19" customFormat="1" x14ac:dyDescent="0.4"/>
    <row r="114" s="19" customFormat="1" x14ac:dyDescent="0.4"/>
    <row r="115" s="19" customFormat="1" x14ac:dyDescent="0.4"/>
    <row r="116" s="19" customFormat="1" x14ac:dyDescent="0.4"/>
    <row r="117" s="19" customFormat="1" x14ac:dyDescent="0.4"/>
    <row r="118" s="19" customFormat="1" x14ac:dyDescent="0.4"/>
    <row r="119" s="19" customFormat="1" x14ac:dyDescent="0.4"/>
    <row r="120" s="19" customFormat="1" x14ac:dyDescent="0.4"/>
    <row r="121" s="19" customFormat="1" x14ac:dyDescent="0.4"/>
    <row r="122" s="19" customFormat="1" x14ac:dyDescent="0.4"/>
    <row r="123" s="19" customFormat="1" x14ac:dyDescent="0.4"/>
    <row r="124" s="19" customFormat="1" x14ac:dyDescent="0.4"/>
    <row r="125" s="19" customFormat="1" x14ac:dyDescent="0.4"/>
    <row r="126" s="19" customFormat="1" x14ac:dyDescent="0.4"/>
    <row r="127" s="19" customFormat="1" x14ac:dyDescent="0.4"/>
    <row r="128" s="19" customFormat="1" x14ac:dyDescent="0.4"/>
    <row r="129" s="19" customFormat="1" x14ac:dyDescent="0.4"/>
    <row r="130" s="19" customFormat="1" x14ac:dyDescent="0.4"/>
    <row r="131" s="19" customFormat="1" x14ac:dyDescent="0.4"/>
    <row r="132" s="19" customFormat="1" x14ac:dyDescent="0.4"/>
    <row r="133" s="19" customFormat="1" x14ac:dyDescent="0.4"/>
    <row r="134" s="19" customFormat="1" x14ac:dyDescent="0.4"/>
    <row r="135" s="19" customFormat="1" x14ac:dyDescent="0.4"/>
    <row r="136" s="19" customFormat="1" x14ac:dyDescent="0.4"/>
    <row r="137" s="19" customFormat="1" x14ac:dyDescent="0.4"/>
    <row r="138" s="19" customFormat="1" x14ac:dyDescent="0.4"/>
    <row r="139" s="19" customFormat="1" x14ac:dyDescent="0.4"/>
    <row r="140" s="19" customFormat="1" x14ac:dyDescent="0.4"/>
    <row r="141" s="19" customFormat="1" x14ac:dyDescent="0.4"/>
    <row r="142" s="19" customFormat="1" x14ac:dyDescent="0.4"/>
    <row r="143" s="19" customFormat="1" x14ac:dyDescent="0.4"/>
    <row r="144" s="19" customFormat="1" x14ac:dyDescent="0.4"/>
    <row r="145" s="19" customFormat="1" x14ac:dyDescent="0.4"/>
    <row r="146" s="19" customFormat="1" x14ac:dyDescent="0.4"/>
    <row r="147" s="19" customFormat="1" x14ac:dyDescent="0.4"/>
    <row r="148" s="19" customFormat="1" x14ac:dyDescent="0.4"/>
    <row r="149" s="19" customFormat="1" x14ac:dyDescent="0.4"/>
    <row r="150" s="19" customFormat="1" x14ac:dyDescent="0.4"/>
    <row r="151" s="19" customFormat="1" x14ac:dyDescent="0.4"/>
    <row r="152" s="19" customFormat="1" x14ac:dyDescent="0.4"/>
    <row r="153" s="19" customFormat="1" x14ac:dyDescent="0.4"/>
    <row r="154" s="19" customFormat="1" x14ac:dyDescent="0.4"/>
    <row r="155" s="19" customFormat="1" x14ac:dyDescent="0.4"/>
    <row r="156" s="19" customFormat="1" x14ac:dyDescent="0.4"/>
    <row r="157" s="19" customFormat="1" x14ac:dyDescent="0.4"/>
    <row r="158" s="19" customFormat="1" x14ac:dyDescent="0.4"/>
    <row r="159" s="19" customFormat="1" x14ac:dyDescent="0.4"/>
    <row r="160" s="19" customFormat="1" x14ac:dyDescent="0.4"/>
    <row r="161" spans="27:27" s="19" customFormat="1" x14ac:dyDescent="0.4">
      <c r="AA161" s="94"/>
    </row>
    <row r="162" spans="27:27" s="19" customFormat="1" x14ac:dyDescent="0.4">
      <c r="AA162" s="94"/>
    </row>
    <row r="163" spans="27:27" s="19" customFormat="1" x14ac:dyDescent="0.4">
      <c r="AA163" s="94"/>
    </row>
    <row r="164" spans="27:27" s="19" customFormat="1" x14ac:dyDescent="0.4">
      <c r="AA164" s="94"/>
    </row>
    <row r="165" spans="27:27" s="19" customFormat="1" x14ac:dyDescent="0.4">
      <c r="AA165" s="94"/>
    </row>
    <row r="166" spans="27:27" s="19" customFormat="1" x14ac:dyDescent="0.4">
      <c r="AA166" s="94"/>
    </row>
    <row r="167" spans="27:27" s="19" customFormat="1" x14ac:dyDescent="0.4">
      <c r="AA167" s="94"/>
    </row>
    <row r="168" spans="27:27" s="19" customFormat="1" x14ac:dyDescent="0.4">
      <c r="AA168" s="94"/>
    </row>
    <row r="169" spans="27:27" s="19" customFormat="1" x14ac:dyDescent="0.4">
      <c r="AA169" s="94"/>
    </row>
    <row r="170" spans="27:27" s="19" customFormat="1" x14ac:dyDescent="0.4">
      <c r="AA170" s="94"/>
    </row>
    <row r="171" spans="27:27" s="19" customFormat="1" x14ac:dyDescent="0.4">
      <c r="AA171" s="94"/>
    </row>
    <row r="172" spans="27:27" s="19" customFormat="1" x14ac:dyDescent="0.4">
      <c r="AA172" s="94"/>
    </row>
    <row r="173" spans="27:27" s="19" customFormat="1" x14ac:dyDescent="0.4">
      <c r="AA173" s="94"/>
    </row>
    <row r="174" spans="27:27" s="19" customFormat="1" x14ac:dyDescent="0.4">
      <c r="AA174" s="94"/>
    </row>
    <row r="175" spans="27:27" s="19" customFormat="1" x14ac:dyDescent="0.4">
      <c r="AA175" s="94"/>
    </row>
    <row r="176" spans="27:27" s="19" customFormat="1" x14ac:dyDescent="0.4">
      <c r="AA176" s="94"/>
    </row>
    <row r="177" spans="27:27" s="19" customFormat="1" x14ac:dyDescent="0.4">
      <c r="AA177" s="94"/>
    </row>
    <row r="178" spans="27:27" s="19" customFormat="1" x14ac:dyDescent="0.4">
      <c r="AA178" s="94"/>
    </row>
    <row r="179" spans="27:27" s="19" customFormat="1" x14ac:dyDescent="0.4">
      <c r="AA179" s="94"/>
    </row>
    <row r="180" spans="27:27" s="19" customFormat="1" x14ac:dyDescent="0.4">
      <c r="AA180" s="94"/>
    </row>
    <row r="181" spans="27:27" s="19" customFormat="1" x14ac:dyDescent="0.4">
      <c r="AA181" s="94"/>
    </row>
    <row r="182" spans="27:27" s="19" customFormat="1" x14ac:dyDescent="0.4">
      <c r="AA182" s="94"/>
    </row>
    <row r="183" spans="27:27" s="19" customFormat="1" x14ac:dyDescent="0.4">
      <c r="AA183" s="94"/>
    </row>
    <row r="184" spans="27:27" s="19" customFormat="1" x14ac:dyDescent="0.4">
      <c r="AA184" s="94"/>
    </row>
    <row r="185" spans="27:27" s="19" customFormat="1" x14ac:dyDescent="0.4">
      <c r="AA185" s="94"/>
    </row>
    <row r="186" spans="27:27" s="19" customFormat="1" x14ac:dyDescent="0.4">
      <c r="AA186" s="94"/>
    </row>
    <row r="187" spans="27:27" s="19" customFormat="1" x14ac:dyDescent="0.4">
      <c r="AA187" s="94"/>
    </row>
    <row r="188" spans="27:27" s="19" customFormat="1" x14ac:dyDescent="0.4">
      <c r="AA188" s="94"/>
    </row>
    <row r="189" spans="27:27" s="19" customFormat="1" x14ac:dyDescent="0.4">
      <c r="AA189" s="94"/>
    </row>
    <row r="190" spans="27:27" s="19" customFormat="1" x14ac:dyDescent="0.4">
      <c r="AA190" s="94"/>
    </row>
    <row r="191" spans="27:27" s="19" customFormat="1" x14ac:dyDescent="0.4">
      <c r="AA191" s="94"/>
    </row>
    <row r="192" spans="27:27" s="19" customFormat="1" x14ac:dyDescent="0.4">
      <c r="AA192" s="94"/>
    </row>
    <row r="193" spans="27:27" s="19" customFormat="1" x14ac:dyDescent="0.4">
      <c r="AA193" s="94"/>
    </row>
    <row r="194" spans="27:27" s="19" customFormat="1" x14ac:dyDescent="0.4">
      <c r="AA194" s="94"/>
    </row>
    <row r="195" spans="27:27" s="19" customFormat="1" x14ac:dyDescent="0.4">
      <c r="AA195" s="94"/>
    </row>
    <row r="196" spans="27:27" s="19" customFormat="1" x14ac:dyDescent="0.4">
      <c r="AA196" s="94"/>
    </row>
    <row r="197" spans="27:27" s="19" customFormat="1" x14ac:dyDescent="0.4">
      <c r="AA197" s="94"/>
    </row>
    <row r="198" spans="27:27" s="19" customFormat="1" x14ac:dyDescent="0.4">
      <c r="AA198" s="94"/>
    </row>
    <row r="199" spans="27:27" s="19" customFormat="1" x14ac:dyDescent="0.4">
      <c r="AA199" s="94"/>
    </row>
    <row r="200" spans="27:27" s="19" customFormat="1" x14ac:dyDescent="0.4">
      <c r="AA200" s="94"/>
    </row>
    <row r="201" spans="27:27" s="19" customFormat="1" x14ac:dyDescent="0.4">
      <c r="AA201" s="94"/>
    </row>
    <row r="202" spans="27:27" s="19" customFormat="1" x14ac:dyDescent="0.4">
      <c r="AA202" s="94"/>
    </row>
    <row r="203" spans="27:27" s="19" customFormat="1" x14ac:dyDescent="0.4">
      <c r="AA203" s="94"/>
    </row>
    <row r="204" spans="27:27" s="19" customFormat="1" x14ac:dyDescent="0.4">
      <c r="AA204" s="94"/>
    </row>
    <row r="205" spans="27:27" s="19" customFormat="1" x14ac:dyDescent="0.4">
      <c r="AA205" s="94"/>
    </row>
    <row r="206" spans="27:27" s="19" customFormat="1" x14ac:dyDescent="0.4">
      <c r="AA206" s="94"/>
    </row>
    <row r="207" spans="27:27" s="19" customFormat="1" x14ac:dyDescent="0.4">
      <c r="AA207" s="94"/>
    </row>
    <row r="208" spans="27:27" s="19" customFormat="1" x14ac:dyDescent="0.4">
      <c r="AA208" s="94"/>
    </row>
    <row r="209" spans="27:27" s="19" customFormat="1" x14ac:dyDescent="0.4">
      <c r="AA209" s="94"/>
    </row>
    <row r="210" spans="27:27" s="19" customFormat="1" x14ac:dyDescent="0.4">
      <c r="AA210" s="94"/>
    </row>
    <row r="211" spans="27:27" s="19" customFormat="1" x14ac:dyDescent="0.4">
      <c r="AA211" s="94"/>
    </row>
    <row r="212" spans="27:27" s="19" customFormat="1" x14ac:dyDescent="0.4">
      <c r="AA212" s="94"/>
    </row>
    <row r="213" spans="27:27" s="19" customFormat="1" x14ac:dyDescent="0.4">
      <c r="AA213" s="94"/>
    </row>
    <row r="214" spans="27:27" s="19" customFormat="1" x14ac:dyDescent="0.4">
      <c r="AA214" s="94"/>
    </row>
    <row r="215" spans="27:27" s="19" customFormat="1" x14ac:dyDescent="0.4">
      <c r="AA215" s="94"/>
    </row>
    <row r="216" spans="27:27" s="19" customFormat="1" x14ac:dyDescent="0.4">
      <c r="AA216" s="94"/>
    </row>
    <row r="217" spans="27:27" s="19" customFormat="1" x14ac:dyDescent="0.4">
      <c r="AA217" s="94"/>
    </row>
    <row r="218" spans="27:27" s="19" customFormat="1" x14ac:dyDescent="0.4">
      <c r="AA218" s="94"/>
    </row>
    <row r="219" spans="27:27" s="19" customFormat="1" x14ac:dyDescent="0.4">
      <c r="AA219" s="94"/>
    </row>
    <row r="220" spans="27:27" s="19" customFormat="1" x14ac:dyDescent="0.4">
      <c r="AA220" s="94"/>
    </row>
    <row r="221" spans="27:27" s="19" customFormat="1" x14ac:dyDescent="0.4">
      <c r="AA221" s="94"/>
    </row>
    <row r="222" spans="27:27" s="19" customFormat="1" x14ac:dyDescent="0.4">
      <c r="AA222" s="94"/>
    </row>
    <row r="223" spans="27:27" s="19" customFormat="1" x14ac:dyDescent="0.4">
      <c r="AA223" s="94"/>
    </row>
    <row r="224" spans="27:27" s="19" customFormat="1" x14ac:dyDescent="0.4">
      <c r="AA224" s="94"/>
    </row>
    <row r="225" spans="27:27" s="19" customFormat="1" x14ac:dyDescent="0.4">
      <c r="AA225" s="94"/>
    </row>
    <row r="226" spans="27:27" s="19" customFormat="1" x14ac:dyDescent="0.4">
      <c r="AA226" s="94"/>
    </row>
    <row r="227" spans="27:27" s="19" customFormat="1" x14ac:dyDescent="0.4">
      <c r="AA227" s="94"/>
    </row>
    <row r="228" spans="27:27" s="19" customFormat="1" x14ac:dyDescent="0.4">
      <c r="AA228" s="94"/>
    </row>
    <row r="229" spans="27:27" s="19" customFormat="1" x14ac:dyDescent="0.4">
      <c r="AA229" s="94"/>
    </row>
    <row r="230" spans="27:27" s="19" customFormat="1" x14ac:dyDescent="0.4">
      <c r="AA230" s="94"/>
    </row>
    <row r="231" spans="27:27" s="19" customFormat="1" x14ac:dyDescent="0.4">
      <c r="AA231" s="94"/>
    </row>
    <row r="232" spans="27:27" s="19" customFormat="1" x14ac:dyDescent="0.4">
      <c r="AA232" s="94"/>
    </row>
    <row r="233" spans="27:27" s="19" customFormat="1" x14ac:dyDescent="0.4">
      <c r="AA233" s="94"/>
    </row>
    <row r="234" spans="27:27" s="19" customFormat="1" x14ac:dyDescent="0.4">
      <c r="AA234" s="94"/>
    </row>
    <row r="235" spans="27:27" s="19" customFormat="1" x14ac:dyDescent="0.4">
      <c r="AA235" s="94"/>
    </row>
    <row r="236" spans="27:27" s="19" customFormat="1" x14ac:dyDescent="0.4">
      <c r="AA236" s="94"/>
    </row>
    <row r="237" spans="27:27" s="19" customFormat="1" x14ac:dyDescent="0.4">
      <c r="AA237" s="94"/>
    </row>
    <row r="238" spans="27:27" s="19" customFormat="1" x14ac:dyDescent="0.4">
      <c r="AA238" s="94"/>
    </row>
    <row r="239" spans="27:27" s="19" customFormat="1" x14ac:dyDescent="0.4">
      <c r="AA239" s="94"/>
    </row>
    <row r="240" spans="27:27" s="19" customFormat="1" x14ac:dyDescent="0.4">
      <c r="AA240" s="94"/>
    </row>
    <row r="241" spans="27:27" s="19" customFormat="1" x14ac:dyDescent="0.4">
      <c r="AA241" s="94"/>
    </row>
    <row r="242" spans="27:27" s="19" customFormat="1" x14ac:dyDescent="0.4">
      <c r="AA242" s="94"/>
    </row>
    <row r="243" spans="27:27" s="19" customFormat="1" x14ac:dyDescent="0.4">
      <c r="AA243" s="94"/>
    </row>
    <row r="244" spans="27:27" s="19" customFormat="1" x14ac:dyDescent="0.4">
      <c r="AA244" s="94"/>
    </row>
    <row r="245" spans="27:27" s="19" customFormat="1" x14ac:dyDescent="0.4">
      <c r="AA245" s="94"/>
    </row>
    <row r="246" spans="27:27" s="19" customFormat="1" x14ac:dyDescent="0.4">
      <c r="AA246" s="94"/>
    </row>
    <row r="247" spans="27:27" s="19" customFormat="1" x14ac:dyDescent="0.4">
      <c r="AA247" s="94"/>
    </row>
    <row r="248" spans="27:27" s="19" customFormat="1" x14ac:dyDescent="0.4">
      <c r="AA248" s="94"/>
    </row>
    <row r="249" spans="27:27" s="19" customFormat="1" x14ac:dyDescent="0.4">
      <c r="AA249" s="94"/>
    </row>
    <row r="250" spans="27:27" s="19" customFormat="1" x14ac:dyDescent="0.4">
      <c r="AA250" s="94"/>
    </row>
    <row r="251" spans="27:27" s="19" customFormat="1" x14ac:dyDescent="0.4">
      <c r="AA251" s="94"/>
    </row>
    <row r="252" spans="27:27" s="19" customFormat="1" x14ac:dyDescent="0.4">
      <c r="AA252" s="94"/>
    </row>
    <row r="253" spans="27:27" s="19" customFormat="1" x14ac:dyDescent="0.4">
      <c r="AA253" s="94"/>
    </row>
    <row r="254" spans="27:27" s="19" customFormat="1" x14ac:dyDescent="0.4">
      <c r="AA254" s="94"/>
    </row>
    <row r="255" spans="27:27" s="19" customFormat="1" x14ac:dyDescent="0.4">
      <c r="AA255" s="94"/>
    </row>
    <row r="256" spans="27:27" s="19" customFormat="1" x14ac:dyDescent="0.4">
      <c r="AA256" s="94"/>
    </row>
    <row r="257" spans="27:27" s="19" customFormat="1" x14ac:dyDescent="0.4">
      <c r="AA257" s="94"/>
    </row>
    <row r="258" spans="27:27" s="19" customFormat="1" x14ac:dyDescent="0.4">
      <c r="AA258" s="94"/>
    </row>
    <row r="259" spans="27:27" s="19" customFormat="1" x14ac:dyDescent="0.4">
      <c r="AA259" s="94"/>
    </row>
    <row r="260" spans="27:27" s="19" customFormat="1" x14ac:dyDescent="0.4">
      <c r="AA260" s="94"/>
    </row>
    <row r="261" spans="27:27" s="19" customFormat="1" x14ac:dyDescent="0.4">
      <c r="AA261" s="94"/>
    </row>
    <row r="262" spans="27:27" s="19" customFormat="1" x14ac:dyDescent="0.4">
      <c r="AA262" s="94"/>
    </row>
    <row r="263" spans="27:27" s="19" customFormat="1" x14ac:dyDescent="0.4">
      <c r="AA263" s="94"/>
    </row>
    <row r="264" spans="27:27" s="19" customFormat="1" x14ac:dyDescent="0.4">
      <c r="AA264" s="94"/>
    </row>
    <row r="265" spans="27:27" s="19" customFormat="1" x14ac:dyDescent="0.4">
      <c r="AA265" s="94"/>
    </row>
    <row r="266" spans="27:27" s="19" customFormat="1" x14ac:dyDescent="0.4">
      <c r="AA266" s="94"/>
    </row>
    <row r="267" spans="27:27" s="19" customFormat="1" x14ac:dyDescent="0.4">
      <c r="AA267" s="94"/>
    </row>
    <row r="268" spans="27:27" s="19" customFormat="1" x14ac:dyDescent="0.4">
      <c r="AA268" s="94"/>
    </row>
    <row r="269" spans="27:27" s="19" customFormat="1" x14ac:dyDescent="0.4">
      <c r="AA269" s="94"/>
    </row>
    <row r="270" spans="27:27" s="19" customFormat="1" x14ac:dyDescent="0.4">
      <c r="AA270" s="94"/>
    </row>
    <row r="271" spans="27:27" s="19" customFormat="1" x14ac:dyDescent="0.4">
      <c r="AA271" s="94"/>
    </row>
    <row r="272" spans="27:27" s="19" customFormat="1" x14ac:dyDescent="0.4">
      <c r="AA272" s="94"/>
    </row>
    <row r="273" spans="27:27" s="19" customFormat="1" x14ac:dyDescent="0.4">
      <c r="AA273" s="94"/>
    </row>
    <row r="274" spans="27:27" s="19" customFormat="1" x14ac:dyDescent="0.4">
      <c r="AA274" s="94"/>
    </row>
    <row r="275" spans="27:27" s="19" customFormat="1" x14ac:dyDescent="0.4">
      <c r="AA275" s="94"/>
    </row>
    <row r="276" spans="27:27" s="19" customFormat="1" x14ac:dyDescent="0.4">
      <c r="AA276" s="94"/>
    </row>
    <row r="277" spans="27:27" s="19" customFormat="1" x14ac:dyDescent="0.4">
      <c r="AA277" s="94"/>
    </row>
    <row r="278" spans="27:27" s="19" customFormat="1" x14ac:dyDescent="0.4">
      <c r="AA278" s="94"/>
    </row>
    <row r="279" spans="27:27" s="19" customFormat="1" x14ac:dyDescent="0.4">
      <c r="AA279" s="94"/>
    </row>
    <row r="280" spans="27:27" s="19" customFormat="1" x14ac:dyDescent="0.4">
      <c r="AA280" s="94"/>
    </row>
    <row r="281" spans="27:27" s="19" customFormat="1" x14ac:dyDescent="0.4">
      <c r="AA281" s="94"/>
    </row>
    <row r="282" spans="27:27" s="19" customFormat="1" x14ac:dyDescent="0.4">
      <c r="AA282" s="94"/>
    </row>
    <row r="283" spans="27:27" s="19" customFormat="1" x14ac:dyDescent="0.4">
      <c r="AA283" s="94"/>
    </row>
    <row r="284" spans="27:27" s="19" customFormat="1" x14ac:dyDescent="0.4">
      <c r="AA284" s="94"/>
    </row>
    <row r="285" spans="27:27" s="19" customFormat="1" x14ac:dyDescent="0.4">
      <c r="AA285" s="94"/>
    </row>
    <row r="286" spans="27:27" s="19" customFormat="1" x14ac:dyDescent="0.4">
      <c r="AA286" s="94"/>
    </row>
    <row r="287" spans="27:27" s="19" customFormat="1" x14ac:dyDescent="0.4">
      <c r="AA287" s="94"/>
    </row>
    <row r="288" spans="27:27" s="19" customFormat="1" x14ac:dyDescent="0.4">
      <c r="AA288" s="94"/>
    </row>
    <row r="289" spans="27:27" s="19" customFormat="1" x14ac:dyDescent="0.4">
      <c r="AA289" s="94"/>
    </row>
    <row r="290" spans="27:27" s="19" customFormat="1" x14ac:dyDescent="0.4">
      <c r="AA290" s="94"/>
    </row>
    <row r="291" spans="27:27" s="19" customFormat="1" x14ac:dyDescent="0.4">
      <c r="AA291" s="94"/>
    </row>
    <row r="292" spans="27:27" s="19" customFormat="1" x14ac:dyDescent="0.4">
      <c r="AA292" s="94"/>
    </row>
    <row r="293" spans="27:27" s="19" customFormat="1" x14ac:dyDescent="0.4">
      <c r="AA293" s="94"/>
    </row>
    <row r="294" spans="27:27" s="19" customFormat="1" x14ac:dyDescent="0.4">
      <c r="AA294" s="94"/>
    </row>
    <row r="295" spans="27:27" s="19" customFormat="1" x14ac:dyDescent="0.4">
      <c r="AA295" s="94"/>
    </row>
    <row r="296" spans="27:27" s="19" customFormat="1" x14ac:dyDescent="0.4">
      <c r="AA296" s="94"/>
    </row>
    <row r="297" spans="27:27" s="19" customFormat="1" x14ac:dyDescent="0.4">
      <c r="AA297" s="94"/>
    </row>
    <row r="298" spans="27:27" s="19" customFormat="1" x14ac:dyDescent="0.4">
      <c r="AA298" s="94"/>
    </row>
    <row r="299" spans="27:27" s="19" customFormat="1" x14ac:dyDescent="0.4">
      <c r="AA299" s="94"/>
    </row>
    <row r="300" spans="27:27" s="19" customFormat="1" x14ac:dyDescent="0.4">
      <c r="AA300" s="94"/>
    </row>
    <row r="301" spans="27:27" s="19" customFormat="1" x14ac:dyDescent="0.4">
      <c r="AA301" s="94"/>
    </row>
    <row r="302" spans="27:27" s="19" customFormat="1" x14ac:dyDescent="0.4">
      <c r="AA302" s="94"/>
    </row>
    <row r="303" spans="27:27" s="19" customFormat="1" x14ac:dyDescent="0.4">
      <c r="AA303" s="94"/>
    </row>
    <row r="304" spans="27:27" s="19" customFormat="1" x14ac:dyDescent="0.4">
      <c r="AA304" s="94"/>
    </row>
    <row r="305" spans="27:27" s="19" customFormat="1" x14ac:dyDescent="0.4">
      <c r="AA305" s="94"/>
    </row>
    <row r="306" spans="27:27" s="19" customFormat="1" x14ac:dyDescent="0.4">
      <c r="AA306" s="94"/>
    </row>
    <row r="307" spans="27:27" s="19" customFormat="1" x14ac:dyDescent="0.4">
      <c r="AA307" s="94"/>
    </row>
    <row r="308" spans="27:27" s="19" customFormat="1" x14ac:dyDescent="0.4">
      <c r="AA308" s="94"/>
    </row>
    <row r="309" spans="27:27" s="19" customFormat="1" x14ac:dyDescent="0.4">
      <c r="AA309" s="94"/>
    </row>
    <row r="310" spans="27:27" s="19" customFormat="1" x14ac:dyDescent="0.4">
      <c r="AA310" s="94"/>
    </row>
    <row r="311" spans="27:27" s="19" customFormat="1" x14ac:dyDescent="0.4">
      <c r="AA311" s="94"/>
    </row>
    <row r="312" spans="27:27" s="19" customFormat="1" x14ac:dyDescent="0.4">
      <c r="AA312" s="94"/>
    </row>
    <row r="313" spans="27:27" s="19" customFormat="1" x14ac:dyDescent="0.4">
      <c r="AA313" s="94"/>
    </row>
    <row r="314" spans="27:27" s="19" customFormat="1" x14ac:dyDescent="0.4">
      <c r="AA314" s="94"/>
    </row>
    <row r="315" spans="27:27" s="19" customFormat="1" x14ac:dyDescent="0.4">
      <c r="AA315" s="94"/>
    </row>
    <row r="316" spans="27:27" s="19" customFormat="1" x14ac:dyDescent="0.4">
      <c r="AA316" s="94"/>
    </row>
    <row r="317" spans="27:27" s="19" customFormat="1" x14ac:dyDescent="0.4">
      <c r="AA317" s="94"/>
    </row>
    <row r="318" spans="27:27" s="19" customFormat="1" x14ac:dyDescent="0.4">
      <c r="AA318" s="94"/>
    </row>
    <row r="319" spans="27:27" s="19" customFormat="1" x14ac:dyDescent="0.4">
      <c r="AA319" s="94"/>
    </row>
    <row r="320" spans="27:27" s="19" customFormat="1" x14ac:dyDescent="0.4">
      <c r="AA320" s="94"/>
    </row>
    <row r="321" spans="27:27" s="19" customFormat="1" x14ac:dyDescent="0.4">
      <c r="AA321" s="94"/>
    </row>
    <row r="322" spans="27:27" s="19" customFormat="1" x14ac:dyDescent="0.4">
      <c r="AA322" s="94"/>
    </row>
    <row r="323" spans="27:27" s="19" customFormat="1" x14ac:dyDescent="0.4">
      <c r="AA323" s="94"/>
    </row>
    <row r="324" spans="27:27" s="19" customFormat="1" x14ac:dyDescent="0.4">
      <c r="AA324" s="94"/>
    </row>
    <row r="325" spans="27:27" s="19" customFormat="1" x14ac:dyDescent="0.4">
      <c r="AA325" s="94"/>
    </row>
    <row r="326" spans="27:27" s="19" customFormat="1" x14ac:dyDescent="0.4">
      <c r="AA326" s="94"/>
    </row>
    <row r="327" spans="27:27" s="19" customFormat="1" x14ac:dyDescent="0.4">
      <c r="AA327" s="94"/>
    </row>
    <row r="328" spans="27:27" s="19" customFormat="1" x14ac:dyDescent="0.4">
      <c r="AA328" s="94"/>
    </row>
    <row r="329" spans="27:27" s="19" customFormat="1" x14ac:dyDescent="0.4">
      <c r="AA329" s="94"/>
    </row>
    <row r="330" spans="27:27" s="19" customFormat="1" x14ac:dyDescent="0.4">
      <c r="AA330" s="94"/>
    </row>
    <row r="331" spans="27:27" s="19" customFormat="1" x14ac:dyDescent="0.4">
      <c r="AA331" s="94"/>
    </row>
    <row r="332" spans="27:27" s="19" customFormat="1" x14ac:dyDescent="0.4">
      <c r="AA332" s="94"/>
    </row>
    <row r="333" spans="27:27" s="19" customFormat="1" x14ac:dyDescent="0.4">
      <c r="AA333" s="94"/>
    </row>
    <row r="334" spans="27:27" s="19" customFormat="1" x14ac:dyDescent="0.4">
      <c r="AA334" s="94"/>
    </row>
    <row r="335" spans="27:27" s="19" customFormat="1" x14ac:dyDescent="0.4">
      <c r="AA335" s="94"/>
    </row>
    <row r="336" spans="27:27" s="19" customFormat="1" x14ac:dyDescent="0.4">
      <c r="AA336" s="94"/>
    </row>
    <row r="337" spans="27:27" s="19" customFormat="1" x14ac:dyDescent="0.4">
      <c r="AA337" s="94"/>
    </row>
    <row r="338" spans="27:27" s="19" customFormat="1" x14ac:dyDescent="0.4">
      <c r="AA338" s="94"/>
    </row>
    <row r="339" spans="27:27" s="19" customFormat="1" x14ac:dyDescent="0.4">
      <c r="AA339" s="94"/>
    </row>
    <row r="340" spans="27:27" s="19" customFormat="1" x14ac:dyDescent="0.4">
      <c r="AA340" s="94"/>
    </row>
    <row r="341" spans="27:27" s="19" customFormat="1" x14ac:dyDescent="0.4">
      <c r="AA341" s="94"/>
    </row>
    <row r="342" spans="27:27" s="19" customFormat="1" x14ac:dyDescent="0.4">
      <c r="AA342" s="94"/>
    </row>
    <row r="343" spans="27:27" s="19" customFormat="1" x14ac:dyDescent="0.4">
      <c r="AA343" s="94"/>
    </row>
    <row r="344" spans="27:27" s="19" customFormat="1" x14ac:dyDescent="0.4">
      <c r="AA344" s="94"/>
    </row>
    <row r="345" spans="27:27" s="19" customFormat="1" x14ac:dyDescent="0.4">
      <c r="AA345" s="94"/>
    </row>
    <row r="346" spans="27:27" s="19" customFormat="1" x14ac:dyDescent="0.4">
      <c r="AA346" s="94"/>
    </row>
    <row r="347" spans="27:27" s="19" customFormat="1" x14ac:dyDescent="0.4">
      <c r="AA347" s="94"/>
    </row>
    <row r="348" spans="27:27" s="19" customFormat="1" x14ac:dyDescent="0.4">
      <c r="AA348" s="94"/>
    </row>
    <row r="349" spans="27:27" s="19" customFormat="1" x14ac:dyDescent="0.4">
      <c r="AA349" s="94"/>
    </row>
    <row r="350" spans="27:27" s="19" customFormat="1" x14ac:dyDescent="0.4">
      <c r="AA350" s="94"/>
    </row>
    <row r="351" spans="27:27" s="19" customFormat="1" x14ac:dyDescent="0.4">
      <c r="AA351" s="94"/>
    </row>
    <row r="352" spans="27:27" s="19" customFormat="1" x14ac:dyDescent="0.4">
      <c r="AA352" s="94"/>
    </row>
    <row r="353" spans="27:27" s="19" customFormat="1" x14ac:dyDescent="0.4">
      <c r="AA353" s="94"/>
    </row>
    <row r="354" spans="27:27" s="19" customFormat="1" x14ac:dyDescent="0.4">
      <c r="AA354" s="94"/>
    </row>
    <row r="355" spans="27:27" s="19" customFormat="1" x14ac:dyDescent="0.4">
      <c r="AA355" s="94"/>
    </row>
    <row r="356" spans="27:27" s="19" customFormat="1" x14ac:dyDescent="0.4">
      <c r="AA356" s="94"/>
    </row>
    <row r="357" spans="27:27" s="19" customFormat="1" x14ac:dyDescent="0.4">
      <c r="AA357" s="94"/>
    </row>
    <row r="358" spans="27:27" s="19" customFormat="1" x14ac:dyDescent="0.4">
      <c r="AA358" s="94"/>
    </row>
    <row r="359" spans="27:27" s="19" customFormat="1" x14ac:dyDescent="0.4">
      <c r="AA359" s="94"/>
    </row>
    <row r="360" spans="27:27" s="19" customFormat="1" x14ac:dyDescent="0.4">
      <c r="AA360" s="94"/>
    </row>
    <row r="361" spans="27:27" s="19" customFormat="1" x14ac:dyDescent="0.4">
      <c r="AA361" s="94"/>
    </row>
    <row r="362" spans="27:27" s="19" customFormat="1" x14ac:dyDescent="0.4">
      <c r="AA362" s="94"/>
    </row>
    <row r="363" spans="27:27" s="19" customFormat="1" x14ac:dyDescent="0.4">
      <c r="AA363" s="94"/>
    </row>
    <row r="364" spans="27:27" s="19" customFormat="1" x14ac:dyDescent="0.4">
      <c r="AA364" s="94"/>
    </row>
    <row r="365" spans="27:27" s="19" customFormat="1" x14ac:dyDescent="0.4">
      <c r="AA365" s="94"/>
    </row>
    <row r="366" spans="27:27" s="19" customFormat="1" x14ac:dyDescent="0.4">
      <c r="AA366" s="94"/>
    </row>
    <row r="367" spans="27:27" s="19" customFormat="1" x14ac:dyDescent="0.4">
      <c r="AA367" s="94"/>
    </row>
    <row r="368" spans="27:27" s="19" customFormat="1" x14ac:dyDescent="0.4">
      <c r="AA368" s="94"/>
    </row>
    <row r="369" spans="27:27" s="19" customFormat="1" x14ac:dyDescent="0.4">
      <c r="AA369" s="94"/>
    </row>
    <row r="370" spans="27:27" s="19" customFormat="1" x14ac:dyDescent="0.4">
      <c r="AA370" s="94"/>
    </row>
    <row r="371" spans="27:27" s="19" customFormat="1" x14ac:dyDescent="0.4">
      <c r="AA371" s="94"/>
    </row>
    <row r="372" spans="27:27" s="19" customFormat="1" x14ac:dyDescent="0.4">
      <c r="AA372" s="94"/>
    </row>
    <row r="373" spans="27:27" s="19" customFormat="1" x14ac:dyDescent="0.4">
      <c r="AA373" s="94"/>
    </row>
    <row r="374" spans="27:27" s="19" customFormat="1" x14ac:dyDescent="0.4">
      <c r="AA374" s="94"/>
    </row>
    <row r="375" spans="27:27" s="19" customFormat="1" x14ac:dyDescent="0.4">
      <c r="AA375" s="94"/>
    </row>
    <row r="376" spans="27:27" s="19" customFormat="1" x14ac:dyDescent="0.4">
      <c r="AA376" s="94"/>
    </row>
    <row r="377" spans="27:27" s="19" customFormat="1" x14ac:dyDescent="0.4">
      <c r="AA377" s="94"/>
    </row>
    <row r="378" spans="27:27" s="19" customFormat="1" x14ac:dyDescent="0.4">
      <c r="AA378" s="94"/>
    </row>
    <row r="379" spans="27:27" s="19" customFormat="1" x14ac:dyDescent="0.4">
      <c r="AA379" s="94"/>
    </row>
    <row r="380" spans="27:27" s="19" customFormat="1" x14ac:dyDescent="0.4">
      <c r="AA380" s="94"/>
    </row>
    <row r="381" spans="27:27" s="19" customFormat="1" x14ac:dyDescent="0.4">
      <c r="AA381" s="94"/>
    </row>
    <row r="382" spans="27:27" s="19" customFormat="1" x14ac:dyDescent="0.4">
      <c r="AA382" s="94"/>
    </row>
    <row r="383" spans="27:27" s="19" customFormat="1" x14ac:dyDescent="0.4">
      <c r="AA383" s="94"/>
    </row>
    <row r="384" spans="27:27" s="19" customFormat="1" x14ac:dyDescent="0.4">
      <c r="AA384" s="94"/>
    </row>
    <row r="385" spans="27:27" s="19" customFormat="1" x14ac:dyDescent="0.4">
      <c r="AA385" s="94"/>
    </row>
    <row r="386" spans="27:27" s="19" customFormat="1" x14ac:dyDescent="0.4">
      <c r="AA386" s="94"/>
    </row>
    <row r="387" spans="27:27" s="19" customFormat="1" x14ac:dyDescent="0.4">
      <c r="AA387" s="94"/>
    </row>
    <row r="388" spans="27:27" s="19" customFormat="1" x14ac:dyDescent="0.4">
      <c r="AA388" s="94"/>
    </row>
    <row r="389" spans="27:27" s="19" customFormat="1" x14ac:dyDescent="0.4">
      <c r="AA389" s="94"/>
    </row>
    <row r="390" spans="27:27" s="19" customFormat="1" x14ac:dyDescent="0.4">
      <c r="AA390" s="94"/>
    </row>
    <row r="391" spans="27:27" s="19" customFormat="1" x14ac:dyDescent="0.4">
      <c r="AA391" s="94"/>
    </row>
    <row r="392" spans="27:27" s="19" customFormat="1" x14ac:dyDescent="0.4">
      <c r="AA392" s="94"/>
    </row>
    <row r="393" spans="27:27" s="19" customFormat="1" x14ac:dyDescent="0.4">
      <c r="AA393" s="94"/>
    </row>
    <row r="394" spans="27:27" s="19" customFormat="1" x14ac:dyDescent="0.4">
      <c r="AA394" s="94"/>
    </row>
    <row r="395" spans="27:27" s="19" customFormat="1" x14ac:dyDescent="0.4">
      <c r="AA395" s="94"/>
    </row>
    <row r="396" spans="27:27" s="19" customFormat="1" x14ac:dyDescent="0.4">
      <c r="AA396" s="94"/>
    </row>
    <row r="397" spans="27:27" s="19" customFormat="1" x14ac:dyDescent="0.4">
      <c r="AA397" s="94"/>
    </row>
    <row r="398" spans="27:27" s="19" customFormat="1" x14ac:dyDescent="0.4">
      <c r="AA398" s="94"/>
    </row>
    <row r="399" spans="27:27" s="19" customFormat="1" x14ac:dyDescent="0.4">
      <c r="AA399" s="94"/>
    </row>
    <row r="400" spans="27:27" s="19" customFormat="1" x14ac:dyDescent="0.4">
      <c r="AA400" s="94"/>
    </row>
    <row r="401" spans="27:27" s="19" customFormat="1" x14ac:dyDescent="0.4">
      <c r="AA401" s="94"/>
    </row>
    <row r="402" spans="27:27" s="19" customFormat="1" x14ac:dyDescent="0.4">
      <c r="AA402" s="94"/>
    </row>
    <row r="403" spans="27:27" s="19" customFormat="1" x14ac:dyDescent="0.4">
      <c r="AA403" s="94"/>
    </row>
    <row r="404" spans="27:27" s="19" customFormat="1" x14ac:dyDescent="0.4">
      <c r="AA404" s="94"/>
    </row>
    <row r="405" spans="27:27" s="19" customFormat="1" x14ac:dyDescent="0.4">
      <c r="AA405" s="94"/>
    </row>
    <row r="406" spans="27:27" s="19" customFormat="1" x14ac:dyDescent="0.4">
      <c r="AA406" s="94"/>
    </row>
    <row r="407" spans="27:27" s="19" customFormat="1" x14ac:dyDescent="0.4">
      <c r="AA407" s="94"/>
    </row>
    <row r="408" spans="27:27" s="19" customFormat="1" x14ac:dyDescent="0.4">
      <c r="AA408" s="94"/>
    </row>
    <row r="409" spans="27:27" s="19" customFormat="1" x14ac:dyDescent="0.4">
      <c r="AA409" s="94"/>
    </row>
    <row r="410" spans="27:27" s="19" customFormat="1" x14ac:dyDescent="0.4">
      <c r="AA410" s="94"/>
    </row>
    <row r="411" spans="27:27" s="19" customFormat="1" x14ac:dyDescent="0.4">
      <c r="AA411" s="94"/>
    </row>
    <row r="412" spans="27:27" s="19" customFormat="1" x14ac:dyDescent="0.4">
      <c r="AA412" s="94"/>
    </row>
    <row r="413" spans="27:27" s="19" customFormat="1" x14ac:dyDescent="0.4">
      <c r="AA413" s="94"/>
    </row>
    <row r="414" spans="27:27" s="19" customFormat="1" x14ac:dyDescent="0.4">
      <c r="AA414" s="94"/>
    </row>
    <row r="415" spans="27:27" s="19" customFormat="1" x14ac:dyDescent="0.4">
      <c r="AA415" s="94"/>
    </row>
    <row r="416" spans="27:27" s="19" customFormat="1" x14ac:dyDescent="0.4">
      <c r="AA416" s="94"/>
    </row>
    <row r="417" spans="27:27" s="19" customFormat="1" x14ac:dyDescent="0.4">
      <c r="AA417" s="94"/>
    </row>
    <row r="418" spans="27:27" s="19" customFormat="1" x14ac:dyDescent="0.4">
      <c r="AA418" s="94"/>
    </row>
    <row r="419" spans="27:27" s="19" customFormat="1" x14ac:dyDescent="0.4">
      <c r="AA419" s="94"/>
    </row>
    <row r="420" spans="27:27" s="19" customFormat="1" x14ac:dyDescent="0.4">
      <c r="AA420" s="94"/>
    </row>
    <row r="421" spans="27:27" s="19" customFormat="1" x14ac:dyDescent="0.4">
      <c r="AA421" s="94"/>
    </row>
    <row r="422" spans="27:27" s="19" customFormat="1" x14ac:dyDescent="0.4">
      <c r="AA422" s="94"/>
    </row>
    <row r="423" spans="27:27" s="19" customFormat="1" x14ac:dyDescent="0.4">
      <c r="AA423" s="94"/>
    </row>
    <row r="424" spans="27:27" s="19" customFormat="1" x14ac:dyDescent="0.4">
      <c r="AA424" s="94"/>
    </row>
    <row r="425" spans="27:27" s="19" customFormat="1" x14ac:dyDescent="0.4">
      <c r="AA425" s="94"/>
    </row>
    <row r="426" spans="27:27" s="19" customFormat="1" x14ac:dyDescent="0.4">
      <c r="AA426" s="94"/>
    </row>
    <row r="427" spans="27:27" s="19" customFormat="1" x14ac:dyDescent="0.4">
      <c r="AA427" s="94"/>
    </row>
    <row r="428" spans="27:27" s="19" customFormat="1" x14ac:dyDescent="0.4">
      <c r="AA428" s="94"/>
    </row>
    <row r="429" spans="27:27" s="19" customFormat="1" x14ac:dyDescent="0.4">
      <c r="AA429" s="94"/>
    </row>
    <row r="430" spans="27:27" s="19" customFormat="1" x14ac:dyDescent="0.4">
      <c r="AA430" s="94"/>
    </row>
    <row r="431" spans="27:27" s="19" customFormat="1" x14ac:dyDescent="0.4">
      <c r="AA431" s="94"/>
    </row>
    <row r="432" spans="27:27" s="19" customFormat="1" x14ac:dyDescent="0.4">
      <c r="AA432" s="94"/>
    </row>
    <row r="433" spans="27:27" s="19" customFormat="1" x14ac:dyDescent="0.4">
      <c r="AA433" s="94"/>
    </row>
    <row r="434" spans="27:27" s="19" customFormat="1" x14ac:dyDescent="0.4">
      <c r="AA434" s="94"/>
    </row>
    <row r="435" spans="27:27" s="19" customFormat="1" x14ac:dyDescent="0.4">
      <c r="AA435" s="94"/>
    </row>
    <row r="436" spans="27:27" s="19" customFormat="1" x14ac:dyDescent="0.4">
      <c r="AA436" s="94"/>
    </row>
    <row r="437" spans="27:27" s="19" customFormat="1" x14ac:dyDescent="0.4">
      <c r="AA437" s="94"/>
    </row>
    <row r="438" spans="27:27" s="19" customFormat="1" x14ac:dyDescent="0.4">
      <c r="AA438" s="94"/>
    </row>
    <row r="439" spans="27:27" s="19" customFormat="1" x14ac:dyDescent="0.4">
      <c r="AA439" s="94"/>
    </row>
    <row r="440" spans="27:27" s="19" customFormat="1" x14ac:dyDescent="0.4">
      <c r="AA440" s="94"/>
    </row>
    <row r="441" spans="27:27" s="19" customFormat="1" x14ac:dyDescent="0.4">
      <c r="AA441" s="94"/>
    </row>
    <row r="442" spans="27:27" s="19" customFormat="1" x14ac:dyDescent="0.4">
      <c r="AA442" s="94"/>
    </row>
    <row r="443" spans="27:27" s="19" customFormat="1" x14ac:dyDescent="0.4">
      <c r="AA443" s="94"/>
    </row>
    <row r="444" spans="27:27" s="19" customFormat="1" x14ac:dyDescent="0.4">
      <c r="AA444" s="94"/>
    </row>
    <row r="445" spans="27:27" s="19" customFormat="1" x14ac:dyDescent="0.4">
      <c r="AA445" s="94"/>
    </row>
    <row r="446" spans="27:27" s="19" customFormat="1" x14ac:dyDescent="0.4">
      <c r="AA446" s="94"/>
    </row>
    <row r="447" spans="27:27" s="19" customFormat="1" x14ac:dyDescent="0.4">
      <c r="AA447" s="94"/>
    </row>
    <row r="448" spans="27:27" s="19" customFormat="1" x14ac:dyDescent="0.4">
      <c r="AA448" s="94"/>
    </row>
    <row r="449" spans="27:27" s="19" customFormat="1" x14ac:dyDescent="0.4">
      <c r="AA449" s="94"/>
    </row>
    <row r="450" spans="27:27" s="19" customFormat="1" x14ac:dyDescent="0.4">
      <c r="AA450" s="94"/>
    </row>
    <row r="451" spans="27:27" s="19" customFormat="1" x14ac:dyDescent="0.4">
      <c r="AA451" s="94"/>
    </row>
    <row r="452" spans="27:27" s="19" customFormat="1" x14ac:dyDescent="0.4">
      <c r="AA452" s="94"/>
    </row>
    <row r="453" spans="27:27" s="19" customFormat="1" x14ac:dyDescent="0.4">
      <c r="AA453" s="94"/>
    </row>
    <row r="454" spans="27:27" s="19" customFormat="1" x14ac:dyDescent="0.4">
      <c r="AA454" s="94"/>
    </row>
    <row r="455" spans="27:27" s="19" customFormat="1" x14ac:dyDescent="0.4">
      <c r="AA455" s="94"/>
    </row>
    <row r="456" spans="27:27" s="19" customFormat="1" x14ac:dyDescent="0.4">
      <c r="AA456" s="94"/>
    </row>
    <row r="457" spans="27:27" s="19" customFormat="1" x14ac:dyDescent="0.4">
      <c r="AA457" s="94"/>
    </row>
    <row r="458" spans="27:27" s="19" customFormat="1" x14ac:dyDescent="0.4">
      <c r="AA458" s="94"/>
    </row>
    <row r="459" spans="27:27" s="19" customFormat="1" x14ac:dyDescent="0.4">
      <c r="AA459" s="94"/>
    </row>
    <row r="460" spans="27:27" s="19" customFormat="1" x14ac:dyDescent="0.4">
      <c r="AA460" s="94"/>
    </row>
    <row r="461" spans="27:27" s="19" customFormat="1" x14ac:dyDescent="0.4">
      <c r="AA461" s="94"/>
    </row>
    <row r="462" spans="27:27" s="19" customFormat="1" x14ac:dyDescent="0.4">
      <c r="AA462" s="94"/>
    </row>
    <row r="463" spans="27:27" s="19" customFormat="1" x14ac:dyDescent="0.4">
      <c r="AA463" s="94"/>
    </row>
    <row r="464" spans="27:27" s="19" customFormat="1" x14ac:dyDescent="0.4">
      <c r="AA464" s="94"/>
    </row>
    <row r="465" spans="27:27" s="19" customFormat="1" x14ac:dyDescent="0.4">
      <c r="AA465" s="94"/>
    </row>
    <row r="466" spans="27:27" s="19" customFormat="1" x14ac:dyDescent="0.4">
      <c r="AA466" s="94"/>
    </row>
    <row r="467" spans="27:27" s="19" customFormat="1" x14ac:dyDescent="0.4">
      <c r="AA467" s="94"/>
    </row>
    <row r="468" spans="27:27" s="19" customFormat="1" x14ac:dyDescent="0.4">
      <c r="AA468" s="94"/>
    </row>
    <row r="469" spans="27:27" s="19" customFormat="1" x14ac:dyDescent="0.4">
      <c r="AA469" s="94"/>
    </row>
    <row r="470" spans="27:27" s="19" customFormat="1" x14ac:dyDescent="0.4">
      <c r="AA470" s="94"/>
    </row>
    <row r="471" spans="27:27" s="19" customFormat="1" x14ac:dyDescent="0.4">
      <c r="AA471" s="94"/>
    </row>
    <row r="472" spans="27:27" s="19" customFormat="1" x14ac:dyDescent="0.4">
      <c r="AA472" s="94"/>
    </row>
    <row r="473" spans="27:27" s="19" customFormat="1" x14ac:dyDescent="0.4">
      <c r="AA473" s="94"/>
    </row>
    <row r="474" spans="27:27" s="19" customFormat="1" x14ac:dyDescent="0.4">
      <c r="AA474" s="94"/>
    </row>
    <row r="475" spans="27:27" s="19" customFormat="1" x14ac:dyDescent="0.4">
      <c r="AA475" s="94"/>
    </row>
    <row r="476" spans="27:27" s="19" customFormat="1" x14ac:dyDescent="0.4">
      <c r="AA476" s="94"/>
    </row>
    <row r="477" spans="27:27" s="19" customFormat="1" x14ac:dyDescent="0.4">
      <c r="AA477" s="94"/>
    </row>
    <row r="478" spans="27:27" s="19" customFormat="1" x14ac:dyDescent="0.4">
      <c r="AA478" s="94"/>
    </row>
    <row r="479" spans="27:27" s="19" customFormat="1" x14ac:dyDescent="0.4">
      <c r="AA479" s="94"/>
    </row>
    <row r="480" spans="27:27" s="19" customFormat="1" x14ac:dyDescent="0.4">
      <c r="AA480" s="94"/>
    </row>
    <row r="481" spans="27:27" s="19" customFormat="1" x14ac:dyDescent="0.4">
      <c r="AA481" s="94"/>
    </row>
    <row r="482" spans="27:27" s="19" customFormat="1" x14ac:dyDescent="0.4">
      <c r="AA482" s="94"/>
    </row>
    <row r="483" spans="27:27" s="19" customFormat="1" x14ac:dyDescent="0.4">
      <c r="AA483" s="94"/>
    </row>
    <row r="484" spans="27:27" s="19" customFormat="1" x14ac:dyDescent="0.4">
      <c r="AA484" s="94"/>
    </row>
    <row r="485" spans="27:27" s="19" customFormat="1" x14ac:dyDescent="0.4">
      <c r="AA485" s="94"/>
    </row>
    <row r="486" spans="27:27" s="19" customFormat="1" x14ac:dyDescent="0.4">
      <c r="AA486" s="94"/>
    </row>
    <row r="487" spans="27:27" s="19" customFormat="1" x14ac:dyDescent="0.4">
      <c r="AA487" s="94"/>
    </row>
    <row r="488" spans="27:27" s="19" customFormat="1" x14ac:dyDescent="0.4">
      <c r="AA488" s="94"/>
    </row>
    <row r="489" spans="27:27" s="19" customFormat="1" x14ac:dyDescent="0.4">
      <c r="AA489" s="94"/>
    </row>
    <row r="490" spans="27:27" s="19" customFormat="1" x14ac:dyDescent="0.4">
      <c r="AA490" s="94"/>
    </row>
    <row r="491" spans="27:27" s="19" customFormat="1" x14ac:dyDescent="0.4">
      <c r="AA491" s="94"/>
    </row>
    <row r="492" spans="27:27" s="19" customFormat="1" x14ac:dyDescent="0.4">
      <c r="AA492" s="94"/>
    </row>
    <row r="493" spans="27:27" s="19" customFormat="1" x14ac:dyDescent="0.4">
      <c r="AA493" s="94"/>
    </row>
    <row r="494" spans="27:27" s="19" customFormat="1" x14ac:dyDescent="0.4">
      <c r="AA494" s="94"/>
    </row>
    <row r="495" spans="27:27" s="19" customFormat="1" x14ac:dyDescent="0.4">
      <c r="AA495" s="94"/>
    </row>
    <row r="496" spans="27:27" s="19" customFormat="1" x14ac:dyDescent="0.4">
      <c r="AA496" s="94"/>
    </row>
    <row r="497" spans="27:27" s="19" customFormat="1" x14ac:dyDescent="0.4">
      <c r="AA497" s="94"/>
    </row>
    <row r="498" spans="27:27" s="19" customFormat="1" x14ac:dyDescent="0.4">
      <c r="AA498" s="94"/>
    </row>
    <row r="499" spans="27:27" s="19" customFormat="1" x14ac:dyDescent="0.4">
      <c r="AA499" s="94"/>
    </row>
    <row r="500" spans="27:27" s="19" customFormat="1" x14ac:dyDescent="0.4">
      <c r="AA500" s="94"/>
    </row>
    <row r="501" spans="27:27" s="19" customFormat="1" x14ac:dyDescent="0.4">
      <c r="AA501" s="94"/>
    </row>
    <row r="502" spans="27:27" s="19" customFormat="1" x14ac:dyDescent="0.4">
      <c r="AA502" s="94"/>
    </row>
    <row r="503" spans="27:27" s="19" customFormat="1" x14ac:dyDescent="0.4">
      <c r="AA503" s="94"/>
    </row>
    <row r="504" spans="27:27" s="19" customFormat="1" x14ac:dyDescent="0.4">
      <c r="AA504" s="94"/>
    </row>
    <row r="505" spans="27:27" s="19" customFormat="1" x14ac:dyDescent="0.4">
      <c r="AA505" s="94"/>
    </row>
    <row r="506" spans="27:27" s="19" customFormat="1" x14ac:dyDescent="0.4">
      <c r="AA506" s="94"/>
    </row>
    <row r="507" spans="27:27" s="19" customFormat="1" x14ac:dyDescent="0.4">
      <c r="AA507" s="94"/>
    </row>
    <row r="508" spans="27:27" s="19" customFormat="1" x14ac:dyDescent="0.4">
      <c r="AA508" s="94"/>
    </row>
    <row r="509" spans="27:27" s="19" customFormat="1" x14ac:dyDescent="0.4">
      <c r="AA509" s="94"/>
    </row>
    <row r="510" spans="27:27" s="19" customFormat="1" x14ac:dyDescent="0.4">
      <c r="AA510" s="94"/>
    </row>
    <row r="511" spans="27:27" s="19" customFormat="1" x14ac:dyDescent="0.4">
      <c r="AA511" s="94"/>
    </row>
    <row r="512" spans="27:27" s="19" customFormat="1" x14ac:dyDescent="0.4">
      <c r="AA512" s="94"/>
    </row>
    <row r="513" spans="27:27" s="19" customFormat="1" x14ac:dyDescent="0.4">
      <c r="AA513" s="94"/>
    </row>
    <row r="514" spans="27:27" s="19" customFormat="1" x14ac:dyDescent="0.4">
      <c r="AA514" s="94"/>
    </row>
    <row r="515" spans="27:27" s="19" customFormat="1" x14ac:dyDescent="0.4">
      <c r="AA515" s="94"/>
    </row>
    <row r="516" spans="27:27" s="19" customFormat="1" x14ac:dyDescent="0.4">
      <c r="AA516" s="94"/>
    </row>
    <row r="517" spans="27:27" s="19" customFormat="1" x14ac:dyDescent="0.4">
      <c r="AA517" s="94"/>
    </row>
    <row r="518" spans="27:27" s="19" customFormat="1" x14ac:dyDescent="0.4">
      <c r="AA518" s="94"/>
    </row>
    <row r="519" spans="27:27" s="19" customFormat="1" x14ac:dyDescent="0.4">
      <c r="AA519" s="94"/>
    </row>
    <row r="520" spans="27:27" s="19" customFormat="1" x14ac:dyDescent="0.4">
      <c r="AA520" s="94"/>
    </row>
    <row r="521" spans="27:27" s="19" customFormat="1" x14ac:dyDescent="0.4">
      <c r="AA521" s="94"/>
    </row>
    <row r="522" spans="27:27" s="19" customFormat="1" x14ac:dyDescent="0.4">
      <c r="AA522" s="94"/>
    </row>
    <row r="523" spans="27:27" s="19" customFormat="1" x14ac:dyDescent="0.4">
      <c r="AA523" s="94"/>
    </row>
    <row r="524" spans="27:27" s="19" customFormat="1" x14ac:dyDescent="0.4">
      <c r="AA524" s="94"/>
    </row>
    <row r="525" spans="27:27" s="19" customFormat="1" x14ac:dyDescent="0.4">
      <c r="AA525" s="94"/>
    </row>
    <row r="526" spans="27:27" s="19" customFormat="1" x14ac:dyDescent="0.4">
      <c r="AA526" s="94"/>
    </row>
    <row r="527" spans="27:27" s="19" customFormat="1" x14ac:dyDescent="0.4">
      <c r="AA527" s="94"/>
    </row>
    <row r="528" spans="27:27" s="19" customFormat="1" x14ac:dyDescent="0.4">
      <c r="AA528" s="94"/>
    </row>
    <row r="529" spans="27:27" s="19" customFormat="1" x14ac:dyDescent="0.4">
      <c r="AA529" s="94"/>
    </row>
    <row r="530" spans="27:27" s="19" customFormat="1" x14ac:dyDescent="0.4">
      <c r="AA530" s="94"/>
    </row>
    <row r="531" spans="27:27" s="19" customFormat="1" x14ac:dyDescent="0.4">
      <c r="AA531" s="94"/>
    </row>
    <row r="532" spans="27:27" s="19" customFormat="1" x14ac:dyDescent="0.4">
      <c r="AA532" s="94"/>
    </row>
    <row r="533" spans="27:27" s="19" customFormat="1" x14ac:dyDescent="0.4">
      <c r="AA533" s="94"/>
    </row>
    <row r="534" spans="27:27" s="19" customFormat="1" x14ac:dyDescent="0.4">
      <c r="AA534" s="94"/>
    </row>
    <row r="535" spans="27:27" s="19" customFormat="1" x14ac:dyDescent="0.4">
      <c r="AA535" s="94"/>
    </row>
    <row r="536" spans="27:27" s="19" customFormat="1" x14ac:dyDescent="0.4">
      <c r="AA536" s="94"/>
    </row>
    <row r="537" spans="27:27" s="19" customFormat="1" x14ac:dyDescent="0.4">
      <c r="AA537" s="94"/>
    </row>
    <row r="538" spans="27:27" s="19" customFormat="1" x14ac:dyDescent="0.4">
      <c r="AA538" s="94"/>
    </row>
    <row r="539" spans="27:27" s="19" customFormat="1" x14ac:dyDescent="0.4">
      <c r="AA539" s="94"/>
    </row>
    <row r="540" spans="27:27" s="19" customFormat="1" x14ac:dyDescent="0.4">
      <c r="AA540" s="94"/>
    </row>
    <row r="541" spans="27:27" s="19" customFormat="1" x14ac:dyDescent="0.4">
      <c r="AA541" s="94"/>
    </row>
    <row r="542" spans="27:27" s="19" customFormat="1" x14ac:dyDescent="0.4">
      <c r="AA542" s="94"/>
    </row>
    <row r="543" spans="27:27" s="19" customFormat="1" x14ac:dyDescent="0.4">
      <c r="AA543" s="94"/>
    </row>
    <row r="544" spans="27:27" s="19" customFormat="1" x14ac:dyDescent="0.4">
      <c r="AA544" s="94"/>
    </row>
    <row r="545" spans="27:27" s="19" customFormat="1" x14ac:dyDescent="0.4">
      <c r="AA545" s="94"/>
    </row>
    <row r="546" spans="27:27" s="19" customFormat="1" x14ac:dyDescent="0.4">
      <c r="AA546" s="94"/>
    </row>
    <row r="547" spans="27:27" s="19" customFormat="1" x14ac:dyDescent="0.4">
      <c r="AA547" s="94"/>
    </row>
    <row r="548" spans="27:27" s="19" customFormat="1" x14ac:dyDescent="0.4">
      <c r="AA548" s="94"/>
    </row>
    <row r="549" spans="27:27" s="19" customFormat="1" x14ac:dyDescent="0.4">
      <c r="AA549" s="94"/>
    </row>
    <row r="550" spans="27:27" s="19" customFormat="1" x14ac:dyDescent="0.4">
      <c r="AA550" s="94"/>
    </row>
    <row r="551" spans="27:27" s="19" customFormat="1" x14ac:dyDescent="0.4">
      <c r="AA551" s="94"/>
    </row>
    <row r="552" spans="27:27" s="19" customFormat="1" x14ac:dyDescent="0.4">
      <c r="AA552" s="94"/>
    </row>
    <row r="553" spans="27:27" s="19" customFormat="1" x14ac:dyDescent="0.4">
      <c r="AA553" s="94"/>
    </row>
    <row r="554" spans="27:27" s="19" customFormat="1" x14ac:dyDescent="0.4">
      <c r="AA554" s="94"/>
    </row>
    <row r="555" spans="27:27" s="19" customFormat="1" x14ac:dyDescent="0.4">
      <c r="AA555" s="94"/>
    </row>
    <row r="556" spans="27:27" s="19" customFormat="1" x14ac:dyDescent="0.4">
      <c r="AA556" s="94"/>
    </row>
    <row r="557" spans="27:27" s="19" customFormat="1" x14ac:dyDescent="0.4">
      <c r="AA557" s="94"/>
    </row>
    <row r="558" spans="27:27" s="19" customFormat="1" x14ac:dyDescent="0.4">
      <c r="AA558" s="94"/>
    </row>
    <row r="559" spans="27:27" s="19" customFormat="1" x14ac:dyDescent="0.4">
      <c r="AA559" s="94"/>
    </row>
    <row r="560" spans="27:27" s="19" customFormat="1" x14ac:dyDescent="0.4">
      <c r="AA560" s="94"/>
    </row>
    <row r="561" spans="27:27" s="19" customFormat="1" x14ac:dyDescent="0.4">
      <c r="AA561" s="94"/>
    </row>
    <row r="562" spans="27:27" s="19" customFormat="1" x14ac:dyDescent="0.4">
      <c r="AA562" s="94"/>
    </row>
    <row r="563" spans="27:27" s="19" customFormat="1" x14ac:dyDescent="0.4">
      <c r="AA563" s="94"/>
    </row>
    <row r="564" spans="27:27" s="19" customFormat="1" x14ac:dyDescent="0.4">
      <c r="AA564" s="94"/>
    </row>
    <row r="565" spans="27:27" s="19" customFormat="1" x14ac:dyDescent="0.4">
      <c r="AA565" s="94"/>
    </row>
    <row r="566" spans="27:27" s="19" customFormat="1" x14ac:dyDescent="0.4">
      <c r="AA566" s="94"/>
    </row>
    <row r="567" spans="27:27" s="19" customFormat="1" x14ac:dyDescent="0.4">
      <c r="AA567" s="94"/>
    </row>
    <row r="568" spans="27:27" s="19" customFormat="1" x14ac:dyDescent="0.4">
      <c r="AA568" s="94"/>
    </row>
    <row r="569" spans="27:27" s="19" customFormat="1" x14ac:dyDescent="0.4">
      <c r="AA569" s="94"/>
    </row>
    <row r="570" spans="27:27" s="19" customFormat="1" x14ac:dyDescent="0.4">
      <c r="AA570" s="94"/>
    </row>
    <row r="571" spans="27:27" s="19" customFormat="1" x14ac:dyDescent="0.4">
      <c r="AA571" s="94"/>
    </row>
    <row r="572" spans="27:27" s="19" customFormat="1" x14ac:dyDescent="0.4">
      <c r="AA572" s="94"/>
    </row>
    <row r="573" spans="27:27" s="19" customFormat="1" x14ac:dyDescent="0.4">
      <c r="AA573" s="94"/>
    </row>
    <row r="574" spans="27:27" s="19" customFormat="1" x14ac:dyDescent="0.4">
      <c r="AA574" s="94"/>
    </row>
    <row r="575" spans="27:27" s="19" customFormat="1" x14ac:dyDescent="0.4">
      <c r="AA575" s="94"/>
    </row>
    <row r="576" spans="27:27" s="19" customFormat="1" x14ac:dyDescent="0.4">
      <c r="AA576" s="94"/>
    </row>
    <row r="577" spans="27:27" s="19" customFormat="1" x14ac:dyDescent="0.4">
      <c r="AA577" s="94"/>
    </row>
    <row r="578" spans="27:27" s="19" customFormat="1" x14ac:dyDescent="0.4">
      <c r="AA578" s="94"/>
    </row>
    <row r="579" spans="27:27" s="19" customFormat="1" x14ac:dyDescent="0.4">
      <c r="AA579" s="94"/>
    </row>
    <row r="580" spans="27:27" s="19" customFormat="1" x14ac:dyDescent="0.4">
      <c r="AA580" s="94"/>
    </row>
    <row r="581" spans="27:27" s="19" customFormat="1" x14ac:dyDescent="0.4">
      <c r="AA581" s="94"/>
    </row>
    <row r="582" spans="27:27" s="19" customFormat="1" x14ac:dyDescent="0.4">
      <c r="AA582" s="94"/>
    </row>
    <row r="583" spans="27:27" s="19" customFormat="1" x14ac:dyDescent="0.4">
      <c r="AA583" s="94"/>
    </row>
    <row r="584" spans="27:27" s="19" customFormat="1" x14ac:dyDescent="0.4">
      <c r="AA584" s="94"/>
    </row>
    <row r="585" spans="27:27" s="19" customFormat="1" x14ac:dyDescent="0.4">
      <c r="AA585" s="94"/>
    </row>
    <row r="586" spans="27:27" s="19" customFormat="1" x14ac:dyDescent="0.4">
      <c r="AA586" s="94"/>
    </row>
    <row r="587" spans="27:27" s="19" customFormat="1" x14ac:dyDescent="0.4">
      <c r="AA587" s="94"/>
    </row>
    <row r="588" spans="27:27" s="19" customFormat="1" x14ac:dyDescent="0.4">
      <c r="AA588" s="94"/>
    </row>
    <row r="589" spans="27:27" s="19" customFormat="1" x14ac:dyDescent="0.4">
      <c r="AA589" s="94"/>
    </row>
    <row r="590" spans="27:27" s="19" customFormat="1" x14ac:dyDescent="0.4">
      <c r="AA590" s="94"/>
    </row>
    <row r="591" spans="27:27" s="19" customFormat="1" x14ac:dyDescent="0.4">
      <c r="AA591" s="94"/>
    </row>
    <row r="592" spans="27:27" s="19" customFormat="1" x14ac:dyDescent="0.4">
      <c r="AA592" s="94"/>
    </row>
    <row r="593" spans="27:27" s="19" customFormat="1" x14ac:dyDescent="0.4">
      <c r="AA593" s="94"/>
    </row>
    <row r="594" spans="27:27" s="19" customFormat="1" x14ac:dyDescent="0.4">
      <c r="AA594" s="94"/>
    </row>
    <row r="595" spans="27:27" s="19" customFormat="1" x14ac:dyDescent="0.4">
      <c r="AA595" s="94"/>
    </row>
    <row r="596" spans="27:27" s="19" customFormat="1" x14ac:dyDescent="0.4">
      <c r="AA596" s="94"/>
    </row>
    <row r="597" spans="27:27" s="19" customFormat="1" x14ac:dyDescent="0.4">
      <c r="AA597" s="94"/>
    </row>
    <row r="598" spans="27:27" s="19" customFormat="1" x14ac:dyDescent="0.4">
      <c r="AA598" s="94"/>
    </row>
    <row r="599" spans="27:27" s="19" customFormat="1" x14ac:dyDescent="0.4">
      <c r="AA599" s="94"/>
    </row>
    <row r="600" spans="27:27" s="19" customFormat="1" x14ac:dyDescent="0.4">
      <c r="AA600" s="94"/>
    </row>
    <row r="601" spans="27:27" s="19" customFormat="1" x14ac:dyDescent="0.4">
      <c r="AA601" s="94"/>
    </row>
    <row r="602" spans="27:27" s="19" customFormat="1" x14ac:dyDescent="0.4">
      <c r="AA602" s="94"/>
    </row>
    <row r="603" spans="27:27" s="19" customFormat="1" x14ac:dyDescent="0.4">
      <c r="AA603" s="94"/>
    </row>
    <row r="604" spans="27:27" s="19" customFormat="1" x14ac:dyDescent="0.4">
      <c r="AA604" s="94"/>
    </row>
    <row r="605" spans="27:27" s="19" customFormat="1" x14ac:dyDescent="0.4">
      <c r="AA605" s="94"/>
    </row>
    <row r="606" spans="27:27" s="19" customFormat="1" x14ac:dyDescent="0.4">
      <c r="AA606" s="94"/>
    </row>
    <row r="607" spans="27:27" s="19" customFormat="1" x14ac:dyDescent="0.4">
      <c r="AA607" s="94"/>
    </row>
    <row r="608" spans="27:27" s="19" customFormat="1" x14ac:dyDescent="0.4">
      <c r="AA608" s="94"/>
    </row>
    <row r="609" spans="27:27" s="19" customFormat="1" x14ac:dyDescent="0.4">
      <c r="AA609" s="94"/>
    </row>
    <row r="610" spans="27:27" s="19" customFormat="1" x14ac:dyDescent="0.4">
      <c r="AA610" s="94"/>
    </row>
    <row r="611" spans="27:27" s="19" customFormat="1" x14ac:dyDescent="0.4">
      <c r="AA611" s="94"/>
    </row>
    <row r="612" spans="27:27" s="19" customFormat="1" x14ac:dyDescent="0.4">
      <c r="AA612" s="94"/>
    </row>
    <row r="613" spans="27:27" s="19" customFormat="1" x14ac:dyDescent="0.4">
      <c r="AA613" s="94"/>
    </row>
    <row r="614" spans="27:27" s="19" customFormat="1" x14ac:dyDescent="0.4">
      <c r="AA614" s="94"/>
    </row>
    <row r="615" spans="27:27" s="19" customFormat="1" x14ac:dyDescent="0.4">
      <c r="AA615" s="94"/>
    </row>
    <row r="616" spans="27:27" s="19" customFormat="1" x14ac:dyDescent="0.4">
      <c r="AA616" s="94"/>
    </row>
    <row r="617" spans="27:27" s="19" customFormat="1" x14ac:dyDescent="0.4">
      <c r="AA617" s="94"/>
    </row>
    <row r="618" spans="27:27" s="19" customFormat="1" x14ac:dyDescent="0.4">
      <c r="AA618" s="94"/>
    </row>
    <row r="619" spans="27:27" s="19" customFormat="1" x14ac:dyDescent="0.4">
      <c r="AA619" s="94"/>
    </row>
    <row r="620" spans="27:27" s="19" customFormat="1" x14ac:dyDescent="0.4">
      <c r="AA620" s="94"/>
    </row>
    <row r="621" spans="27:27" s="19" customFormat="1" x14ac:dyDescent="0.4">
      <c r="AA621" s="94"/>
    </row>
    <row r="622" spans="27:27" s="19" customFormat="1" x14ac:dyDescent="0.4">
      <c r="AA622" s="94"/>
    </row>
    <row r="623" spans="27:27" s="19" customFormat="1" x14ac:dyDescent="0.4">
      <c r="AA623" s="94"/>
    </row>
    <row r="624" spans="27:27" s="19" customFormat="1" x14ac:dyDescent="0.4">
      <c r="AA624" s="94"/>
    </row>
    <row r="625" spans="27:27" s="19" customFormat="1" x14ac:dyDescent="0.4">
      <c r="AA625" s="94"/>
    </row>
    <row r="626" spans="27:27" s="19" customFormat="1" x14ac:dyDescent="0.4">
      <c r="AA626" s="94"/>
    </row>
    <row r="627" spans="27:27" s="19" customFormat="1" x14ac:dyDescent="0.4">
      <c r="AA627" s="94"/>
    </row>
    <row r="628" spans="27:27" s="19" customFormat="1" x14ac:dyDescent="0.4">
      <c r="AA628" s="94"/>
    </row>
    <row r="629" spans="27:27" s="19" customFormat="1" x14ac:dyDescent="0.4">
      <c r="AA629" s="94"/>
    </row>
    <row r="630" spans="27:27" s="19" customFormat="1" x14ac:dyDescent="0.4">
      <c r="AA630" s="94"/>
    </row>
    <row r="631" spans="27:27" s="19" customFormat="1" x14ac:dyDescent="0.4">
      <c r="AA631" s="94"/>
    </row>
    <row r="632" spans="27:27" s="19" customFormat="1" x14ac:dyDescent="0.4">
      <c r="AA632" s="94"/>
    </row>
    <row r="633" spans="27:27" s="19" customFormat="1" x14ac:dyDescent="0.4">
      <c r="AA633" s="94"/>
    </row>
    <row r="634" spans="27:27" s="19" customFormat="1" x14ac:dyDescent="0.4">
      <c r="AA634" s="94"/>
    </row>
    <row r="635" spans="27:27" s="19" customFormat="1" x14ac:dyDescent="0.4">
      <c r="AA635" s="94"/>
    </row>
    <row r="636" spans="27:27" s="19" customFormat="1" x14ac:dyDescent="0.4">
      <c r="AA636" s="94"/>
    </row>
    <row r="637" spans="27:27" s="19" customFormat="1" x14ac:dyDescent="0.4">
      <c r="AA637" s="94"/>
    </row>
    <row r="638" spans="27:27" s="19" customFormat="1" x14ac:dyDescent="0.4">
      <c r="AA638" s="94"/>
    </row>
    <row r="639" spans="27:27" s="19" customFormat="1" x14ac:dyDescent="0.4">
      <c r="AA639" s="94"/>
    </row>
    <row r="640" spans="27:27" s="19" customFormat="1" x14ac:dyDescent="0.4">
      <c r="AA640" s="94"/>
    </row>
    <row r="641" spans="27:27" s="19" customFormat="1" x14ac:dyDescent="0.4">
      <c r="AA641" s="94"/>
    </row>
    <row r="642" spans="27:27" s="19" customFormat="1" x14ac:dyDescent="0.4">
      <c r="AA642" s="94"/>
    </row>
    <row r="643" spans="27:27" s="19" customFormat="1" x14ac:dyDescent="0.4">
      <c r="AA643" s="94"/>
    </row>
    <row r="644" spans="27:27" s="19" customFormat="1" x14ac:dyDescent="0.4">
      <c r="AA644" s="94"/>
    </row>
    <row r="645" spans="27:27" s="19" customFormat="1" x14ac:dyDescent="0.4">
      <c r="AA645" s="94"/>
    </row>
    <row r="646" spans="27:27" s="19" customFormat="1" x14ac:dyDescent="0.4">
      <c r="AA646" s="94"/>
    </row>
    <row r="647" spans="27:27" s="19" customFormat="1" x14ac:dyDescent="0.4">
      <c r="AA647" s="94"/>
    </row>
    <row r="648" spans="27:27" s="19" customFormat="1" x14ac:dyDescent="0.4">
      <c r="AA648" s="94"/>
    </row>
    <row r="649" spans="27:27" s="19" customFormat="1" x14ac:dyDescent="0.4">
      <c r="AA649" s="94"/>
    </row>
    <row r="650" spans="27:27" s="19" customFormat="1" x14ac:dyDescent="0.4">
      <c r="AA650" s="94"/>
    </row>
    <row r="651" spans="27:27" s="19" customFormat="1" x14ac:dyDescent="0.4">
      <c r="AA651" s="94"/>
    </row>
    <row r="652" spans="27:27" s="19" customFormat="1" x14ac:dyDescent="0.4">
      <c r="AA652" s="94"/>
    </row>
    <row r="653" spans="27:27" s="19" customFormat="1" x14ac:dyDescent="0.4">
      <c r="AA653" s="94"/>
    </row>
    <row r="654" spans="27:27" s="19" customFormat="1" x14ac:dyDescent="0.4">
      <c r="AA654" s="94"/>
    </row>
    <row r="655" spans="27:27" s="19" customFormat="1" x14ac:dyDescent="0.4">
      <c r="AA655" s="94"/>
    </row>
    <row r="656" spans="27:27" s="19" customFormat="1" x14ac:dyDescent="0.4">
      <c r="AA656" s="94"/>
    </row>
    <row r="657" spans="27:27" s="19" customFormat="1" x14ac:dyDescent="0.4">
      <c r="AA657" s="94"/>
    </row>
    <row r="658" spans="27:27" s="19" customFormat="1" x14ac:dyDescent="0.4">
      <c r="AA658" s="94"/>
    </row>
    <row r="659" spans="27:27" s="19" customFormat="1" x14ac:dyDescent="0.4">
      <c r="AA659" s="94"/>
    </row>
    <row r="660" spans="27:27" s="19" customFormat="1" x14ac:dyDescent="0.4">
      <c r="AA660" s="94"/>
    </row>
    <row r="661" spans="27:27" s="19" customFormat="1" x14ac:dyDescent="0.4">
      <c r="AA661" s="94"/>
    </row>
    <row r="662" spans="27:27" s="19" customFormat="1" x14ac:dyDescent="0.4">
      <c r="AA662" s="94"/>
    </row>
    <row r="663" spans="27:27" s="19" customFormat="1" x14ac:dyDescent="0.4">
      <c r="AA663" s="94"/>
    </row>
    <row r="664" spans="27:27" s="19" customFormat="1" x14ac:dyDescent="0.4">
      <c r="AA664" s="94"/>
    </row>
    <row r="665" spans="27:27" s="19" customFormat="1" x14ac:dyDescent="0.4">
      <c r="AA665" s="94"/>
    </row>
    <row r="666" spans="27:27" s="19" customFormat="1" x14ac:dyDescent="0.4">
      <c r="AA666" s="94"/>
    </row>
    <row r="667" spans="27:27" s="19" customFormat="1" x14ac:dyDescent="0.4">
      <c r="AA667" s="94"/>
    </row>
    <row r="668" spans="27:27" s="19" customFormat="1" x14ac:dyDescent="0.4">
      <c r="AA668" s="94"/>
    </row>
    <row r="669" spans="27:27" s="19" customFormat="1" x14ac:dyDescent="0.4">
      <c r="AA669" s="94"/>
    </row>
    <row r="670" spans="27:27" s="19" customFormat="1" x14ac:dyDescent="0.4">
      <c r="AA670" s="94"/>
    </row>
    <row r="671" spans="27:27" s="19" customFormat="1" x14ac:dyDescent="0.4">
      <c r="AA671" s="94"/>
    </row>
    <row r="672" spans="27:27" s="19" customFormat="1" x14ac:dyDescent="0.4">
      <c r="AA672" s="94"/>
    </row>
    <row r="673" spans="27:27" s="19" customFormat="1" x14ac:dyDescent="0.4">
      <c r="AA673" s="94"/>
    </row>
    <row r="674" spans="27:27" s="19" customFormat="1" x14ac:dyDescent="0.4">
      <c r="AA674" s="94"/>
    </row>
    <row r="675" spans="27:27" s="19" customFormat="1" x14ac:dyDescent="0.4">
      <c r="AA675" s="94"/>
    </row>
    <row r="676" spans="27:27" s="19" customFormat="1" x14ac:dyDescent="0.4">
      <c r="AA676" s="94"/>
    </row>
    <row r="677" spans="27:27" s="19" customFormat="1" x14ac:dyDescent="0.4">
      <c r="AA677" s="94"/>
    </row>
    <row r="678" spans="27:27" s="19" customFormat="1" x14ac:dyDescent="0.4">
      <c r="AA678" s="94"/>
    </row>
    <row r="679" spans="27:27" s="19" customFormat="1" x14ac:dyDescent="0.4">
      <c r="AA679" s="94"/>
    </row>
    <row r="680" spans="27:27" s="19" customFormat="1" x14ac:dyDescent="0.4">
      <c r="AA680" s="94"/>
    </row>
    <row r="681" spans="27:27" s="19" customFormat="1" x14ac:dyDescent="0.4">
      <c r="AA681" s="94"/>
    </row>
    <row r="682" spans="27:27" s="19" customFormat="1" x14ac:dyDescent="0.4">
      <c r="AA682" s="94"/>
    </row>
    <row r="683" spans="27:27" s="19" customFormat="1" x14ac:dyDescent="0.4">
      <c r="AA683" s="94"/>
    </row>
    <row r="684" spans="27:27" s="19" customFormat="1" x14ac:dyDescent="0.4">
      <c r="AA684" s="94"/>
    </row>
    <row r="685" spans="27:27" s="19" customFormat="1" x14ac:dyDescent="0.4">
      <c r="AA685" s="94"/>
    </row>
    <row r="686" spans="27:27" s="19" customFormat="1" x14ac:dyDescent="0.4">
      <c r="AA686" s="94"/>
    </row>
    <row r="687" spans="27:27" s="19" customFormat="1" x14ac:dyDescent="0.4">
      <c r="AA687" s="94"/>
    </row>
    <row r="688" spans="27:27" s="19" customFormat="1" x14ac:dyDescent="0.4">
      <c r="AA688" s="94"/>
    </row>
    <row r="689" spans="27:27" s="19" customFormat="1" x14ac:dyDescent="0.4">
      <c r="AA689" s="94"/>
    </row>
    <row r="690" spans="27:27" s="19" customFormat="1" x14ac:dyDescent="0.4">
      <c r="AA690" s="94"/>
    </row>
    <row r="691" spans="27:27" s="19" customFormat="1" x14ac:dyDescent="0.4">
      <c r="AA691" s="94"/>
    </row>
    <row r="692" spans="27:27" s="19" customFormat="1" x14ac:dyDescent="0.4">
      <c r="AA692" s="94"/>
    </row>
    <row r="693" spans="27:27" s="19" customFormat="1" x14ac:dyDescent="0.4">
      <c r="AA693" s="94"/>
    </row>
    <row r="694" spans="27:27" s="19" customFormat="1" x14ac:dyDescent="0.4">
      <c r="AA694" s="94"/>
    </row>
    <row r="695" spans="27:27" s="19" customFormat="1" x14ac:dyDescent="0.4">
      <c r="AA695" s="94"/>
    </row>
    <row r="696" spans="27:27" s="19" customFormat="1" x14ac:dyDescent="0.4">
      <c r="AA696" s="94"/>
    </row>
    <row r="697" spans="27:27" s="19" customFormat="1" x14ac:dyDescent="0.4">
      <c r="AA697" s="94"/>
    </row>
    <row r="698" spans="27:27" s="19" customFormat="1" x14ac:dyDescent="0.4">
      <c r="AA698" s="94"/>
    </row>
    <row r="699" spans="27:27" s="19" customFormat="1" x14ac:dyDescent="0.4">
      <c r="AA699" s="94"/>
    </row>
    <row r="700" spans="27:27" s="19" customFormat="1" x14ac:dyDescent="0.4">
      <c r="AA700" s="94"/>
    </row>
    <row r="701" spans="27:27" s="19" customFormat="1" x14ac:dyDescent="0.4">
      <c r="AA701" s="94"/>
    </row>
    <row r="702" spans="27:27" s="19" customFormat="1" x14ac:dyDescent="0.4">
      <c r="AA702" s="94"/>
    </row>
    <row r="703" spans="27:27" s="19" customFormat="1" x14ac:dyDescent="0.4">
      <c r="AA703" s="94"/>
    </row>
    <row r="704" spans="27:27" s="19" customFormat="1" x14ac:dyDescent="0.4">
      <c r="AA704" s="94"/>
    </row>
    <row r="705" spans="27:27" s="19" customFormat="1" x14ac:dyDescent="0.4">
      <c r="AA705" s="94"/>
    </row>
    <row r="706" spans="27:27" s="19" customFormat="1" x14ac:dyDescent="0.4">
      <c r="AA706" s="94"/>
    </row>
    <row r="707" spans="27:27" s="19" customFormat="1" x14ac:dyDescent="0.4">
      <c r="AA707" s="94"/>
    </row>
    <row r="708" spans="27:27" s="19" customFormat="1" x14ac:dyDescent="0.4">
      <c r="AA708" s="94"/>
    </row>
    <row r="709" spans="27:27" s="19" customFormat="1" x14ac:dyDescent="0.4">
      <c r="AA709" s="94"/>
    </row>
    <row r="710" spans="27:27" s="19" customFormat="1" x14ac:dyDescent="0.4">
      <c r="AA710" s="94"/>
    </row>
    <row r="711" spans="27:27" s="19" customFormat="1" x14ac:dyDescent="0.4">
      <c r="AA711" s="94"/>
    </row>
    <row r="712" spans="27:27" s="19" customFormat="1" x14ac:dyDescent="0.4">
      <c r="AA712" s="94"/>
    </row>
    <row r="713" spans="27:27" s="19" customFormat="1" x14ac:dyDescent="0.4">
      <c r="AA713" s="94"/>
    </row>
    <row r="714" spans="27:27" s="19" customFormat="1" x14ac:dyDescent="0.4">
      <c r="AA714" s="94"/>
    </row>
    <row r="715" spans="27:27" s="19" customFormat="1" x14ac:dyDescent="0.4">
      <c r="AA715" s="94"/>
    </row>
    <row r="716" spans="27:27" s="19" customFormat="1" x14ac:dyDescent="0.4">
      <c r="AA716" s="94"/>
    </row>
    <row r="717" spans="27:27" s="19" customFormat="1" x14ac:dyDescent="0.4">
      <c r="AA717" s="94"/>
    </row>
    <row r="718" spans="27:27" s="19" customFormat="1" x14ac:dyDescent="0.4">
      <c r="AA718" s="94"/>
    </row>
    <row r="719" spans="27:27" s="19" customFormat="1" x14ac:dyDescent="0.4">
      <c r="AA719" s="94"/>
    </row>
    <row r="720" spans="27:27" s="19" customFormat="1" x14ac:dyDescent="0.4">
      <c r="AA720" s="94"/>
    </row>
    <row r="721" spans="27:27" s="19" customFormat="1" x14ac:dyDescent="0.4">
      <c r="AA721" s="94"/>
    </row>
    <row r="722" spans="27:27" s="19" customFormat="1" x14ac:dyDescent="0.4">
      <c r="AA722" s="94"/>
    </row>
    <row r="723" spans="27:27" s="19" customFormat="1" x14ac:dyDescent="0.4">
      <c r="AA723" s="94"/>
    </row>
    <row r="724" spans="27:27" s="19" customFormat="1" x14ac:dyDescent="0.4">
      <c r="AA724" s="94"/>
    </row>
    <row r="725" spans="27:27" s="19" customFormat="1" x14ac:dyDescent="0.4">
      <c r="AA725" s="94"/>
    </row>
    <row r="726" spans="27:27" s="19" customFormat="1" x14ac:dyDescent="0.4">
      <c r="AA726" s="94"/>
    </row>
    <row r="727" spans="27:27" s="19" customFormat="1" x14ac:dyDescent="0.4">
      <c r="AA727" s="94"/>
    </row>
    <row r="728" spans="27:27" s="19" customFormat="1" x14ac:dyDescent="0.4">
      <c r="AA728" s="94"/>
    </row>
    <row r="729" spans="27:27" s="19" customFormat="1" x14ac:dyDescent="0.4">
      <c r="AA729" s="94"/>
    </row>
    <row r="730" spans="27:27" s="19" customFormat="1" x14ac:dyDescent="0.4">
      <c r="AA730" s="94"/>
    </row>
    <row r="731" spans="27:27" s="19" customFormat="1" x14ac:dyDescent="0.4">
      <c r="AA731" s="94"/>
    </row>
    <row r="732" spans="27:27" s="19" customFormat="1" x14ac:dyDescent="0.4">
      <c r="AA732" s="94"/>
    </row>
    <row r="733" spans="27:27" s="19" customFormat="1" x14ac:dyDescent="0.4">
      <c r="AA733" s="94"/>
    </row>
    <row r="734" spans="27:27" s="19" customFormat="1" x14ac:dyDescent="0.4">
      <c r="AA734" s="94"/>
    </row>
    <row r="735" spans="27:27" s="19" customFormat="1" x14ac:dyDescent="0.4">
      <c r="AA735" s="94"/>
    </row>
    <row r="736" spans="27:27" s="19" customFormat="1" x14ac:dyDescent="0.4">
      <c r="AA736" s="94"/>
    </row>
    <row r="737" spans="27:27" s="19" customFormat="1" x14ac:dyDescent="0.4">
      <c r="AA737" s="94"/>
    </row>
    <row r="738" spans="27:27" s="19" customFormat="1" x14ac:dyDescent="0.4">
      <c r="AA738" s="94"/>
    </row>
    <row r="739" spans="27:27" s="19" customFormat="1" x14ac:dyDescent="0.4">
      <c r="AA739" s="94"/>
    </row>
    <row r="740" spans="27:27" s="19" customFormat="1" x14ac:dyDescent="0.4">
      <c r="AA740" s="94"/>
    </row>
    <row r="741" spans="27:27" s="19" customFormat="1" x14ac:dyDescent="0.4">
      <c r="AA741" s="94"/>
    </row>
    <row r="742" spans="27:27" s="19" customFormat="1" x14ac:dyDescent="0.4">
      <c r="AA742" s="94"/>
    </row>
    <row r="743" spans="27:27" s="19" customFormat="1" x14ac:dyDescent="0.4">
      <c r="AA743" s="94"/>
    </row>
    <row r="744" spans="27:27" s="19" customFormat="1" x14ac:dyDescent="0.4">
      <c r="AA744" s="94"/>
    </row>
    <row r="745" spans="27:27" s="19" customFormat="1" x14ac:dyDescent="0.4">
      <c r="AA745" s="94"/>
    </row>
    <row r="746" spans="27:27" s="19" customFormat="1" x14ac:dyDescent="0.4">
      <c r="AA746" s="94"/>
    </row>
    <row r="747" spans="27:27" s="19" customFormat="1" x14ac:dyDescent="0.4">
      <c r="AA747" s="94"/>
    </row>
    <row r="748" spans="27:27" s="19" customFormat="1" x14ac:dyDescent="0.4">
      <c r="AA748" s="94"/>
    </row>
    <row r="749" spans="27:27" s="19" customFormat="1" x14ac:dyDescent="0.4">
      <c r="AA749" s="94"/>
    </row>
    <row r="750" spans="27:27" s="19" customFormat="1" x14ac:dyDescent="0.4">
      <c r="AA750" s="94"/>
    </row>
    <row r="751" spans="27:27" s="19" customFormat="1" x14ac:dyDescent="0.4">
      <c r="AA751" s="94"/>
    </row>
    <row r="752" spans="27:27" s="19" customFormat="1" x14ac:dyDescent="0.4">
      <c r="AA752" s="94"/>
    </row>
    <row r="753" spans="27:27" s="19" customFormat="1" x14ac:dyDescent="0.4">
      <c r="AA753" s="94"/>
    </row>
    <row r="754" spans="27:27" s="19" customFormat="1" x14ac:dyDescent="0.4">
      <c r="AA754" s="94"/>
    </row>
    <row r="755" spans="27:27" s="19" customFormat="1" x14ac:dyDescent="0.4">
      <c r="AA755" s="94"/>
    </row>
    <row r="756" spans="27:27" s="19" customFormat="1" x14ac:dyDescent="0.4">
      <c r="AA756" s="94"/>
    </row>
    <row r="757" spans="27:27" s="19" customFormat="1" x14ac:dyDescent="0.4">
      <c r="AA757" s="94"/>
    </row>
    <row r="758" spans="27:27" s="19" customFormat="1" x14ac:dyDescent="0.4">
      <c r="AA758" s="94"/>
    </row>
    <row r="759" spans="27:27" s="19" customFormat="1" x14ac:dyDescent="0.4">
      <c r="AA759" s="94"/>
    </row>
    <row r="760" spans="27:27" s="19" customFormat="1" x14ac:dyDescent="0.4">
      <c r="AA760" s="94"/>
    </row>
    <row r="761" spans="27:27" s="19" customFormat="1" x14ac:dyDescent="0.4">
      <c r="AA761" s="94"/>
    </row>
    <row r="762" spans="27:27" s="19" customFormat="1" x14ac:dyDescent="0.4">
      <c r="AA762" s="94"/>
    </row>
    <row r="763" spans="27:27" s="19" customFormat="1" x14ac:dyDescent="0.4">
      <c r="AA763" s="94"/>
    </row>
    <row r="764" spans="27:27" s="19" customFormat="1" x14ac:dyDescent="0.4">
      <c r="AA764" s="94"/>
    </row>
    <row r="765" spans="27:27" s="19" customFormat="1" x14ac:dyDescent="0.4">
      <c r="AA765" s="94"/>
    </row>
    <row r="766" spans="27:27" s="19" customFormat="1" x14ac:dyDescent="0.4">
      <c r="AA766" s="94"/>
    </row>
    <row r="767" spans="27:27" s="19" customFormat="1" x14ac:dyDescent="0.4">
      <c r="AA767" s="94"/>
    </row>
    <row r="768" spans="27:27" s="19" customFormat="1" x14ac:dyDescent="0.4">
      <c r="AA768" s="94"/>
    </row>
    <row r="769" spans="27:27" s="19" customFormat="1" x14ac:dyDescent="0.4">
      <c r="AA769" s="94"/>
    </row>
    <row r="770" spans="27:27" s="19" customFormat="1" x14ac:dyDescent="0.4">
      <c r="AA770" s="94"/>
    </row>
    <row r="771" spans="27:27" s="19" customFormat="1" x14ac:dyDescent="0.4">
      <c r="AA771" s="94"/>
    </row>
    <row r="772" spans="27:27" s="19" customFormat="1" x14ac:dyDescent="0.4">
      <c r="AA772" s="94"/>
    </row>
    <row r="773" spans="27:27" s="19" customFormat="1" x14ac:dyDescent="0.4">
      <c r="AA773" s="94"/>
    </row>
    <row r="774" spans="27:27" s="19" customFormat="1" x14ac:dyDescent="0.4">
      <c r="AA774" s="94"/>
    </row>
    <row r="775" spans="27:27" s="19" customFormat="1" x14ac:dyDescent="0.4">
      <c r="AA775" s="94"/>
    </row>
    <row r="776" spans="27:27" s="19" customFormat="1" x14ac:dyDescent="0.4">
      <c r="AA776" s="94"/>
    </row>
    <row r="777" spans="27:27" s="19" customFormat="1" x14ac:dyDescent="0.4">
      <c r="AA777" s="94"/>
    </row>
    <row r="778" spans="27:27" s="19" customFormat="1" x14ac:dyDescent="0.4">
      <c r="AA778" s="94"/>
    </row>
    <row r="779" spans="27:27" s="19" customFormat="1" x14ac:dyDescent="0.4">
      <c r="AA779" s="94"/>
    </row>
    <row r="780" spans="27:27" s="19" customFormat="1" x14ac:dyDescent="0.4">
      <c r="AA780" s="94"/>
    </row>
    <row r="781" spans="27:27" s="19" customFormat="1" x14ac:dyDescent="0.4">
      <c r="AA781" s="94"/>
    </row>
    <row r="782" spans="27:27" s="19" customFormat="1" x14ac:dyDescent="0.4">
      <c r="AA782" s="94"/>
    </row>
    <row r="783" spans="27:27" s="19" customFormat="1" x14ac:dyDescent="0.4">
      <c r="AA783" s="94"/>
    </row>
    <row r="784" spans="27:27" s="19" customFormat="1" x14ac:dyDescent="0.4">
      <c r="AA784" s="94"/>
    </row>
    <row r="785" spans="27:27" s="19" customFormat="1" x14ac:dyDescent="0.4">
      <c r="AA785" s="94"/>
    </row>
    <row r="786" spans="27:27" s="19" customFormat="1" x14ac:dyDescent="0.4">
      <c r="AA786" s="94"/>
    </row>
    <row r="787" spans="27:27" s="19" customFormat="1" x14ac:dyDescent="0.4">
      <c r="AA787" s="94"/>
    </row>
    <row r="788" spans="27:27" s="19" customFormat="1" x14ac:dyDescent="0.4">
      <c r="AA788" s="94"/>
    </row>
    <row r="789" spans="27:27" s="19" customFormat="1" x14ac:dyDescent="0.4">
      <c r="AA789" s="94"/>
    </row>
    <row r="790" spans="27:27" s="19" customFormat="1" x14ac:dyDescent="0.4">
      <c r="AA790" s="94"/>
    </row>
    <row r="791" spans="27:27" s="19" customFormat="1" x14ac:dyDescent="0.4">
      <c r="AA791" s="94"/>
    </row>
    <row r="792" spans="27:27" s="19" customFormat="1" x14ac:dyDescent="0.4">
      <c r="AA792" s="94"/>
    </row>
    <row r="793" spans="27:27" s="19" customFormat="1" x14ac:dyDescent="0.4">
      <c r="AA793" s="94"/>
    </row>
    <row r="794" spans="27:27" s="19" customFormat="1" x14ac:dyDescent="0.4">
      <c r="AA794" s="94"/>
    </row>
    <row r="795" spans="27:27" s="19" customFormat="1" x14ac:dyDescent="0.4">
      <c r="AA795" s="94"/>
    </row>
    <row r="796" spans="27:27" s="19" customFormat="1" x14ac:dyDescent="0.4">
      <c r="AA796" s="94"/>
    </row>
    <row r="797" spans="27:27" s="19" customFormat="1" x14ac:dyDescent="0.4">
      <c r="AA797" s="94"/>
    </row>
    <row r="798" spans="27:27" s="19" customFormat="1" x14ac:dyDescent="0.4">
      <c r="AA798" s="94"/>
    </row>
    <row r="799" spans="27:27" s="19" customFormat="1" x14ac:dyDescent="0.4">
      <c r="AA799" s="94"/>
    </row>
    <row r="800" spans="27:27" s="19" customFormat="1" x14ac:dyDescent="0.4">
      <c r="AA800" s="94"/>
    </row>
    <row r="801" spans="27:27" s="19" customFormat="1" x14ac:dyDescent="0.4">
      <c r="AA801" s="94"/>
    </row>
    <row r="802" spans="27:27" s="19" customFormat="1" x14ac:dyDescent="0.4">
      <c r="AA802" s="94"/>
    </row>
    <row r="803" spans="27:27" s="19" customFormat="1" x14ac:dyDescent="0.4">
      <c r="AA803" s="94"/>
    </row>
    <row r="804" spans="27:27" s="19" customFormat="1" x14ac:dyDescent="0.4">
      <c r="AA804" s="94"/>
    </row>
    <row r="805" spans="27:27" s="19" customFormat="1" x14ac:dyDescent="0.4">
      <c r="AA805" s="94"/>
    </row>
    <row r="806" spans="27:27" s="19" customFormat="1" x14ac:dyDescent="0.4">
      <c r="AA806" s="94"/>
    </row>
    <row r="807" spans="27:27" s="19" customFormat="1" x14ac:dyDescent="0.4">
      <c r="AA807" s="94"/>
    </row>
    <row r="808" spans="27:27" s="19" customFormat="1" x14ac:dyDescent="0.4">
      <c r="AA808" s="94"/>
    </row>
    <row r="809" spans="27:27" s="19" customFormat="1" x14ac:dyDescent="0.4">
      <c r="AA809" s="94"/>
    </row>
    <row r="810" spans="27:27" s="19" customFormat="1" x14ac:dyDescent="0.4">
      <c r="AA810" s="94"/>
    </row>
    <row r="811" spans="27:27" s="19" customFormat="1" x14ac:dyDescent="0.4">
      <c r="AA811" s="94"/>
    </row>
    <row r="812" spans="27:27" s="19" customFormat="1" x14ac:dyDescent="0.4">
      <c r="AA812" s="94"/>
    </row>
    <row r="813" spans="27:27" s="19" customFormat="1" x14ac:dyDescent="0.4">
      <c r="AA813" s="94"/>
    </row>
    <row r="814" spans="27:27" s="19" customFormat="1" x14ac:dyDescent="0.4">
      <c r="AA814" s="94"/>
    </row>
    <row r="815" spans="27:27" s="19" customFormat="1" x14ac:dyDescent="0.4">
      <c r="AA815" s="94"/>
    </row>
    <row r="816" spans="27:27" s="19" customFormat="1" x14ac:dyDescent="0.4">
      <c r="AA816" s="94"/>
    </row>
    <row r="817" spans="27:27" s="19" customFormat="1" x14ac:dyDescent="0.4">
      <c r="AA817" s="94"/>
    </row>
    <row r="818" spans="27:27" s="19" customFormat="1" x14ac:dyDescent="0.4">
      <c r="AA818" s="94"/>
    </row>
    <row r="819" spans="27:27" s="19" customFormat="1" x14ac:dyDescent="0.4">
      <c r="AA819" s="94"/>
    </row>
    <row r="820" spans="27:27" s="19" customFormat="1" x14ac:dyDescent="0.4">
      <c r="AA820" s="94"/>
    </row>
    <row r="821" spans="27:27" s="19" customFormat="1" x14ac:dyDescent="0.4">
      <c r="AA821" s="94"/>
    </row>
    <row r="822" spans="27:27" s="19" customFormat="1" x14ac:dyDescent="0.4">
      <c r="AA822" s="94"/>
    </row>
    <row r="823" spans="27:27" s="19" customFormat="1" x14ac:dyDescent="0.4">
      <c r="AA823" s="94"/>
    </row>
    <row r="824" spans="27:27" s="19" customFormat="1" x14ac:dyDescent="0.4">
      <c r="AA824" s="94"/>
    </row>
    <row r="825" spans="27:27" s="19" customFormat="1" x14ac:dyDescent="0.4">
      <c r="AA825" s="94"/>
    </row>
    <row r="826" spans="27:27" s="19" customFormat="1" x14ac:dyDescent="0.4">
      <c r="AA826" s="94"/>
    </row>
    <row r="827" spans="27:27" s="19" customFormat="1" x14ac:dyDescent="0.4">
      <c r="AA827" s="94"/>
    </row>
    <row r="828" spans="27:27" s="19" customFormat="1" x14ac:dyDescent="0.4">
      <c r="AA828" s="94"/>
    </row>
    <row r="829" spans="27:27" s="19" customFormat="1" x14ac:dyDescent="0.4">
      <c r="AA829" s="94"/>
    </row>
    <row r="830" spans="27:27" s="19" customFormat="1" x14ac:dyDescent="0.4">
      <c r="AA830" s="94"/>
    </row>
    <row r="831" spans="27:27" s="19" customFormat="1" x14ac:dyDescent="0.4">
      <c r="AA831" s="94"/>
    </row>
    <row r="832" spans="27:27" s="19" customFormat="1" x14ac:dyDescent="0.4">
      <c r="AA832" s="94"/>
    </row>
    <row r="833" spans="27:27" s="19" customFormat="1" x14ac:dyDescent="0.4">
      <c r="AA833" s="94"/>
    </row>
    <row r="834" spans="27:27" s="19" customFormat="1" x14ac:dyDescent="0.4">
      <c r="AA834" s="94"/>
    </row>
    <row r="835" spans="27:27" s="19" customFormat="1" x14ac:dyDescent="0.4">
      <c r="AA835" s="94"/>
    </row>
    <row r="836" spans="27:27" s="19" customFormat="1" x14ac:dyDescent="0.4">
      <c r="AA836" s="94"/>
    </row>
    <row r="837" spans="27:27" s="19" customFormat="1" x14ac:dyDescent="0.4">
      <c r="AA837" s="94"/>
    </row>
    <row r="838" spans="27:27" s="19" customFormat="1" x14ac:dyDescent="0.4">
      <c r="AA838" s="94"/>
    </row>
    <row r="839" spans="27:27" s="19" customFormat="1" x14ac:dyDescent="0.4">
      <c r="AA839" s="94"/>
    </row>
    <row r="840" spans="27:27" s="19" customFormat="1" x14ac:dyDescent="0.4">
      <c r="AA840" s="94"/>
    </row>
    <row r="841" spans="27:27" s="19" customFormat="1" x14ac:dyDescent="0.4">
      <c r="AA841" s="94"/>
    </row>
    <row r="842" spans="27:27" s="19" customFormat="1" x14ac:dyDescent="0.4">
      <c r="AA842" s="94"/>
    </row>
    <row r="843" spans="27:27" s="19" customFormat="1" x14ac:dyDescent="0.4">
      <c r="AA843" s="94"/>
    </row>
    <row r="844" spans="27:27" s="19" customFormat="1" x14ac:dyDescent="0.4">
      <c r="AA844" s="94"/>
    </row>
    <row r="845" spans="27:27" s="19" customFormat="1" x14ac:dyDescent="0.4">
      <c r="AA845" s="94"/>
    </row>
    <row r="846" spans="27:27" s="19" customFormat="1" x14ac:dyDescent="0.4">
      <c r="AA846" s="94"/>
    </row>
    <row r="847" spans="27:27" s="19" customFormat="1" x14ac:dyDescent="0.4">
      <c r="AA847" s="94"/>
    </row>
    <row r="848" spans="27:27" s="19" customFormat="1" x14ac:dyDescent="0.4">
      <c r="AA848" s="94"/>
    </row>
    <row r="849" spans="27:27" s="19" customFormat="1" x14ac:dyDescent="0.4">
      <c r="AA849" s="94"/>
    </row>
    <row r="850" spans="27:27" s="19" customFormat="1" x14ac:dyDescent="0.4">
      <c r="AA850" s="94"/>
    </row>
    <row r="851" spans="27:27" s="19" customFormat="1" x14ac:dyDescent="0.4">
      <c r="AA851" s="94"/>
    </row>
    <row r="852" spans="27:27" s="19" customFormat="1" x14ac:dyDescent="0.4">
      <c r="AA852" s="94"/>
    </row>
    <row r="853" spans="27:27" s="19" customFormat="1" x14ac:dyDescent="0.4">
      <c r="AA853" s="94"/>
    </row>
    <row r="854" spans="27:27" s="19" customFormat="1" x14ac:dyDescent="0.4">
      <c r="AA854" s="94"/>
    </row>
    <row r="855" spans="27:27" s="19" customFormat="1" x14ac:dyDescent="0.4">
      <c r="AA855" s="94"/>
    </row>
    <row r="856" spans="27:27" s="19" customFormat="1" x14ac:dyDescent="0.4">
      <c r="AA856" s="94"/>
    </row>
    <row r="857" spans="27:27" s="19" customFormat="1" x14ac:dyDescent="0.4">
      <c r="AA857" s="94"/>
    </row>
    <row r="858" spans="27:27" s="19" customFormat="1" x14ac:dyDescent="0.4">
      <c r="AA858" s="94"/>
    </row>
    <row r="859" spans="27:27" s="19" customFormat="1" x14ac:dyDescent="0.4">
      <c r="AA859" s="94"/>
    </row>
    <row r="860" spans="27:27" s="19" customFormat="1" x14ac:dyDescent="0.4">
      <c r="AA860" s="94"/>
    </row>
    <row r="861" spans="27:27" s="19" customFormat="1" x14ac:dyDescent="0.4">
      <c r="AA861" s="94"/>
    </row>
    <row r="862" spans="27:27" s="19" customFormat="1" x14ac:dyDescent="0.4">
      <c r="AA862" s="94"/>
    </row>
    <row r="863" spans="27:27" s="19" customFormat="1" x14ac:dyDescent="0.4">
      <c r="AA863" s="94"/>
    </row>
    <row r="864" spans="27:27" s="19" customFormat="1" x14ac:dyDescent="0.4">
      <c r="AA864" s="94"/>
    </row>
    <row r="865" spans="27:27" s="19" customFormat="1" x14ac:dyDescent="0.4">
      <c r="AA865" s="94"/>
    </row>
    <row r="866" spans="27:27" s="19" customFormat="1" x14ac:dyDescent="0.4">
      <c r="AA866" s="94"/>
    </row>
    <row r="867" spans="27:27" s="19" customFormat="1" x14ac:dyDescent="0.4">
      <c r="AA867" s="94"/>
    </row>
    <row r="868" spans="27:27" s="19" customFormat="1" x14ac:dyDescent="0.4">
      <c r="AA868" s="94"/>
    </row>
    <row r="869" spans="27:27" s="19" customFormat="1" x14ac:dyDescent="0.4">
      <c r="AA869" s="94"/>
    </row>
    <row r="870" spans="27:27" s="19" customFormat="1" x14ac:dyDescent="0.4">
      <c r="AA870" s="94"/>
    </row>
    <row r="871" spans="27:27" s="19" customFormat="1" x14ac:dyDescent="0.4">
      <c r="AA871" s="94"/>
    </row>
    <row r="872" spans="27:27" s="19" customFormat="1" x14ac:dyDescent="0.4">
      <c r="AA872" s="94"/>
    </row>
    <row r="873" spans="27:27" s="19" customFormat="1" x14ac:dyDescent="0.4">
      <c r="AA873" s="94"/>
    </row>
    <row r="874" spans="27:27" s="19" customFormat="1" x14ac:dyDescent="0.4">
      <c r="AA874" s="94"/>
    </row>
    <row r="875" spans="27:27" s="19" customFormat="1" x14ac:dyDescent="0.4">
      <c r="AA875" s="94"/>
    </row>
    <row r="876" spans="27:27" s="19" customFormat="1" x14ac:dyDescent="0.4">
      <c r="AA876" s="94"/>
    </row>
    <row r="877" spans="27:27" s="19" customFormat="1" x14ac:dyDescent="0.4">
      <c r="AA877" s="94"/>
    </row>
    <row r="878" spans="27:27" s="19" customFormat="1" x14ac:dyDescent="0.4">
      <c r="AA878" s="94"/>
    </row>
    <row r="879" spans="27:27" s="19" customFormat="1" x14ac:dyDescent="0.4">
      <c r="AA879" s="94"/>
    </row>
    <row r="880" spans="27:27" s="19" customFormat="1" x14ac:dyDescent="0.4">
      <c r="AA880" s="94"/>
    </row>
    <row r="881" spans="27:27" s="19" customFormat="1" x14ac:dyDescent="0.4">
      <c r="AA881" s="94"/>
    </row>
    <row r="882" spans="27:27" s="19" customFormat="1" x14ac:dyDescent="0.4">
      <c r="AA882" s="94"/>
    </row>
    <row r="883" spans="27:27" s="19" customFormat="1" x14ac:dyDescent="0.4">
      <c r="AA883" s="94"/>
    </row>
    <row r="884" spans="27:27" s="19" customFormat="1" x14ac:dyDescent="0.4">
      <c r="AA884" s="94"/>
    </row>
    <row r="885" spans="27:27" s="19" customFormat="1" x14ac:dyDescent="0.4">
      <c r="AA885" s="94"/>
    </row>
    <row r="886" spans="27:27" s="19" customFormat="1" x14ac:dyDescent="0.4">
      <c r="AA886" s="94"/>
    </row>
    <row r="887" spans="27:27" s="19" customFormat="1" x14ac:dyDescent="0.4">
      <c r="AA887" s="94"/>
    </row>
    <row r="888" spans="27:27" s="19" customFormat="1" x14ac:dyDescent="0.4">
      <c r="AA888" s="94"/>
    </row>
    <row r="889" spans="27:27" s="19" customFormat="1" x14ac:dyDescent="0.4">
      <c r="AA889" s="94"/>
    </row>
    <row r="890" spans="27:27" s="19" customFormat="1" x14ac:dyDescent="0.4">
      <c r="AA890" s="94"/>
    </row>
    <row r="891" spans="27:27" s="19" customFormat="1" x14ac:dyDescent="0.4">
      <c r="AA891" s="94"/>
    </row>
    <row r="892" spans="27:27" s="19" customFormat="1" x14ac:dyDescent="0.4">
      <c r="AA892" s="94"/>
    </row>
    <row r="893" spans="27:27" s="19" customFormat="1" x14ac:dyDescent="0.4">
      <c r="AA893" s="94"/>
    </row>
    <row r="894" spans="27:27" s="19" customFormat="1" x14ac:dyDescent="0.4">
      <c r="AA894" s="94"/>
    </row>
    <row r="895" spans="27:27" s="19" customFormat="1" x14ac:dyDescent="0.4">
      <c r="AA895" s="94"/>
    </row>
    <row r="896" spans="27:27" s="19" customFormat="1" x14ac:dyDescent="0.4">
      <c r="AA896" s="94"/>
    </row>
    <row r="897" spans="27:27" s="19" customFormat="1" x14ac:dyDescent="0.4">
      <c r="AA897" s="94"/>
    </row>
    <row r="898" spans="27:27" s="19" customFormat="1" x14ac:dyDescent="0.4">
      <c r="AA898" s="94"/>
    </row>
    <row r="899" spans="27:27" s="19" customFormat="1" x14ac:dyDescent="0.4">
      <c r="AA899" s="94"/>
    </row>
    <row r="900" spans="27:27" s="19" customFormat="1" x14ac:dyDescent="0.4">
      <c r="AA900" s="94"/>
    </row>
    <row r="901" spans="27:27" s="19" customFormat="1" x14ac:dyDescent="0.4">
      <c r="AA901" s="94"/>
    </row>
    <row r="902" spans="27:27" s="19" customFormat="1" x14ac:dyDescent="0.4">
      <c r="AA902" s="94"/>
    </row>
    <row r="903" spans="27:27" s="19" customFormat="1" x14ac:dyDescent="0.4">
      <c r="AA903" s="94"/>
    </row>
    <row r="904" spans="27:27" s="19" customFormat="1" x14ac:dyDescent="0.4">
      <c r="AA904" s="94"/>
    </row>
    <row r="905" spans="27:27" s="19" customFormat="1" x14ac:dyDescent="0.4">
      <c r="AA905" s="94"/>
    </row>
    <row r="906" spans="27:27" s="19" customFormat="1" x14ac:dyDescent="0.4">
      <c r="AA906" s="94"/>
    </row>
    <row r="907" spans="27:27" s="19" customFormat="1" x14ac:dyDescent="0.4">
      <c r="AA907" s="94"/>
    </row>
    <row r="908" spans="27:27" s="19" customFormat="1" x14ac:dyDescent="0.4">
      <c r="AA908" s="94"/>
    </row>
    <row r="909" spans="27:27" s="19" customFormat="1" x14ac:dyDescent="0.4">
      <c r="AA909" s="94"/>
    </row>
    <row r="910" spans="27:27" s="19" customFormat="1" x14ac:dyDescent="0.4">
      <c r="AA910" s="94"/>
    </row>
    <row r="911" spans="27:27" s="19" customFormat="1" x14ac:dyDescent="0.4">
      <c r="AA911" s="94"/>
    </row>
    <row r="912" spans="27:27" s="19" customFormat="1" x14ac:dyDescent="0.4">
      <c r="AA912" s="94"/>
    </row>
    <row r="913" spans="27:27" s="19" customFormat="1" x14ac:dyDescent="0.4">
      <c r="AA913" s="94"/>
    </row>
    <row r="914" spans="27:27" s="19" customFormat="1" x14ac:dyDescent="0.4">
      <c r="AA914" s="94"/>
    </row>
    <row r="915" spans="27:27" s="19" customFormat="1" x14ac:dyDescent="0.4">
      <c r="AA915" s="94"/>
    </row>
    <row r="916" spans="27:27" s="19" customFormat="1" x14ac:dyDescent="0.4">
      <c r="AA916" s="94"/>
    </row>
    <row r="917" spans="27:27" s="19" customFormat="1" x14ac:dyDescent="0.4">
      <c r="AA917" s="94"/>
    </row>
    <row r="918" spans="27:27" s="19" customFormat="1" x14ac:dyDescent="0.4">
      <c r="AA918" s="94"/>
    </row>
    <row r="919" spans="27:27" s="19" customFormat="1" x14ac:dyDescent="0.4">
      <c r="AA919" s="94"/>
    </row>
    <row r="920" spans="27:27" s="19" customFormat="1" x14ac:dyDescent="0.4">
      <c r="AA920" s="94"/>
    </row>
    <row r="921" spans="27:27" s="19" customFormat="1" x14ac:dyDescent="0.4">
      <c r="AA921" s="94"/>
    </row>
    <row r="922" spans="27:27" s="19" customFormat="1" x14ac:dyDescent="0.4">
      <c r="AA922" s="94"/>
    </row>
    <row r="923" spans="27:27" s="19" customFormat="1" x14ac:dyDescent="0.4">
      <c r="AA923" s="94"/>
    </row>
    <row r="924" spans="27:27" s="19" customFormat="1" x14ac:dyDescent="0.4">
      <c r="AA924" s="94"/>
    </row>
    <row r="925" spans="27:27" s="19" customFormat="1" x14ac:dyDescent="0.4">
      <c r="AA925" s="94"/>
    </row>
    <row r="926" spans="27:27" s="19" customFormat="1" x14ac:dyDescent="0.4">
      <c r="AA926" s="94"/>
    </row>
    <row r="927" spans="27:27" s="19" customFormat="1" x14ac:dyDescent="0.4">
      <c r="AA927" s="94"/>
    </row>
    <row r="928" spans="27:27" s="19" customFormat="1" x14ac:dyDescent="0.4">
      <c r="AA928" s="94"/>
    </row>
    <row r="929" spans="27:27" s="19" customFormat="1" x14ac:dyDescent="0.4">
      <c r="AA929" s="94"/>
    </row>
    <row r="930" spans="27:27" s="19" customFormat="1" x14ac:dyDescent="0.4">
      <c r="AA930" s="94"/>
    </row>
    <row r="931" spans="27:27" s="19" customFormat="1" x14ac:dyDescent="0.4">
      <c r="AA931" s="94"/>
    </row>
    <row r="932" spans="27:27" s="19" customFormat="1" x14ac:dyDescent="0.4">
      <c r="AA932" s="94"/>
    </row>
    <row r="933" spans="27:27" s="19" customFormat="1" x14ac:dyDescent="0.4">
      <c r="AA933" s="94"/>
    </row>
    <row r="934" spans="27:27" s="19" customFormat="1" x14ac:dyDescent="0.4">
      <c r="AA934" s="94"/>
    </row>
    <row r="935" spans="27:27" s="19" customFormat="1" x14ac:dyDescent="0.4">
      <c r="AA935" s="94"/>
    </row>
    <row r="936" spans="27:27" s="19" customFormat="1" x14ac:dyDescent="0.4">
      <c r="AA936" s="94"/>
    </row>
    <row r="937" spans="27:27" s="19" customFormat="1" x14ac:dyDescent="0.4">
      <c r="AA937" s="94"/>
    </row>
    <row r="938" spans="27:27" s="19" customFormat="1" x14ac:dyDescent="0.4">
      <c r="AA938" s="94"/>
    </row>
    <row r="939" spans="27:27" s="19" customFormat="1" x14ac:dyDescent="0.4">
      <c r="AA939" s="94"/>
    </row>
    <row r="940" spans="27:27" s="19" customFormat="1" x14ac:dyDescent="0.4">
      <c r="AA940" s="94"/>
    </row>
    <row r="941" spans="27:27" s="19" customFormat="1" x14ac:dyDescent="0.4">
      <c r="AA941" s="94"/>
    </row>
    <row r="942" spans="27:27" s="19" customFormat="1" x14ac:dyDescent="0.4">
      <c r="AA942" s="94"/>
    </row>
    <row r="943" spans="27:27" s="19" customFormat="1" x14ac:dyDescent="0.4">
      <c r="AA943" s="94"/>
    </row>
    <row r="944" spans="27:27" s="19" customFormat="1" x14ac:dyDescent="0.4">
      <c r="AA944" s="94"/>
    </row>
    <row r="945" spans="27:27" s="19" customFormat="1" x14ac:dyDescent="0.4">
      <c r="AA945" s="94"/>
    </row>
    <row r="946" spans="27:27" s="19" customFormat="1" x14ac:dyDescent="0.4">
      <c r="AA946" s="94"/>
    </row>
    <row r="947" spans="27:27" s="19" customFormat="1" x14ac:dyDescent="0.4">
      <c r="AA947" s="94"/>
    </row>
    <row r="948" spans="27:27" s="19" customFormat="1" x14ac:dyDescent="0.4">
      <c r="AA948" s="94"/>
    </row>
    <row r="949" spans="27:27" s="19" customFormat="1" x14ac:dyDescent="0.4">
      <c r="AA949" s="94"/>
    </row>
    <row r="950" spans="27:27" s="19" customFormat="1" x14ac:dyDescent="0.4">
      <c r="AA950" s="94"/>
    </row>
  </sheetData>
  <mergeCells count="17">
    <mergeCell ref="J4:Z4"/>
    <mergeCell ref="AA4:AA5"/>
    <mergeCell ref="AB4:AB5"/>
    <mergeCell ref="A23:AA23"/>
    <mergeCell ref="P25:V25"/>
    <mergeCell ref="Q27:V27"/>
    <mergeCell ref="N26:AA26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</mergeCells>
  <pageMargins left="0.19685039370078741" right="0.19685039370078741" top="0.78740157480314965" bottom="0.39370078740157483" header="0.31496062992125984" footer="0.31496062992125984"/>
  <pageSetup paperSize="9" scale="77" orientation="landscape" horizontalDpi="360" verticalDpi="36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05D0-6F3D-4006-9B7C-54003941987B}">
  <dimension ref="A1:BC944"/>
  <sheetViews>
    <sheetView view="pageBreakPreview" zoomScale="85" zoomScaleNormal="75" zoomScaleSheetLayoutView="85" workbookViewId="0">
      <selection activeCell="AB33" sqref="AB33"/>
    </sheetView>
  </sheetViews>
  <sheetFormatPr defaultColWidth="9.1328125" defaultRowHeight="13.9" x14ac:dyDescent="0.4"/>
  <cols>
    <col min="1" max="1" width="3.3984375" style="51" customWidth="1"/>
    <col min="2" max="2" width="15.1328125" style="51" customWidth="1"/>
    <col min="3" max="3" width="8" style="51" customWidth="1"/>
    <col min="4" max="4" width="9.3984375" style="51" customWidth="1"/>
    <col min="5" max="5" width="42.73046875" style="51" customWidth="1"/>
    <col min="6" max="6" width="2.86328125" style="51" customWidth="1"/>
    <col min="7" max="7" width="5.1328125" style="51" customWidth="1"/>
    <col min="8" max="8" width="4" style="51" customWidth="1"/>
    <col min="9" max="9" width="4.1328125" style="52" customWidth="1"/>
    <col min="10" max="10" width="4.73046875" style="53" customWidth="1"/>
    <col min="11" max="11" width="5.59765625" style="51" customWidth="1"/>
    <col min="12" max="12" width="3" style="51" customWidth="1"/>
    <col min="13" max="16" width="4.73046875" style="51" customWidth="1"/>
    <col min="17" max="18" width="4.1328125" style="51" customWidth="1"/>
    <col min="19" max="19" width="4.265625" style="51" customWidth="1"/>
    <col min="20" max="21" width="4.73046875" style="51" customWidth="1"/>
    <col min="22" max="22" width="4.1328125" style="51" customWidth="1"/>
    <col min="23" max="23" width="4.59765625" style="51" customWidth="1"/>
    <col min="24" max="24" width="3.3984375" style="51" customWidth="1"/>
    <col min="25" max="25" width="3.73046875" style="51" customWidth="1"/>
    <col min="26" max="26" width="4" style="51" customWidth="1"/>
    <col min="27" max="27" width="5.265625" style="94" customWidth="1"/>
    <col min="28" max="28" width="11" style="51" customWidth="1"/>
    <col min="29" max="16384" width="9.1328125" style="19"/>
  </cols>
  <sheetData>
    <row r="1" spans="1:55" ht="17.25" x14ac:dyDescent="0.45">
      <c r="A1" s="513" t="s">
        <v>51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  <c r="S1" s="513"/>
      <c r="T1" s="513"/>
      <c r="U1" s="513"/>
      <c r="V1" s="513"/>
      <c r="W1" s="513"/>
      <c r="X1" s="513"/>
      <c r="Y1" s="513"/>
      <c r="Z1" s="513"/>
      <c r="AA1" s="513"/>
      <c r="AB1" s="513"/>
    </row>
    <row r="2" spans="1:55" ht="18.75" customHeight="1" x14ac:dyDescent="0.5">
      <c r="A2" s="514" t="s">
        <v>95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Q2" s="514"/>
      <c r="R2" s="514"/>
      <c r="S2" s="514"/>
      <c r="T2" s="514"/>
      <c r="U2" s="514"/>
      <c r="V2" s="514"/>
      <c r="W2" s="514"/>
      <c r="X2" s="514"/>
      <c r="Y2" s="514"/>
      <c r="Z2" s="514"/>
      <c r="AA2" s="514"/>
      <c r="AB2" s="514"/>
    </row>
    <row r="3" spans="1:55" ht="16.149999999999999" customHeight="1" thickBot="1" x14ac:dyDescent="0.45">
      <c r="I3" s="95"/>
      <c r="J3" s="95"/>
      <c r="AA3" s="95"/>
    </row>
    <row r="4" spans="1:55" ht="15" customHeight="1" x14ac:dyDescent="0.4">
      <c r="A4" s="508" t="s">
        <v>0</v>
      </c>
      <c r="B4" s="510" t="s">
        <v>1</v>
      </c>
      <c r="C4" s="510" t="s">
        <v>26</v>
      </c>
      <c r="D4" s="510" t="s">
        <v>23</v>
      </c>
      <c r="E4" s="510" t="s">
        <v>2</v>
      </c>
      <c r="F4" s="508" t="s">
        <v>3</v>
      </c>
      <c r="G4" s="508" t="s">
        <v>25</v>
      </c>
      <c r="H4" s="508" t="s">
        <v>4</v>
      </c>
      <c r="I4" s="54"/>
      <c r="J4" s="515" t="s">
        <v>18</v>
      </c>
      <c r="K4" s="516"/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6"/>
      <c r="W4" s="516"/>
      <c r="X4" s="516"/>
      <c r="Y4" s="516"/>
      <c r="Z4" s="517"/>
      <c r="AA4" s="508" t="s">
        <v>16</v>
      </c>
      <c r="AB4" s="506" t="s">
        <v>17</v>
      </c>
    </row>
    <row r="5" spans="1:55" ht="136.5" customHeight="1" x14ac:dyDescent="0.4">
      <c r="A5" s="509"/>
      <c r="B5" s="511"/>
      <c r="C5" s="511"/>
      <c r="D5" s="511"/>
      <c r="E5" s="511"/>
      <c r="F5" s="509"/>
      <c r="G5" s="509"/>
      <c r="H5" s="509"/>
      <c r="I5" s="56" t="s">
        <v>24</v>
      </c>
      <c r="J5" s="57" t="s">
        <v>5</v>
      </c>
      <c r="K5" s="55" t="s">
        <v>6</v>
      </c>
      <c r="L5" s="55" t="s">
        <v>7</v>
      </c>
      <c r="M5" s="55" t="s">
        <v>8</v>
      </c>
      <c r="N5" s="55" t="s">
        <v>9</v>
      </c>
      <c r="O5" s="55" t="s">
        <v>10</v>
      </c>
      <c r="P5" s="55" t="s">
        <v>57</v>
      </c>
      <c r="Q5" s="55" t="s">
        <v>58</v>
      </c>
      <c r="R5" s="55" t="s">
        <v>11</v>
      </c>
      <c r="S5" s="55" t="s">
        <v>12</v>
      </c>
      <c r="T5" s="55" t="s">
        <v>13</v>
      </c>
      <c r="U5" s="55" t="s">
        <v>53</v>
      </c>
      <c r="V5" s="55" t="s">
        <v>14</v>
      </c>
      <c r="W5" s="55" t="s">
        <v>54</v>
      </c>
      <c r="X5" s="55" t="s">
        <v>15</v>
      </c>
      <c r="Y5" s="55" t="s">
        <v>55</v>
      </c>
      <c r="Z5" s="55"/>
      <c r="AA5" s="509"/>
      <c r="AB5" s="507"/>
    </row>
    <row r="6" spans="1:55" ht="12.75" customHeight="1" thickBot="1" x14ac:dyDescent="0.4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  <c r="G6" s="58">
        <v>7</v>
      </c>
      <c r="H6" s="46">
        <v>8</v>
      </c>
      <c r="I6" s="82">
        <v>9</v>
      </c>
      <c r="J6" s="59">
        <v>10</v>
      </c>
      <c r="K6" s="58">
        <v>11</v>
      </c>
      <c r="L6" s="58">
        <v>12</v>
      </c>
      <c r="M6" s="58">
        <v>13</v>
      </c>
      <c r="N6" s="58">
        <v>14</v>
      </c>
      <c r="O6" s="58">
        <v>15</v>
      </c>
      <c r="P6" s="58">
        <v>16</v>
      </c>
      <c r="Q6" s="58">
        <v>17</v>
      </c>
      <c r="R6" s="58">
        <v>18</v>
      </c>
      <c r="S6" s="58">
        <v>19</v>
      </c>
      <c r="T6" s="58">
        <v>20</v>
      </c>
      <c r="U6" s="58">
        <v>21</v>
      </c>
      <c r="V6" s="58">
        <v>22</v>
      </c>
      <c r="W6" s="58">
        <v>23</v>
      </c>
      <c r="X6" s="58">
        <v>24</v>
      </c>
      <c r="Y6" s="58">
        <v>25</v>
      </c>
      <c r="Z6" s="58">
        <v>28</v>
      </c>
      <c r="AA6" s="60">
        <v>29</v>
      </c>
      <c r="AB6" s="84">
        <v>30</v>
      </c>
    </row>
    <row r="7" spans="1:55" s="42" customFormat="1" ht="15" customHeight="1" x14ac:dyDescent="0.35">
      <c r="A7" s="66">
        <v>7</v>
      </c>
      <c r="B7" s="92" t="s">
        <v>83</v>
      </c>
      <c r="C7" s="48" t="s">
        <v>28</v>
      </c>
      <c r="D7" s="62" t="s">
        <v>81</v>
      </c>
      <c r="E7" s="63" t="s">
        <v>22</v>
      </c>
      <c r="F7" s="48"/>
      <c r="G7" s="48"/>
      <c r="H7" s="40"/>
      <c r="I7" s="40"/>
      <c r="J7" s="65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85"/>
      <c r="AB7" s="87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spans="1:55" s="42" customFormat="1" ht="15" customHeight="1" x14ac:dyDescent="0.3">
      <c r="A8" s="61"/>
      <c r="B8" s="43" t="s">
        <v>84</v>
      </c>
      <c r="C8" s="48" t="s">
        <v>27</v>
      </c>
      <c r="D8" s="48" t="s">
        <v>80</v>
      </c>
      <c r="E8" s="158" t="s">
        <v>101</v>
      </c>
      <c r="F8" s="48" t="s">
        <v>97</v>
      </c>
      <c r="G8" s="147" t="s">
        <v>102</v>
      </c>
      <c r="H8" s="40">
        <v>3</v>
      </c>
      <c r="I8" s="40">
        <v>21</v>
      </c>
      <c r="J8" s="105"/>
      <c r="K8" s="106">
        <v>32</v>
      </c>
      <c r="L8" s="106"/>
      <c r="M8" s="106"/>
      <c r="N8" s="106"/>
      <c r="O8" s="106"/>
      <c r="P8" s="106"/>
      <c r="Q8" s="106"/>
      <c r="R8" s="107"/>
      <c r="S8" s="108"/>
      <c r="T8" s="106">
        <v>3</v>
      </c>
      <c r="U8" s="106"/>
      <c r="V8" s="106"/>
      <c r="W8" s="106"/>
      <c r="X8" s="106"/>
      <c r="Y8" s="106"/>
      <c r="Z8" s="106"/>
      <c r="AA8" s="85">
        <f>SUM(J8:Z8)</f>
        <v>35</v>
      </c>
      <c r="AB8" s="87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</row>
    <row r="9" spans="1:55" s="42" customFormat="1" ht="15" customHeight="1" x14ac:dyDescent="0.3">
      <c r="A9" s="66"/>
      <c r="B9" s="43" t="s">
        <v>85</v>
      </c>
      <c r="C9" s="48"/>
      <c r="D9" s="48"/>
      <c r="E9" s="171" t="s">
        <v>147</v>
      </c>
      <c r="F9" s="48" t="s">
        <v>97</v>
      </c>
      <c r="G9" s="48" t="s">
        <v>145</v>
      </c>
      <c r="H9" s="48">
        <v>2</v>
      </c>
      <c r="I9" s="40">
        <v>12</v>
      </c>
      <c r="J9" s="105"/>
      <c r="K9" s="106">
        <v>32</v>
      </c>
      <c r="L9" s="106"/>
      <c r="M9" s="106"/>
      <c r="N9" s="106"/>
      <c r="O9" s="106"/>
      <c r="P9" s="106"/>
      <c r="Q9" s="106"/>
      <c r="R9" s="107"/>
      <c r="S9" s="108"/>
      <c r="T9" s="106">
        <v>1</v>
      </c>
      <c r="U9" s="106"/>
      <c r="V9" s="106"/>
      <c r="W9" s="106"/>
      <c r="X9" s="106"/>
      <c r="Y9" s="106"/>
      <c r="Z9" s="106"/>
      <c r="AA9" s="85">
        <f>SUM(J9:Z9)</f>
        <v>33</v>
      </c>
      <c r="AB9" s="87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</row>
    <row r="10" spans="1:55" s="74" customFormat="1" ht="15" customHeight="1" thickBot="1" x14ac:dyDescent="0.4">
      <c r="A10" s="68"/>
      <c r="B10" s="68"/>
      <c r="C10" s="69"/>
      <c r="D10" s="70"/>
      <c r="E10" s="97" t="s">
        <v>30</v>
      </c>
      <c r="F10" s="71"/>
      <c r="G10" s="71"/>
      <c r="H10" s="71"/>
      <c r="I10" s="72"/>
      <c r="J10" s="110">
        <f>SUM(J8:J9)</f>
        <v>0</v>
      </c>
      <c r="K10" s="111">
        <f>SUM(K7:K9)</f>
        <v>64</v>
      </c>
      <c r="L10" s="111">
        <f t="shared" ref="L10:Z10" si="0">SUM(L7:L9)</f>
        <v>0</v>
      </c>
      <c r="M10" s="111">
        <f t="shared" si="0"/>
        <v>0</v>
      </c>
      <c r="N10" s="111">
        <f t="shared" si="0"/>
        <v>0</v>
      </c>
      <c r="O10" s="111">
        <f t="shared" si="0"/>
        <v>0</v>
      </c>
      <c r="P10" s="111">
        <f t="shared" si="0"/>
        <v>0</v>
      </c>
      <c r="Q10" s="111">
        <f t="shared" si="0"/>
        <v>0</v>
      </c>
      <c r="R10" s="111">
        <f t="shared" si="0"/>
        <v>0</v>
      </c>
      <c r="S10" s="111">
        <f t="shared" si="0"/>
        <v>0</v>
      </c>
      <c r="T10" s="111">
        <f t="shared" si="0"/>
        <v>4</v>
      </c>
      <c r="U10" s="111">
        <f t="shared" si="0"/>
        <v>0</v>
      </c>
      <c r="V10" s="111">
        <f t="shared" si="0"/>
        <v>0</v>
      </c>
      <c r="W10" s="111">
        <f t="shared" si="0"/>
        <v>0</v>
      </c>
      <c r="X10" s="111">
        <f t="shared" si="0"/>
        <v>0</v>
      </c>
      <c r="Y10" s="111">
        <f t="shared" si="0"/>
        <v>0</v>
      </c>
      <c r="Z10" s="111">
        <f t="shared" si="0"/>
        <v>0</v>
      </c>
      <c r="AA10" s="76">
        <f>SUM(AA8:AA9)</f>
        <v>68</v>
      </c>
      <c r="AB10" s="89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</row>
    <row r="11" spans="1:55" s="42" customFormat="1" ht="15" customHeight="1" x14ac:dyDescent="0.35">
      <c r="A11" s="66"/>
      <c r="B11" s="43"/>
      <c r="C11" s="43"/>
      <c r="D11" s="43"/>
      <c r="E11" s="63" t="s">
        <v>19</v>
      </c>
      <c r="F11" s="62"/>
      <c r="G11" s="62"/>
      <c r="H11" s="45"/>
      <c r="I11" s="45"/>
      <c r="J11" s="112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85"/>
      <c r="AB11" s="86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</row>
    <row r="12" spans="1:55" s="42" customFormat="1" x14ac:dyDescent="0.3">
      <c r="A12" s="66"/>
      <c r="B12" s="43"/>
      <c r="C12" s="43"/>
      <c r="D12" s="43"/>
      <c r="E12" s="158" t="s">
        <v>101</v>
      </c>
      <c r="F12" s="48" t="s">
        <v>97</v>
      </c>
      <c r="G12" s="147" t="s">
        <v>102</v>
      </c>
      <c r="H12" s="40">
        <v>3</v>
      </c>
      <c r="I12" s="40">
        <v>21</v>
      </c>
      <c r="J12" s="119"/>
      <c r="K12" s="114">
        <v>48</v>
      </c>
      <c r="L12" s="114"/>
      <c r="M12" s="114"/>
      <c r="N12" s="114"/>
      <c r="O12" s="114"/>
      <c r="P12" s="114"/>
      <c r="Q12" s="114"/>
      <c r="R12" s="114"/>
      <c r="S12" s="114"/>
      <c r="T12" s="114">
        <v>4</v>
      </c>
      <c r="U12" s="114"/>
      <c r="V12" s="114"/>
      <c r="W12" s="114"/>
      <c r="X12" s="114"/>
      <c r="Y12" s="114"/>
      <c r="Z12" s="115"/>
      <c r="AA12" s="85">
        <f>SUM(J12:Z12)</f>
        <v>52</v>
      </c>
      <c r="AB12" s="87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</row>
    <row r="13" spans="1:55" s="42" customFormat="1" ht="15" customHeight="1" x14ac:dyDescent="0.3">
      <c r="A13" s="66"/>
      <c r="B13" s="43"/>
      <c r="C13" s="48"/>
      <c r="D13" s="48"/>
      <c r="E13" s="158" t="s">
        <v>155</v>
      </c>
      <c r="F13" s="48" t="s">
        <v>97</v>
      </c>
      <c r="G13" s="48" t="s">
        <v>120</v>
      </c>
      <c r="H13" s="48">
        <v>3</v>
      </c>
      <c r="I13" s="45">
        <v>1</v>
      </c>
      <c r="J13" s="117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>
        <v>3</v>
      </c>
      <c r="W13" s="106"/>
      <c r="X13" s="114"/>
      <c r="Y13" s="114"/>
      <c r="Z13" s="152"/>
      <c r="AA13" s="85">
        <f>SUM(J13:Z13)</f>
        <v>3</v>
      </c>
      <c r="AB13" s="48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</row>
    <row r="14" spans="1:55" s="74" customFormat="1" ht="15" customHeight="1" thickBot="1" x14ac:dyDescent="0.4">
      <c r="A14" s="68"/>
      <c r="B14" s="68"/>
      <c r="C14" s="69"/>
      <c r="D14" s="70"/>
      <c r="E14" s="97" t="s">
        <v>31</v>
      </c>
      <c r="F14" s="71"/>
      <c r="G14" s="71"/>
      <c r="H14" s="71"/>
      <c r="I14" s="72"/>
      <c r="J14" s="75">
        <f>SUM(J11:J13)</f>
        <v>0</v>
      </c>
      <c r="K14" s="71">
        <f>SUM(K11:K13)</f>
        <v>48</v>
      </c>
      <c r="L14" s="71">
        <f t="shared" ref="L14:Z14" si="1">SUM(L11:L13)</f>
        <v>0</v>
      </c>
      <c r="M14" s="71">
        <f t="shared" si="1"/>
        <v>0</v>
      </c>
      <c r="N14" s="71">
        <f t="shared" si="1"/>
        <v>0</v>
      </c>
      <c r="O14" s="71">
        <f t="shared" si="1"/>
        <v>0</v>
      </c>
      <c r="P14" s="71">
        <f t="shared" si="1"/>
        <v>0</v>
      </c>
      <c r="Q14" s="71">
        <f t="shared" si="1"/>
        <v>0</v>
      </c>
      <c r="R14" s="71">
        <f t="shared" si="1"/>
        <v>0</v>
      </c>
      <c r="S14" s="71">
        <f t="shared" si="1"/>
        <v>0</v>
      </c>
      <c r="T14" s="71">
        <f t="shared" si="1"/>
        <v>4</v>
      </c>
      <c r="U14" s="71">
        <f t="shared" si="1"/>
        <v>0</v>
      </c>
      <c r="V14" s="71">
        <f t="shared" si="1"/>
        <v>3</v>
      </c>
      <c r="W14" s="71">
        <f t="shared" si="1"/>
        <v>0</v>
      </c>
      <c r="X14" s="71">
        <f t="shared" si="1"/>
        <v>0</v>
      </c>
      <c r="Y14" s="71">
        <f t="shared" si="1"/>
        <v>0</v>
      </c>
      <c r="Z14" s="71">
        <f t="shared" si="1"/>
        <v>0</v>
      </c>
      <c r="AA14" s="76">
        <f>SUM(AA12:AA13)</f>
        <v>55</v>
      </c>
      <c r="AB14" s="89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</row>
    <row r="15" spans="1:55" s="42" customFormat="1" ht="12.75" customHeight="1" x14ac:dyDescent="0.35">
      <c r="A15" s="66"/>
      <c r="B15" s="43"/>
      <c r="C15" s="43"/>
      <c r="D15" s="43"/>
      <c r="E15" s="37"/>
      <c r="F15" s="62"/>
      <c r="G15" s="62"/>
      <c r="H15" s="45"/>
      <c r="I15" s="45"/>
      <c r="J15" s="64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85"/>
      <c r="AB15" s="86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</row>
    <row r="16" spans="1:55" s="42" customFormat="1" ht="15" customHeight="1" x14ac:dyDescent="0.35">
      <c r="A16" s="66"/>
      <c r="B16" s="77"/>
      <c r="C16" s="43"/>
      <c r="D16" s="43"/>
      <c r="E16" s="98" t="s">
        <v>35</v>
      </c>
      <c r="F16" s="81"/>
      <c r="G16" s="81"/>
      <c r="H16" s="33"/>
      <c r="I16" s="33"/>
      <c r="J16" s="80">
        <f t="shared" ref="J16:AA16" si="2">J10+J14</f>
        <v>0</v>
      </c>
      <c r="K16" s="81">
        <f t="shared" si="2"/>
        <v>112</v>
      </c>
      <c r="L16" s="81">
        <f t="shared" si="2"/>
        <v>0</v>
      </c>
      <c r="M16" s="81">
        <f t="shared" si="2"/>
        <v>0</v>
      </c>
      <c r="N16" s="81">
        <f t="shared" si="2"/>
        <v>0</v>
      </c>
      <c r="O16" s="81">
        <f t="shared" si="2"/>
        <v>0</v>
      </c>
      <c r="P16" s="81">
        <f t="shared" si="2"/>
        <v>0</v>
      </c>
      <c r="Q16" s="81">
        <f t="shared" si="2"/>
        <v>0</v>
      </c>
      <c r="R16" s="81">
        <f t="shared" si="2"/>
        <v>0</v>
      </c>
      <c r="S16" s="81">
        <f t="shared" si="2"/>
        <v>0</v>
      </c>
      <c r="T16" s="81">
        <f t="shared" si="2"/>
        <v>8</v>
      </c>
      <c r="U16" s="81">
        <f t="shared" si="2"/>
        <v>0</v>
      </c>
      <c r="V16" s="81">
        <f t="shared" si="2"/>
        <v>3</v>
      </c>
      <c r="W16" s="81">
        <f t="shared" si="2"/>
        <v>0</v>
      </c>
      <c r="X16" s="81">
        <f t="shared" si="2"/>
        <v>0</v>
      </c>
      <c r="Y16" s="81">
        <f t="shared" si="2"/>
        <v>0</v>
      </c>
      <c r="Z16" s="81">
        <f t="shared" si="2"/>
        <v>0</v>
      </c>
      <c r="AA16" s="299">
        <f t="shared" si="2"/>
        <v>123</v>
      </c>
      <c r="AB16" s="87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 spans="1:28" ht="16.899999999999999" customHeight="1" x14ac:dyDescent="0.4">
      <c r="A17" s="512"/>
      <c r="B17" s="512"/>
      <c r="C17" s="512"/>
      <c r="D17" s="512"/>
      <c r="E17" s="512"/>
      <c r="F17" s="512"/>
      <c r="G17" s="512"/>
      <c r="H17" s="512"/>
      <c r="I17" s="512"/>
      <c r="J17" s="512"/>
      <c r="K17" s="512"/>
      <c r="L17" s="512"/>
      <c r="M17" s="512"/>
      <c r="N17" s="512"/>
      <c r="O17" s="512"/>
      <c r="P17" s="512"/>
      <c r="Q17" s="512"/>
      <c r="R17" s="512"/>
      <c r="S17" s="512"/>
      <c r="T17" s="512"/>
      <c r="U17" s="512"/>
      <c r="V17" s="512"/>
      <c r="W17" s="512"/>
      <c r="X17" s="512"/>
      <c r="Y17" s="512"/>
      <c r="Z17" s="512"/>
      <c r="AA17" s="512"/>
      <c r="AB17" s="15"/>
    </row>
    <row r="18" spans="1:28" x14ac:dyDescent="0.4">
      <c r="A18" s="19"/>
      <c r="B18" s="19" t="s">
        <v>171</v>
      </c>
      <c r="E18" s="19"/>
      <c r="F18" s="19"/>
      <c r="G18" s="19"/>
      <c r="H18" s="19"/>
      <c r="I18" s="19"/>
      <c r="J18" s="19"/>
      <c r="K18" s="19"/>
      <c r="L18" s="19"/>
      <c r="M18" s="19"/>
      <c r="N18" s="23" t="s">
        <v>59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19"/>
      <c r="Z18" s="19"/>
      <c r="AA18" s="19"/>
      <c r="AB18" s="19"/>
    </row>
    <row r="19" spans="1:28" x14ac:dyDescent="0.4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4"/>
      <c r="O19" s="24"/>
      <c r="P19" s="505" t="s">
        <v>32</v>
      </c>
      <c r="Q19" s="505"/>
      <c r="R19" s="505"/>
      <c r="S19" s="505"/>
      <c r="T19" s="505"/>
      <c r="U19" s="505"/>
      <c r="V19" s="505"/>
      <c r="W19" s="24"/>
      <c r="X19" s="24"/>
      <c r="Y19" s="19"/>
      <c r="Z19" s="19"/>
      <c r="AA19" s="19"/>
      <c r="AB19" s="19"/>
    </row>
    <row r="20" spans="1:28" s="10" customFormat="1" ht="15.75" customHeight="1" x14ac:dyDescent="0.4">
      <c r="N20" s="488" t="s">
        <v>172</v>
      </c>
      <c r="O20" s="488"/>
      <c r="P20" s="488"/>
      <c r="Q20" s="488"/>
      <c r="R20" s="488"/>
      <c r="S20" s="488"/>
      <c r="T20" s="488"/>
      <c r="U20" s="488"/>
      <c r="V20" s="488"/>
      <c r="W20" s="488"/>
      <c r="X20" s="488"/>
      <c r="Y20" s="488"/>
      <c r="Z20" s="488"/>
      <c r="AA20" s="488"/>
    </row>
    <row r="21" spans="1:28" x14ac:dyDescent="0.4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31"/>
      <c r="O21" s="32"/>
      <c r="P21" s="32"/>
      <c r="Q21" s="505" t="s">
        <v>32</v>
      </c>
      <c r="R21" s="505"/>
      <c r="S21" s="505"/>
      <c r="T21" s="505"/>
      <c r="U21" s="505"/>
      <c r="V21" s="505"/>
      <c r="W21" s="78"/>
      <c r="X21" s="31"/>
      <c r="Y21" s="19"/>
      <c r="Z21" s="19"/>
      <c r="AA21" s="19"/>
      <c r="AB21" s="19"/>
    </row>
    <row r="22" spans="1:28" x14ac:dyDescent="0.4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31"/>
      <c r="O22" s="32"/>
      <c r="P22" s="32"/>
      <c r="Q22" s="24"/>
      <c r="R22" s="24"/>
      <c r="S22" s="24"/>
      <c r="T22" s="24"/>
      <c r="U22" s="24"/>
      <c r="V22" s="24"/>
      <c r="W22" s="78"/>
      <c r="X22" s="31"/>
      <c r="Y22" s="19"/>
      <c r="Z22" s="19"/>
      <c r="AA22" s="19"/>
      <c r="AB22" s="19"/>
    </row>
    <row r="23" spans="1:28" x14ac:dyDescent="0.4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8" x14ac:dyDescent="0.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8" x14ac:dyDescent="0.4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pans="1:28" x14ac:dyDescent="0.4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pans="1:28" x14ac:dyDescent="0.4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pans="1:28" x14ac:dyDescent="0.4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pans="1:28" x14ac:dyDescent="0.4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pans="1:28" x14ac:dyDescent="0.4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pans="1:28" x14ac:dyDescent="0.4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pans="1:28" x14ac:dyDescent="0.4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="19" customFormat="1" x14ac:dyDescent="0.4"/>
    <row r="34" s="19" customFormat="1" x14ac:dyDescent="0.4"/>
    <row r="35" s="19" customFormat="1" x14ac:dyDescent="0.4"/>
    <row r="36" s="19" customFormat="1" x14ac:dyDescent="0.4"/>
    <row r="37" s="19" customFormat="1" x14ac:dyDescent="0.4"/>
    <row r="38" s="19" customFormat="1" x14ac:dyDescent="0.4"/>
    <row r="39" s="19" customFormat="1" x14ac:dyDescent="0.4"/>
    <row r="40" s="19" customFormat="1" x14ac:dyDescent="0.4"/>
    <row r="41" s="19" customFormat="1" x14ac:dyDescent="0.4"/>
    <row r="42" s="19" customFormat="1" x14ac:dyDescent="0.4"/>
    <row r="43" s="19" customFormat="1" x14ac:dyDescent="0.4"/>
    <row r="44" s="19" customFormat="1" x14ac:dyDescent="0.4"/>
    <row r="45" s="19" customFormat="1" x14ac:dyDescent="0.4"/>
    <row r="46" s="19" customFormat="1" x14ac:dyDescent="0.4"/>
    <row r="47" s="19" customFormat="1" x14ac:dyDescent="0.4"/>
    <row r="48" s="19" customFormat="1" x14ac:dyDescent="0.4"/>
    <row r="49" s="19" customFormat="1" x14ac:dyDescent="0.4"/>
    <row r="50" s="19" customFormat="1" x14ac:dyDescent="0.4"/>
    <row r="51" s="19" customFormat="1" x14ac:dyDescent="0.4"/>
    <row r="52" s="19" customFormat="1" x14ac:dyDescent="0.4"/>
    <row r="53" s="19" customFormat="1" x14ac:dyDescent="0.4"/>
    <row r="54" s="19" customFormat="1" x14ac:dyDescent="0.4"/>
    <row r="55" s="19" customFormat="1" x14ac:dyDescent="0.4"/>
    <row r="56" s="19" customFormat="1" x14ac:dyDescent="0.4"/>
    <row r="57" s="19" customFormat="1" x14ac:dyDescent="0.4"/>
    <row r="58" s="19" customFormat="1" x14ac:dyDescent="0.4"/>
    <row r="59" s="19" customFormat="1" x14ac:dyDescent="0.4"/>
    <row r="60" s="19" customFormat="1" x14ac:dyDescent="0.4"/>
    <row r="61" s="19" customFormat="1" x14ac:dyDescent="0.4"/>
    <row r="62" s="19" customFormat="1" x14ac:dyDescent="0.4"/>
    <row r="63" s="19" customFormat="1" x14ac:dyDescent="0.4"/>
    <row r="64" s="19" customFormat="1" x14ac:dyDescent="0.4"/>
    <row r="65" s="19" customFormat="1" x14ac:dyDescent="0.4"/>
    <row r="66" s="19" customFormat="1" x14ac:dyDescent="0.4"/>
    <row r="67" s="19" customFormat="1" x14ac:dyDescent="0.4"/>
    <row r="68" s="19" customFormat="1" x14ac:dyDescent="0.4"/>
    <row r="69" s="19" customFormat="1" x14ac:dyDescent="0.4"/>
    <row r="70" s="19" customFormat="1" x14ac:dyDescent="0.4"/>
    <row r="71" s="19" customFormat="1" x14ac:dyDescent="0.4"/>
    <row r="72" s="19" customFormat="1" x14ac:dyDescent="0.4"/>
    <row r="73" s="19" customFormat="1" x14ac:dyDescent="0.4"/>
    <row r="74" s="19" customFormat="1" x14ac:dyDescent="0.4"/>
    <row r="75" s="19" customFormat="1" x14ac:dyDescent="0.4"/>
    <row r="76" s="19" customFormat="1" x14ac:dyDescent="0.4"/>
    <row r="77" s="19" customFormat="1" x14ac:dyDescent="0.4"/>
    <row r="78" s="19" customFormat="1" x14ac:dyDescent="0.4"/>
    <row r="79" s="19" customFormat="1" x14ac:dyDescent="0.4"/>
    <row r="80" s="19" customFormat="1" x14ac:dyDescent="0.4"/>
    <row r="81" s="19" customFormat="1" x14ac:dyDescent="0.4"/>
    <row r="82" s="19" customFormat="1" x14ac:dyDescent="0.4"/>
    <row r="83" s="19" customFormat="1" x14ac:dyDescent="0.4"/>
    <row r="84" s="19" customFormat="1" x14ac:dyDescent="0.4"/>
    <row r="85" s="19" customFormat="1" x14ac:dyDescent="0.4"/>
    <row r="86" s="19" customFormat="1" x14ac:dyDescent="0.4"/>
    <row r="87" s="19" customFormat="1" x14ac:dyDescent="0.4"/>
    <row r="88" s="19" customFormat="1" x14ac:dyDescent="0.4"/>
    <row r="89" s="19" customFormat="1" x14ac:dyDescent="0.4"/>
    <row r="90" s="19" customFormat="1" x14ac:dyDescent="0.4"/>
    <row r="91" s="19" customFormat="1" x14ac:dyDescent="0.4"/>
    <row r="92" s="19" customFormat="1" x14ac:dyDescent="0.4"/>
    <row r="93" s="19" customFormat="1" x14ac:dyDescent="0.4"/>
    <row r="94" s="19" customFormat="1" x14ac:dyDescent="0.4"/>
    <row r="95" s="19" customFormat="1" x14ac:dyDescent="0.4"/>
    <row r="96" s="19" customFormat="1" x14ac:dyDescent="0.4"/>
    <row r="97" s="19" customFormat="1" x14ac:dyDescent="0.4"/>
    <row r="98" s="19" customFormat="1" x14ac:dyDescent="0.4"/>
    <row r="99" s="19" customFormat="1" x14ac:dyDescent="0.4"/>
    <row r="100" s="19" customFormat="1" x14ac:dyDescent="0.4"/>
    <row r="101" s="19" customFormat="1" x14ac:dyDescent="0.4"/>
    <row r="102" s="19" customFormat="1" x14ac:dyDescent="0.4"/>
    <row r="103" s="19" customFormat="1" x14ac:dyDescent="0.4"/>
    <row r="104" s="19" customFormat="1" x14ac:dyDescent="0.4"/>
    <row r="105" s="19" customFormat="1" x14ac:dyDescent="0.4"/>
    <row r="106" s="19" customFormat="1" x14ac:dyDescent="0.4"/>
    <row r="107" s="19" customFormat="1" x14ac:dyDescent="0.4"/>
    <row r="108" s="19" customFormat="1" x14ac:dyDescent="0.4"/>
    <row r="109" s="19" customFormat="1" x14ac:dyDescent="0.4"/>
    <row r="110" s="19" customFormat="1" x14ac:dyDescent="0.4"/>
    <row r="111" s="19" customFormat="1" x14ac:dyDescent="0.4"/>
    <row r="112" s="19" customFormat="1" x14ac:dyDescent="0.4"/>
    <row r="113" s="19" customFormat="1" x14ac:dyDescent="0.4"/>
    <row r="114" s="19" customFormat="1" x14ac:dyDescent="0.4"/>
    <row r="115" s="19" customFormat="1" x14ac:dyDescent="0.4"/>
    <row r="116" s="19" customFormat="1" x14ac:dyDescent="0.4"/>
    <row r="117" s="19" customFormat="1" x14ac:dyDescent="0.4"/>
    <row r="118" s="19" customFormat="1" x14ac:dyDescent="0.4"/>
    <row r="119" s="19" customFormat="1" x14ac:dyDescent="0.4"/>
    <row r="120" s="19" customFormat="1" x14ac:dyDescent="0.4"/>
    <row r="121" s="19" customFormat="1" x14ac:dyDescent="0.4"/>
    <row r="122" s="19" customFormat="1" x14ac:dyDescent="0.4"/>
    <row r="123" s="19" customFormat="1" x14ac:dyDescent="0.4"/>
    <row r="124" s="19" customFormat="1" x14ac:dyDescent="0.4"/>
    <row r="125" s="19" customFormat="1" x14ac:dyDescent="0.4"/>
    <row r="126" s="19" customFormat="1" x14ac:dyDescent="0.4"/>
    <row r="127" s="19" customFormat="1" x14ac:dyDescent="0.4"/>
    <row r="128" s="19" customFormat="1" x14ac:dyDescent="0.4"/>
    <row r="129" s="19" customFormat="1" x14ac:dyDescent="0.4"/>
    <row r="130" s="19" customFormat="1" x14ac:dyDescent="0.4"/>
    <row r="131" s="19" customFormat="1" x14ac:dyDescent="0.4"/>
    <row r="132" s="19" customFormat="1" x14ac:dyDescent="0.4"/>
    <row r="133" s="19" customFormat="1" x14ac:dyDescent="0.4"/>
    <row r="134" s="19" customFormat="1" x14ac:dyDescent="0.4"/>
    <row r="135" s="19" customFormat="1" x14ac:dyDescent="0.4"/>
    <row r="136" s="19" customFormat="1" x14ac:dyDescent="0.4"/>
    <row r="137" s="19" customFormat="1" x14ac:dyDescent="0.4"/>
    <row r="138" s="19" customFormat="1" x14ac:dyDescent="0.4"/>
    <row r="139" s="19" customFormat="1" x14ac:dyDescent="0.4"/>
    <row r="140" s="19" customFormat="1" x14ac:dyDescent="0.4"/>
    <row r="141" s="19" customFormat="1" x14ac:dyDescent="0.4"/>
    <row r="142" s="19" customFormat="1" x14ac:dyDescent="0.4"/>
    <row r="143" s="19" customFormat="1" x14ac:dyDescent="0.4"/>
    <row r="144" s="19" customFormat="1" x14ac:dyDescent="0.4"/>
    <row r="145" spans="27:27" s="19" customFormat="1" x14ac:dyDescent="0.4"/>
    <row r="146" spans="27:27" s="19" customFormat="1" x14ac:dyDescent="0.4"/>
    <row r="147" spans="27:27" s="19" customFormat="1" x14ac:dyDescent="0.4"/>
    <row r="148" spans="27:27" s="19" customFormat="1" x14ac:dyDescent="0.4"/>
    <row r="149" spans="27:27" s="19" customFormat="1" x14ac:dyDescent="0.4"/>
    <row r="150" spans="27:27" s="19" customFormat="1" x14ac:dyDescent="0.4"/>
    <row r="151" spans="27:27" s="19" customFormat="1" x14ac:dyDescent="0.4"/>
    <row r="152" spans="27:27" s="19" customFormat="1" x14ac:dyDescent="0.4"/>
    <row r="153" spans="27:27" s="19" customFormat="1" x14ac:dyDescent="0.4"/>
    <row r="154" spans="27:27" s="19" customFormat="1" x14ac:dyDescent="0.4"/>
    <row r="155" spans="27:27" s="19" customFormat="1" x14ac:dyDescent="0.4">
      <c r="AA155" s="94"/>
    </row>
    <row r="156" spans="27:27" s="19" customFormat="1" x14ac:dyDescent="0.4">
      <c r="AA156" s="94"/>
    </row>
    <row r="157" spans="27:27" s="19" customFormat="1" x14ac:dyDescent="0.4">
      <c r="AA157" s="94"/>
    </row>
    <row r="158" spans="27:27" s="19" customFormat="1" x14ac:dyDescent="0.4">
      <c r="AA158" s="94"/>
    </row>
    <row r="159" spans="27:27" s="19" customFormat="1" x14ac:dyDescent="0.4">
      <c r="AA159" s="94"/>
    </row>
    <row r="160" spans="27:27" s="19" customFormat="1" x14ac:dyDescent="0.4">
      <c r="AA160" s="94"/>
    </row>
    <row r="161" spans="27:27" s="19" customFormat="1" x14ac:dyDescent="0.4">
      <c r="AA161" s="94"/>
    </row>
    <row r="162" spans="27:27" s="19" customFormat="1" x14ac:dyDescent="0.4">
      <c r="AA162" s="94"/>
    </row>
    <row r="163" spans="27:27" s="19" customFormat="1" x14ac:dyDescent="0.4">
      <c r="AA163" s="94"/>
    </row>
    <row r="164" spans="27:27" s="19" customFormat="1" x14ac:dyDescent="0.4">
      <c r="AA164" s="94"/>
    </row>
    <row r="165" spans="27:27" s="19" customFormat="1" x14ac:dyDescent="0.4">
      <c r="AA165" s="94"/>
    </row>
    <row r="166" spans="27:27" s="19" customFormat="1" x14ac:dyDescent="0.4">
      <c r="AA166" s="94"/>
    </row>
    <row r="167" spans="27:27" s="19" customFormat="1" x14ac:dyDescent="0.4">
      <c r="AA167" s="94"/>
    </row>
    <row r="168" spans="27:27" s="19" customFormat="1" x14ac:dyDescent="0.4">
      <c r="AA168" s="94"/>
    </row>
    <row r="169" spans="27:27" s="19" customFormat="1" x14ac:dyDescent="0.4">
      <c r="AA169" s="94"/>
    </row>
    <row r="170" spans="27:27" s="19" customFormat="1" x14ac:dyDescent="0.4">
      <c r="AA170" s="94"/>
    </row>
    <row r="171" spans="27:27" s="19" customFormat="1" x14ac:dyDescent="0.4">
      <c r="AA171" s="94"/>
    </row>
    <row r="172" spans="27:27" s="19" customFormat="1" x14ac:dyDescent="0.4">
      <c r="AA172" s="94"/>
    </row>
    <row r="173" spans="27:27" s="19" customFormat="1" x14ac:dyDescent="0.4">
      <c r="AA173" s="94"/>
    </row>
    <row r="174" spans="27:27" s="19" customFormat="1" x14ac:dyDescent="0.4">
      <c r="AA174" s="94"/>
    </row>
    <row r="175" spans="27:27" s="19" customFormat="1" x14ac:dyDescent="0.4">
      <c r="AA175" s="94"/>
    </row>
    <row r="176" spans="27:27" s="19" customFormat="1" x14ac:dyDescent="0.4">
      <c r="AA176" s="94"/>
    </row>
    <row r="177" spans="27:27" s="19" customFormat="1" x14ac:dyDescent="0.4">
      <c r="AA177" s="94"/>
    </row>
    <row r="178" spans="27:27" s="19" customFormat="1" x14ac:dyDescent="0.4">
      <c r="AA178" s="94"/>
    </row>
    <row r="179" spans="27:27" s="19" customFormat="1" x14ac:dyDescent="0.4">
      <c r="AA179" s="94"/>
    </row>
    <row r="180" spans="27:27" s="19" customFormat="1" x14ac:dyDescent="0.4">
      <c r="AA180" s="94"/>
    </row>
    <row r="181" spans="27:27" s="19" customFormat="1" x14ac:dyDescent="0.4">
      <c r="AA181" s="94"/>
    </row>
    <row r="182" spans="27:27" s="19" customFormat="1" x14ac:dyDescent="0.4">
      <c r="AA182" s="94"/>
    </row>
    <row r="183" spans="27:27" s="19" customFormat="1" x14ac:dyDescent="0.4">
      <c r="AA183" s="94"/>
    </row>
    <row r="184" spans="27:27" s="19" customFormat="1" x14ac:dyDescent="0.4">
      <c r="AA184" s="94"/>
    </row>
    <row r="185" spans="27:27" s="19" customFormat="1" x14ac:dyDescent="0.4">
      <c r="AA185" s="94"/>
    </row>
    <row r="186" spans="27:27" s="19" customFormat="1" x14ac:dyDescent="0.4">
      <c r="AA186" s="94"/>
    </row>
    <row r="187" spans="27:27" s="19" customFormat="1" x14ac:dyDescent="0.4">
      <c r="AA187" s="94"/>
    </row>
    <row r="188" spans="27:27" s="19" customFormat="1" x14ac:dyDescent="0.4">
      <c r="AA188" s="94"/>
    </row>
    <row r="189" spans="27:27" s="19" customFormat="1" x14ac:dyDescent="0.4">
      <c r="AA189" s="94"/>
    </row>
    <row r="190" spans="27:27" s="19" customFormat="1" x14ac:dyDescent="0.4">
      <c r="AA190" s="94"/>
    </row>
    <row r="191" spans="27:27" s="19" customFormat="1" x14ac:dyDescent="0.4">
      <c r="AA191" s="94"/>
    </row>
    <row r="192" spans="27:27" s="19" customFormat="1" x14ac:dyDescent="0.4">
      <c r="AA192" s="94"/>
    </row>
    <row r="193" spans="27:27" s="19" customFormat="1" x14ac:dyDescent="0.4">
      <c r="AA193" s="94"/>
    </row>
    <row r="194" spans="27:27" s="19" customFormat="1" x14ac:dyDescent="0.4">
      <c r="AA194" s="94"/>
    </row>
    <row r="195" spans="27:27" s="19" customFormat="1" x14ac:dyDescent="0.4">
      <c r="AA195" s="94"/>
    </row>
    <row r="196" spans="27:27" s="19" customFormat="1" x14ac:dyDescent="0.4">
      <c r="AA196" s="94"/>
    </row>
    <row r="197" spans="27:27" s="19" customFormat="1" x14ac:dyDescent="0.4">
      <c r="AA197" s="94"/>
    </row>
    <row r="198" spans="27:27" s="19" customFormat="1" x14ac:dyDescent="0.4">
      <c r="AA198" s="94"/>
    </row>
    <row r="199" spans="27:27" s="19" customFormat="1" x14ac:dyDescent="0.4">
      <c r="AA199" s="94"/>
    </row>
    <row r="200" spans="27:27" s="19" customFormat="1" x14ac:dyDescent="0.4">
      <c r="AA200" s="94"/>
    </row>
    <row r="201" spans="27:27" s="19" customFormat="1" x14ac:dyDescent="0.4">
      <c r="AA201" s="94"/>
    </row>
    <row r="202" spans="27:27" s="19" customFormat="1" x14ac:dyDescent="0.4">
      <c r="AA202" s="94"/>
    </row>
    <row r="203" spans="27:27" s="19" customFormat="1" x14ac:dyDescent="0.4">
      <c r="AA203" s="94"/>
    </row>
    <row r="204" spans="27:27" s="19" customFormat="1" x14ac:dyDescent="0.4">
      <c r="AA204" s="94"/>
    </row>
    <row r="205" spans="27:27" s="19" customFormat="1" x14ac:dyDescent="0.4">
      <c r="AA205" s="94"/>
    </row>
    <row r="206" spans="27:27" s="19" customFormat="1" x14ac:dyDescent="0.4">
      <c r="AA206" s="94"/>
    </row>
    <row r="207" spans="27:27" s="19" customFormat="1" x14ac:dyDescent="0.4">
      <c r="AA207" s="94"/>
    </row>
    <row r="208" spans="27:27" s="19" customFormat="1" x14ac:dyDescent="0.4">
      <c r="AA208" s="94"/>
    </row>
    <row r="209" spans="27:27" s="19" customFormat="1" x14ac:dyDescent="0.4">
      <c r="AA209" s="94"/>
    </row>
    <row r="210" spans="27:27" s="19" customFormat="1" x14ac:dyDescent="0.4">
      <c r="AA210" s="94"/>
    </row>
    <row r="211" spans="27:27" s="19" customFormat="1" x14ac:dyDescent="0.4">
      <c r="AA211" s="94"/>
    </row>
    <row r="212" spans="27:27" s="19" customFormat="1" x14ac:dyDescent="0.4">
      <c r="AA212" s="94"/>
    </row>
    <row r="213" spans="27:27" s="19" customFormat="1" x14ac:dyDescent="0.4">
      <c r="AA213" s="94"/>
    </row>
    <row r="214" spans="27:27" s="19" customFormat="1" x14ac:dyDescent="0.4">
      <c r="AA214" s="94"/>
    </row>
    <row r="215" spans="27:27" s="19" customFormat="1" x14ac:dyDescent="0.4">
      <c r="AA215" s="94"/>
    </row>
    <row r="216" spans="27:27" s="19" customFormat="1" x14ac:dyDescent="0.4">
      <c r="AA216" s="94"/>
    </row>
    <row r="217" spans="27:27" s="19" customFormat="1" x14ac:dyDescent="0.4">
      <c r="AA217" s="94"/>
    </row>
    <row r="218" spans="27:27" s="19" customFormat="1" x14ac:dyDescent="0.4">
      <c r="AA218" s="94"/>
    </row>
    <row r="219" spans="27:27" s="19" customFormat="1" x14ac:dyDescent="0.4">
      <c r="AA219" s="94"/>
    </row>
    <row r="220" spans="27:27" s="19" customFormat="1" x14ac:dyDescent="0.4">
      <c r="AA220" s="94"/>
    </row>
    <row r="221" spans="27:27" s="19" customFormat="1" x14ac:dyDescent="0.4">
      <c r="AA221" s="94"/>
    </row>
    <row r="222" spans="27:27" s="19" customFormat="1" x14ac:dyDescent="0.4">
      <c r="AA222" s="94"/>
    </row>
    <row r="223" spans="27:27" s="19" customFormat="1" x14ac:dyDescent="0.4">
      <c r="AA223" s="94"/>
    </row>
    <row r="224" spans="27:27" s="19" customFormat="1" x14ac:dyDescent="0.4">
      <c r="AA224" s="94"/>
    </row>
    <row r="225" spans="27:27" s="19" customFormat="1" x14ac:dyDescent="0.4">
      <c r="AA225" s="94"/>
    </row>
    <row r="226" spans="27:27" s="19" customFormat="1" x14ac:dyDescent="0.4">
      <c r="AA226" s="94"/>
    </row>
    <row r="227" spans="27:27" s="19" customFormat="1" x14ac:dyDescent="0.4">
      <c r="AA227" s="94"/>
    </row>
    <row r="228" spans="27:27" s="19" customFormat="1" x14ac:dyDescent="0.4">
      <c r="AA228" s="94"/>
    </row>
    <row r="229" spans="27:27" s="19" customFormat="1" x14ac:dyDescent="0.4">
      <c r="AA229" s="94"/>
    </row>
    <row r="230" spans="27:27" s="19" customFormat="1" x14ac:dyDescent="0.4">
      <c r="AA230" s="94"/>
    </row>
    <row r="231" spans="27:27" s="19" customFormat="1" x14ac:dyDescent="0.4">
      <c r="AA231" s="94"/>
    </row>
    <row r="232" spans="27:27" s="19" customFormat="1" x14ac:dyDescent="0.4">
      <c r="AA232" s="94"/>
    </row>
    <row r="233" spans="27:27" s="19" customFormat="1" x14ac:dyDescent="0.4">
      <c r="AA233" s="94"/>
    </row>
    <row r="234" spans="27:27" s="19" customFormat="1" x14ac:dyDescent="0.4">
      <c r="AA234" s="94"/>
    </row>
    <row r="235" spans="27:27" s="19" customFormat="1" x14ac:dyDescent="0.4">
      <c r="AA235" s="94"/>
    </row>
    <row r="236" spans="27:27" s="19" customFormat="1" x14ac:dyDescent="0.4">
      <c r="AA236" s="94"/>
    </row>
    <row r="237" spans="27:27" s="19" customFormat="1" x14ac:dyDescent="0.4">
      <c r="AA237" s="94"/>
    </row>
    <row r="238" spans="27:27" s="19" customFormat="1" x14ac:dyDescent="0.4">
      <c r="AA238" s="94"/>
    </row>
    <row r="239" spans="27:27" s="19" customFormat="1" x14ac:dyDescent="0.4">
      <c r="AA239" s="94"/>
    </row>
    <row r="240" spans="27:27" s="19" customFormat="1" x14ac:dyDescent="0.4">
      <c r="AA240" s="94"/>
    </row>
    <row r="241" spans="27:27" s="19" customFormat="1" x14ac:dyDescent="0.4">
      <c r="AA241" s="94"/>
    </row>
    <row r="242" spans="27:27" s="19" customFormat="1" x14ac:dyDescent="0.4">
      <c r="AA242" s="94"/>
    </row>
    <row r="243" spans="27:27" s="19" customFormat="1" x14ac:dyDescent="0.4">
      <c r="AA243" s="94"/>
    </row>
    <row r="244" spans="27:27" s="19" customFormat="1" x14ac:dyDescent="0.4">
      <c r="AA244" s="94"/>
    </row>
    <row r="245" spans="27:27" s="19" customFormat="1" x14ac:dyDescent="0.4">
      <c r="AA245" s="94"/>
    </row>
    <row r="246" spans="27:27" s="19" customFormat="1" x14ac:dyDescent="0.4">
      <c r="AA246" s="94"/>
    </row>
    <row r="247" spans="27:27" s="19" customFormat="1" x14ac:dyDescent="0.4">
      <c r="AA247" s="94"/>
    </row>
    <row r="248" spans="27:27" s="19" customFormat="1" x14ac:dyDescent="0.4">
      <c r="AA248" s="94"/>
    </row>
    <row r="249" spans="27:27" s="19" customFormat="1" x14ac:dyDescent="0.4">
      <c r="AA249" s="94"/>
    </row>
    <row r="250" spans="27:27" s="19" customFormat="1" x14ac:dyDescent="0.4">
      <c r="AA250" s="94"/>
    </row>
    <row r="251" spans="27:27" s="19" customFormat="1" x14ac:dyDescent="0.4">
      <c r="AA251" s="94"/>
    </row>
    <row r="252" spans="27:27" s="19" customFormat="1" x14ac:dyDescent="0.4">
      <c r="AA252" s="94"/>
    </row>
    <row r="253" spans="27:27" s="19" customFormat="1" x14ac:dyDescent="0.4">
      <c r="AA253" s="94"/>
    </row>
    <row r="254" spans="27:27" s="19" customFormat="1" x14ac:dyDescent="0.4">
      <c r="AA254" s="94"/>
    </row>
    <row r="255" spans="27:27" s="19" customFormat="1" x14ac:dyDescent="0.4">
      <c r="AA255" s="94"/>
    </row>
    <row r="256" spans="27:27" s="19" customFormat="1" x14ac:dyDescent="0.4">
      <c r="AA256" s="94"/>
    </row>
    <row r="257" spans="27:27" s="19" customFormat="1" x14ac:dyDescent="0.4">
      <c r="AA257" s="94"/>
    </row>
    <row r="258" spans="27:27" s="19" customFormat="1" x14ac:dyDescent="0.4">
      <c r="AA258" s="94"/>
    </row>
    <row r="259" spans="27:27" s="19" customFormat="1" x14ac:dyDescent="0.4">
      <c r="AA259" s="94"/>
    </row>
    <row r="260" spans="27:27" s="19" customFormat="1" x14ac:dyDescent="0.4">
      <c r="AA260" s="94"/>
    </row>
    <row r="261" spans="27:27" s="19" customFormat="1" x14ac:dyDescent="0.4">
      <c r="AA261" s="94"/>
    </row>
    <row r="262" spans="27:27" s="19" customFormat="1" x14ac:dyDescent="0.4">
      <c r="AA262" s="94"/>
    </row>
    <row r="263" spans="27:27" s="19" customFormat="1" x14ac:dyDescent="0.4">
      <c r="AA263" s="94"/>
    </row>
    <row r="264" spans="27:27" s="19" customFormat="1" x14ac:dyDescent="0.4">
      <c r="AA264" s="94"/>
    </row>
    <row r="265" spans="27:27" s="19" customFormat="1" x14ac:dyDescent="0.4">
      <c r="AA265" s="94"/>
    </row>
    <row r="266" spans="27:27" s="19" customFormat="1" x14ac:dyDescent="0.4">
      <c r="AA266" s="94"/>
    </row>
    <row r="267" spans="27:27" s="19" customFormat="1" x14ac:dyDescent="0.4">
      <c r="AA267" s="94"/>
    </row>
    <row r="268" spans="27:27" s="19" customFormat="1" x14ac:dyDescent="0.4">
      <c r="AA268" s="94"/>
    </row>
    <row r="269" spans="27:27" s="19" customFormat="1" x14ac:dyDescent="0.4">
      <c r="AA269" s="94"/>
    </row>
    <row r="270" spans="27:27" s="19" customFormat="1" x14ac:dyDescent="0.4">
      <c r="AA270" s="94"/>
    </row>
    <row r="271" spans="27:27" s="19" customFormat="1" x14ac:dyDescent="0.4">
      <c r="AA271" s="94"/>
    </row>
    <row r="272" spans="27:27" s="19" customFormat="1" x14ac:dyDescent="0.4">
      <c r="AA272" s="94"/>
    </row>
    <row r="273" spans="27:27" s="19" customFormat="1" x14ac:dyDescent="0.4">
      <c r="AA273" s="94"/>
    </row>
    <row r="274" spans="27:27" s="19" customFormat="1" x14ac:dyDescent="0.4">
      <c r="AA274" s="94"/>
    </row>
    <row r="275" spans="27:27" s="19" customFormat="1" x14ac:dyDescent="0.4">
      <c r="AA275" s="94"/>
    </row>
    <row r="276" spans="27:27" s="19" customFormat="1" x14ac:dyDescent="0.4">
      <c r="AA276" s="94"/>
    </row>
    <row r="277" spans="27:27" s="19" customFormat="1" x14ac:dyDescent="0.4">
      <c r="AA277" s="94"/>
    </row>
    <row r="278" spans="27:27" s="19" customFormat="1" x14ac:dyDescent="0.4">
      <c r="AA278" s="94"/>
    </row>
    <row r="279" spans="27:27" s="19" customFormat="1" x14ac:dyDescent="0.4">
      <c r="AA279" s="94"/>
    </row>
    <row r="280" spans="27:27" s="19" customFormat="1" x14ac:dyDescent="0.4">
      <c r="AA280" s="94"/>
    </row>
    <row r="281" spans="27:27" s="19" customFormat="1" x14ac:dyDescent="0.4">
      <c r="AA281" s="94"/>
    </row>
    <row r="282" spans="27:27" s="19" customFormat="1" x14ac:dyDescent="0.4">
      <c r="AA282" s="94"/>
    </row>
    <row r="283" spans="27:27" s="19" customFormat="1" x14ac:dyDescent="0.4">
      <c r="AA283" s="94"/>
    </row>
    <row r="284" spans="27:27" s="19" customFormat="1" x14ac:dyDescent="0.4">
      <c r="AA284" s="94"/>
    </row>
    <row r="285" spans="27:27" s="19" customFormat="1" x14ac:dyDescent="0.4">
      <c r="AA285" s="94"/>
    </row>
    <row r="286" spans="27:27" s="19" customFormat="1" x14ac:dyDescent="0.4">
      <c r="AA286" s="94"/>
    </row>
    <row r="287" spans="27:27" s="19" customFormat="1" x14ac:dyDescent="0.4">
      <c r="AA287" s="94"/>
    </row>
    <row r="288" spans="27:27" s="19" customFormat="1" x14ac:dyDescent="0.4">
      <c r="AA288" s="94"/>
    </row>
    <row r="289" spans="27:27" s="19" customFormat="1" x14ac:dyDescent="0.4">
      <c r="AA289" s="94"/>
    </row>
    <row r="290" spans="27:27" s="19" customFormat="1" x14ac:dyDescent="0.4">
      <c r="AA290" s="94"/>
    </row>
    <row r="291" spans="27:27" s="19" customFormat="1" x14ac:dyDescent="0.4">
      <c r="AA291" s="94"/>
    </row>
    <row r="292" spans="27:27" s="19" customFormat="1" x14ac:dyDescent="0.4">
      <c r="AA292" s="94"/>
    </row>
    <row r="293" spans="27:27" s="19" customFormat="1" x14ac:dyDescent="0.4">
      <c r="AA293" s="94"/>
    </row>
    <row r="294" spans="27:27" s="19" customFormat="1" x14ac:dyDescent="0.4">
      <c r="AA294" s="94"/>
    </row>
    <row r="295" spans="27:27" s="19" customFormat="1" x14ac:dyDescent="0.4">
      <c r="AA295" s="94"/>
    </row>
    <row r="296" spans="27:27" s="19" customFormat="1" x14ac:dyDescent="0.4">
      <c r="AA296" s="94"/>
    </row>
    <row r="297" spans="27:27" s="19" customFormat="1" x14ac:dyDescent="0.4">
      <c r="AA297" s="94"/>
    </row>
    <row r="298" spans="27:27" s="19" customFormat="1" x14ac:dyDescent="0.4">
      <c r="AA298" s="94"/>
    </row>
    <row r="299" spans="27:27" s="19" customFormat="1" x14ac:dyDescent="0.4">
      <c r="AA299" s="94"/>
    </row>
    <row r="300" spans="27:27" s="19" customFormat="1" x14ac:dyDescent="0.4">
      <c r="AA300" s="94"/>
    </row>
    <row r="301" spans="27:27" s="19" customFormat="1" x14ac:dyDescent="0.4">
      <c r="AA301" s="94"/>
    </row>
    <row r="302" spans="27:27" s="19" customFormat="1" x14ac:dyDescent="0.4">
      <c r="AA302" s="94"/>
    </row>
    <row r="303" spans="27:27" s="19" customFormat="1" x14ac:dyDescent="0.4">
      <c r="AA303" s="94"/>
    </row>
    <row r="304" spans="27:27" s="19" customFormat="1" x14ac:dyDescent="0.4">
      <c r="AA304" s="94"/>
    </row>
    <row r="305" spans="27:27" s="19" customFormat="1" x14ac:dyDescent="0.4">
      <c r="AA305" s="94"/>
    </row>
    <row r="306" spans="27:27" s="19" customFormat="1" x14ac:dyDescent="0.4">
      <c r="AA306" s="94"/>
    </row>
    <row r="307" spans="27:27" s="19" customFormat="1" x14ac:dyDescent="0.4">
      <c r="AA307" s="94"/>
    </row>
    <row r="308" spans="27:27" s="19" customFormat="1" x14ac:dyDescent="0.4">
      <c r="AA308" s="94"/>
    </row>
    <row r="309" spans="27:27" s="19" customFormat="1" x14ac:dyDescent="0.4">
      <c r="AA309" s="94"/>
    </row>
    <row r="310" spans="27:27" s="19" customFormat="1" x14ac:dyDescent="0.4">
      <c r="AA310" s="94"/>
    </row>
    <row r="311" spans="27:27" s="19" customFormat="1" x14ac:dyDescent="0.4">
      <c r="AA311" s="94"/>
    </row>
    <row r="312" spans="27:27" s="19" customFormat="1" x14ac:dyDescent="0.4">
      <c r="AA312" s="94"/>
    </row>
    <row r="313" spans="27:27" s="19" customFormat="1" x14ac:dyDescent="0.4">
      <c r="AA313" s="94"/>
    </row>
    <row r="314" spans="27:27" s="19" customFormat="1" x14ac:dyDescent="0.4">
      <c r="AA314" s="94"/>
    </row>
    <row r="315" spans="27:27" s="19" customFormat="1" x14ac:dyDescent="0.4">
      <c r="AA315" s="94"/>
    </row>
    <row r="316" spans="27:27" s="19" customFormat="1" x14ac:dyDescent="0.4">
      <c r="AA316" s="94"/>
    </row>
    <row r="317" spans="27:27" s="19" customFormat="1" x14ac:dyDescent="0.4">
      <c r="AA317" s="94"/>
    </row>
    <row r="318" spans="27:27" s="19" customFormat="1" x14ac:dyDescent="0.4">
      <c r="AA318" s="94"/>
    </row>
    <row r="319" spans="27:27" s="19" customFormat="1" x14ac:dyDescent="0.4">
      <c r="AA319" s="94"/>
    </row>
    <row r="320" spans="27:27" s="19" customFormat="1" x14ac:dyDescent="0.4">
      <c r="AA320" s="94"/>
    </row>
    <row r="321" spans="27:27" s="19" customFormat="1" x14ac:dyDescent="0.4">
      <c r="AA321" s="94"/>
    </row>
    <row r="322" spans="27:27" s="19" customFormat="1" x14ac:dyDescent="0.4">
      <c r="AA322" s="94"/>
    </row>
    <row r="323" spans="27:27" s="19" customFormat="1" x14ac:dyDescent="0.4">
      <c r="AA323" s="94"/>
    </row>
    <row r="324" spans="27:27" s="19" customFormat="1" x14ac:dyDescent="0.4">
      <c r="AA324" s="94"/>
    </row>
    <row r="325" spans="27:27" s="19" customFormat="1" x14ac:dyDescent="0.4">
      <c r="AA325" s="94"/>
    </row>
    <row r="326" spans="27:27" s="19" customFormat="1" x14ac:dyDescent="0.4">
      <c r="AA326" s="94"/>
    </row>
    <row r="327" spans="27:27" s="19" customFormat="1" x14ac:dyDescent="0.4">
      <c r="AA327" s="94"/>
    </row>
    <row r="328" spans="27:27" s="19" customFormat="1" x14ac:dyDescent="0.4">
      <c r="AA328" s="94"/>
    </row>
    <row r="329" spans="27:27" s="19" customFormat="1" x14ac:dyDescent="0.4">
      <c r="AA329" s="94"/>
    </row>
    <row r="330" spans="27:27" s="19" customFormat="1" x14ac:dyDescent="0.4">
      <c r="AA330" s="94"/>
    </row>
    <row r="331" spans="27:27" s="19" customFormat="1" x14ac:dyDescent="0.4">
      <c r="AA331" s="94"/>
    </row>
    <row r="332" spans="27:27" s="19" customFormat="1" x14ac:dyDescent="0.4">
      <c r="AA332" s="94"/>
    </row>
    <row r="333" spans="27:27" s="19" customFormat="1" x14ac:dyDescent="0.4">
      <c r="AA333" s="94"/>
    </row>
    <row r="334" spans="27:27" s="19" customFormat="1" x14ac:dyDescent="0.4">
      <c r="AA334" s="94"/>
    </row>
    <row r="335" spans="27:27" s="19" customFormat="1" x14ac:dyDescent="0.4">
      <c r="AA335" s="94"/>
    </row>
    <row r="336" spans="27:27" s="19" customFormat="1" x14ac:dyDescent="0.4">
      <c r="AA336" s="94"/>
    </row>
    <row r="337" spans="27:27" s="19" customFormat="1" x14ac:dyDescent="0.4">
      <c r="AA337" s="94"/>
    </row>
    <row r="338" spans="27:27" s="19" customFormat="1" x14ac:dyDescent="0.4">
      <c r="AA338" s="94"/>
    </row>
    <row r="339" spans="27:27" s="19" customFormat="1" x14ac:dyDescent="0.4">
      <c r="AA339" s="94"/>
    </row>
    <row r="340" spans="27:27" s="19" customFormat="1" x14ac:dyDescent="0.4">
      <c r="AA340" s="94"/>
    </row>
    <row r="341" spans="27:27" s="19" customFormat="1" x14ac:dyDescent="0.4">
      <c r="AA341" s="94"/>
    </row>
    <row r="342" spans="27:27" s="19" customFormat="1" x14ac:dyDescent="0.4">
      <c r="AA342" s="94"/>
    </row>
    <row r="343" spans="27:27" s="19" customFormat="1" x14ac:dyDescent="0.4">
      <c r="AA343" s="94"/>
    </row>
    <row r="344" spans="27:27" s="19" customFormat="1" x14ac:dyDescent="0.4">
      <c r="AA344" s="94"/>
    </row>
    <row r="345" spans="27:27" s="19" customFormat="1" x14ac:dyDescent="0.4">
      <c r="AA345" s="94"/>
    </row>
    <row r="346" spans="27:27" s="19" customFormat="1" x14ac:dyDescent="0.4">
      <c r="AA346" s="94"/>
    </row>
    <row r="347" spans="27:27" s="19" customFormat="1" x14ac:dyDescent="0.4">
      <c r="AA347" s="94"/>
    </row>
    <row r="348" spans="27:27" s="19" customFormat="1" x14ac:dyDescent="0.4">
      <c r="AA348" s="94"/>
    </row>
    <row r="349" spans="27:27" s="19" customFormat="1" x14ac:dyDescent="0.4">
      <c r="AA349" s="94"/>
    </row>
    <row r="350" spans="27:27" s="19" customFormat="1" x14ac:dyDescent="0.4">
      <c r="AA350" s="94"/>
    </row>
    <row r="351" spans="27:27" s="19" customFormat="1" x14ac:dyDescent="0.4">
      <c r="AA351" s="94"/>
    </row>
    <row r="352" spans="27:27" s="19" customFormat="1" x14ac:dyDescent="0.4">
      <c r="AA352" s="94"/>
    </row>
    <row r="353" spans="27:27" s="19" customFormat="1" x14ac:dyDescent="0.4">
      <c r="AA353" s="94"/>
    </row>
    <row r="354" spans="27:27" s="19" customFormat="1" x14ac:dyDescent="0.4">
      <c r="AA354" s="94"/>
    </row>
    <row r="355" spans="27:27" s="19" customFormat="1" x14ac:dyDescent="0.4">
      <c r="AA355" s="94"/>
    </row>
    <row r="356" spans="27:27" s="19" customFormat="1" x14ac:dyDescent="0.4">
      <c r="AA356" s="94"/>
    </row>
    <row r="357" spans="27:27" s="19" customFormat="1" x14ac:dyDescent="0.4">
      <c r="AA357" s="94"/>
    </row>
    <row r="358" spans="27:27" s="19" customFormat="1" x14ac:dyDescent="0.4">
      <c r="AA358" s="94"/>
    </row>
    <row r="359" spans="27:27" s="19" customFormat="1" x14ac:dyDescent="0.4">
      <c r="AA359" s="94"/>
    </row>
    <row r="360" spans="27:27" s="19" customFormat="1" x14ac:dyDescent="0.4">
      <c r="AA360" s="94"/>
    </row>
    <row r="361" spans="27:27" s="19" customFormat="1" x14ac:dyDescent="0.4">
      <c r="AA361" s="94"/>
    </row>
    <row r="362" spans="27:27" s="19" customFormat="1" x14ac:dyDescent="0.4">
      <c r="AA362" s="94"/>
    </row>
    <row r="363" spans="27:27" s="19" customFormat="1" x14ac:dyDescent="0.4">
      <c r="AA363" s="94"/>
    </row>
    <row r="364" spans="27:27" s="19" customFormat="1" x14ac:dyDescent="0.4">
      <c r="AA364" s="94"/>
    </row>
    <row r="365" spans="27:27" s="19" customFormat="1" x14ac:dyDescent="0.4">
      <c r="AA365" s="94"/>
    </row>
    <row r="366" spans="27:27" s="19" customFormat="1" x14ac:dyDescent="0.4">
      <c r="AA366" s="94"/>
    </row>
    <row r="367" spans="27:27" s="19" customFormat="1" x14ac:dyDescent="0.4">
      <c r="AA367" s="94"/>
    </row>
    <row r="368" spans="27:27" s="19" customFormat="1" x14ac:dyDescent="0.4">
      <c r="AA368" s="94"/>
    </row>
    <row r="369" spans="27:27" s="19" customFormat="1" x14ac:dyDescent="0.4">
      <c r="AA369" s="94"/>
    </row>
    <row r="370" spans="27:27" s="19" customFormat="1" x14ac:dyDescent="0.4">
      <c r="AA370" s="94"/>
    </row>
    <row r="371" spans="27:27" s="19" customFormat="1" x14ac:dyDescent="0.4">
      <c r="AA371" s="94"/>
    </row>
    <row r="372" spans="27:27" s="19" customFormat="1" x14ac:dyDescent="0.4">
      <c r="AA372" s="94"/>
    </row>
    <row r="373" spans="27:27" s="19" customFormat="1" x14ac:dyDescent="0.4">
      <c r="AA373" s="94"/>
    </row>
    <row r="374" spans="27:27" s="19" customFormat="1" x14ac:dyDescent="0.4">
      <c r="AA374" s="94"/>
    </row>
    <row r="375" spans="27:27" s="19" customFormat="1" x14ac:dyDescent="0.4">
      <c r="AA375" s="94"/>
    </row>
    <row r="376" spans="27:27" s="19" customFormat="1" x14ac:dyDescent="0.4">
      <c r="AA376" s="94"/>
    </row>
    <row r="377" spans="27:27" s="19" customFormat="1" x14ac:dyDescent="0.4">
      <c r="AA377" s="94"/>
    </row>
    <row r="378" spans="27:27" s="19" customFormat="1" x14ac:dyDescent="0.4">
      <c r="AA378" s="94"/>
    </row>
    <row r="379" spans="27:27" s="19" customFormat="1" x14ac:dyDescent="0.4">
      <c r="AA379" s="94"/>
    </row>
    <row r="380" spans="27:27" s="19" customFormat="1" x14ac:dyDescent="0.4">
      <c r="AA380" s="94"/>
    </row>
    <row r="381" spans="27:27" s="19" customFormat="1" x14ac:dyDescent="0.4">
      <c r="AA381" s="94"/>
    </row>
    <row r="382" spans="27:27" s="19" customFormat="1" x14ac:dyDescent="0.4">
      <c r="AA382" s="94"/>
    </row>
    <row r="383" spans="27:27" s="19" customFormat="1" x14ac:dyDescent="0.4">
      <c r="AA383" s="94"/>
    </row>
    <row r="384" spans="27:27" s="19" customFormat="1" x14ac:dyDescent="0.4">
      <c r="AA384" s="94"/>
    </row>
    <row r="385" spans="27:27" s="19" customFormat="1" x14ac:dyDescent="0.4">
      <c r="AA385" s="94"/>
    </row>
    <row r="386" spans="27:27" s="19" customFormat="1" x14ac:dyDescent="0.4">
      <c r="AA386" s="94"/>
    </row>
    <row r="387" spans="27:27" s="19" customFormat="1" x14ac:dyDescent="0.4">
      <c r="AA387" s="94"/>
    </row>
    <row r="388" spans="27:27" s="19" customFormat="1" x14ac:dyDescent="0.4">
      <c r="AA388" s="94"/>
    </row>
    <row r="389" spans="27:27" s="19" customFormat="1" x14ac:dyDescent="0.4">
      <c r="AA389" s="94"/>
    </row>
    <row r="390" spans="27:27" s="19" customFormat="1" x14ac:dyDescent="0.4">
      <c r="AA390" s="94"/>
    </row>
    <row r="391" spans="27:27" s="19" customFormat="1" x14ac:dyDescent="0.4">
      <c r="AA391" s="94"/>
    </row>
    <row r="392" spans="27:27" s="19" customFormat="1" x14ac:dyDescent="0.4">
      <c r="AA392" s="94"/>
    </row>
    <row r="393" spans="27:27" s="19" customFormat="1" x14ac:dyDescent="0.4">
      <c r="AA393" s="94"/>
    </row>
    <row r="394" spans="27:27" s="19" customFormat="1" x14ac:dyDescent="0.4">
      <c r="AA394" s="94"/>
    </row>
    <row r="395" spans="27:27" s="19" customFormat="1" x14ac:dyDescent="0.4">
      <c r="AA395" s="94"/>
    </row>
    <row r="396" spans="27:27" s="19" customFormat="1" x14ac:dyDescent="0.4">
      <c r="AA396" s="94"/>
    </row>
    <row r="397" spans="27:27" s="19" customFormat="1" x14ac:dyDescent="0.4">
      <c r="AA397" s="94"/>
    </row>
    <row r="398" spans="27:27" s="19" customFormat="1" x14ac:dyDescent="0.4">
      <c r="AA398" s="94"/>
    </row>
    <row r="399" spans="27:27" s="19" customFormat="1" x14ac:dyDescent="0.4">
      <c r="AA399" s="94"/>
    </row>
    <row r="400" spans="27:27" s="19" customFormat="1" x14ac:dyDescent="0.4">
      <c r="AA400" s="94"/>
    </row>
    <row r="401" spans="27:27" s="19" customFormat="1" x14ac:dyDescent="0.4">
      <c r="AA401" s="94"/>
    </row>
    <row r="402" spans="27:27" s="19" customFormat="1" x14ac:dyDescent="0.4">
      <c r="AA402" s="94"/>
    </row>
    <row r="403" spans="27:27" s="19" customFormat="1" x14ac:dyDescent="0.4">
      <c r="AA403" s="94"/>
    </row>
    <row r="404" spans="27:27" s="19" customFormat="1" x14ac:dyDescent="0.4">
      <c r="AA404" s="94"/>
    </row>
    <row r="405" spans="27:27" s="19" customFormat="1" x14ac:dyDescent="0.4">
      <c r="AA405" s="94"/>
    </row>
    <row r="406" spans="27:27" s="19" customFormat="1" x14ac:dyDescent="0.4">
      <c r="AA406" s="94"/>
    </row>
    <row r="407" spans="27:27" s="19" customFormat="1" x14ac:dyDescent="0.4">
      <c r="AA407" s="94"/>
    </row>
    <row r="408" spans="27:27" s="19" customFormat="1" x14ac:dyDescent="0.4">
      <c r="AA408" s="94"/>
    </row>
    <row r="409" spans="27:27" s="19" customFormat="1" x14ac:dyDescent="0.4">
      <c r="AA409" s="94"/>
    </row>
    <row r="410" spans="27:27" s="19" customFormat="1" x14ac:dyDescent="0.4">
      <c r="AA410" s="94"/>
    </row>
    <row r="411" spans="27:27" s="19" customFormat="1" x14ac:dyDescent="0.4">
      <c r="AA411" s="94"/>
    </row>
    <row r="412" spans="27:27" s="19" customFormat="1" x14ac:dyDescent="0.4">
      <c r="AA412" s="94"/>
    </row>
    <row r="413" spans="27:27" s="19" customFormat="1" x14ac:dyDescent="0.4">
      <c r="AA413" s="94"/>
    </row>
    <row r="414" spans="27:27" s="19" customFormat="1" x14ac:dyDescent="0.4">
      <c r="AA414" s="94"/>
    </row>
    <row r="415" spans="27:27" s="19" customFormat="1" x14ac:dyDescent="0.4">
      <c r="AA415" s="94"/>
    </row>
    <row r="416" spans="27:27" s="19" customFormat="1" x14ac:dyDescent="0.4">
      <c r="AA416" s="94"/>
    </row>
    <row r="417" spans="27:27" s="19" customFormat="1" x14ac:dyDescent="0.4">
      <c r="AA417" s="94"/>
    </row>
    <row r="418" spans="27:27" s="19" customFormat="1" x14ac:dyDescent="0.4">
      <c r="AA418" s="94"/>
    </row>
    <row r="419" spans="27:27" s="19" customFormat="1" x14ac:dyDescent="0.4">
      <c r="AA419" s="94"/>
    </row>
    <row r="420" spans="27:27" s="19" customFormat="1" x14ac:dyDescent="0.4">
      <c r="AA420" s="94"/>
    </row>
    <row r="421" spans="27:27" s="19" customFormat="1" x14ac:dyDescent="0.4">
      <c r="AA421" s="94"/>
    </row>
    <row r="422" spans="27:27" s="19" customFormat="1" x14ac:dyDescent="0.4">
      <c r="AA422" s="94"/>
    </row>
    <row r="423" spans="27:27" s="19" customFormat="1" x14ac:dyDescent="0.4">
      <c r="AA423" s="94"/>
    </row>
    <row r="424" spans="27:27" s="19" customFormat="1" x14ac:dyDescent="0.4">
      <c r="AA424" s="94"/>
    </row>
    <row r="425" spans="27:27" s="19" customFormat="1" x14ac:dyDescent="0.4">
      <c r="AA425" s="94"/>
    </row>
    <row r="426" spans="27:27" s="19" customFormat="1" x14ac:dyDescent="0.4">
      <c r="AA426" s="94"/>
    </row>
    <row r="427" spans="27:27" s="19" customFormat="1" x14ac:dyDescent="0.4">
      <c r="AA427" s="94"/>
    </row>
    <row r="428" spans="27:27" s="19" customFormat="1" x14ac:dyDescent="0.4">
      <c r="AA428" s="94"/>
    </row>
    <row r="429" spans="27:27" s="19" customFormat="1" x14ac:dyDescent="0.4">
      <c r="AA429" s="94"/>
    </row>
    <row r="430" spans="27:27" s="19" customFormat="1" x14ac:dyDescent="0.4">
      <c r="AA430" s="94"/>
    </row>
    <row r="431" spans="27:27" s="19" customFormat="1" x14ac:dyDescent="0.4">
      <c r="AA431" s="94"/>
    </row>
    <row r="432" spans="27:27" s="19" customFormat="1" x14ac:dyDescent="0.4">
      <c r="AA432" s="94"/>
    </row>
    <row r="433" spans="27:27" s="19" customFormat="1" x14ac:dyDescent="0.4">
      <c r="AA433" s="94"/>
    </row>
    <row r="434" spans="27:27" s="19" customFormat="1" x14ac:dyDescent="0.4">
      <c r="AA434" s="94"/>
    </row>
    <row r="435" spans="27:27" s="19" customFormat="1" x14ac:dyDescent="0.4">
      <c r="AA435" s="94"/>
    </row>
    <row r="436" spans="27:27" s="19" customFormat="1" x14ac:dyDescent="0.4">
      <c r="AA436" s="94"/>
    </row>
    <row r="437" spans="27:27" s="19" customFormat="1" x14ac:dyDescent="0.4">
      <c r="AA437" s="94"/>
    </row>
    <row r="438" spans="27:27" s="19" customFormat="1" x14ac:dyDescent="0.4">
      <c r="AA438" s="94"/>
    </row>
    <row r="439" spans="27:27" s="19" customFormat="1" x14ac:dyDescent="0.4">
      <c r="AA439" s="94"/>
    </row>
    <row r="440" spans="27:27" s="19" customFormat="1" x14ac:dyDescent="0.4">
      <c r="AA440" s="94"/>
    </row>
    <row r="441" spans="27:27" s="19" customFormat="1" x14ac:dyDescent="0.4">
      <c r="AA441" s="94"/>
    </row>
    <row r="442" spans="27:27" s="19" customFormat="1" x14ac:dyDescent="0.4">
      <c r="AA442" s="94"/>
    </row>
    <row r="443" spans="27:27" s="19" customFormat="1" x14ac:dyDescent="0.4">
      <c r="AA443" s="94"/>
    </row>
    <row r="444" spans="27:27" s="19" customFormat="1" x14ac:dyDescent="0.4">
      <c r="AA444" s="94"/>
    </row>
    <row r="445" spans="27:27" s="19" customFormat="1" x14ac:dyDescent="0.4">
      <c r="AA445" s="94"/>
    </row>
    <row r="446" spans="27:27" s="19" customFormat="1" x14ac:dyDescent="0.4">
      <c r="AA446" s="94"/>
    </row>
    <row r="447" spans="27:27" s="19" customFormat="1" x14ac:dyDescent="0.4">
      <c r="AA447" s="94"/>
    </row>
    <row r="448" spans="27:27" s="19" customFormat="1" x14ac:dyDescent="0.4">
      <c r="AA448" s="94"/>
    </row>
    <row r="449" spans="27:27" s="19" customFormat="1" x14ac:dyDescent="0.4">
      <c r="AA449" s="94"/>
    </row>
    <row r="450" spans="27:27" s="19" customFormat="1" x14ac:dyDescent="0.4">
      <c r="AA450" s="94"/>
    </row>
    <row r="451" spans="27:27" s="19" customFormat="1" x14ac:dyDescent="0.4">
      <c r="AA451" s="94"/>
    </row>
    <row r="452" spans="27:27" s="19" customFormat="1" x14ac:dyDescent="0.4">
      <c r="AA452" s="94"/>
    </row>
    <row r="453" spans="27:27" s="19" customFormat="1" x14ac:dyDescent="0.4">
      <c r="AA453" s="94"/>
    </row>
    <row r="454" spans="27:27" s="19" customFormat="1" x14ac:dyDescent="0.4">
      <c r="AA454" s="94"/>
    </row>
    <row r="455" spans="27:27" s="19" customFormat="1" x14ac:dyDescent="0.4">
      <c r="AA455" s="94"/>
    </row>
    <row r="456" spans="27:27" s="19" customFormat="1" x14ac:dyDescent="0.4">
      <c r="AA456" s="94"/>
    </row>
    <row r="457" spans="27:27" s="19" customFormat="1" x14ac:dyDescent="0.4">
      <c r="AA457" s="94"/>
    </row>
    <row r="458" spans="27:27" s="19" customFormat="1" x14ac:dyDescent="0.4">
      <c r="AA458" s="94"/>
    </row>
    <row r="459" spans="27:27" s="19" customFormat="1" x14ac:dyDescent="0.4">
      <c r="AA459" s="94"/>
    </row>
    <row r="460" spans="27:27" s="19" customFormat="1" x14ac:dyDescent="0.4">
      <c r="AA460" s="94"/>
    </row>
    <row r="461" spans="27:27" s="19" customFormat="1" x14ac:dyDescent="0.4">
      <c r="AA461" s="94"/>
    </row>
    <row r="462" spans="27:27" s="19" customFormat="1" x14ac:dyDescent="0.4">
      <c r="AA462" s="94"/>
    </row>
    <row r="463" spans="27:27" s="19" customFormat="1" x14ac:dyDescent="0.4">
      <c r="AA463" s="94"/>
    </row>
    <row r="464" spans="27:27" s="19" customFormat="1" x14ac:dyDescent="0.4">
      <c r="AA464" s="94"/>
    </row>
    <row r="465" spans="27:27" s="19" customFormat="1" x14ac:dyDescent="0.4">
      <c r="AA465" s="94"/>
    </row>
    <row r="466" spans="27:27" s="19" customFormat="1" x14ac:dyDescent="0.4">
      <c r="AA466" s="94"/>
    </row>
    <row r="467" spans="27:27" s="19" customFormat="1" x14ac:dyDescent="0.4">
      <c r="AA467" s="94"/>
    </row>
    <row r="468" spans="27:27" s="19" customFormat="1" x14ac:dyDescent="0.4">
      <c r="AA468" s="94"/>
    </row>
    <row r="469" spans="27:27" s="19" customFormat="1" x14ac:dyDescent="0.4">
      <c r="AA469" s="94"/>
    </row>
    <row r="470" spans="27:27" s="19" customFormat="1" x14ac:dyDescent="0.4">
      <c r="AA470" s="94"/>
    </row>
    <row r="471" spans="27:27" s="19" customFormat="1" x14ac:dyDescent="0.4">
      <c r="AA471" s="94"/>
    </row>
    <row r="472" spans="27:27" s="19" customFormat="1" x14ac:dyDescent="0.4">
      <c r="AA472" s="94"/>
    </row>
    <row r="473" spans="27:27" s="19" customFormat="1" x14ac:dyDescent="0.4">
      <c r="AA473" s="94"/>
    </row>
    <row r="474" spans="27:27" s="19" customFormat="1" x14ac:dyDescent="0.4">
      <c r="AA474" s="94"/>
    </row>
    <row r="475" spans="27:27" s="19" customFormat="1" x14ac:dyDescent="0.4">
      <c r="AA475" s="94"/>
    </row>
    <row r="476" spans="27:27" s="19" customFormat="1" x14ac:dyDescent="0.4">
      <c r="AA476" s="94"/>
    </row>
    <row r="477" spans="27:27" s="19" customFormat="1" x14ac:dyDescent="0.4">
      <c r="AA477" s="94"/>
    </row>
    <row r="478" spans="27:27" s="19" customFormat="1" x14ac:dyDescent="0.4">
      <c r="AA478" s="94"/>
    </row>
    <row r="479" spans="27:27" s="19" customFormat="1" x14ac:dyDescent="0.4">
      <c r="AA479" s="94"/>
    </row>
    <row r="480" spans="27:27" s="19" customFormat="1" x14ac:dyDescent="0.4">
      <c r="AA480" s="94"/>
    </row>
    <row r="481" spans="27:27" s="19" customFormat="1" x14ac:dyDescent="0.4">
      <c r="AA481" s="94"/>
    </row>
    <row r="482" spans="27:27" s="19" customFormat="1" x14ac:dyDescent="0.4">
      <c r="AA482" s="94"/>
    </row>
    <row r="483" spans="27:27" s="19" customFormat="1" x14ac:dyDescent="0.4">
      <c r="AA483" s="94"/>
    </row>
    <row r="484" spans="27:27" s="19" customFormat="1" x14ac:dyDescent="0.4">
      <c r="AA484" s="94"/>
    </row>
    <row r="485" spans="27:27" s="19" customFormat="1" x14ac:dyDescent="0.4">
      <c r="AA485" s="94"/>
    </row>
    <row r="486" spans="27:27" s="19" customFormat="1" x14ac:dyDescent="0.4">
      <c r="AA486" s="94"/>
    </row>
    <row r="487" spans="27:27" s="19" customFormat="1" x14ac:dyDescent="0.4">
      <c r="AA487" s="94"/>
    </row>
    <row r="488" spans="27:27" s="19" customFormat="1" x14ac:dyDescent="0.4">
      <c r="AA488" s="94"/>
    </row>
    <row r="489" spans="27:27" s="19" customFormat="1" x14ac:dyDescent="0.4">
      <c r="AA489" s="94"/>
    </row>
    <row r="490" spans="27:27" s="19" customFormat="1" x14ac:dyDescent="0.4">
      <c r="AA490" s="94"/>
    </row>
    <row r="491" spans="27:27" s="19" customFormat="1" x14ac:dyDescent="0.4">
      <c r="AA491" s="94"/>
    </row>
    <row r="492" spans="27:27" s="19" customFormat="1" x14ac:dyDescent="0.4">
      <c r="AA492" s="94"/>
    </row>
    <row r="493" spans="27:27" s="19" customFormat="1" x14ac:dyDescent="0.4">
      <c r="AA493" s="94"/>
    </row>
    <row r="494" spans="27:27" s="19" customFormat="1" x14ac:dyDescent="0.4">
      <c r="AA494" s="94"/>
    </row>
    <row r="495" spans="27:27" s="19" customFormat="1" x14ac:dyDescent="0.4">
      <c r="AA495" s="94"/>
    </row>
    <row r="496" spans="27:27" s="19" customFormat="1" x14ac:dyDescent="0.4">
      <c r="AA496" s="94"/>
    </row>
    <row r="497" spans="27:27" s="19" customFormat="1" x14ac:dyDescent="0.4">
      <c r="AA497" s="94"/>
    </row>
    <row r="498" spans="27:27" s="19" customFormat="1" x14ac:dyDescent="0.4">
      <c r="AA498" s="94"/>
    </row>
    <row r="499" spans="27:27" s="19" customFormat="1" x14ac:dyDescent="0.4">
      <c r="AA499" s="94"/>
    </row>
    <row r="500" spans="27:27" s="19" customFormat="1" x14ac:dyDescent="0.4">
      <c r="AA500" s="94"/>
    </row>
    <row r="501" spans="27:27" s="19" customFormat="1" x14ac:dyDescent="0.4">
      <c r="AA501" s="94"/>
    </row>
    <row r="502" spans="27:27" s="19" customFormat="1" x14ac:dyDescent="0.4">
      <c r="AA502" s="94"/>
    </row>
    <row r="503" spans="27:27" s="19" customFormat="1" x14ac:dyDescent="0.4">
      <c r="AA503" s="94"/>
    </row>
    <row r="504" spans="27:27" s="19" customFormat="1" x14ac:dyDescent="0.4">
      <c r="AA504" s="94"/>
    </row>
    <row r="505" spans="27:27" s="19" customFormat="1" x14ac:dyDescent="0.4">
      <c r="AA505" s="94"/>
    </row>
    <row r="506" spans="27:27" s="19" customFormat="1" x14ac:dyDescent="0.4">
      <c r="AA506" s="94"/>
    </row>
    <row r="507" spans="27:27" s="19" customFormat="1" x14ac:dyDescent="0.4">
      <c r="AA507" s="94"/>
    </row>
    <row r="508" spans="27:27" s="19" customFormat="1" x14ac:dyDescent="0.4">
      <c r="AA508" s="94"/>
    </row>
    <row r="509" spans="27:27" s="19" customFormat="1" x14ac:dyDescent="0.4">
      <c r="AA509" s="94"/>
    </row>
    <row r="510" spans="27:27" s="19" customFormat="1" x14ac:dyDescent="0.4">
      <c r="AA510" s="94"/>
    </row>
    <row r="511" spans="27:27" s="19" customFormat="1" x14ac:dyDescent="0.4">
      <c r="AA511" s="94"/>
    </row>
    <row r="512" spans="27:27" s="19" customFormat="1" x14ac:dyDescent="0.4">
      <c r="AA512" s="94"/>
    </row>
    <row r="513" spans="27:27" s="19" customFormat="1" x14ac:dyDescent="0.4">
      <c r="AA513" s="94"/>
    </row>
    <row r="514" spans="27:27" s="19" customFormat="1" x14ac:dyDescent="0.4">
      <c r="AA514" s="94"/>
    </row>
    <row r="515" spans="27:27" s="19" customFormat="1" x14ac:dyDescent="0.4">
      <c r="AA515" s="94"/>
    </row>
    <row r="516" spans="27:27" s="19" customFormat="1" x14ac:dyDescent="0.4">
      <c r="AA516" s="94"/>
    </row>
    <row r="517" spans="27:27" s="19" customFormat="1" x14ac:dyDescent="0.4">
      <c r="AA517" s="94"/>
    </row>
    <row r="518" spans="27:27" s="19" customFormat="1" x14ac:dyDescent="0.4">
      <c r="AA518" s="94"/>
    </row>
    <row r="519" spans="27:27" s="19" customFormat="1" x14ac:dyDescent="0.4">
      <c r="AA519" s="94"/>
    </row>
    <row r="520" spans="27:27" s="19" customFormat="1" x14ac:dyDescent="0.4">
      <c r="AA520" s="94"/>
    </row>
    <row r="521" spans="27:27" s="19" customFormat="1" x14ac:dyDescent="0.4">
      <c r="AA521" s="94"/>
    </row>
    <row r="522" spans="27:27" s="19" customFormat="1" x14ac:dyDescent="0.4">
      <c r="AA522" s="94"/>
    </row>
    <row r="523" spans="27:27" s="19" customFormat="1" x14ac:dyDescent="0.4">
      <c r="AA523" s="94"/>
    </row>
    <row r="524" spans="27:27" s="19" customFormat="1" x14ac:dyDescent="0.4">
      <c r="AA524" s="94"/>
    </row>
    <row r="525" spans="27:27" s="19" customFormat="1" x14ac:dyDescent="0.4">
      <c r="AA525" s="94"/>
    </row>
    <row r="526" spans="27:27" s="19" customFormat="1" x14ac:dyDescent="0.4">
      <c r="AA526" s="94"/>
    </row>
    <row r="527" spans="27:27" s="19" customFormat="1" x14ac:dyDescent="0.4">
      <c r="AA527" s="94"/>
    </row>
    <row r="528" spans="27:27" s="19" customFormat="1" x14ac:dyDescent="0.4">
      <c r="AA528" s="94"/>
    </row>
    <row r="529" spans="27:27" s="19" customFormat="1" x14ac:dyDescent="0.4">
      <c r="AA529" s="94"/>
    </row>
    <row r="530" spans="27:27" s="19" customFormat="1" x14ac:dyDescent="0.4">
      <c r="AA530" s="94"/>
    </row>
    <row r="531" spans="27:27" s="19" customFormat="1" x14ac:dyDescent="0.4">
      <c r="AA531" s="94"/>
    </row>
    <row r="532" spans="27:27" s="19" customFormat="1" x14ac:dyDescent="0.4">
      <c r="AA532" s="94"/>
    </row>
    <row r="533" spans="27:27" s="19" customFormat="1" x14ac:dyDescent="0.4">
      <c r="AA533" s="94"/>
    </row>
    <row r="534" spans="27:27" s="19" customFormat="1" x14ac:dyDescent="0.4">
      <c r="AA534" s="94"/>
    </row>
    <row r="535" spans="27:27" s="19" customFormat="1" x14ac:dyDescent="0.4">
      <c r="AA535" s="94"/>
    </row>
    <row r="536" spans="27:27" s="19" customFormat="1" x14ac:dyDescent="0.4">
      <c r="AA536" s="94"/>
    </row>
    <row r="537" spans="27:27" s="19" customFormat="1" x14ac:dyDescent="0.4">
      <c r="AA537" s="94"/>
    </row>
    <row r="538" spans="27:27" s="19" customFormat="1" x14ac:dyDescent="0.4">
      <c r="AA538" s="94"/>
    </row>
    <row r="539" spans="27:27" s="19" customFormat="1" x14ac:dyDescent="0.4">
      <c r="AA539" s="94"/>
    </row>
    <row r="540" spans="27:27" s="19" customFormat="1" x14ac:dyDescent="0.4">
      <c r="AA540" s="94"/>
    </row>
    <row r="541" spans="27:27" s="19" customFormat="1" x14ac:dyDescent="0.4">
      <c r="AA541" s="94"/>
    </row>
    <row r="542" spans="27:27" s="19" customFormat="1" x14ac:dyDescent="0.4">
      <c r="AA542" s="94"/>
    </row>
    <row r="543" spans="27:27" s="19" customFormat="1" x14ac:dyDescent="0.4">
      <c r="AA543" s="94"/>
    </row>
    <row r="544" spans="27:27" s="19" customFormat="1" x14ac:dyDescent="0.4">
      <c r="AA544" s="94"/>
    </row>
    <row r="545" spans="27:27" s="19" customFormat="1" x14ac:dyDescent="0.4">
      <c r="AA545" s="94"/>
    </row>
    <row r="546" spans="27:27" s="19" customFormat="1" x14ac:dyDescent="0.4">
      <c r="AA546" s="94"/>
    </row>
    <row r="547" spans="27:27" s="19" customFormat="1" x14ac:dyDescent="0.4">
      <c r="AA547" s="94"/>
    </row>
    <row r="548" spans="27:27" s="19" customFormat="1" x14ac:dyDescent="0.4">
      <c r="AA548" s="94"/>
    </row>
    <row r="549" spans="27:27" s="19" customFormat="1" x14ac:dyDescent="0.4">
      <c r="AA549" s="94"/>
    </row>
    <row r="550" spans="27:27" s="19" customFormat="1" x14ac:dyDescent="0.4">
      <c r="AA550" s="94"/>
    </row>
    <row r="551" spans="27:27" s="19" customFormat="1" x14ac:dyDescent="0.4">
      <c r="AA551" s="94"/>
    </row>
    <row r="552" spans="27:27" s="19" customFormat="1" x14ac:dyDescent="0.4">
      <c r="AA552" s="94"/>
    </row>
    <row r="553" spans="27:27" s="19" customFormat="1" x14ac:dyDescent="0.4">
      <c r="AA553" s="94"/>
    </row>
    <row r="554" spans="27:27" s="19" customFormat="1" x14ac:dyDescent="0.4">
      <c r="AA554" s="94"/>
    </row>
    <row r="555" spans="27:27" s="19" customFormat="1" x14ac:dyDescent="0.4">
      <c r="AA555" s="94"/>
    </row>
    <row r="556" spans="27:27" s="19" customFormat="1" x14ac:dyDescent="0.4">
      <c r="AA556" s="94"/>
    </row>
    <row r="557" spans="27:27" s="19" customFormat="1" x14ac:dyDescent="0.4">
      <c r="AA557" s="94"/>
    </row>
    <row r="558" spans="27:27" s="19" customFormat="1" x14ac:dyDescent="0.4">
      <c r="AA558" s="94"/>
    </row>
    <row r="559" spans="27:27" s="19" customFormat="1" x14ac:dyDescent="0.4">
      <c r="AA559" s="94"/>
    </row>
    <row r="560" spans="27:27" s="19" customFormat="1" x14ac:dyDescent="0.4">
      <c r="AA560" s="94"/>
    </row>
    <row r="561" spans="27:27" s="19" customFormat="1" x14ac:dyDescent="0.4">
      <c r="AA561" s="94"/>
    </row>
    <row r="562" spans="27:27" s="19" customFormat="1" x14ac:dyDescent="0.4">
      <c r="AA562" s="94"/>
    </row>
    <row r="563" spans="27:27" s="19" customFormat="1" x14ac:dyDescent="0.4">
      <c r="AA563" s="94"/>
    </row>
    <row r="564" spans="27:27" s="19" customFormat="1" x14ac:dyDescent="0.4">
      <c r="AA564" s="94"/>
    </row>
    <row r="565" spans="27:27" s="19" customFormat="1" x14ac:dyDescent="0.4">
      <c r="AA565" s="94"/>
    </row>
    <row r="566" spans="27:27" s="19" customFormat="1" x14ac:dyDescent="0.4">
      <c r="AA566" s="94"/>
    </row>
    <row r="567" spans="27:27" s="19" customFormat="1" x14ac:dyDescent="0.4">
      <c r="AA567" s="94"/>
    </row>
    <row r="568" spans="27:27" s="19" customFormat="1" x14ac:dyDescent="0.4">
      <c r="AA568" s="94"/>
    </row>
    <row r="569" spans="27:27" s="19" customFormat="1" x14ac:dyDescent="0.4">
      <c r="AA569" s="94"/>
    </row>
    <row r="570" spans="27:27" s="19" customFormat="1" x14ac:dyDescent="0.4">
      <c r="AA570" s="94"/>
    </row>
    <row r="571" spans="27:27" s="19" customFormat="1" x14ac:dyDescent="0.4">
      <c r="AA571" s="94"/>
    </row>
    <row r="572" spans="27:27" s="19" customFormat="1" x14ac:dyDescent="0.4">
      <c r="AA572" s="94"/>
    </row>
    <row r="573" spans="27:27" s="19" customFormat="1" x14ac:dyDescent="0.4">
      <c r="AA573" s="94"/>
    </row>
    <row r="574" spans="27:27" s="19" customFormat="1" x14ac:dyDescent="0.4">
      <c r="AA574" s="94"/>
    </row>
    <row r="575" spans="27:27" s="19" customFormat="1" x14ac:dyDescent="0.4">
      <c r="AA575" s="94"/>
    </row>
    <row r="576" spans="27:27" s="19" customFormat="1" x14ac:dyDescent="0.4">
      <c r="AA576" s="94"/>
    </row>
    <row r="577" spans="27:27" s="19" customFormat="1" x14ac:dyDescent="0.4">
      <c r="AA577" s="94"/>
    </row>
    <row r="578" spans="27:27" s="19" customFormat="1" x14ac:dyDescent="0.4">
      <c r="AA578" s="94"/>
    </row>
    <row r="579" spans="27:27" s="19" customFormat="1" x14ac:dyDescent="0.4">
      <c r="AA579" s="94"/>
    </row>
    <row r="580" spans="27:27" s="19" customFormat="1" x14ac:dyDescent="0.4">
      <c r="AA580" s="94"/>
    </row>
    <row r="581" spans="27:27" s="19" customFormat="1" x14ac:dyDescent="0.4">
      <c r="AA581" s="94"/>
    </row>
    <row r="582" spans="27:27" s="19" customFormat="1" x14ac:dyDescent="0.4">
      <c r="AA582" s="94"/>
    </row>
    <row r="583" spans="27:27" s="19" customFormat="1" x14ac:dyDescent="0.4">
      <c r="AA583" s="94"/>
    </row>
    <row r="584" spans="27:27" s="19" customFormat="1" x14ac:dyDescent="0.4">
      <c r="AA584" s="94"/>
    </row>
    <row r="585" spans="27:27" s="19" customFormat="1" x14ac:dyDescent="0.4">
      <c r="AA585" s="94"/>
    </row>
    <row r="586" spans="27:27" s="19" customFormat="1" x14ac:dyDescent="0.4">
      <c r="AA586" s="94"/>
    </row>
    <row r="587" spans="27:27" s="19" customFormat="1" x14ac:dyDescent="0.4">
      <c r="AA587" s="94"/>
    </row>
    <row r="588" spans="27:27" s="19" customFormat="1" x14ac:dyDescent="0.4">
      <c r="AA588" s="94"/>
    </row>
    <row r="589" spans="27:27" s="19" customFormat="1" x14ac:dyDescent="0.4">
      <c r="AA589" s="94"/>
    </row>
    <row r="590" spans="27:27" s="19" customFormat="1" x14ac:dyDescent="0.4">
      <c r="AA590" s="94"/>
    </row>
    <row r="591" spans="27:27" s="19" customFormat="1" x14ac:dyDescent="0.4">
      <c r="AA591" s="94"/>
    </row>
    <row r="592" spans="27:27" s="19" customFormat="1" x14ac:dyDescent="0.4">
      <c r="AA592" s="94"/>
    </row>
    <row r="593" spans="27:27" s="19" customFormat="1" x14ac:dyDescent="0.4">
      <c r="AA593" s="94"/>
    </row>
    <row r="594" spans="27:27" s="19" customFormat="1" x14ac:dyDescent="0.4">
      <c r="AA594" s="94"/>
    </row>
    <row r="595" spans="27:27" s="19" customFormat="1" x14ac:dyDescent="0.4">
      <c r="AA595" s="94"/>
    </row>
    <row r="596" spans="27:27" s="19" customFormat="1" x14ac:dyDescent="0.4">
      <c r="AA596" s="94"/>
    </row>
    <row r="597" spans="27:27" s="19" customFormat="1" x14ac:dyDescent="0.4">
      <c r="AA597" s="94"/>
    </row>
    <row r="598" spans="27:27" s="19" customFormat="1" x14ac:dyDescent="0.4">
      <c r="AA598" s="94"/>
    </row>
    <row r="599" spans="27:27" s="19" customFormat="1" x14ac:dyDescent="0.4">
      <c r="AA599" s="94"/>
    </row>
    <row r="600" spans="27:27" s="19" customFormat="1" x14ac:dyDescent="0.4">
      <c r="AA600" s="94"/>
    </row>
    <row r="601" spans="27:27" s="19" customFormat="1" x14ac:dyDescent="0.4">
      <c r="AA601" s="94"/>
    </row>
    <row r="602" spans="27:27" s="19" customFormat="1" x14ac:dyDescent="0.4">
      <c r="AA602" s="94"/>
    </row>
    <row r="603" spans="27:27" s="19" customFormat="1" x14ac:dyDescent="0.4">
      <c r="AA603" s="94"/>
    </row>
    <row r="604" spans="27:27" s="19" customFormat="1" x14ac:dyDescent="0.4">
      <c r="AA604" s="94"/>
    </row>
    <row r="605" spans="27:27" s="19" customFormat="1" x14ac:dyDescent="0.4">
      <c r="AA605" s="94"/>
    </row>
    <row r="606" spans="27:27" s="19" customFormat="1" x14ac:dyDescent="0.4">
      <c r="AA606" s="94"/>
    </row>
    <row r="607" spans="27:27" s="19" customFormat="1" x14ac:dyDescent="0.4">
      <c r="AA607" s="94"/>
    </row>
    <row r="608" spans="27:27" s="19" customFormat="1" x14ac:dyDescent="0.4">
      <c r="AA608" s="94"/>
    </row>
    <row r="609" spans="27:27" s="19" customFormat="1" x14ac:dyDescent="0.4">
      <c r="AA609" s="94"/>
    </row>
    <row r="610" spans="27:27" s="19" customFormat="1" x14ac:dyDescent="0.4">
      <c r="AA610" s="94"/>
    </row>
    <row r="611" spans="27:27" s="19" customFormat="1" x14ac:dyDescent="0.4">
      <c r="AA611" s="94"/>
    </row>
    <row r="612" spans="27:27" s="19" customFormat="1" x14ac:dyDescent="0.4">
      <c r="AA612" s="94"/>
    </row>
    <row r="613" spans="27:27" s="19" customFormat="1" x14ac:dyDescent="0.4">
      <c r="AA613" s="94"/>
    </row>
    <row r="614" spans="27:27" s="19" customFormat="1" x14ac:dyDescent="0.4">
      <c r="AA614" s="94"/>
    </row>
    <row r="615" spans="27:27" s="19" customFormat="1" x14ac:dyDescent="0.4">
      <c r="AA615" s="94"/>
    </row>
    <row r="616" spans="27:27" s="19" customFormat="1" x14ac:dyDescent="0.4">
      <c r="AA616" s="94"/>
    </row>
    <row r="617" spans="27:27" s="19" customFormat="1" x14ac:dyDescent="0.4">
      <c r="AA617" s="94"/>
    </row>
    <row r="618" spans="27:27" s="19" customFormat="1" x14ac:dyDescent="0.4">
      <c r="AA618" s="94"/>
    </row>
    <row r="619" spans="27:27" s="19" customFormat="1" x14ac:dyDescent="0.4">
      <c r="AA619" s="94"/>
    </row>
    <row r="620" spans="27:27" s="19" customFormat="1" x14ac:dyDescent="0.4">
      <c r="AA620" s="94"/>
    </row>
    <row r="621" spans="27:27" s="19" customFormat="1" x14ac:dyDescent="0.4">
      <c r="AA621" s="94"/>
    </row>
    <row r="622" spans="27:27" s="19" customFormat="1" x14ac:dyDescent="0.4">
      <c r="AA622" s="94"/>
    </row>
    <row r="623" spans="27:27" s="19" customFormat="1" x14ac:dyDescent="0.4">
      <c r="AA623" s="94"/>
    </row>
    <row r="624" spans="27:27" s="19" customFormat="1" x14ac:dyDescent="0.4">
      <c r="AA624" s="94"/>
    </row>
    <row r="625" spans="27:27" s="19" customFormat="1" x14ac:dyDescent="0.4">
      <c r="AA625" s="94"/>
    </row>
    <row r="626" spans="27:27" s="19" customFormat="1" x14ac:dyDescent="0.4">
      <c r="AA626" s="94"/>
    </row>
    <row r="627" spans="27:27" s="19" customFormat="1" x14ac:dyDescent="0.4">
      <c r="AA627" s="94"/>
    </row>
    <row r="628" spans="27:27" s="19" customFormat="1" x14ac:dyDescent="0.4">
      <c r="AA628" s="94"/>
    </row>
    <row r="629" spans="27:27" s="19" customFormat="1" x14ac:dyDescent="0.4">
      <c r="AA629" s="94"/>
    </row>
    <row r="630" spans="27:27" s="19" customFormat="1" x14ac:dyDescent="0.4">
      <c r="AA630" s="94"/>
    </row>
    <row r="631" spans="27:27" s="19" customFormat="1" x14ac:dyDescent="0.4">
      <c r="AA631" s="94"/>
    </row>
    <row r="632" spans="27:27" s="19" customFormat="1" x14ac:dyDescent="0.4">
      <c r="AA632" s="94"/>
    </row>
    <row r="633" spans="27:27" s="19" customFormat="1" x14ac:dyDescent="0.4">
      <c r="AA633" s="94"/>
    </row>
    <row r="634" spans="27:27" s="19" customFormat="1" x14ac:dyDescent="0.4">
      <c r="AA634" s="94"/>
    </row>
    <row r="635" spans="27:27" s="19" customFormat="1" x14ac:dyDescent="0.4">
      <c r="AA635" s="94"/>
    </row>
    <row r="636" spans="27:27" s="19" customFormat="1" x14ac:dyDescent="0.4">
      <c r="AA636" s="94"/>
    </row>
    <row r="637" spans="27:27" s="19" customFormat="1" x14ac:dyDescent="0.4">
      <c r="AA637" s="94"/>
    </row>
    <row r="638" spans="27:27" s="19" customFormat="1" x14ac:dyDescent="0.4">
      <c r="AA638" s="94"/>
    </row>
    <row r="639" spans="27:27" s="19" customFormat="1" x14ac:dyDescent="0.4">
      <c r="AA639" s="94"/>
    </row>
    <row r="640" spans="27:27" s="19" customFormat="1" x14ac:dyDescent="0.4">
      <c r="AA640" s="94"/>
    </row>
    <row r="641" spans="27:27" s="19" customFormat="1" x14ac:dyDescent="0.4">
      <c r="AA641" s="94"/>
    </row>
    <row r="642" spans="27:27" s="19" customFormat="1" x14ac:dyDescent="0.4">
      <c r="AA642" s="94"/>
    </row>
    <row r="643" spans="27:27" s="19" customFormat="1" x14ac:dyDescent="0.4">
      <c r="AA643" s="94"/>
    </row>
    <row r="644" spans="27:27" s="19" customFormat="1" x14ac:dyDescent="0.4">
      <c r="AA644" s="94"/>
    </row>
    <row r="645" spans="27:27" s="19" customFormat="1" x14ac:dyDescent="0.4">
      <c r="AA645" s="94"/>
    </row>
    <row r="646" spans="27:27" s="19" customFormat="1" x14ac:dyDescent="0.4">
      <c r="AA646" s="94"/>
    </row>
    <row r="647" spans="27:27" s="19" customFormat="1" x14ac:dyDescent="0.4">
      <c r="AA647" s="94"/>
    </row>
    <row r="648" spans="27:27" s="19" customFormat="1" x14ac:dyDescent="0.4">
      <c r="AA648" s="94"/>
    </row>
    <row r="649" spans="27:27" s="19" customFormat="1" x14ac:dyDescent="0.4">
      <c r="AA649" s="94"/>
    </row>
    <row r="650" spans="27:27" s="19" customFormat="1" x14ac:dyDescent="0.4">
      <c r="AA650" s="94"/>
    </row>
    <row r="651" spans="27:27" s="19" customFormat="1" x14ac:dyDescent="0.4">
      <c r="AA651" s="94"/>
    </row>
    <row r="652" spans="27:27" s="19" customFormat="1" x14ac:dyDescent="0.4">
      <c r="AA652" s="94"/>
    </row>
    <row r="653" spans="27:27" s="19" customFormat="1" x14ac:dyDescent="0.4">
      <c r="AA653" s="94"/>
    </row>
    <row r="654" spans="27:27" s="19" customFormat="1" x14ac:dyDescent="0.4">
      <c r="AA654" s="94"/>
    </row>
    <row r="655" spans="27:27" s="19" customFormat="1" x14ac:dyDescent="0.4">
      <c r="AA655" s="94"/>
    </row>
    <row r="656" spans="27:27" s="19" customFormat="1" x14ac:dyDescent="0.4">
      <c r="AA656" s="94"/>
    </row>
    <row r="657" spans="27:27" s="19" customFormat="1" x14ac:dyDescent="0.4">
      <c r="AA657" s="94"/>
    </row>
    <row r="658" spans="27:27" s="19" customFormat="1" x14ac:dyDescent="0.4">
      <c r="AA658" s="94"/>
    </row>
    <row r="659" spans="27:27" s="19" customFormat="1" x14ac:dyDescent="0.4">
      <c r="AA659" s="94"/>
    </row>
    <row r="660" spans="27:27" s="19" customFormat="1" x14ac:dyDescent="0.4">
      <c r="AA660" s="94"/>
    </row>
    <row r="661" spans="27:27" s="19" customFormat="1" x14ac:dyDescent="0.4">
      <c r="AA661" s="94"/>
    </row>
    <row r="662" spans="27:27" s="19" customFormat="1" x14ac:dyDescent="0.4">
      <c r="AA662" s="94"/>
    </row>
    <row r="663" spans="27:27" s="19" customFormat="1" x14ac:dyDescent="0.4">
      <c r="AA663" s="94"/>
    </row>
    <row r="664" spans="27:27" s="19" customFormat="1" x14ac:dyDescent="0.4">
      <c r="AA664" s="94"/>
    </row>
    <row r="665" spans="27:27" s="19" customFormat="1" x14ac:dyDescent="0.4">
      <c r="AA665" s="94"/>
    </row>
    <row r="666" spans="27:27" s="19" customFormat="1" x14ac:dyDescent="0.4">
      <c r="AA666" s="94"/>
    </row>
    <row r="667" spans="27:27" s="19" customFormat="1" x14ac:dyDescent="0.4">
      <c r="AA667" s="94"/>
    </row>
    <row r="668" spans="27:27" s="19" customFormat="1" x14ac:dyDescent="0.4">
      <c r="AA668" s="94"/>
    </row>
    <row r="669" spans="27:27" s="19" customFormat="1" x14ac:dyDescent="0.4">
      <c r="AA669" s="94"/>
    </row>
    <row r="670" spans="27:27" s="19" customFormat="1" x14ac:dyDescent="0.4">
      <c r="AA670" s="94"/>
    </row>
    <row r="671" spans="27:27" s="19" customFormat="1" x14ac:dyDescent="0.4">
      <c r="AA671" s="94"/>
    </row>
    <row r="672" spans="27:27" s="19" customFormat="1" x14ac:dyDescent="0.4">
      <c r="AA672" s="94"/>
    </row>
    <row r="673" spans="27:27" s="19" customFormat="1" x14ac:dyDescent="0.4">
      <c r="AA673" s="94"/>
    </row>
    <row r="674" spans="27:27" s="19" customFormat="1" x14ac:dyDescent="0.4">
      <c r="AA674" s="94"/>
    </row>
    <row r="675" spans="27:27" s="19" customFormat="1" x14ac:dyDescent="0.4">
      <c r="AA675" s="94"/>
    </row>
    <row r="676" spans="27:27" s="19" customFormat="1" x14ac:dyDescent="0.4">
      <c r="AA676" s="94"/>
    </row>
    <row r="677" spans="27:27" s="19" customFormat="1" x14ac:dyDescent="0.4">
      <c r="AA677" s="94"/>
    </row>
    <row r="678" spans="27:27" s="19" customFormat="1" x14ac:dyDescent="0.4">
      <c r="AA678" s="94"/>
    </row>
    <row r="679" spans="27:27" s="19" customFormat="1" x14ac:dyDescent="0.4">
      <c r="AA679" s="94"/>
    </row>
    <row r="680" spans="27:27" s="19" customFormat="1" x14ac:dyDescent="0.4">
      <c r="AA680" s="94"/>
    </row>
    <row r="681" spans="27:27" s="19" customFormat="1" x14ac:dyDescent="0.4">
      <c r="AA681" s="94"/>
    </row>
    <row r="682" spans="27:27" s="19" customFormat="1" x14ac:dyDescent="0.4">
      <c r="AA682" s="94"/>
    </row>
    <row r="683" spans="27:27" s="19" customFormat="1" x14ac:dyDescent="0.4">
      <c r="AA683" s="94"/>
    </row>
    <row r="684" spans="27:27" s="19" customFormat="1" x14ac:dyDescent="0.4">
      <c r="AA684" s="94"/>
    </row>
    <row r="685" spans="27:27" s="19" customFormat="1" x14ac:dyDescent="0.4">
      <c r="AA685" s="94"/>
    </row>
    <row r="686" spans="27:27" s="19" customFormat="1" x14ac:dyDescent="0.4">
      <c r="AA686" s="94"/>
    </row>
    <row r="687" spans="27:27" s="19" customFormat="1" x14ac:dyDescent="0.4">
      <c r="AA687" s="94"/>
    </row>
    <row r="688" spans="27:27" s="19" customFormat="1" x14ac:dyDescent="0.4">
      <c r="AA688" s="94"/>
    </row>
    <row r="689" spans="27:27" s="19" customFormat="1" x14ac:dyDescent="0.4">
      <c r="AA689" s="94"/>
    </row>
    <row r="690" spans="27:27" s="19" customFormat="1" x14ac:dyDescent="0.4">
      <c r="AA690" s="94"/>
    </row>
    <row r="691" spans="27:27" s="19" customFormat="1" x14ac:dyDescent="0.4">
      <c r="AA691" s="94"/>
    </row>
    <row r="692" spans="27:27" s="19" customFormat="1" x14ac:dyDescent="0.4">
      <c r="AA692" s="94"/>
    </row>
    <row r="693" spans="27:27" s="19" customFormat="1" x14ac:dyDescent="0.4">
      <c r="AA693" s="94"/>
    </row>
    <row r="694" spans="27:27" s="19" customFormat="1" x14ac:dyDescent="0.4">
      <c r="AA694" s="94"/>
    </row>
    <row r="695" spans="27:27" s="19" customFormat="1" x14ac:dyDescent="0.4">
      <c r="AA695" s="94"/>
    </row>
    <row r="696" spans="27:27" s="19" customFormat="1" x14ac:dyDescent="0.4">
      <c r="AA696" s="94"/>
    </row>
    <row r="697" spans="27:27" s="19" customFormat="1" x14ac:dyDescent="0.4">
      <c r="AA697" s="94"/>
    </row>
    <row r="698" spans="27:27" s="19" customFormat="1" x14ac:dyDescent="0.4">
      <c r="AA698" s="94"/>
    </row>
    <row r="699" spans="27:27" s="19" customFormat="1" x14ac:dyDescent="0.4">
      <c r="AA699" s="94"/>
    </row>
    <row r="700" spans="27:27" s="19" customFormat="1" x14ac:dyDescent="0.4">
      <c r="AA700" s="94"/>
    </row>
    <row r="701" spans="27:27" s="19" customFormat="1" x14ac:dyDescent="0.4">
      <c r="AA701" s="94"/>
    </row>
    <row r="702" spans="27:27" s="19" customFormat="1" x14ac:dyDescent="0.4">
      <c r="AA702" s="94"/>
    </row>
    <row r="703" spans="27:27" s="19" customFormat="1" x14ac:dyDescent="0.4">
      <c r="AA703" s="94"/>
    </row>
    <row r="704" spans="27:27" s="19" customFormat="1" x14ac:dyDescent="0.4">
      <c r="AA704" s="94"/>
    </row>
    <row r="705" spans="27:27" s="19" customFormat="1" x14ac:dyDescent="0.4">
      <c r="AA705" s="94"/>
    </row>
    <row r="706" spans="27:27" s="19" customFormat="1" x14ac:dyDescent="0.4">
      <c r="AA706" s="94"/>
    </row>
    <row r="707" spans="27:27" s="19" customFormat="1" x14ac:dyDescent="0.4">
      <c r="AA707" s="94"/>
    </row>
    <row r="708" spans="27:27" s="19" customFormat="1" x14ac:dyDescent="0.4">
      <c r="AA708" s="94"/>
    </row>
    <row r="709" spans="27:27" s="19" customFormat="1" x14ac:dyDescent="0.4">
      <c r="AA709" s="94"/>
    </row>
    <row r="710" spans="27:27" s="19" customFormat="1" x14ac:dyDescent="0.4">
      <c r="AA710" s="94"/>
    </row>
    <row r="711" spans="27:27" s="19" customFormat="1" x14ac:dyDescent="0.4">
      <c r="AA711" s="94"/>
    </row>
    <row r="712" spans="27:27" s="19" customFormat="1" x14ac:dyDescent="0.4">
      <c r="AA712" s="94"/>
    </row>
    <row r="713" spans="27:27" s="19" customFormat="1" x14ac:dyDescent="0.4">
      <c r="AA713" s="94"/>
    </row>
    <row r="714" spans="27:27" s="19" customFormat="1" x14ac:dyDescent="0.4">
      <c r="AA714" s="94"/>
    </row>
    <row r="715" spans="27:27" s="19" customFormat="1" x14ac:dyDescent="0.4">
      <c r="AA715" s="94"/>
    </row>
    <row r="716" spans="27:27" s="19" customFormat="1" x14ac:dyDescent="0.4">
      <c r="AA716" s="94"/>
    </row>
    <row r="717" spans="27:27" s="19" customFormat="1" x14ac:dyDescent="0.4">
      <c r="AA717" s="94"/>
    </row>
    <row r="718" spans="27:27" s="19" customFormat="1" x14ac:dyDescent="0.4">
      <c r="AA718" s="94"/>
    </row>
    <row r="719" spans="27:27" s="19" customFormat="1" x14ac:dyDescent="0.4">
      <c r="AA719" s="94"/>
    </row>
    <row r="720" spans="27:27" s="19" customFormat="1" x14ac:dyDescent="0.4">
      <c r="AA720" s="94"/>
    </row>
    <row r="721" spans="27:27" s="19" customFormat="1" x14ac:dyDescent="0.4">
      <c r="AA721" s="94"/>
    </row>
    <row r="722" spans="27:27" s="19" customFormat="1" x14ac:dyDescent="0.4">
      <c r="AA722" s="94"/>
    </row>
    <row r="723" spans="27:27" s="19" customFormat="1" x14ac:dyDescent="0.4">
      <c r="AA723" s="94"/>
    </row>
    <row r="724" spans="27:27" s="19" customFormat="1" x14ac:dyDescent="0.4">
      <c r="AA724" s="94"/>
    </row>
    <row r="725" spans="27:27" s="19" customFormat="1" x14ac:dyDescent="0.4">
      <c r="AA725" s="94"/>
    </row>
    <row r="726" spans="27:27" s="19" customFormat="1" x14ac:dyDescent="0.4">
      <c r="AA726" s="94"/>
    </row>
    <row r="727" spans="27:27" s="19" customFormat="1" x14ac:dyDescent="0.4">
      <c r="AA727" s="94"/>
    </row>
    <row r="728" spans="27:27" s="19" customFormat="1" x14ac:dyDescent="0.4">
      <c r="AA728" s="94"/>
    </row>
    <row r="729" spans="27:27" s="19" customFormat="1" x14ac:dyDescent="0.4">
      <c r="AA729" s="94"/>
    </row>
    <row r="730" spans="27:27" s="19" customFormat="1" x14ac:dyDescent="0.4">
      <c r="AA730" s="94"/>
    </row>
    <row r="731" spans="27:27" s="19" customFormat="1" x14ac:dyDescent="0.4">
      <c r="AA731" s="94"/>
    </row>
    <row r="732" spans="27:27" s="19" customFormat="1" x14ac:dyDescent="0.4">
      <c r="AA732" s="94"/>
    </row>
    <row r="733" spans="27:27" s="19" customFormat="1" x14ac:dyDescent="0.4">
      <c r="AA733" s="94"/>
    </row>
    <row r="734" spans="27:27" s="19" customFormat="1" x14ac:dyDescent="0.4">
      <c r="AA734" s="94"/>
    </row>
    <row r="735" spans="27:27" s="19" customFormat="1" x14ac:dyDescent="0.4">
      <c r="AA735" s="94"/>
    </row>
    <row r="736" spans="27:27" s="19" customFormat="1" x14ac:dyDescent="0.4">
      <c r="AA736" s="94"/>
    </row>
    <row r="737" spans="27:27" s="19" customFormat="1" x14ac:dyDescent="0.4">
      <c r="AA737" s="94"/>
    </row>
    <row r="738" spans="27:27" s="19" customFormat="1" x14ac:dyDescent="0.4">
      <c r="AA738" s="94"/>
    </row>
    <row r="739" spans="27:27" s="19" customFormat="1" x14ac:dyDescent="0.4">
      <c r="AA739" s="94"/>
    </row>
    <row r="740" spans="27:27" s="19" customFormat="1" x14ac:dyDescent="0.4">
      <c r="AA740" s="94"/>
    </row>
    <row r="741" spans="27:27" s="19" customFormat="1" x14ac:dyDescent="0.4">
      <c r="AA741" s="94"/>
    </row>
    <row r="742" spans="27:27" s="19" customFormat="1" x14ac:dyDescent="0.4">
      <c r="AA742" s="94"/>
    </row>
    <row r="743" spans="27:27" s="19" customFormat="1" x14ac:dyDescent="0.4">
      <c r="AA743" s="94"/>
    </row>
    <row r="744" spans="27:27" s="19" customFormat="1" x14ac:dyDescent="0.4">
      <c r="AA744" s="94"/>
    </row>
    <row r="745" spans="27:27" s="19" customFormat="1" x14ac:dyDescent="0.4">
      <c r="AA745" s="94"/>
    </row>
    <row r="746" spans="27:27" s="19" customFormat="1" x14ac:dyDescent="0.4">
      <c r="AA746" s="94"/>
    </row>
    <row r="747" spans="27:27" s="19" customFormat="1" x14ac:dyDescent="0.4">
      <c r="AA747" s="94"/>
    </row>
    <row r="748" spans="27:27" s="19" customFormat="1" x14ac:dyDescent="0.4">
      <c r="AA748" s="94"/>
    </row>
    <row r="749" spans="27:27" s="19" customFormat="1" x14ac:dyDescent="0.4">
      <c r="AA749" s="94"/>
    </row>
    <row r="750" spans="27:27" s="19" customFormat="1" x14ac:dyDescent="0.4">
      <c r="AA750" s="94"/>
    </row>
    <row r="751" spans="27:27" s="19" customFormat="1" x14ac:dyDescent="0.4">
      <c r="AA751" s="94"/>
    </row>
    <row r="752" spans="27:27" s="19" customFormat="1" x14ac:dyDescent="0.4">
      <c r="AA752" s="94"/>
    </row>
    <row r="753" spans="27:27" s="19" customFormat="1" x14ac:dyDescent="0.4">
      <c r="AA753" s="94"/>
    </row>
    <row r="754" spans="27:27" s="19" customFormat="1" x14ac:dyDescent="0.4">
      <c r="AA754" s="94"/>
    </row>
    <row r="755" spans="27:27" s="19" customFormat="1" x14ac:dyDescent="0.4">
      <c r="AA755" s="94"/>
    </row>
    <row r="756" spans="27:27" s="19" customFormat="1" x14ac:dyDescent="0.4">
      <c r="AA756" s="94"/>
    </row>
    <row r="757" spans="27:27" s="19" customFormat="1" x14ac:dyDescent="0.4">
      <c r="AA757" s="94"/>
    </row>
    <row r="758" spans="27:27" s="19" customFormat="1" x14ac:dyDescent="0.4">
      <c r="AA758" s="94"/>
    </row>
    <row r="759" spans="27:27" s="19" customFormat="1" x14ac:dyDescent="0.4">
      <c r="AA759" s="94"/>
    </row>
    <row r="760" spans="27:27" s="19" customFormat="1" x14ac:dyDescent="0.4">
      <c r="AA760" s="94"/>
    </row>
    <row r="761" spans="27:27" s="19" customFormat="1" x14ac:dyDescent="0.4">
      <c r="AA761" s="94"/>
    </row>
    <row r="762" spans="27:27" s="19" customFormat="1" x14ac:dyDescent="0.4">
      <c r="AA762" s="94"/>
    </row>
    <row r="763" spans="27:27" s="19" customFormat="1" x14ac:dyDescent="0.4">
      <c r="AA763" s="94"/>
    </row>
    <row r="764" spans="27:27" s="19" customFormat="1" x14ac:dyDescent="0.4">
      <c r="AA764" s="94"/>
    </row>
    <row r="765" spans="27:27" s="19" customFormat="1" x14ac:dyDescent="0.4">
      <c r="AA765" s="94"/>
    </row>
    <row r="766" spans="27:27" s="19" customFormat="1" x14ac:dyDescent="0.4">
      <c r="AA766" s="94"/>
    </row>
    <row r="767" spans="27:27" s="19" customFormat="1" x14ac:dyDescent="0.4">
      <c r="AA767" s="94"/>
    </row>
    <row r="768" spans="27:27" s="19" customFormat="1" x14ac:dyDescent="0.4">
      <c r="AA768" s="94"/>
    </row>
    <row r="769" spans="27:27" s="19" customFormat="1" x14ac:dyDescent="0.4">
      <c r="AA769" s="94"/>
    </row>
    <row r="770" spans="27:27" s="19" customFormat="1" x14ac:dyDescent="0.4">
      <c r="AA770" s="94"/>
    </row>
    <row r="771" spans="27:27" s="19" customFormat="1" x14ac:dyDescent="0.4">
      <c r="AA771" s="94"/>
    </row>
    <row r="772" spans="27:27" s="19" customFormat="1" x14ac:dyDescent="0.4">
      <c r="AA772" s="94"/>
    </row>
    <row r="773" spans="27:27" s="19" customFormat="1" x14ac:dyDescent="0.4">
      <c r="AA773" s="94"/>
    </row>
    <row r="774" spans="27:27" s="19" customFormat="1" x14ac:dyDescent="0.4">
      <c r="AA774" s="94"/>
    </row>
    <row r="775" spans="27:27" s="19" customFormat="1" x14ac:dyDescent="0.4">
      <c r="AA775" s="94"/>
    </row>
    <row r="776" spans="27:27" s="19" customFormat="1" x14ac:dyDescent="0.4">
      <c r="AA776" s="94"/>
    </row>
    <row r="777" spans="27:27" s="19" customFormat="1" x14ac:dyDescent="0.4">
      <c r="AA777" s="94"/>
    </row>
    <row r="778" spans="27:27" s="19" customFormat="1" x14ac:dyDescent="0.4">
      <c r="AA778" s="94"/>
    </row>
    <row r="779" spans="27:27" s="19" customFormat="1" x14ac:dyDescent="0.4">
      <c r="AA779" s="94"/>
    </row>
    <row r="780" spans="27:27" s="19" customFormat="1" x14ac:dyDescent="0.4">
      <c r="AA780" s="94"/>
    </row>
    <row r="781" spans="27:27" s="19" customFormat="1" x14ac:dyDescent="0.4">
      <c r="AA781" s="94"/>
    </row>
    <row r="782" spans="27:27" s="19" customFormat="1" x14ac:dyDescent="0.4">
      <c r="AA782" s="94"/>
    </row>
    <row r="783" spans="27:27" s="19" customFormat="1" x14ac:dyDescent="0.4">
      <c r="AA783" s="94"/>
    </row>
    <row r="784" spans="27:27" s="19" customFormat="1" x14ac:dyDescent="0.4">
      <c r="AA784" s="94"/>
    </row>
    <row r="785" spans="27:27" s="19" customFormat="1" x14ac:dyDescent="0.4">
      <c r="AA785" s="94"/>
    </row>
    <row r="786" spans="27:27" s="19" customFormat="1" x14ac:dyDescent="0.4">
      <c r="AA786" s="94"/>
    </row>
    <row r="787" spans="27:27" s="19" customFormat="1" x14ac:dyDescent="0.4">
      <c r="AA787" s="94"/>
    </row>
    <row r="788" spans="27:27" s="19" customFormat="1" x14ac:dyDescent="0.4">
      <c r="AA788" s="94"/>
    </row>
    <row r="789" spans="27:27" s="19" customFormat="1" x14ac:dyDescent="0.4">
      <c r="AA789" s="94"/>
    </row>
    <row r="790" spans="27:27" s="19" customFormat="1" x14ac:dyDescent="0.4">
      <c r="AA790" s="94"/>
    </row>
    <row r="791" spans="27:27" s="19" customFormat="1" x14ac:dyDescent="0.4">
      <c r="AA791" s="94"/>
    </row>
    <row r="792" spans="27:27" s="19" customFormat="1" x14ac:dyDescent="0.4">
      <c r="AA792" s="94"/>
    </row>
    <row r="793" spans="27:27" s="19" customFormat="1" x14ac:dyDescent="0.4">
      <c r="AA793" s="94"/>
    </row>
    <row r="794" spans="27:27" s="19" customFormat="1" x14ac:dyDescent="0.4">
      <c r="AA794" s="94"/>
    </row>
    <row r="795" spans="27:27" s="19" customFormat="1" x14ac:dyDescent="0.4">
      <c r="AA795" s="94"/>
    </row>
    <row r="796" spans="27:27" s="19" customFormat="1" x14ac:dyDescent="0.4">
      <c r="AA796" s="94"/>
    </row>
    <row r="797" spans="27:27" s="19" customFormat="1" x14ac:dyDescent="0.4">
      <c r="AA797" s="94"/>
    </row>
    <row r="798" spans="27:27" s="19" customFormat="1" x14ac:dyDescent="0.4">
      <c r="AA798" s="94"/>
    </row>
    <row r="799" spans="27:27" s="19" customFormat="1" x14ac:dyDescent="0.4">
      <c r="AA799" s="94"/>
    </row>
    <row r="800" spans="27:27" s="19" customFormat="1" x14ac:dyDescent="0.4">
      <c r="AA800" s="94"/>
    </row>
    <row r="801" spans="27:27" s="19" customFormat="1" x14ac:dyDescent="0.4">
      <c r="AA801" s="94"/>
    </row>
    <row r="802" spans="27:27" s="19" customFormat="1" x14ac:dyDescent="0.4">
      <c r="AA802" s="94"/>
    </row>
    <row r="803" spans="27:27" s="19" customFormat="1" x14ac:dyDescent="0.4">
      <c r="AA803" s="94"/>
    </row>
    <row r="804" spans="27:27" s="19" customFormat="1" x14ac:dyDescent="0.4">
      <c r="AA804" s="94"/>
    </row>
    <row r="805" spans="27:27" s="19" customFormat="1" x14ac:dyDescent="0.4">
      <c r="AA805" s="94"/>
    </row>
    <row r="806" spans="27:27" s="19" customFormat="1" x14ac:dyDescent="0.4">
      <c r="AA806" s="94"/>
    </row>
    <row r="807" spans="27:27" s="19" customFormat="1" x14ac:dyDescent="0.4">
      <c r="AA807" s="94"/>
    </row>
    <row r="808" spans="27:27" s="19" customFormat="1" x14ac:dyDescent="0.4">
      <c r="AA808" s="94"/>
    </row>
    <row r="809" spans="27:27" s="19" customFormat="1" x14ac:dyDescent="0.4">
      <c r="AA809" s="94"/>
    </row>
    <row r="810" spans="27:27" s="19" customFormat="1" x14ac:dyDescent="0.4">
      <c r="AA810" s="94"/>
    </row>
    <row r="811" spans="27:27" s="19" customFormat="1" x14ac:dyDescent="0.4">
      <c r="AA811" s="94"/>
    </row>
    <row r="812" spans="27:27" s="19" customFormat="1" x14ac:dyDescent="0.4">
      <c r="AA812" s="94"/>
    </row>
    <row r="813" spans="27:27" s="19" customFormat="1" x14ac:dyDescent="0.4">
      <c r="AA813" s="94"/>
    </row>
    <row r="814" spans="27:27" s="19" customFormat="1" x14ac:dyDescent="0.4">
      <c r="AA814" s="94"/>
    </row>
    <row r="815" spans="27:27" s="19" customFormat="1" x14ac:dyDescent="0.4">
      <c r="AA815" s="94"/>
    </row>
    <row r="816" spans="27:27" s="19" customFormat="1" x14ac:dyDescent="0.4">
      <c r="AA816" s="94"/>
    </row>
    <row r="817" spans="27:27" s="19" customFormat="1" x14ac:dyDescent="0.4">
      <c r="AA817" s="94"/>
    </row>
    <row r="818" spans="27:27" s="19" customFormat="1" x14ac:dyDescent="0.4">
      <c r="AA818" s="94"/>
    </row>
    <row r="819" spans="27:27" s="19" customFormat="1" x14ac:dyDescent="0.4">
      <c r="AA819" s="94"/>
    </row>
    <row r="820" spans="27:27" s="19" customFormat="1" x14ac:dyDescent="0.4">
      <c r="AA820" s="94"/>
    </row>
    <row r="821" spans="27:27" s="19" customFormat="1" x14ac:dyDescent="0.4">
      <c r="AA821" s="94"/>
    </row>
    <row r="822" spans="27:27" s="19" customFormat="1" x14ac:dyDescent="0.4">
      <c r="AA822" s="94"/>
    </row>
    <row r="823" spans="27:27" s="19" customFormat="1" x14ac:dyDescent="0.4">
      <c r="AA823" s="94"/>
    </row>
    <row r="824" spans="27:27" s="19" customFormat="1" x14ac:dyDescent="0.4">
      <c r="AA824" s="94"/>
    </row>
    <row r="825" spans="27:27" s="19" customFormat="1" x14ac:dyDescent="0.4">
      <c r="AA825" s="94"/>
    </row>
    <row r="826" spans="27:27" s="19" customFormat="1" x14ac:dyDescent="0.4">
      <c r="AA826" s="94"/>
    </row>
    <row r="827" spans="27:27" s="19" customFormat="1" x14ac:dyDescent="0.4">
      <c r="AA827" s="94"/>
    </row>
    <row r="828" spans="27:27" s="19" customFormat="1" x14ac:dyDescent="0.4">
      <c r="AA828" s="94"/>
    </row>
    <row r="829" spans="27:27" s="19" customFormat="1" x14ac:dyDescent="0.4">
      <c r="AA829" s="94"/>
    </row>
    <row r="830" spans="27:27" s="19" customFormat="1" x14ac:dyDescent="0.4">
      <c r="AA830" s="94"/>
    </row>
    <row r="831" spans="27:27" s="19" customFormat="1" x14ac:dyDescent="0.4">
      <c r="AA831" s="94"/>
    </row>
    <row r="832" spans="27:27" s="19" customFormat="1" x14ac:dyDescent="0.4">
      <c r="AA832" s="94"/>
    </row>
    <row r="833" spans="27:27" s="19" customFormat="1" x14ac:dyDescent="0.4">
      <c r="AA833" s="94"/>
    </row>
    <row r="834" spans="27:27" s="19" customFormat="1" x14ac:dyDescent="0.4">
      <c r="AA834" s="94"/>
    </row>
    <row r="835" spans="27:27" s="19" customFormat="1" x14ac:dyDescent="0.4">
      <c r="AA835" s="94"/>
    </row>
    <row r="836" spans="27:27" s="19" customFormat="1" x14ac:dyDescent="0.4">
      <c r="AA836" s="94"/>
    </row>
    <row r="837" spans="27:27" s="19" customFormat="1" x14ac:dyDescent="0.4">
      <c r="AA837" s="94"/>
    </row>
    <row r="838" spans="27:27" s="19" customFormat="1" x14ac:dyDescent="0.4">
      <c r="AA838" s="94"/>
    </row>
    <row r="839" spans="27:27" s="19" customFormat="1" x14ac:dyDescent="0.4">
      <c r="AA839" s="94"/>
    </row>
    <row r="840" spans="27:27" s="19" customFormat="1" x14ac:dyDescent="0.4">
      <c r="AA840" s="94"/>
    </row>
    <row r="841" spans="27:27" s="19" customFormat="1" x14ac:dyDescent="0.4">
      <c r="AA841" s="94"/>
    </row>
    <row r="842" spans="27:27" s="19" customFormat="1" x14ac:dyDescent="0.4">
      <c r="AA842" s="94"/>
    </row>
    <row r="843" spans="27:27" s="19" customFormat="1" x14ac:dyDescent="0.4">
      <c r="AA843" s="94"/>
    </row>
    <row r="844" spans="27:27" s="19" customFormat="1" x14ac:dyDescent="0.4">
      <c r="AA844" s="94"/>
    </row>
    <row r="845" spans="27:27" s="19" customFormat="1" x14ac:dyDescent="0.4">
      <c r="AA845" s="94"/>
    </row>
    <row r="846" spans="27:27" s="19" customFormat="1" x14ac:dyDescent="0.4">
      <c r="AA846" s="94"/>
    </row>
    <row r="847" spans="27:27" s="19" customFormat="1" x14ac:dyDescent="0.4">
      <c r="AA847" s="94"/>
    </row>
    <row r="848" spans="27:27" s="19" customFormat="1" x14ac:dyDescent="0.4">
      <c r="AA848" s="94"/>
    </row>
    <row r="849" spans="27:27" s="19" customFormat="1" x14ac:dyDescent="0.4">
      <c r="AA849" s="94"/>
    </row>
    <row r="850" spans="27:27" s="19" customFormat="1" x14ac:dyDescent="0.4">
      <c r="AA850" s="94"/>
    </row>
    <row r="851" spans="27:27" s="19" customFormat="1" x14ac:dyDescent="0.4">
      <c r="AA851" s="94"/>
    </row>
    <row r="852" spans="27:27" s="19" customFormat="1" x14ac:dyDescent="0.4">
      <c r="AA852" s="94"/>
    </row>
    <row r="853" spans="27:27" s="19" customFormat="1" x14ac:dyDescent="0.4">
      <c r="AA853" s="94"/>
    </row>
    <row r="854" spans="27:27" s="19" customFormat="1" x14ac:dyDescent="0.4">
      <c r="AA854" s="94"/>
    </row>
    <row r="855" spans="27:27" s="19" customFormat="1" x14ac:dyDescent="0.4">
      <c r="AA855" s="94"/>
    </row>
    <row r="856" spans="27:27" s="19" customFormat="1" x14ac:dyDescent="0.4">
      <c r="AA856" s="94"/>
    </row>
    <row r="857" spans="27:27" s="19" customFormat="1" x14ac:dyDescent="0.4">
      <c r="AA857" s="94"/>
    </row>
    <row r="858" spans="27:27" s="19" customFormat="1" x14ac:dyDescent="0.4">
      <c r="AA858" s="94"/>
    </row>
    <row r="859" spans="27:27" s="19" customFormat="1" x14ac:dyDescent="0.4">
      <c r="AA859" s="94"/>
    </row>
    <row r="860" spans="27:27" s="19" customFormat="1" x14ac:dyDescent="0.4">
      <c r="AA860" s="94"/>
    </row>
    <row r="861" spans="27:27" s="19" customFormat="1" x14ac:dyDescent="0.4">
      <c r="AA861" s="94"/>
    </row>
    <row r="862" spans="27:27" s="19" customFormat="1" x14ac:dyDescent="0.4">
      <c r="AA862" s="94"/>
    </row>
    <row r="863" spans="27:27" s="19" customFormat="1" x14ac:dyDescent="0.4">
      <c r="AA863" s="94"/>
    </row>
    <row r="864" spans="27:27" s="19" customFormat="1" x14ac:dyDescent="0.4">
      <c r="AA864" s="94"/>
    </row>
    <row r="865" spans="27:27" s="19" customFormat="1" x14ac:dyDescent="0.4">
      <c r="AA865" s="94"/>
    </row>
    <row r="866" spans="27:27" s="19" customFormat="1" x14ac:dyDescent="0.4">
      <c r="AA866" s="94"/>
    </row>
    <row r="867" spans="27:27" s="19" customFormat="1" x14ac:dyDescent="0.4">
      <c r="AA867" s="94"/>
    </row>
    <row r="868" spans="27:27" s="19" customFormat="1" x14ac:dyDescent="0.4">
      <c r="AA868" s="94"/>
    </row>
    <row r="869" spans="27:27" s="19" customFormat="1" x14ac:dyDescent="0.4">
      <c r="AA869" s="94"/>
    </row>
    <row r="870" spans="27:27" s="19" customFormat="1" x14ac:dyDescent="0.4">
      <c r="AA870" s="94"/>
    </row>
    <row r="871" spans="27:27" s="19" customFormat="1" x14ac:dyDescent="0.4">
      <c r="AA871" s="94"/>
    </row>
    <row r="872" spans="27:27" s="19" customFormat="1" x14ac:dyDescent="0.4">
      <c r="AA872" s="94"/>
    </row>
    <row r="873" spans="27:27" s="19" customFormat="1" x14ac:dyDescent="0.4">
      <c r="AA873" s="94"/>
    </row>
    <row r="874" spans="27:27" s="19" customFormat="1" x14ac:dyDescent="0.4">
      <c r="AA874" s="94"/>
    </row>
    <row r="875" spans="27:27" s="19" customFormat="1" x14ac:dyDescent="0.4">
      <c r="AA875" s="94"/>
    </row>
    <row r="876" spans="27:27" s="19" customFormat="1" x14ac:dyDescent="0.4">
      <c r="AA876" s="94"/>
    </row>
    <row r="877" spans="27:27" s="19" customFormat="1" x14ac:dyDescent="0.4">
      <c r="AA877" s="94"/>
    </row>
    <row r="878" spans="27:27" s="19" customFormat="1" x14ac:dyDescent="0.4">
      <c r="AA878" s="94"/>
    </row>
    <row r="879" spans="27:27" s="19" customFormat="1" x14ac:dyDescent="0.4">
      <c r="AA879" s="94"/>
    </row>
    <row r="880" spans="27:27" s="19" customFormat="1" x14ac:dyDescent="0.4">
      <c r="AA880" s="94"/>
    </row>
    <row r="881" spans="27:27" s="19" customFormat="1" x14ac:dyDescent="0.4">
      <c r="AA881" s="94"/>
    </row>
    <row r="882" spans="27:27" s="19" customFormat="1" x14ac:dyDescent="0.4">
      <c r="AA882" s="94"/>
    </row>
    <row r="883" spans="27:27" s="19" customFormat="1" x14ac:dyDescent="0.4">
      <c r="AA883" s="94"/>
    </row>
    <row r="884" spans="27:27" s="19" customFormat="1" x14ac:dyDescent="0.4">
      <c r="AA884" s="94"/>
    </row>
    <row r="885" spans="27:27" s="19" customFormat="1" x14ac:dyDescent="0.4">
      <c r="AA885" s="94"/>
    </row>
    <row r="886" spans="27:27" s="19" customFormat="1" x14ac:dyDescent="0.4">
      <c r="AA886" s="94"/>
    </row>
    <row r="887" spans="27:27" s="19" customFormat="1" x14ac:dyDescent="0.4">
      <c r="AA887" s="94"/>
    </row>
    <row r="888" spans="27:27" s="19" customFormat="1" x14ac:dyDescent="0.4">
      <c r="AA888" s="94"/>
    </row>
    <row r="889" spans="27:27" s="19" customFormat="1" x14ac:dyDescent="0.4">
      <c r="AA889" s="94"/>
    </row>
    <row r="890" spans="27:27" s="19" customFormat="1" x14ac:dyDescent="0.4">
      <c r="AA890" s="94"/>
    </row>
    <row r="891" spans="27:27" s="19" customFormat="1" x14ac:dyDescent="0.4">
      <c r="AA891" s="94"/>
    </row>
    <row r="892" spans="27:27" s="19" customFormat="1" x14ac:dyDescent="0.4">
      <c r="AA892" s="94"/>
    </row>
    <row r="893" spans="27:27" s="19" customFormat="1" x14ac:dyDescent="0.4">
      <c r="AA893" s="94"/>
    </row>
    <row r="894" spans="27:27" s="19" customFormat="1" x14ac:dyDescent="0.4">
      <c r="AA894" s="94"/>
    </row>
    <row r="895" spans="27:27" s="19" customFormat="1" x14ac:dyDescent="0.4">
      <c r="AA895" s="94"/>
    </row>
    <row r="896" spans="27:27" s="19" customFormat="1" x14ac:dyDescent="0.4">
      <c r="AA896" s="94"/>
    </row>
    <row r="897" spans="27:27" s="19" customFormat="1" x14ac:dyDescent="0.4">
      <c r="AA897" s="94"/>
    </row>
    <row r="898" spans="27:27" s="19" customFormat="1" x14ac:dyDescent="0.4">
      <c r="AA898" s="94"/>
    </row>
    <row r="899" spans="27:27" s="19" customFormat="1" x14ac:dyDescent="0.4">
      <c r="AA899" s="94"/>
    </row>
    <row r="900" spans="27:27" s="19" customFormat="1" x14ac:dyDescent="0.4">
      <c r="AA900" s="94"/>
    </row>
    <row r="901" spans="27:27" s="19" customFormat="1" x14ac:dyDescent="0.4">
      <c r="AA901" s="94"/>
    </row>
    <row r="902" spans="27:27" s="19" customFormat="1" x14ac:dyDescent="0.4">
      <c r="AA902" s="94"/>
    </row>
    <row r="903" spans="27:27" s="19" customFormat="1" x14ac:dyDescent="0.4">
      <c r="AA903" s="94"/>
    </row>
    <row r="904" spans="27:27" s="19" customFormat="1" x14ac:dyDescent="0.4">
      <c r="AA904" s="94"/>
    </row>
    <row r="905" spans="27:27" s="19" customFormat="1" x14ac:dyDescent="0.4">
      <c r="AA905" s="94"/>
    </row>
    <row r="906" spans="27:27" s="19" customFormat="1" x14ac:dyDescent="0.4">
      <c r="AA906" s="94"/>
    </row>
    <row r="907" spans="27:27" s="19" customFormat="1" x14ac:dyDescent="0.4">
      <c r="AA907" s="94"/>
    </row>
    <row r="908" spans="27:27" s="19" customFormat="1" x14ac:dyDescent="0.4">
      <c r="AA908" s="94"/>
    </row>
    <row r="909" spans="27:27" s="19" customFormat="1" x14ac:dyDescent="0.4">
      <c r="AA909" s="94"/>
    </row>
    <row r="910" spans="27:27" s="19" customFormat="1" x14ac:dyDescent="0.4">
      <c r="AA910" s="94"/>
    </row>
    <row r="911" spans="27:27" s="19" customFormat="1" x14ac:dyDescent="0.4">
      <c r="AA911" s="94"/>
    </row>
    <row r="912" spans="27:27" s="19" customFormat="1" x14ac:dyDescent="0.4">
      <c r="AA912" s="94"/>
    </row>
    <row r="913" spans="27:27" s="19" customFormat="1" x14ac:dyDescent="0.4">
      <c r="AA913" s="94"/>
    </row>
    <row r="914" spans="27:27" s="19" customFormat="1" x14ac:dyDescent="0.4">
      <c r="AA914" s="94"/>
    </row>
    <row r="915" spans="27:27" s="19" customFormat="1" x14ac:dyDescent="0.4">
      <c r="AA915" s="94"/>
    </row>
    <row r="916" spans="27:27" s="19" customFormat="1" x14ac:dyDescent="0.4">
      <c r="AA916" s="94"/>
    </row>
    <row r="917" spans="27:27" s="19" customFormat="1" x14ac:dyDescent="0.4">
      <c r="AA917" s="94"/>
    </row>
    <row r="918" spans="27:27" s="19" customFormat="1" x14ac:dyDescent="0.4">
      <c r="AA918" s="94"/>
    </row>
    <row r="919" spans="27:27" s="19" customFormat="1" x14ac:dyDescent="0.4">
      <c r="AA919" s="94"/>
    </row>
    <row r="920" spans="27:27" s="19" customFormat="1" x14ac:dyDescent="0.4">
      <c r="AA920" s="94"/>
    </row>
    <row r="921" spans="27:27" s="19" customFormat="1" x14ac:dyDescent="0.4">
      <c r="AA921" s="94"/>
    </row>
    <row r="922" spans="27:27" s="19" customFormat="1" x14ac:dyDescent="0.4">
      <c r="AA922" s="94"/>
    </row>
    <row r="923" spans="27:27" s="19" customFormat="1" x14ac:dyDescent="0.4">
      <c r="AA923" s="94"/>
    </row>
    <row r="924" spans="27:27" s="19" customFormat="1" x14ac:dyDescent="0.4">
      <c r="AA924" s="94"/>
    </row>
    <row r="925" spans="27:27" s="19" customFormat="1" x14ac:dyDescent="0.4">
      <c r="AA925" s="94"/>
    </row>
    <row r="926" spans="27:27" s="19" customFormat="1" x14ac:dyDescent="0.4">
      <c r="AA926" s="94"/>
    </row>
    <row r="927" spans="27:27" s="19" customFormat="1" x14ac:dyDescent="0.4">
      <c r="AA927" s="94"/>
    </row>
    <row r="928" spans="27:27" s="19" customFormat="1" x14ac:dyDescent="0.4">
      <c r="AA928" s="94"/>
    </row>
    <row r="929" spans="27:27" s="19" customFormat="1" x14ac:dyDescent="0.4">
      <c r="AA929" s="94"/>
    </row>
    <row r="930" spans="27:27" s="19" customFormat="1" x14ac:dyDescent="0.4">
      <c r="AA930" s="94"/>
    </row>
    <row r="931" spans="27:27" s="19" customFormat="1" x14ac:dyDescent="0.4">
      <c r="AA931" s="94"/>
    </row>
    <row r="932" spans="27:27" s="19" customFormat="1" x14ac:dyDescent="0.4">
      <c r="AA932" s="94"/>
    </row>
    <row r="933" spans="27:27" s="19" customFormat="1" x14ac:dyDescent="0.4">
      <c r="AA933" s="94"/>
    </row>
    <row r="934" spans="27:27" s="19" customFormat="1" x14ac:dyDescent="0.4">
      <c r="AA934" s="94"/>
    </row>
    <row r="935" spans="27:27" s="19" customFormat="1" x14ac:dyDescent="0.4">
      <c r="AA935" s="94"/>
    </row>
    <row r="936" spans="27:27" s="19" customFormat="1" x14ac:dyDescent="0.4">
      <c r="AA936" s="94"/>
    </row>
    <row r="937" spans="27:27" s="19" customFormat="1" x14ac:dyDescent="0.4">
      <c r="AA937" s="94"/>
    </row>
    <row r="938" spans="27:27" s="19" customFormat="1" x14ac:dyDescent="0.4">
      <c r="AA938" s="94"/>
    </row>
    <row r="939" spans="27:27" s="19" customFormat="1" x14ac:dyDescent="0.4">
      <c r="AA939" s="94"/>
    </row>
    <row r="940" spans="27:27" s="19" customFormat="1" x14ac:dyDescent="0.4">
      <c r="AA940" s="94"/>
    </row>
    <row r="941" spans="27:27" s="19" customFormat="1" x14ac:dyDescent="0.4">
      <c r="AA941" s="94"/>
    </row>
    <row r="942" spans="27:27" s="19" customFormat="1" x14ac:dyDescent="0.4">
      <c r="AA942" s="94"/>
    </row>
    <row r="943" spans="27:27" s="19" customFormat="1" x14ac:dyDescent="0.4">
      <c r="AA943" s="94"/>
    </row>
    <row r="944" spans="27:27" s="19" customFormat="1" x14ac:dyDescent="0.4">
      <c r="AA944" s="94"/>
    </row>
  </sheetData>
  <mergeCells count="17"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  <mergeCell ref="A17:AA17"/>
    <mergeCell ref="P19:V19"/>
    <mergeCell ref="Q21:V21"/>
    <mergeCell ref="N20:AA20"/>
  </mergeCells>
  <pageMargins left="0.19685039370078741" right="0.19685039370078741" top="0.78740157480314965" bottom="0.39370078740157483" header="0.31496062992125984" footer="0.31496062992125984"/>
  <pageSetup paperSize="9" scale="79" orientation="landscape" horizontalDpi="360" verticalDpi="36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816A-1514-46D6-AE4C-9E972F47747B}">
  <dimension ref="A1:BC948"/>
  <sheetViews>
    <sheetView view="pageBreakPreview" topLeftCell="A7" zoomScale="90" zoomScaleNormal="100" zoomScaleSheetLayoutView="90" workbookViewId="0">
      <selection activeCell="R28" sqref="R28"/>
    </sheetView>
  </sheetViews>
  <sheetFormatPr defaultColWidth="9.1328125" defaultRowHeight="13.9" x14ac:dyDescent="0.4"/>
  <cols>
    <col min="1" max="1" width="3.3984375" style="51" customWidth="1"/>
    <col min="2" max="2" width="10.265625" style="51" customWidth="1"/>
    <col min="3" max="3" width="8" style="51" customWidth="1"/>
    <col min="4" max="4" width="9.3984375" style="51" customWidth="1"/>
    <col min="5" max="5" width="46.1328125" style="51" customWidth="1"/>
    <col min="6" max="6" width="2.86328125" style="51" customWidth="1"/>
    <col min="7" max="7" width="5.1328125" style="51" customWidth="1"/>
    <col min="8" max="8" width="4" style="51" customWidth="1"/>
    <col min="9" max="9" width="4.1328125" style="52" customWidth="1"/>
    <col min="10" max="10" width="4.73046875" style="53" customWidth="1"/>
    <col min="11" max="11" width="5.59765625" style="51" customWidth="1"/>
    <col min="12" max="12" width="3" style="51" customWidth="1"/>
    <col min="13" max="16" width="4.73046875" style="51" customWidth="1"/>
    <col min="17" max="18" width="4.1328125" style="51" customWidth="1"/>
    <col min="19" max="19" width="4.265625" style="51" customWidth="1"/>
    <col min="20" max="21" width="4.73046875" style="51" customWidth="1"/>
    <col min="22" max="22" width="7.3984375" style="51" customWidth="1"/>
    <col min="23" max="23" width="4.59765625" style="51" customWidth="1"/>
    <col min="24" max="24" width="3.3984375" style="51" customWidth="1"/>
    <col min="25" max="25" width="3.73046875" style="51" customWidth="1"/>
    <col min="26" max="26" width="4" style="51" customWidth="1"/>
    <col min="27" max="27" width="6.59765625" style="19" customWidth="1"/>
    <col min="28" max="28" width="8.73046875" style="19" customWidth="1"/>
    <col min="29" max="16384" width="9.1328125" style="19"/>
  </cols>
  <sheetData>
    <row r="1" spans="1:55" ht="17.25" x14ac:dyDescent="0.45">
      <c r="A1" s="513" t="s">
        <v>51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  <c r="S1" s="513"/>
      <c r="T1" s="513"/>
      <c r="U1" s="513"/>
      <c r="V1" s="513"/>
      <c r="W1" s="513"/>
      <c r="X1" s="513"/>
      <c r="Y1" s="513"/>
      <c r="Z1" s="513"/>
      <c r="AA1" s="513"/>
      <c r="AB1" s="513"/>
    </row>
    <row r="2" spans="1:55" ht="18.75" customHeight="1" x14ac:dyDescent="0.5">
      <c r="A2" s="514" t="s">
        <v>95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Q2" s="514"/>
      <c r="R2" s="514"/>
      <c r="S2" s="514"/>
      <c r="T2" s="514"/>
      <c r="U2" s="514"/>
      <c r="V2" s="514"/>
      <c r="W2" s="514"/>
      <c r="X2" s="514"/>
      <c r="Y2" s="514"/>
      <c r="Z2" s="514"/>
      <c r="AA2" s="514"/>
      <c r="AB2" s="514"/>
    </row>
    <row r="3" spans="1:55" ht="16.149999999999999" customHeight="1" thickBot="1" x14ac:dyDescent="0.45">
      <c r="I3" s="95"/>
      <c r="J3" s="95"/>
      <c r="AA3" s="95"/>
    </row>
    <row r="4" spans="1:55" ht="15" customHeight="1" x14ac:dyDescent="0.4">
      <c r="A4" s="508" t="s">
        <v>0</v>
      </c>
      <c r="B4" s="510" t="s">
        <v>1</v>
      </c>
      <c r="C4" s="510" t="s">
        <v>26</v>
      </c>
      <c r="D4" s="510" t="s">
        <v>23</v>
      </c>
      <c r="E4" s="510" t="s">
        <v>2</v>
      </c>
      <c r="F4" s="508" t="s">
        <v>3</v>
      </c>
      <c r="G4" s="508" t="s">
        <v>25</v>
      </c>
      <c r="H4" s="508" t="s">
        <v>4</v>
      </c>
      <c r="I4" s="54"/>
      <c r="J4" s="515" t="s">
        <v>18</v>
      </c>
      <c r="K4" s="516"/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6"/>
      <c r="W4" s="516"/>
      <c r="X4" s="516"/>
      <c r="Y4" s="516"/>
      <c r="Z4" s="517"/>
      <c r="AA4" s="508" t="s">
        <v>16</v>
      </c>
      <c r="AB4" s="518" t="s">
        <v>17</v>
      </c>
    </row>
    <row r="5" spans="1:55" ht="136.5" customHeight="1" x14ac:dyDescent="0.4">
      <c r="A5" s="509"/>
      <c r="B5" s="511"/>
      <c r="C5" s="511"/>
      <c r="D5" s="511"/>
      <c r="E5" s="511"/>
      <c r="F5" s="509"/>
      <c r="G5" s="509"/>
      <c r="H5" s="509"/>
      <c r="I5" s="56" t="s">
        <v>24</v>
      </c>
      <c r="J5" s="57" t="s">
        <v>5</v>
      </c>
      <c r="K5" s="55" t="s">
        <v>6</v>
      </c>
      <c r="L5" s="55" t="s">
        <v>7</v>
      </c>
      <c r="M5" s="55" t="s">
        <v>8</v>
      </c>
      <c r="N5" s="55" t="s">
        <v>9</v>
      </c>
      <c r="O5" s="55" t="s">
        <v>10</v>
      </c>
      <c r="P5" s="55" t="s">
        <v>57</v>
      </c>
      <c r="Q5" s="55" t="s">
        <v>58</v>
      </c>
      <c r="R5" s="55" t="s">
        <v>11</v>
      </c>
      <c r="S5" s="55" t="s">
        <v>12</v>
      </c>
      <c r="T5" s="55" t="s">
        <v>13</v>
      </c>
      <c r="U5" s="55" t="s">
        <v>53</v>
      </c>
      <c r="V5" s="55" t="s">
        <v>14</v>
      </c>
      <c r="W5" s="55" t="s">
        <v>54</v>
      </c>
      <c r="X5" s="55" t="s">
        <v>15</v>
      </c>
      <c r="Y5" s="55" t="s">
        <v>55</v>
      </c>
      <c r="Z5" s="55"/>
      <c r="AA5" s="509"/>
      <c r="AB5" s="518"/>
    </row>
    <row r="6" spans="1:55" ht="12.75" customHeight="1" thickBot="1" x14ac:dyDescent="0.4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  <c r="G6" s="58">
        <v>7</v>
      </c>
      <c r="H6" s="46">
        <v>8</v>
      </c>
      <c r="I6" s="82">
        <v>9</v>
      </c>
      <c r="J6" s="59">
        <v>10</v>
      </c>
      <c r="K6" s="58">
        <v>11</v>
      </c>
      <c r="L6" s="58">
        <v>12</v>
      </c>
      <c r="M6" s="58">
        <v>13</v>
      </c>
      <c r="N6" s="58">
        <v>14</v>
      </c>
      <c r="O6" s="58">
        <v>15</v>
      </c>
      <c r="P6" s="58">
        <v>16</v>
      </c>
      <c r="Q6" s="58">
        <v>17</v>
      </c>
      <c r="R6" s="58">
        <v>18</v>
      </c>
      <c r="S6" s="58">
        <v>19</v>
      </c>
      <c r="T6" s="58">
        <v>20</v>
      </c>
      <c r="U6" s="58">
        <v>21</v>
      </c>
      <c r="V6" s="58">
        <v>22</v>
      </c>
      <c r="W6" s="58">
        <v>23</v>
      </c>
      <c r="X6" s="58">
        <v>24</v>
      </c>
      <c r="Y6" s="58">
        <v>25</v>
      </c>
      <c r="Z6" s="58">
        <v>28</v>
      </c>
      <c r="AA6" s="60">
        <v>29</v>
      </c>
      <c r="AB6" s="48">
        <v>30</v>
      </c>
    </row>
    <row r="7" spans="1:55" s="42" customFormat="1" ht="15" customHeight="1" x14ac:dyDescent="0.35">
      <c r="A7" s="66">
        <v>10</v>
      </c>
      <c r="B7" s="43" t="s">
        <v>82</v>
      </c>
      <c r="C7" s="48" t="s">
        <v>28</v>
      </c>
      <c r="D7" s="48" t="s">
        <v>68</v>
      </c>
      <c r="E7" s="63" t="s">
        <v>19</v>
      </c>
      <c r="F7" s="48"/>
      <c r="G7" s="48"/>
      <c r="H7" s="40"/>
      <c r="I7" s="40"/>
      <c r="J7" s="65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85"/>
      <c r="AB7" s="48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spans="1:55" s="42" customFormat="1" ht="15" customHeight="1" x14ac:dyDescent="0.3">
      <c r="A8" s="61"/>
      <c r="B8" s="43" t="s">
        <v>86</v>
      </c>
      <c r="C8" s="48"/>
      <c r="D8" s="48"/>
      <c r="E8" s="158" t="s">
        <v>101</v>
      </c>
      <c r="F8" s="48" t="s">
        <v>97</v>
      </c>
      <c r="G8" s="167" t="s">
        <v>108</v>
      </c>
      <c r="H8" s="40" t="s">
        <v>107</v>
      </c>
      <c r="I8" s="40">
        <v>7</v>
      </c>
      <c r="J8" s="65"/>
      <c r="K8" s="83">
        <v>24</v>
      </c>
      <c r="L8" s="83"/>
      <c r="M8" s="83"/>
      <c r="N8" s="83"/>
      <c r="O8" s="83"/>
      <c r="P8" s="83"/>
      <c r="Q8" s="83"/>
      <c r="R8" s="83"/>
      <c r="S8" s="83"/>
      <c r="T8" s="83">
        <v>3</v>
      </c>
      <c r="U8" s="83"/>
      <c r="V8" s="83"/>
      <c r="W8" s="83"/>
      <c r="X8" s="83"/>
      <c r="Y8" s="83"/>
      <c r="Z8" s="88"/>
      <c r="AA8" s="85">
        <f>SUM(J8:Z8)</f>
        <v>27</v>
      </c>
      <c r="AB8" s="48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</row>
    <row r="9" spans="1:55" s="42" customFormat="1" ht="15" customHeight="1" x14ac:dyDescent="0.3">
      <c r="A9" s="61"/>
      <c r="B9" s="43" t="s">
        <v>87</v>
      </c>
      <c r="C9" s="48"/>
      <c r="D9" s="48"/>
      <c r="E9" s="158" t="s">
        <v>115</v>
      </c>
      <c r="F9" s="48" t="s">
        <v>97</v>
      </c>
      <c r="G9" s="48" t="s">
        <v>134</v>
      </c>
      <c r="H9" s="48">
        <v>2</v>
      </c>
      <c r="I9" s="45">
        <v>19</v>
      </c>
      <c r="J9" s="105"/>
      <c r="K9" s="106">
        <v>32</v>
      </c>
      <c r="L9" s="106"/>
      <c r="M9" s="106">
        <v>3</v>
      </c>
      <c r="N9" s="106">
        <v>1</v>
      </c>
      <c r="O9" s="106"/>
      <c r="P9" s="106"/>
      <c r="Q9" s="106"/>
      <c r="R9" s="107"/>
      <c r="S9" s="108"/>
      <c r="T9" s="106">
        <v>3</v>
      </c>
      <c r="U9" s="83"/>
      <c r="V9" s="83"/>
      <c r="W9" s="83"/>
      <c r="X9" s="83"/>
      <c r="Y9" s="83"/>
      <c r="Z9" s="88"/>
      <c r="AA9" s="85">
        <f>SUM(J9:Z9)</f>
        <v>39</v>
      </c>
      <c r="AB9" s="48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</row>
    <row r="10" spans="1:55" s="42" customFormat="1" ht="15" customHeight="1" x14ac:dyDescent="0.3">
      <c r="A10" s="61"/>
      <c r="B10" s="43"/>
      <c r="C10" s="48"/>
      <c r="D10" s="48"/>
      <c r="E10" s="171" t="s">
        <v>139</v>
      </c>
      <c r="F10" s="48" t="s">
        <v>97</v>
      </c>
      <c r="G10" s="48" t="s">
        <v>138</v>
      </c>
      <c r="H10" s="40"/>
      <c r="I10" s="40">
        <v>16</v>
      </c>
      <c r="J10" s="65"/>
      <c r="K10" s="83">
        <v>56</v>
      </c>
      <c r="L10" s="83"/>
      <c r="M10" s="83"/>
      <c r="N10" s="83"/>
      <c r="O10" s="83"/>
      <c r="P10" s="83"/>
      <c r="Q10" s="83"/>
      <c r="R10" s="83"/>
      <c r="S10" s="83"/>
      <c r="T10" s="83">
        <v>2</v>
      </c>
      <c r="U10" s="83"/>
      <c r="V10" s="83"/>
      <c r="W10" s="83"/>
      <c r="X10" s="83"/>
      <c r="Y10" s="83"/>
      <c r="Z10" s="88"/>
      <c r="AA10" s="85">
        <f>SUM(J10:Z10)</f>
        <v>58</v>
      </c>
      <c r="AB10" s="48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</row>
    <row r="11" spans="1:55" s="42" customFormat="1" ht="15" customHeight="1" x14ac:dyDescent="0.3">
      <c r="A11" s="61"/>
      <c r="B11" s="43"/>
      <c r="C11" s="48"/>
      <c r="D11" s="48"/>
      <c r="E11" s="171" t="s">
        <v>144</v>
      </c>
      <c r="F11" s="48" t="s">
        <v>97</v>
      </c>
      <c r="G11" s="48" t="s">
        <v>145</v>
      </c>
      <c r="H11" s="40">
        <v>2</v>
      </c>
      <c r="I11" s="40">
        <v>19</v>
      </c>
      <c r="J11" s="65"/>
      <c r="K11" s="83">
        <v>32</v>
      </c>
      <c r="L11" s="83"/>
      <c r="M11" s="83"/>
      <c r="N11" s="83"/>
      <c r="O11" s="83"/>
      <c r="P11" s="83"/>
      <c r="Q11" s="83"/>
      <c r="R11" s="83"/>
      <c r="S11" s="83"/>
      <c r="T11" s="83">
        <v>1</v>
      </c>
      <c r="U11" s="83"/>
      <c r="V11" s="83"/>
      <c r="W11" s="83"/>
      <c r="X11" s="83"/>
      <c r="Y11" s="83"/>
      <c r="Z11" s="88"/>
      <c r="AA11" s="85">
        <f>SUM(J11:Z11)</f>
        <v>33</v>
      </c>
      <c r="AB11" s="48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</row>
    <row r="12" spans="1:55" s="74" customFormat="1" ht="15" customHeight="1" thickBot="1" x14ac:dyDescent="0.4">
      <c r="A12" s="68"/>
      <c r="B12" s="68"/>
      <c r="C12" s="69"/>
      <c r="D12" s="70"/>
      <c r="E12" s="97" t="s">
        <v>30</v>
      </c>
      <c r="F12" s="71"/>
      <c r="G12" s="71"/>
      <c r="H12" s="71"/>
      <c r="I12" s="72"/>
      <c r="J12" s="110">
        <f>SUM(J7:J11)</f>
        <v>0</v>
      </c>
      <c r="K12" s="111">
        <f>SUM(K7:K11)</f>
        <v>144</v>
      </c>
      <c r="L12" s="111">
        <f t="shared" ref="L12:Z12" si="0">SUM(L7:L11)</f>
        <v>0</v>
      </c>
      <c r="M12" s="111">
        <f t="shared" si="0"/>
        <v>3</v>
      </c>
      <c r="N12" s="111">
        <f t="shared" si="0"/>
        <v>1</v>
      </c>
      <c r="O12" s="111">
        <f t="shared" si="0"/>
        <v>0</v>
      </c>
      <c r="P12" s="111">
        <f t="shared" si="0"/>
        <v>0</v>
      </c>
      <c r="Q12" s="111">
        <f t="shared" si="0"/>
        <v>0</v>
      </c>
      <c r="R12" s="111">
        <f t="shared" si="0"/>
        <v>0</v>
      </c>
      <c r="S12" s="111">
        <f t="shared" si="0"/>
        <v>0</v>
      </c>
      <c r="T12" s="111">
        <f t="shared" si="0"/>
        <v>9</v>
      </c>
      <c r="U12" s="111">
        <f t="shared" si="0"/>
        <v>0</v>
      </c>
      <c r="V12" s="111">
        <f t="shared" si="0"/>
        <v>0</v>
      </c>
      <c r="W12" s="111">
        <f t="shared" si="0"/>
        <v>0</v>
      </c>
      <c r="X12" s="111">
        <f t="shared" si="0"/>
        <v>0</v>
      </c>
      <c r="Y12" s="111">
        <f t="shared" si="0"/>
        <v>0</v>
      </c>
      <c r="Z12" s="111">
        <f t="shared" si="0"/>
        <v>0</v>
      </c>
      <c r="AA12" s="76">
        <f>SUM(AA7:AA11)</f>
        <v>157</v>
      </c>
      <c r="AB12" s="69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</row>
    <row r="13" spans="1:55" s="42" customFormat="1" ht="15" customHeight="1" x14ac:dyDescent="0.35">
      <c r="A13" s="61"/>
      <c r="B13" s="43"/>
      <c r="C13" s="48"/>
      <c r="D13" s="48"/>
      <c r="E13" s="81"/>
      <c r="F13" s="48"/>
      <c r="G13" s="48"/>
      <c r="H13" s="40"/>
      <c r="I13" s="40"/>
      <c r="J13" s="65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8"/>
      <c r="AA13" s="85"/>
      <c r="AB13" s="48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</row>
    <row r="14" spans="1:55" s="42" customFormat="1" ht="15" customHeight="1" x14ac:dyDescent="0.3">
      <c r="A14" s="61"/>
      <c r="B14" s="43"/>
      <c r="C14" s="48"/>
      <c r="D14" s="48"/>
      <c r="E14" s="158" t="s">
        <v>101</v>
      </c>
      <c r="F14" s="48" t="s">
        <v>97</v>
      </c>
      <c r="G14" s="167" t="s">
        <v>108</v>
      </c>
      <c r="H14" s="40" t="s">
        <v>107</v>
      </c>
      <c r="I14" s="40">
        <v>7</v>
      </c>
      <c r="J14" s="65"/>
      <c r="K14" s="83">
        <v>48</v>
      </c>
      <c r="L14" s="83"/>
      <c r="M14" s="83">
        <v>2</v>
      </c>
      <c r="N14" s="83">
        <v>1.5</v>
      </c>
      <c r="O14" s="83"/>
      <c r="P14" s="83"/>
      <c r="Q14" s="83"/>
      <c r="R14" s="83"/>
      <c r="S14" s="83"/>
      <c r="T14" s="83">
        <v>3</v>
      </c>
      <c r="U14" s="83"/>
      <c r="V14" s="83"/>
      <c r="W14" s="83"/>
      <c r="X14" s="83"/>
      <c r="Y14" s="83"/>
      <c r="Z14" s="88"/>
      <c r="AA14" s="215">
        <f>SUM(J14:Z14)</f>
        <v>54.5</v>
      </c>
      <c r="AB14" s="48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</row>
    <row r="15" spans="1:55" s="42" customFormat="1" ht="15" customHeight="1" x14ac:dyDescent="0.3">
      <c r="A15" s="66"/>
      <c r="B15" s="43"/>
      <c r="C15" s="48"/>
      <c r="D15" s="48"/>
      <c r="E15" s="171" t="s">
        <v>139</v>
      </c>
      <c r="F15" s="48" t="s">
        <v>161</v>
      </c>
      <c r="G15" s="48" t="s">
        <v>138</v>
      </c>
      <c r="H15" s="40"/>
      <c r="I15" s="40">
        <v>16</v>
      </c>
      <c r="J15" s="65"/>
      <c r="K15" s="83">
        <v>56</v>
      </c>
      <c r="L15" s="83"/>
      <c r="M15" s="83"/>
      <c r="N15" s="83"/>
      <c r="O15" s="83"/>
      <c r="P15" s="83"/>
      <c r="Q15" s="83"/>
      <c r="R15" s="83"/>
      <c r="S15" s="83"/>
      <c r="T15" s="83">
        <v>2</v>
      </c>
      <c r="U15" s="83"/>
      <c r="V15" s="83"/>
      <c r="W15" s="83"/>
      <c r="X15" s="83"/>
      <c r="Y15" s="83"/>
      <c r="Z15" s="88"/>
      <c r="AA15" s="85">
        <f>SUM(J15:Z15)</f>
        <v>58</v>
      </c>
      <c r="AB15" s="48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</row>
    <row r="16" spans="1:55" s="42" customFormat="1" ht="15" customHeight="1" x14ac:dyDescent="0.3">
      <c r="A16" s="66"/>
      <c r="B16" s="43"/>
      <c r="C16" s="48"/>
      <c r="D16" s="48"/>
      <c r="E16" s="158" t="s">
        <v>155</v>
      </c>
      <c r="F16" s="48" t="s">
        <v>97</v>
      </c>
      <c r="G16" s="48" t="s">
        <v>120</v>
      </c>
      <c r="H16" s="48">
        <v>3</v>
      </c>
      <c r="I16" s="126">
        <v>3</v>
      </c>
      <c r="J16" s="119"/>
      <c r="K16" s="114"/>
      <c r="L16" s="114"/>
      <c r="M16" s="114"/>
      <c r="N16" s="114"/>
      <c r="O16" s="114"/>
      <c r="P16" s="114"/>
      <c r="Q16" s="114"/>
      <c r="R16" s="149"/>
      <c r="S16" s="114"/>
      <c r="T16" s="114"/>
      <c r="U16" s="114"/>
      <c r="V16" s="114">
        <v>9</v>
      </c>
      <c r="W16" s="114"/>
      <c r="X16" s="114"/>
      <c r="Y16" s="114"/>
      <c r="Z16" s="152"/>
      <c r="AA16" s="85">
        <f>SUM(J16:Z16)</f>
        <v>9</v>
      </c>
      <c r="AB16" s="48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 spans="1:55" s="74" customFormat="1" ht="15" customHeight="1" thickBot="1" x14ac:dyDescent="0.4">
      <c r="A17" s="68"/>
      <c r="B17" s="68"/>
      <c r="C17" s="69"/>
      <c r="D17" s="70"/>
      <c r="E17" s="97" t="s">
        <v>31</v>
      </c>
      <c r="F17" s="71"/>
      <c r="G17" s="71"/>
      <c r="H17" s="71"/>
      <c r="I17" s="72"/>
      <c r="J17" s="110">
        <f t="shared" ref="J17:AA17" si="1">SUM(J13:J16)</f>
        <v>0</v>
      </c>
      <c r="K17" s="111">
        <f t="shared" si="1"/>
        <v>104</v>
      </c>
      <c r="L17" s="111">
        <f t="shared" si="1"/>
        <v>0</v>
      </c>
      <c r="M17" s="111">
        <f t="shared" si="1"/>
        <v>2</v>
      </c>
      <c r="N17" s="111">
        <f t="shared" si="1"/>
        <v>1.5</v>
      </c>
      <c r="O17" s="111">
        <f t="shared" si="1"/>
        <v>0</v>
      </c>
      <c r="P17" s="111">
        <f t="shared" si="1"/>
        <v>0</v>
      </c>
      <c r="Q17" s="111">
        <f t="shared" si="1"/>
        <v>0</v>
      </c>
      <c r="R17" s="111">
        <f t="shared" si="1"/>
        <v>0</v>
      </c>
      <c r="S17" s="111">
        <f t="shared" si="1"/>
        <v>0</v>
      </c>
      <c r="T17" s="111">
        <f t="shared" si="1"/>
        <v>5</v>
      </c>
      <c r="U17" s="111">
        <f t="shared" si="1"/>
        <v>0</v>
      </c>
      <c r="V17" s="111">
        <f t="shared" si="1"/>
        <v>9</v>
      </c>
      <c r="W17" s="111">
        <f t="shared" si="1"/>
        <v>0</v>
      </c>
      <c r="X17" s="111">
        <f t="shared" si="1"/>
        <v>0</v>
      </c>
      <c r="Y17" s="111">
        <f t="shared" si="1"/>
        <v>0</v>
      </c>
      <c r="Z17" s="111">
        <f t="shared" si="1"/>
        <v>0</v>
      </c>
      <c r="AA17" s="196">
        <f t="shared" si="1"/>
        <v>121.5</v>
      </c>
      <c r="AB17" s="69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</row>
    <row r="18" spans="1:55" s="42" customFormat="1" ht="15" customHeight="1" x14ac:dyDescent="0.35">
      <c r="A18" s="66"/>
      <c r="B18" s="43"/>
      <c r="C18" s="43"/>
      <c r="D18" s="43"/>
      <c r="E18" s="63"/>
      <c r="F18" s="62"/>
      <c r="G18" s="62"/>
      <c r="H18" s="45"/>
      <c r="I18" s="45"/>
      <c r="J18" s="112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85"/>
      <c r="AB18" s="48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</row>
    <row r="19" spans="1:55" s="42" customFormat="1" ht="12.75" customHeight="1" x14ac:dyDescent="0.35">
      <c r="A19" s="66"/>
      <c r="B19" s="43"/>
      <c r="C19" s="43"/>
      <c r="D19" s="43"/>
      <c r="E19" s="37"/>
      <c r="F19" s="62"/>
      <c r="G19" s="62"/>
      <c r="H19" s="45"/>
      <c r="I19" s="45"/>
      <c r="J19" s="64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85"/>
      <c r="AB19" s="48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</row>
    <row r="20" spans="1:55" s="42" customFormat="1" ht="15" customHeight="1" x14ac:dyDescent="0.35">
      <c r="A20" s="66"/>
      <c r="B20" s="77"/>
      <c r="C20" s="43"/>
      <c r="D20" s="43"/>
      <c r="E20" s="98" t="s">
        <v>35</v>
      </c>
      <c r="F20" s="81"/>
      <c r="G20" s="81"/>
      <c r="H20" s="33"/>
      <c r="I20" s="33"/>
      <c r="J20" s="80">
        <f t="shared" ref="J20:AA20" si="2">J17+J12</f>
        <v>0</v>
      </c>
      <c r="K20" s="81">
        <f t="shared" si="2"/>
        <v>248</v>
      </c>
      <c r="L20" s="81">
        <f t="shared" si="2"/>
        <v>0</v>
      </c>
      <c r="M20" s="81">
        <f t="shared" si="2"/>
        <v>5</v>
      </c>
      <c r="N20" s="81">
        <f t="shared" si="2"/>
        <v>2.5</v>
      </c>
      <c r="O20" s="81">
        <f t="shared" si="2"/>
        <v>0</v>
      </c>
      <c r="P20" s="81">
        <f t="shared" si="2"/>
        <v>0</v>
      </c>
      <c r="Q20" s="81">
        <f t="shared" si="2"/>
        <v>0</v>
      </c>
      <c r="R20" s="81">
        <f t="shared" si="2"/>
        <v>0</v>
      </c>
      <c r="S20" s="81">
        <f t="shared" si="2"/>
        <v>0</v>
      </c>
      <c r="T20" s="81">
        <f t="shared" si="2"/>
        <v>14</v>
      </c>
      <c r="U20" s="81">
        <f t="shared" si="2"/>
        <v>0</v>
      </c>
      <c r="V20" s="81">
        <f t="shared" si="2"/>
        <v>9</v>
      </c>
      <c r="W20" s="81">
        <f t="shared" si="2"/>
        <v>0</v>
      </c>
      <c r="X20" s="81">
        <f t="shared" si="2"/>
        <v>0</v>
      </c>
      <c r="Y20" s="81">
        <f t="shared" si="2"/>
        <v>0</v>
      </c>
      <c r="Z20" s="81">
        <f t="shared" si="2"/>
        <v>0</v>
      </c>
      <c r="AA20" s="299">
        <f t="shared" si="2"/>
        <v>278.5</v>
      </c>
      <c r="AB20" s="48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1" spans="1:55" ht="16.899999999999999" customHeight="1" x14ac:dyDescent="0.4">
      <c r="A21" s="512"/>
      <c r="B21" s="512"/>
      <c r="C21" s="512"/>
      <c r="D21" s="512"/>
      <c r="E21" s="512"/>
      <c r="F21" s="512"/>
      <c r="G21" s="512"/>
      <c r="H21" s="512"/>
      <c r="I21" s="512"/>
      <c r="J21" s="512"/>
      <c r="K21" s="512"/>
      <c r="L21" s="512"/>
      <c r="M21" s="512"/>
      <c r="N21" s="512"/>
      <c r="O21" s="512"/>
      <c r="P21" s="512"/>
      <c r="Q21" s="512"/>
      <c r="R21" s="512"/>
      <c r="S21" s="512"/>
      <c r="T21" s="512"/>
      <c r="U21" s="512"/>
      <c r="V21" s="512"/>
      <c r="W21" s="512"/>
      <c r="X21" s="512"/>
      <c r="Y21" s="512"/>
      <c r="Z21" s="512"/>
      <c r="AA21" s="512"/>
      <c r="AB21" s="15"/>
    </row>
    <row r="22" spans="1:55" x14ac:dyDescent="0.4">
      <c r="A22" s="19"/>
      <c r="B22" s="19" t="s">
        <v>171</v>
      </c>
      <c r="E22" s="19"/>
      <c r="F22" s="19"/>
      <c r="G22" s="19"/>
      <c r="H22" s="19"/>
      <c r="I22" s="19"/>
      <c r="J22" s="19"/>
      <c r="K22" s="19"/>
      <c r="L22" s="19"/>
      <c r="M22" s="19"/>
      <c r="N22" s="23" t="s">
        <v>59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19"/>
      <c r="Z22" s="19"/>
    </row>
    <row r="23" spans="1:55" x14ac:dyDescent="0.4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4"/>
      <c r="O23" s="24"/>
      <c r="P23" s="505" t="s">
        <v>32</v>
      </c>
      <c r="Q23" s="505"/>
      <c r="R23" s="505"/>
      <c r="S23" s="505"/>
      <c r="T23" s="505"/>
      <c r="U23" s="505"/>
      <c r="V23" s="505"/>
      <c r="W23" s="24"/>
      <c r="X23" s="24"/>
      <c r="Y23" s="19"/>
      <c r="Z23" s="19"/>
    </row>
    <row r="24" spans="1:55" s="10" customFormat="1" ht="15.75" customHeight="1" x14ac:dyDescent="0.4">
      <c r="N24" s="488" t="s">
        <v>172</v>
      </c>
      <c r="O24" s="488"/>
      <c r="P24" s="488"/>
      <c r="Q24" s="488"/>
      <c r="R24" s="488"/>
      <c r="S24" s="488"/>
      <c r="T24" s="488"/>
      <c r="U24" s="488"/>
      <c r="V24" s="488"/>
      <c r="W24" s="488"/>
      <c r="X24" s="488"/>
      <c r="Y24" s="488"/>
      <c r="Z24" s="488"/>
      <c r="AA24" s="488"/>
    </row>
    <row r="25" spans="1:55" x14ac:dyDescent="0.4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31"/>
      <c r="O25" s="32"/>
      <c r="P25" s="32"/>
      <c r="Q25" s="505" t="s">
        <v>32</v>
      </c>
      <c r="R25" s="505"/>
      <c r="S25" s="505"/>
      <c r="T25" s="505"/>
      <c r="U25" s="505"/>
      <c r="V25" s="505"/>
      <c r="W25" s="78"/>
      <c r="X25" s="31"/>
      <c r="Y25" s="19"/>
      <c r="Z25" s="19"/>
    </row>
    <row r="26" spans="1:55" x14ac:dyDescent="0.4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31"/>
      <c r="O26" s="32"/>
      <c r="P26" s="32"/>
      <c r="Q26" s="24"/>
      <c r="R26" s="24"/>
      <c r="S26" s="24"/>
      <c r="T26" s="24"/>
      <c r="U26" s="24"/>
      <c r="V26" s="24"/>
      <c r="W26" s="78"/>
      <c r="X26" s="31"/>
      <c r="Y26" s="19"/>
      <c r="Z26" s="19"/>
    </row>
    <row r="27" spans="1:55" x14ac:dyDescent="0.4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55" x14ac:dyDescent="0.4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55" x14ac:dyDescent="0.4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55" x14ac:dyDescent="0.4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55" x14ac:dyDescent="0.4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55" x14ac:dyDescent="0.4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="19" customFormat="1" x14ac:dyDescent="0.4"/>
    <row r="34" s="19" customFormat="1" x14ac:dyDescent="0.4"/>
    <row r="35" s="19" customFormat="1" x14ac:dyDescent="0.4"/>
    <row r="36" s="19" customFormat="1" x14ac:dyDescent="0.4"/>
    <row r="37" s="19" customFormat="1" x14ac:dyDescent="0.4"/>
    <row r="38" s="19" customFormat="1" x14ac:dyDescent="0.4"/>
    <row r="39" s="19" customFormat="1" x14ac:dyDescent="0.4"/>
    <row r="40" s="19" customFormat="1" x14ac:dyDescent="0.4"/>
    <row r="41" s="19" customFormat="1" x14ac:dyDescent="0.4"/>
    <row r="42" s="19" customFormat="1" x14ac:dyDescent="0.4"/>
    <row r="43" s="19" customFormat="1" x14ac:dyDescent="0.4"/>
    <row r="44" s="19" customFormat="1" x14ac:dyDescent="0.4"/>
    <row r="45" s="19" customFormat="1" x14ac:dyDescent="0.4"/>
    <row r="46" s="19" customFormat="1" x14ac:dyDescent="0.4"/>
    <row r="47" s="19" customFormat="1" x14ac:dyDescent="0.4"/>
    <row r="48" s="19" customFormat="1" x14ac:dyDescent="0.4"/>
    <row r="49" s="19" customFormat="1" x14ac:dyDescent="0.4"/>
    <row r="50" s="19" customFormat="1" x14ac:dyDescent="0.4"/>
    <row r="51" s="19" customFormat="1" x14ac:dyDescent="0.4"/>
    <row r="52" s="19" customFormat="1" x14ac:dyDescent="0.4"/>
    <row r="53" s="19" customFormat="1" x14ac:dyDescent="0.4"/>
    <row r="54" s="19" customFormat="1" x14ac:dyDescent="0.4"/>
    <row r="55" s="19" customFormat="1" x14ac:dyDescent="0.4"/>
    <row r="56" s="19" customFormat="1" x14ac:dyDescent="0.4"/>
    <row r="57" s="19" customFormat="1" x14ac:dyDescent="0.4"/>
    <row r="58" s="19" customFormat="1" x14ac:dyDescent="0.4"/>
    <row r="59" s="19" customFormat="1" x14ac:dyDescent="0.4"/>
    <row r="60" s="19" customFormat="1" x14ac:dyDescent="0.4"/>
    <row r="61" s="19" customFormat="1" x14ac:dyDescent="0.4"/>
    <row r="62" s="19" customFormat="1" x14ac:dyDescent="0.4"/>
    <row r="63" s="19" customFormat="1" x14ac:dyDescent="0.4"/>
    <row r="64" s="19" customFormat="1" x14ac:dyDescent="0.4"/>
    <row r="65" s="19" customFormat="1" x14ac:dyDescent="0.4"/>
    <row r="66" s="19" customFormat="1" x14ac:dyDescent="0.4"/>
    <row r="67" s="19" customFormat="1" x14ac:dyDescent="0.4"/>
    <row r="68" s="19" customFormat="1" x14ac:dyDescent="0.4"/>
    <row r="69" s="19" customFormat="1" x14ac:dyDescent="0.4"/>
    <row r="70" s="19" customFormat="1" x14ac:dyDescent="0.4"/>
    <row r="71" s="19" customFormat="1" x14ac:dyDescent="0.4"/>
    <row r="72" s="19" customFormat="1" x14ac:dyDescent="0.4"/>
    <row r="73" s="19" customFormat="1" x14ac:dyDescent="0.4"/>
    <row r="74" s="19" customFormat="1" x14ac:dyDescent="0.4"/>
    <row r="75" s="19" customFormat="1" x14ac:dyDescent="0.4"/>
    <row r="76" s="19" customFormat="1" x14ac:dyDescent="0.4"/>
    <row r="77" s="19" customFormat="1" x14ac:dyDescent="0.4"/>
    <row r="78" s="19" customFormat="1" x14ac:dyDescent="0.4"/>
    <row r="79" s="19" customFormat="1" x14ac:dyDescent="0.4"/>
    <row r="80" s="19" customFormat="1" x14ac:dyDescent="0.4"/>
    <row r="81" s="19" customFormat="1" x14ac:dyDescent="0.4"/>
    <row r="82" s="19" customFormat="1" x14ac:dyDescent="0.4"/>
    <row r="83" s="19" customFormat="1" x14ac:dyDescent="0.4"/>
    <row r="84" s="19" customFormat="1" x14ac:dyDescent="0.4"/>
    <row r="85" s="19" customFormat="1" x14ac:dyDescent="0.4"/>
    <row r="86" s="19" customFormat="1" x14ac:dyDescent="0.4"/>
    <row r="87" s="19" customFormat="1" x14ac:dyDescent="0.4"/>
    <row r="88" s="19" customFormat="1" x14ac:dyDescent="0.4"/>
    <row r="89" s="19" customFormat="1" x14ac:dyDescent="0.4"/>
    <row r="90" s="19" customFormat="1" x14ac:dyDescent="0.4"/>
    <row r="91" s="19" customFormat="1" x14ac:dyDescent="0.4"/>
    <row r="92" s="19" customFormat="1" x14ac:dyDescent="0.4"/>
    <row r="93" s="19" customFormat="1" x14ac:dyDescent="0.4"/>
    <row r="94" s="19" customFormat="1" x14ac:dyDescent="0.4"/>
    <row r="95" s="19" customFormat="1" x14ac:dyDescent="0.4"/>
    <row r="96" s="19" customFormat="1" x14ac:dyDescent="0.4"/>
    <row r="97" s="19" customFormat="1" x14ac:dyDescent="0.4"/>
    <row r="98" s="19" customFormat="1" x14ac:dyDescent="0.4"/>
    <row r="99" s="19" customFormat="1" x14ac:dyDescent="0.4"/>
    <row r="100" s="19" customFormat="1" x14ac:dyDescent="0.4"/>
    <row r="101" s="19" customFormat="1" x14ac:dyDescent="0.4"/>
    <row r="102" s="19" customFormat="1" x14ac:dyDescent="0.4"/>
    <row r="103" s="19" customFormat="1" x14ac:dyDescent="0.4"/>
    <row r="104" s="19" customFormat="1" x14ac:dyDescent="0.4"/>
    <row r="105" s="19" customFormat="1" x14ac:dyDescent="0.4"/>
    <row r="106" s="19" customFormat="1" x14ac:dyDescent="0.4"/>
    <row r="107" s="19" customFormat="1" x14ac:dyDescent="0.4"/>
    <row r="108" s="19" customFormat="1" x14ac:dyDescent="0.4"/>
    <row r="109" s="19" customFormat="1" x14ac:dyDescent="0.4"/>
    <row r="110" s="19" customFormat="1" x14ac:dyDescent="0.4"/>
    <row r="111" s="19" customFormat="1" x14ac:dyDescent="0.4"/>
    <row r="112" s="19" customFormat="1" x14ac:dyDescent="0.4"/>
    <row r="113" s="19" customFormat="1" x14ac:dyDescent="0.4"/>
    <row r="114" s="19" customFormat="1" x14ac:dyDescent="0.4"/>
    <row r="115" s="19" customFormat="1" x14ac:dyDescent="0.4"/>
    <row r="116" s="19" customFormat="1" x14ac:dyDescent="0.4"/>
    <row r="117" s="19" customFormat="1" x14ac:dyDescent="0.4"/>
    <row r="118" s="19" customFormat="1" x14ac:dyDescent="0.4"/>
    <row r="119" s="19" customFormat="1" x14ac:dyDescent="0.4"/>
    <row r="120" s="19" customFormat="1" x14ac:dyDescent="0.4"/>
    <row r="121" s="19" customFormat="1" x14ac:dyDescent="0.4"/>
    <row r="122" s="19" customFormat="1" x14ac:dyDescent="0.4"/>
    <row r="123" s="19" customFormat="1" x14ac:dyDescent="0.4"/>
    <row r="124" s="19" customFormat="1" x14ac:dyDescent="0.4"/>
    <row r="125" s="19" customFormat="1" x14ac:dyDescent="0.4"/>
    <row r="126" s="19" customFormat="1" x14ac:dyDescent="0.4"/>
    <row r="127" s="19" customFormat="1" x14ac:dyDescent="0.4"/>
    <row r="128" s="19" customFormat="1" x14ac:dyDescent="0.4"/>
    <row r="129" s="19" customFormat="1" x14ac:dyDescent="0.4"/>
    <row r="130" s="19" customFormat="1" x14ac:dyDescent="0.4"/>
    <row r="131" s="19" customFormat="1" x14ac:dyDescent="0.4"/>
    <row r="132" s="19" customFormat="1" x14ac:dyDescent="0.4"/>
    <row r="133" s="19" customFormat="1" x14ac:dyDescent="0.4"/>
    <row r="134" s="19" customFormat="1" x14ac:dyDescent="0.4"/>
    <row r="135" s="19" customFormat="1" x14ac:dyDescent="0.4"/>
    <row r="136" s="19" customFormat="1" x14ac:dyDescent="0.4"/>
    <row r="137" s="19" customFormat="1" x14ac:dyDescent="0.4"/>
    <row r="138" s="19" customFormat="1" x14ac:dyDescent="0.4"/>
    <row r="139" s="19" customFormat="1" x14ac:dyDescent="0.4"/>
    <row r="140" s="19" customFormat="1" x14ac:dyDescent="0.4"/>
    <row r="141" s="19" customFormat="1" x14ac:dyDescent="0.4"/>
    <row r="142" s="19" customFormat="1" x14ac:dyDescent="0.4"/>
    <row r="143" s="19" customFormat="1" x14ac:dyDescent="0.4"/>
    <row r="144" s="19" customFormat="1" x14ac:dyDescent="0.4"/>
    <row r="145" s="19" customFormat="1" x14ac:dyDescent="0.4"/>
    <row r="146" s="19" customFormat="1" x14ac:dyDescent="0.4"/>
    <row r="147" s="19" customFormat="1" x14ac:dyDescent="0.4"/>
    <row r="148" s="19" customFormat="1" x14ac:dyDescent="0.4"/>
    <row r="149" s="19" customFormat="1" x14ac:dyDescent="0.4"/>
    <row r="150" s="19" customFormat="1" x14ac:dyDescent="0.4"/>
    <row r="151" s="19" customFormat="1" x14ac:dyDescent="0.4"/>
    <row r="152" s="19" customFormat="1" x14ac:dyDescent="0.4"/>
    <row r="153" s="19" customFormat="1" x14ac:dyDescent="0.4"/>
    <row r="154" s="19" customFormat="1" x14ac:dyDescent="0.4"/>
    <row r="155" s="19" customFormat="1" x14ac:dyDescent="0.4"/>
    <row r="156" s="19" customFormat="1" x14ac:dyDescent="0.4"/>
    <row r="157" s="19" customFormat="1" x14ac:dyDescent="0.4"/>
    <row r="158" s="19" customFormat="1" x14ac:dyDescent="0.4"/>
    <row r="159" s="19" customFormat="1" x14ac:dyDescent="0.4"/>
    <row r="160" s="19" customFormat="1" x14ac:dyDescent="0.4"/>
    <row r="161" s="19" customFormat="1" x14ac:dyDescent="0.4"/>
    <row r="162" s="19" customFormat="1" x14ac:dyDescent="0.4"/>
    <row r="163" s="19" customFormat="1" x14ac:dyDescent="0.4"/>
    <row r="164" s="19" customFormat="1" x14ac:dyDescent="0.4"/>
    <row r="165" s="19" customFormat="1" x14ac:dyDescent="0.4"/>
    <row r="166" s="19" customFormat="1" x14ac:dyDescent="0.4"/>
    <row r="167" s="19" customFormat="1" x14ac:dyDescent="0.4"/>
    <row r="168" s="19" customFormat="1" x14ac:dyDescent="0.4"/>
    <row r="169" s="19" customFormat="1" x14ac:dyDescent="0.4"/>
    <row r="170" s="19" customFormat="1" x14ac:dyDescent="0.4"/>
    <row r="171" s="19" customFormat="1" x14ac:dyDescent="0.4"/>
    <row r="172" s="19" customFormat="1" x14ac:dyDescent="0.4"/>
    <row r="173" s="19" customFormat="1" x14ac:dyDescent="0.4"/>
    <row r="174" s="19" customFormat="1" x14ac:dyDescent="0.4"/>
    <row r="175" s="19" customFormat="1" x14ac:dyDescent="0.4"/>
    <row r="176" s="19" customFormat="1" x14ac:dyDescent="0.4"/>
    <row r="177" s="19" customFormat="1" x14ac:dyDescent="0.4"/>
    <row r="178" s="19" customFormat="1" x14ac:dyDescent="0.4"/>
    <row r="179" s="19" customFormat="1" x14ac:dyDescent="0.4"/>
    <row r="180" s="19" customFormat="1" x14ac:dyDescent="0.4"/>
    <row r="181" s="19" customFormat="1" x14ac:dyDescent="0.4"/>
    <row r="182" s="19" customFormat="1" x14ac:dyDescent="0.4"/>
    <row r="183" s="19" customFormat="1" x14ac:dyDescent="0.4"/>
    <row r="184" s="19" customFormat="1" x14ac:dyDescent="0.4"/>
    <row r="185" s="19" customFormat="1" x14ac:dyDescent="0.4"/>
    <row r="186" s="19" customFormat="1" x14ac:dyDescent="0.4"/>
    <row r="187" s="19" customFormat="1" x14ac:dyDescent="0.4"/>
    <row r="188" s="19" customFormat="1" x14ac:dyDescent="0.4"/>
    <row r="189" s="19" customFormat="1" x14ac:dyDescent="0.4"/>
    <row r="190" s="19" customFormat="1" x14ac:dyDescent="0.4"/>
    <row r="191" s="19" customFormat="1" x14ac:dyDescent="0.4"/>
    <row r="192" s="19" customFormat="1" x14ac:dyDescent="0.4"/>
    <row r="193" s="19" customFormat="1" x14ac:dyDescent="0.4"/>
    <row r="194" s="19" customFormat="1" x14ac:dyDescent="0.4"/>
    <row r="195" s="19" customFormat="1" x14ac:dyDescent="0.4"/>
    <row r="196" s="19" customFormat="1" x14ac:dyDescent="0.4"/>
    <row r="197" s="19" customFormat="1" x14ac:dyDescent="0.4"/>
    <row r="198" s="19" customFormat="1" x14ac:dyDescent="0.4"/>
    <row r="199" s="19" customFormat="1" x14ac:dyDescent="0.4"/>
    <row r="200" s="19" customFormat="1" x14ac:dyDescent="0.4"/>
    <row r="201" s="19" customFormat="1" x14ac:dyDescent="0.4"/>
    <row r="202" s="19" customFormat="1" x14ac:dyDescent="0.4"/>
    <row r="203" s="19" customFormat="1" x14ac:dyDescent="0.4"/>
    <row r="204" s="19" customFormat="1" x14ac:dyDescent="0.4"/>
    <row r="205" s="19" customFormat="1" x14ac:dyDescent="0.4"/>
    <row r="206" s="19" customFormat="1" x14ac:dyDescent="0.4"/>
    <row r="207" s="19" customFormat="1" x14ac:dyDescent="0.4"/>
    <row r="208" s="19" customFormat="1" x14ac:dyDescent="0.4"/>
    <row r="209" s="19" customFormat="1" x14ac:dyDescent="0.4"/>
    <row r="210" s="19" customFormat="1" x14ac:dyDescent="0.4"/>
    <row r="211" s="19" customFormat="1" x14ac:dyDescent="0.4"/>
    <row r="212" s="19" customFormat="1" x14ac:dyDescent="0.4"/>
    <row r="213" s="19" customFormat="1" x14ac:dyDescent="0.4"/>
    <row r="214" s="19" customFormat="1" x14ac:dyDescent="0.4"/>
    <row r="215" s="19" customFormat="1" x14ac:dyDescent="0.4"/>
    <row r="216" s="19" customFormat="1" x14ac:dyDescent="0.4"/>
    <row r="217" s="19" customFormat="1" x14ac:dyDescent="0.4"/>
    <row r="218" s="19" customFormat="1" x14ac:dyDescent="0.4"/>
    <row r="219" s="19" customFormat="1" x14ac:dyDescent="0.4"/>
    <row r="220" s="19" customFormat="1" x14ac:dyDescent="0.4"/>
    <row r="221" s="19" customFormat="1" x14ac:dyDescent="0.4"/>
    <row r="222" s="19" customFormat="1" x14ac:dyDescent="0.4"/>
    <row r="223" s="19" customFormat="1" x14ac:dyDescent="0.4"/>
    <row r="224" s="19" customFormat="1" x14ac:dyDescent="0.4"/>
    <row r="225" s="19" customFormat="1" x14ac:dyDescent="0.4"/>
    <row r="226" s="19" customFormat="1" x14ac:dyDescent="0.4"/>
    <row r="227" s="19" customFormat="1" x14ac:dyDescent="0.4"/>
    <row r="228" s="19" customFormat="1" x14ac:dyDescent="0.4"/>
    <row r="229" s="19" customFormat="1" x14ac:dyDescent="0.4"/>
    <row r="230" s="19" customFormat="1" x14ac:dyDescent="0.4"/>
    <row r="231" s="19" customFormat="1" x14ac:dyDescent="0.4"/>
    <row r="232" s="19" customFormat="1" x14ac:dyDescent="0.4"/>
    <row r="233" s="19" customFormat="1" x14ac:dyDescent="0.4"/>
    <row r="234" s="19" customFormat="1" x14ac:dyDescent="0.4"/>
    <row r="235" s="19" customFormat="1" x14ac:dyDescent="0.4"/>
    <row r="236" s="19" customFormat="1" x14ac:dyDescent="0.4"/>
    <row r="237" s="19" customFormat="1" x14ac:dyDescent="0.4"/>
    <row r="238" s="19" customFormat="1" x14ac:dyDescent="0.4"/>
    <row r="239" s="19" customFormat="1" x14ac:dyDescent="0.4"/>
    <row r="240" s="19" customFormat="1" x14ac:dyDescent="0.4"/>
    <row r="241" s="19" customFormat="1" x14ac:dyDescent="0.4"/>
    <row r="242" s="19" customFormat="1" x14ac:dyDescent="0.4"/>
    <row r="243" s="19" customFormat="1" x14ac:dyDescent="0.4"/>
    <row r="244" s="19" customFormat="1" x14ac:dyDescent="0.4"/>
    <row r="245" s="19" customFormat="1" x14ac:dyDescent="0.4"/>
    <row r="246" s="19" customFormat="1" x14ac:dyDescent="0.4"/>
    <row r="247" s="19" customFormat="1" x14ac:dyDescent="0.4"/>
    <row r="248" s="19" customFormat="1" x14ac:dyDescent="0.4"/>
    <row r="249" s="19" customFormat="1" x14ac:dyDescent="0.4"/>
    <row r="250" s="19" customFormat="1" x14ac:dyDescent="0.4"/>
    <row r="251" s="19" customFormat="1" x14ac:dyDescent="0.4"/>
    <row r="252" s="19" customFormat="1" x14ac:dyDescent="0.4"/>
    <row r="253" s="19" customFormat="1" x14ac:dyDescent="0.4"/>
    <row r="254" s="19" customFormat="1" x14ac:dyDescent="0.4"/>
    <row r="255" s="19" customFormat="1" x14ac:dyDescent="0.4"/>
    <row r="256" s="19" customFormat="1" x14ac:dyDescent="0.4"/>
    <row r="257" s="19" customFormat="1" x14ac:dyDescent="0.4"/>
    <row r="258" s="19" customFormat="1" x14ac:dyDescent="0.4"/>
    <row r="259" s="19" customFormat="1" x14ac:dyDescent="0.4"/>
    <row r="260" s="19" customFormat="1" x14ac:dyDescent="0.4"/>
    <row r="261" s="19" customFormat="1" x14ac:dyDescent="0.4"/>
    <row r="262" s="19" customFormat="1" x14ac:dyDescent="0.4"/>
    <row r="263" s="19" customFormat="1" x14ac:dyDescent="0.4"/>
    <row r="264" s="19" customFormat="1" x14ac:dyDescent="0.4"/>
    <row r="265" s="19" customFormat="1" x14ac:dyDescent="0.4"/>
    <row r="266" s="19" customFormat="1" x14ac:dyDescent="0.4"/>
    <row r="267" s="19" customFormat="1" x14ac:dyDescent="0.4"/>
    <row r="268" s="19" customFormat="1" x14ac:dyDescent="0.4"/>
    <row r="269" s="19" customFormat="1" x14ac:dyDescent="0.4"/>
    <row r="270" s="19" customFormat="1" x14ac:dyDescent="0.4"/>
    <row r="271" s="19" customFormat="1" x14ac:dyDescent="0.4"/>
    <row r="272" s="19" customFormat="1" x14ac:dyDescent="0.4"/>
    <row r="273" s="19" customFormat="1" x14ac:dyDescent="0.4"/>
    <row r="274" s="19" customFormat="1" x14ac:dyDescent="0.4"/>
    <row r="275" s="19" customFormat="1" x14ac:dyDescent="0.4"/>
    <row r="276" s="19" customFormat="1" x14ac:dyDescent="0.4"/>
    <row r="277" s="19" customFormat="1" x14ac:dyDescent="0.4"/>
    <row r="278" s="19" customFormat="1" x14ac:dyDescent="0.4"/>
    <row r="279" s="19" customFormat="1" x14ac:dyDescent="0.4"/>
    <row r="280" s="19" customFormat="1" x14ac:dyDescent="0.4"/>
    <row r="281" s="19" customFormat="1" x14ac:dyDescent="0.4"/>
    <row r="282" s="19" customFormat="1" x14ac:dyDescent="0.4"/>
    <row r="283" s="19" customFormat="1" x14ac:dyDescent="0.4"/>
    <row r="284" s="19" customFormat="1" x14ac:dyDescent="0.4"/>
    <row r="285" s="19" customFormat="1" x14ac:dyDescent="0.4"/>
    <row r="286" s="19" customFormat="1" x14ac:dyDescent="0.4"/>
    <row r="287" s="19" customFormat="1" x14ac:dyDescent="0.4"/>
    <row r="288" s="19" customFormat="1" x14ac:dyDescent="0.4"/>
    <row r="289" s="19" customFormat="1" x14ac:dyDescent="0.4"/>
    <row r="290" s="19" customFormat="1" x14ac:dyDescent="0.4"/>
    <row r="291" s="19" customFormat="1" x14ac:dyDescent="0.4"/>
    <row r="292" s="19" customFormat="1" x14ac:dyDescent="0.4"/>
    <row r="293" s="19" customFormat="1" x14ac:dyDescent="0.4"/>
    <row r="294" s="19" customFormat="1" x14ac:dyDescent="0.4"/>
    <row r="295" s="19" customFormat="1" x14ac:dyDescent="0.4"/>
    <row r="296" s="19" customFormat="1" x14ac:dyDescent="0.4"/>
    <row r="297" s="19" customFormat="1" x14ac:dyDescent="0.4"/>
    <row r="298" s="19" customFormat="1" x14ac:dyDescent="0.4"/>
    <row r="299" s="19" customFormat="1" x14ac:dyDescent="0.4"/>
    <row r="300" s="19" customFormat="1" x14ac:dyDescent="0.4"/>
    <row r="301" s="19" customFormat="1" x14ac:dyDescent="0.4"/>
    <row r="302" s="19" customFormat="1" x14ac:dyDescent="0.4"/>
    <row r="303" s="19" customFormat="1" x14ac:dyDescent="0.4"/>
    <row r="304" s="19" customFormat="1" x14ac:dyDescent="0.4"/>
    <row r="305" s="19" customFormat="1" x14ac:dyDescent="0.4"/>
    <row r="306" s="19" customFormat="1" x14ac:dyDescent="0.4"/>
    <row r="307" s="19" customFormat="1" x14ac:dyDescent="0.4"/>
    <row r="308" s="19" customFormat="1" x14ac:dyDescent="0.4"/>
    <row r="309" s="19" customFormat="1" x14ac:dyDescent="0.4"/>
    <row r="310" s="19" customFormat="1" x14ac:dyDescent="0.4"/>
    <row r="311" s="19" customFormat="1" x14ac:dyDescent="0.4"/>
    <row r="312" s="19" customFormat="1" x14ac:dyDescent="0.4"/>
    <row r="313" s="19" customFormat="1" x14ac:dyDescent="0.4"/>
    <row r="314" s="19" customFormat="1" x14ac:dyDescent="0.4"/>
    <row r="315" s="19" customFormat="1" x14ac:dyDescent="0.4"/>
    <row r="316" s="19" customFormat="1" x14ac:dyDescent="0.4"/>
    <row r="317" s="19" customFormat="1" x14ac:dyDescent="0.4"/>
    <row r="318" s="19" customFormat="1" x14ac:dyDescent="0.4"/>
    <row r="319" s="19" customFormat="1" x14ac:dyDescent="0.4"/>
    <row r="320" s="19" customFormat="1" x14ac:dyDescent="0.4"/>
    <row r="321" s="19" customFormat="1" x14ac:dyDescent="0.4"/>
    <row r="322" s="19" customFormat="1" x14ac:dyDescent="0.4"/>
    <row r="323" s="19" customFormat="1" x14ac:dyDescent="0.4"/>
    <row r="324" s="19" customFormat="1" x14ac:dyDescent="0.4"/>
    <row r="325" s="19" customFormat="1" x14ac:dyDescent="0.4"/>
    <row r="326" s="19" customFormat="1" x14ac:dyDescent="0.4"/>
    <row r="327" s="19" customFormat="1" x14ac:dyDescent="0.4"/>
    <row r="328" s="19" customFormat="1" x14ac:dyDescent="0.4"/>
    <row r="329" s="19" customFormat="1" x14ac:dyDescent="0.4"/>
    <row r="330" s="19" customFormat="1" x14ac:dyDescent="0.4"/>
    <row r="331" s="19" customFormat="1" x14ac:dyDescent="0.4"/>
    <row r="332" s="19" customFormat="1" x14ac:dyDescent="0.4"/>
    <row r="333" s="19" customFormat="1" x14ac:dyDescent="0.4"/>
    <row r="334" s="19" customFormat="1" x14ac:dyDescent="0.4"/>
    <row r="335" s="19" customFormat="1" x14ac:dyDescent="0.4"/>
    <row r="336" s="19" customFormat="1" x14ac:dyDescent="0.4"/>
    <row r="337" s="19" customFormat="1" x14ac:dyDescent="0.4"/>
    <row r="338" s="19" customFormat="1" x14ac:dyDescent="0.4"/>
    <row r="339" s="19" customFormat="1" x14ac:dyDescent="0.4"/>
    <row r="340" s="19" customFormat="1" x14ac:dyDescent="0.4"/>
    <row r="341" s="19" customFormat="1" x14ac:dyDescent="0.4"/>
    <row r="342" s="19" customFormat="1" x14ac:dyDescent="0.4"/>
    <row r="343" s="19" customFormat="1" x14ac:dyDescent="0.4"/>
    <row r="344" s="19" customFormat="1" x14ac:dyDescent="0.4"/>
    <row r="345" s="19" customFormat="1" x14ac:dyDescent="0.4"/>
    <row r="346" s="19" customFormat="1" x14ac:dyDescent="0.4"/>
    <row r="347" s="19" customFormat="1" x14ac:dyDescent="0.4"/>
    <row r="348" s="19" customFormat="1" x14ac:dyDescent="0.4"/>
    <row r="349" s="19" customFormat="1" x14ac:dyDescent="0.4"/>
    <row r="350" s="19" customFormat="1" x14ac:dyDescent="0.4"/>
    <row r="351" s="19" customFormat="1" x14ac:dyDescent="0.4"/>
    <row r="352" s="19" customFormat="1" x14ac:dyDescent="0.4"/>
    <row r="353" s="19" customFormat="1" x14ac:dyDescent="0.4"/>
    <row r="354" s="19" customFormat="1" x14ac:dyDescent="0.4"/>
    <row r="355" s="19" customFormat="1" x14ac:dyDescent="0.4"/>
    <row r="356" s="19" customFormat="1" x14ac:dyDescent="0.4"/>
    <row r="357" s="19" customFormat="1" x14ac:dyDescent="0.4"/>
    <row r="358" s="19" customFormat="1" x14ac:dyDescent="0.4"/>
    <row r="359" s="19" customFormat="1" x14ac:dyDescent="0.4"/>
    <row r="360" s="19" customFormat="1" x14ac:dyDescent="0.4"/>
    <row r="361" s="19" customFormat="1" x14ac:dyDescent="0.4"/>
    <row r="362" s="19" customFormat="1" x14ac:dyDescent="0.4"/>
    <row r="363" s="19" customFormat="1" x14ac:dyDescent="0.4"/>
    <row r="364" s="19" customFormat="1" x14ac:dyDescent="0.4"/>
    <row r="365" s="19" customFormat="1" x14ac:dyDescent="0.4"/>
    <row r="366" s="19" customFormat="1" x14ac:dyDescent="0.4"/>
    <row r="367" s="19" customFormat="1" x14ac:dyDescent="0.4"/>
    <row r="368" s="19" customFormat="1" x14ac:dyDescent="0.4"/>
    <row r="369" s="19" customFormat="1" x14ac:dyDescent="0.4"/>
    <row r="370" s="19" customFormat="1" x14ac:dyDescent="0.4"/>
    <row r="371" s="19" customFormat="1" x14ac:dyDescent="0.4"/>
    <row r="372" s="19" customFormat="1" x14ac:dyDescent="0.4"/>
    <row r="373" s="19" customFormat="1" x14ac:dyDescent="0.4"/>
    <row r="374" s="19" customFormat="1" x14ac:dyDescent="0.4"/>
    <row r="375" s="19" customFormat="1" x14ac:dyDescent="0.4"/>
    <row r="376" s="19" customFormat="1" x14ac:dyDescent="0.4"/>
    <row r="377" s="19" customFormat="1" x14ac:dyDescent="0.4"/>
    <row r="378" s="19" customFormat="1" x14ac:dyDescent="0.4"/>
    <row r="379" s="19" customFormat="1" x14ac:dyDescent="0.4"/>
    <row r="380" s="19" customFormat="1" x14ac:dyDescent="0.4"/>
    <row r="381" s="19" customFormat="1" x14ac:dyDescent="0.4"/>
    <row r="382" s="19" customFormat="1" x14ac:dyDescent="0.4"/>
    <row r="383" s="19" customFormat="1" x14ac:dyDescent="0.4"/>
    <row r="384" s="19" customFormat="1" x14ac:dyDescent="0.4"/>
    <row r="385" s="19" customFormat="1" x14ac:dyDescent="0.4"/>
    <row r="386" s="19" customFormat="1" x14ac:dyDescent="0.4"/>
    <row r="387" s="19" customFormat="1" x14ac:dyDescent="0.4"/>
    <row r="388" s="19" customFormat="1" x14ac:dyDescent="0.4"/>
    <row r="389" s="19" customFormat="1" x14ac:dyDescent="0.4"/>
    <row r="390" s="19" customFormat="1" x14ac:dyDescent="0.4"/>
    <row r="391" s="19" customFormat="1" x14ac:dyDescent="0.4"/>
    <row r="392" s="19" customFormat="1" x14ac:dyDescent="0.4"/>
    <row r="393" s="19" customFormat="1" x14ac:dyDescent="0.4"/>
    <row r="394" s="19" customFormat="1" x14ac:dyDescent="0.4"/>
    <row r="395" s="19" customFormat="1" x14ac:dyDescent="0.4"/>
    <row r="396" s="19" customFormat="1" x14ac:dyDescent="0.4"/>
    <row r="397" s="19" customFormat="1" x14ac:dyDescent="0.4"/>
    <row r="398" s="19" customFormat="1" x14ac:dyDescent="0.4"/>
    <row r="399" s="19" customFormat="1" x14ac:dyDescent="0.4"/>
    <row r="400" s="19" customFormat="1" x14ac:dyDescent="0.4"/>
    <row r="401" s="19" customFormat="1" x14ac:dyDescent="0.4"/>
    <row r="402" s="19" customFormat="1" x14ac:dyDescent="0.4"/>
    <row r="403" s="19" customFormat="1" x14ac:dyDescent="0.4"/>
    <row r="404" s="19" customFormat="1" x14ac:dyDescent="0.4"/>
    <row r="405" s="19" customFormat="1" x14ac:dyDescent="0.4"/>
    <row r="406" s="19" customFormat="1" x14ac:dyDescent="0.4"/>
    <row r="407" s="19" customFormat="1" x14ac:dyDescent="0.4"/>
    <row r="408" s="19" customFormat="1" x14ac:dyDescent="0.4"/>
    <row r="409" s="19" customFormat="1" x14ac:dyDescent="0.4"/>
    <row r="410" s="19" customFormat="1" x14ac:dyDescent="0.4"/>
    <row r="411" s="19" customFormat="1" x14ac:dyDescent="0.4"/>
    <row r="412" s="19" customFormat="1" x14ac:dyDescent="0.4"/>
    <row r="413" s="19" customFormat="1" x14ac:dyDescent="0.4"/>
    <row r="414" s="19" customFormat="1" x14ac:dyDescent="0.4"/>
    <row r="415" s="19" customFormat="1" x14ac:dyDescent="0.4"/>
    <row r="416" s="19" customFormat="1" x14ac:dyDescent="0.4"/>
    <row r="417" s="19" customFormat="1" x14ac:dyDescent="0.4"/>
    <row r="418" s="19" customFormat="1" x14ac:dyDescent="0.4"/>
    <row r="419" s="19" customFormat="1" x14ac:dyDescent="0.4"/>
    <row r="420" s="19" customFormat="1" x14ac:dyDescent="0.4"/>
    <row r="421" s="19" customFormat="1" x14ac:dyDescent="0.4"/>
    <row r="422" s="19" customFormat="1" x14ac:dyDescent="0.4"/>
    <row r="423" s="19" customFormat="1" x14ac:dyDescent="0.4"/>
    <row r="424" s="19" customFormat="1" x14ac:dyDescent="0.4"/>
    <row r="425" s="19" customFormat="1" x14ac:dyDescent="0.4"/>
    <row r="426" s="19" customFormat="1" x14ac:dyDescent="0.4"/>
    <row r="427" s="19" customFormat="1" x14ac:dyDescent="0.4"/>
    <row r="428" s="19" customFormat="1" x14ac:dyDescent="0.4"/>
    <row r="429" s="19" customFormat="1" x14ac:dyDescent="0.4"/>
    <row r="430" s="19" customFormat="1" x14ac:dyDescent="0.4"/>
    <row r="431" s="19" customFormat="1" x14ac:dyDescent="0.4"/>
    <row r="432" s="19" customFormat="1" x14ac:dyDescent="0.4"/>
    <row r="433" s="19" customFormat="1" x14ac:dyDescent="0.4"/>
    <row r="434" s="19" customFormat="1" x14ac:dyDescent="0.4"/>
    <row r="435" s="19" customFormat="1" x14ac:dyDescent="0.4"/>
    <row r="436" s="19" customFormat="1" x14ac:dyDescent="0.4"/>
    <row r="437" s="19" customFormat="1" x14ac:dyDescent="0.4"/>
    <row r="438" s="19" customFormat="1" x14ac:dyDescent="0.4"/>
    <row r="439" s="19" customFormat="1" x14ac:dyDescent="0.4"/>
    <row r="440" s="19" customFormat="1" x14ac:dyDescent="0.4"/>
    <row r="441" s="19" customFormat="1" x14ac:dyDescent="0.4"/>
    <row r="442" s="19" customFormat="1" x14ac:dyDescent="0.4"/>
    <row r="443" s="19" customFormat="1" x14ac:dyDescent="0.4"/>
    <row r="444" s="19" customFormat="1" x14ac:dyDescent="0.4"/>
    <row r="445" s="19" customFormat="1" x14ac:dyDescent="0.4"/>
    <row r="446" s="19" customFormat="1" x14ac:dyDescent="0.4"/>
    <row r="447" s="19" customFormat="1" x14ac:dyDescent="0.4"/>
    <row r="448" s="19" customFormat="1" x14ac:dyDescent="0.4"/>
    <row r="449" s="19" customFormat="1" x14ac:dyDescent="0.4"/>
    <row r="450" s="19" customFormat="1" x14ac:dyDescent="0.4"/>
    <row r="451" s="19" customFormat="1" x14ac:dyDescent="0.4"/>
    <row r="452" s="19" customFormat="1" x14ac:dyDescent="0.4"/>
    <row r="453" s="19" customFormat="1" x14ac:dyDescent="0.4"/>
    <row r="454" s="19" customFormat="1" x14ac:dyDescent="0.4"/>
    <row r="455" s="19" customFormat="1" x14ac:dyDescent="0.4"/>
    <row r="456" s="19" customFormat="1" x14ac:dyDescent="0.4"/>
    <row r="457" s="19" customFormat="1" x14ac:dyDescent="0.4"/>
    <row r="458" s="19" customFormat="1" x14ac:dyDescent="0.4"/>
    <row r="459" s="19" customFormat="1" x14ac:dyDescent="0.4"/>
    <row r="460" s="19" customFormat="1" x14ac:dyDescent="0.4"/>
    <row r="461" s="19" customFormat="1" x14ac:dyDescent="0.4"/>
    <row r="462" s="19" customFormat="1" x14ac:dyDescent="0.4"/>
    <row r="463" s="19" customFormat="1" x14ac:dyDescent="0.4"/>
    <row r="464" s="19" customFormat="1" x14ac:dyDescent="0.4"/>
    <row r="465" s="19" customFormat="1" x14ac:dyDescent="0.4"/>
    <row r="466" s="19" customFormat="1" x14ac:dyDescent="0.4"/>
    <row r="467" s="19" customFormat="1" x14ac:dyDescent="0.4"/>
    <row r="468" s="19" customFormat="1" x14ac:dyDescent="0.4"/>
    <row r="469" s="19" customFormat="1" x14ac:dyDescent="0.4"/>
    <row r="470" s="19" customFormat="1" x14ac:dyDescent="0.4"/>
    <row r="471" s="19" customFormat="1" x14ac:dyDescent="0.4"/>
    <row r="472" s="19" customFormat="1" x14ac:dyDescent="0.4"/>
    <row r="473" s="19" customFormat="1" x14ac:dyDescent="0.4"/>
    <row r="474" s="19" customFormat="1" x14ac:dyDescent="0.4"/>
    <row r="475" s="19" customFormat="1" x14ac:dyDescent="0.4"/>
    <row r="476" s="19" customFormat="1" x14ac:dyDescent="0.4"/>
    <row r="477" s="19" customFormat="1" x14ac:dyDescent="0.4"/>
    <row r="478" s="19" customFormat="1" x14ac:dyDescent="0.4"/>
    <row r="479" s="19" customFormat="1" x14ac:dyDescent="0.4"/>
    <row r="480" s="19" customFormat="1" x14ac:dyDescent="0.4"/>
    <row r="481" s="19" customFormat="1" x14ac:dyDescent="0.4"/>
    <row r="482" s="19" customFormat="1" x14ac:dyDescent="0.4"/>
    <row r="483" s="19" customFormat="1" x14ac:dyDescent="0.4"/>
    <row r="484" s="19" customFormat="1" x14ac:dyDescent="0.4"/>
    <row r="485" s="19" customFormat="1" x14ac:dyDescent="0.4"/>
    <row r="486" s="19" customFormat="1" x14ac:dyDescent="0.4"/>
    <row r="487" s="19" customFormat="1" x14ac:dyDescent="0.4"/>
    <row r="488" s="19" customFormat="1" x14ac:dyDescent="0.4"/>
    <row r="489" s="19" customFormat="1" x14ac:dyDescent="0.4"/>
    <row r="490" s="19" customFormat="1" x14ac:dyDescent="0.4"/>
    <row r="491" s="19" customFormat="1" x14ac:dyDescent="0.4"/>
    <row r="492" s="19" customFormat="1" x14ac:dyDescent="0.4"/>
    <row r="493" s="19" customFormat="1" x14ac:dyDescent="0.4"/>
    <row r="494" s="19" customFormat="1" x14ac:dyDescent="0.4"/>
    <row r="495" s="19" customFormat="1" x14ac:dyDescent="0.4"/>
    <row r="496" s="19" customFormat="1" x14ac:dyDescent="0.4"/>
    <row r="497" s="19" customFormat="1" x14ac:dyDescent="0.4"/>
    <row r="498" s="19" customFormat="1" x14ac:dyDescent="0.4"/>
    <row r="499" s="19" customFormat="1" x14ac:dyDescent="0.4"/>
    <row r="500" s="19" customFormat="1" x14ac:dyDescent="0.4"/>
    <row r="501" s="19" customFormat="1" x14ac:dyDescent="0.4"/>
    <row r="502" s="19" customFormat="1" x14ac:dyDescent="0.4"/>
    <row r="503" s="19" customFormat="1" x14ac:dyDescent="0.4"/>
    <row r="504" s="19" customFormat="1" x14ac:dyDescent="0.4"/>
    <row r="505" s="19" customFormat="1" x14ac:dyDescent="0.4"/>
    <row r="506" s="19" customFormat="1" x14ac:dyDescent="0.4"/>
    <row r="507" s="19" customFormat="1" x14ac:dyDescent="0.4"/>
    <row r="508" s="19" customFormat="1" x14ac:dyDescent="0.4"/>
    <row r="509" s="19" customFormat="1" x14ac:dyDescent="0.4"/>
    <row r="510" s="19" customFormat="1" x14ac:dyDescent="0.4"/>
    <row r="511" s="19" customFormat="1" x14ac:dyDescent="0.4"/>
    <row r="512" s="19" customFormat="1" x14ac:dyDescent="0.4"/>
    <row r="513" s="19" customFormat="1" x14ac:dyDescent="0.4"/>
    <row r="514" s="19" customFormat="1" x14ac:dyDescent="0.4"/>
    <row r="515" s="19" customFormat="1" x14ac:dyDescent="0.4"/>
    <row r="516" s="19" customFormat="1" x14ac:dyDescent="0.4"/>
    <row r="517" s="19" customFormat="1" x14ac:dyDescent="0.4"/>
    <row r="518" s="19" customFormat="1" x14ac:dyDescent="0.4"/>
    <row r="519" s="19" customFormat="1" x14ac:dyDescent="0.4"/>
    <row r="520" s="19" customFormat="1" x14ac:dyDescent="0.4"/>
    <row r="521" s="19" customFormat="1" x14ac:dyDescent="0.4"/>
    <row r="522" s="19" customFormat="1" x14ac:dyDescent="0.4"/>
    <row r="523" s="19" customFormat="1" x14ac:dyDescent="0.4"/>
    <row r="524" s="19" customFormat="1" x14ac:dyDescent="0.4"/>
    <row r="525" s="19" customFormat="1" x14ac:dyDescent="0.4"/>
    <row r="526" s="19" customFormat="1" x14ac:dyDescent="0.4"/>
    <row r="527" s="19" customFormat="1" x14ac:dyDescent="0.4"/>
    <row r="528" s="19" customFormat="1" x14ac:dyDescent="0.4"/>
    <row r="529" s="19" customFormat="1" x14ac:dyDescent="0.4"/>
    <row r="530" s="19" customFormat="1" x14ac:dyDescent="0.4"/>
    <row r="531" s="19" customFormat="1" x14ac:dyDescent="0.4"/>
    <row r="532" s="19" customFormat="1" x14ac:dyDescent="0.4"/>
    <row r="533" s="19" customFormat="1" x14ac:dyDescent="0.4"/>
    <row r="534" s="19" customFormat="1" x14ac:dyDescent="0.4"/>
    <row r="535" s="19" customFormat="1" x14ac:dyDescent="0.4"/>
    <row r="536" s="19" customFormat="1" x14ac:dyDescent="0.4"/>
    <row r="537" s="19" customFormat="1" x14ac:dyDescent="0.4"/>
    <row r="538" s="19" customFormat="1" x14ac:dyDescent="0.4"/>
    <row r="539" s="19" customFormat="1" x14ac:dyDescent="0.4"/>
    <row r="540" s="19" customFormat="1" x14ac:dyDescent="0.4"/>
    <row r="541" s="19" customFormat="1" x14ac:dyDescent="0.4"/>
    <row r="542" s="19" customFormat="1" x14ac:dyDescent="0.4"/>
    <row r="543" s="19" customFormat="1" x14ac:dyDescent="0.4"/>
    <row r="544" s="19" customFormat="1" x14ac:dyDescent="0.4"/>
    <row r="545" s="19" customFormat="1" x14ac:dyDescent="0.4"/>
    <row r="546" s="19" customFormat="1" x14ac:dyDescent="0.4"/>
    <row r="547" s="19" customFormat="1" x14ac:dyDescent="0.4"/>
    <row r="548" s="19" customFormat="1" x14ac:dyDescent="0.4"/>
    <row r="549" s="19" customFormat="1" x14ac:dyDescent="0.4"/>
    <row r="550" s="19" customFormat="1" x14ac:dyDescent="0.4"/>
    <row r="551" s="19" customFormat="1" x14ac:dyDescent="0.4"/>
    <row r="552" s="19" customFormat="1" x14ac:dyDescent="0.4"/>
    <row r="553" s="19" customFormat="1" x14ac:dyDescent="0.4"/>
    <row r="554" s="19" customFormat="1" x14ac:dyDescent="0.4"/>
    <row r="555" s="19" customFormat="1" x14ac:dyDescent="0.4"/>
    <row r="556" s="19" customFormat="1" x14ac:dyDescent="0.4"/>
    <row r="557" s="19" customFormat="1" x14ac:dyDescent="0.4"/>
    <row r="558" s="19" customFormat="1" x14ac:dyDescent="0.4"/>
    <row r="559" s="19" customFormat="1" x14ac:dyDescent="0.4"/>
    <row r="560" s="19" customFormat="1" x14ac:dyDescent="0.4"/>
    <row r="561" s="19" customFormat="1" x14ac:dyDescent="0.4"/>
    <row r="562" s="19" customFormat="1" x14ac:dyDescent="0.4"/>
    <row r="563" s="19" customFormat="1" x14ac:dyDescent="0.4"/>
    <row r="564" s="19" customFormat="1" x14ac:dyDescent="0.4"/>
    <row r="565" s="19" customFormat="1" x14ac:dyDescent="0.4"/>
    <row r="566" s="19" customFormat="1" x14ac:dyDescent="0.4"/>
    <row r="567" s="19" customFormat="1" x14ac:dyDescent="0.4"/>
    <row r="568" s="19" customFormat="1" x14ac:dyDescent="0.4"/>
    <row r="569" s="19" customFormat="1" x14ac:dyDescent="0.4"/>
    <row r="570" s="19" customFormat="1" x14ac:dyDescent="0.4"/>
    <row r="571" s="19" customFormat="1" x14ac:dyDescent="0.4"/>
    <row r="572" s="19" customFormat="1" x14ac:dyDescent="0.4"/>
    <row r="573" s="19" customFormat="1" x14ac:dyDescent="0.4"/>
    <row r="574" s="19" customFormat="1" x14ac:dyDescent="0.4"/>
    <row r="575" s="19" customFormat="1" x14ac:dyDescent="0.4"/>
    <row r="576" s="19" customFormat="1" x14ac:dyDescent="0.4"/>
    <row r="577" s="19" customFormat="1" x14ac:dyDescent="0.4"/>
    <row r="578" s="19" customFormat="1" x14ac:dyDescent="0.4"/>
    <row r="579" s="19" customFormat="1" x14ac:dyDescent="0.4"/>
    <row r="580" s="19" customFormat="1" x14ac:dyDescent="0.4"/>
    <row r="581" s="19" customFormat="1" x14ac:dyDescent="0.4"/>
    <row r="582" s="19" customFormat="1" x14ac:dyDescent="0.4"/>
    <row r="583" s="19" customFormat="1" x14ac:dyDescent="0.4"/>
    <row r="584" s="19" customFormat="1" x14ac:dyDescent="0.4"/>
    <row r="585" s="19" customFormat="1" x14ac:dyDescent="0.4"/>
    <row r="586" s="19" customFormat="1" x14ac:dyDescent="0.4"/>
    <row r="587" s="19" customFormat="1" x14ac:dyDescent="0.4"/>
    <row r="588" s="19" customFormat="1" x14ac:dyDescent="0.4"/>
    <row r="589" s="19" customFormat="1" x14ac:dyDescent="0.4"/>
    <row r="590" s="19" customFormat="1" x14ac:dyDescent="0.4"/>
    <row r="591" s="19" customFormat="1" x14ac:dyDescent="0.4"/>
    <row r="592" s="19" customFormat="1" x14ac:dyDescent="0.4"/>
    <row r="593" s="19" customFormat="1" x14ac:dyDescent="0.4"/>
    <row r="594" s="19" customFormat="1" x14ac:dyDescent="0.4"/>
    <row r="595" s="19" customFormat="1" x14ac:dyDescent="0.4"/>
    <row r="596" s="19" customFormat="1" x14ac:dyDescent="0.4"/>
    <row r="597" s="19" customFormat="1" x14ac:dyDescent="0.4"/>
    <row r="598" s="19" customFormat="1" x14ac:dyDescent="0.4"/>
    <row r="599" s="19" customFormat="1" x14ac:dyDescent="0.4"/>
    <row r="600" s="19" customFormat="1" x14ac:dyDescent="0.4"/>
    <row r="601" s="19" customFormat="1" x14ac:dyDescent="0.4"/>
    <row r="602" s="19" customFormat="1" x14ac:dyDescent="0.4"/>
    <row r="603" s="19" customFormat="1" x14ac:dyDescent="0.4"/>
    <row r="604" s="19" customFormat="1" x14ac:dyDescent="0.4"/>
    <row r="605" s="19" customFormat="1" x14ac:dyDescent="0.4"/>
    <row r="606" s="19" customFormat="1" x14ac:dyDescent="0.4"/>
    <row r="607" s="19" customFormat="1" x14ac:dyDescent="0.4"/>
    <row r="608" s="19" customFormat="1" x14ac:dyDescent="0.4"/>
    <row r="609" s="19" customFormat="1" x14ac:dyDescent="0.4"/>
    <row r="610" s="19" customFormat="1" x14ac:dyDescent="0.4"/>
    <row r="611" s="19" customFormat="1" x14ac:dyDescent="0.4"/>
    <row r="612" s="19" customFormat="1" x14ac:dyDescent="0.4"/>
    <row r="613" s="19" customFormat="1" x14ac:dyDescent="0.4"/>
    <row r="614" s="19" customFormat="1" x14ac:dyDescent="0.4"/>
    <row r="615" s="19" customFormat="1" x14ac:dyDescent="0.4"/>
    <row r="616" s="19" customFormat="1" x14ac:dyDescent="0.4"/>
    <row r="617" s="19" customFormat="1" x14ac:dyDescent="0.4"/>
    <row r="618" s="19" customFormat="1" x14ac:dyDescent="0.4"/>
    <row r="619" s="19" customFormat="1" x14ac:dyDescent="0.4"/>
    <row r="620" s="19" customFormat="1" x14ac:dyDescent="0.4"/>
    <row r="621" s="19" customFormat="1" x14ac:dyDescent="0.4"/>
    <row r="622" s="19" customFormat="1" x14ac:dyDescent="0.4"/>
    <row r="623" s="19" customFormat="1" x14ac:dyDescent="0.4"/>
    <row r="624" s="19" customFormat="1" x14ac:dyDescent="0.4"/>
    <row r="625" s="19" customFormat="1" x14ac:dyDescent="0.4"/>
    <row r="626" s="19" customFormat="1" x14ac:dyDescent="0.4"/>
    <row r="627" s="19" customFormat="1" x14ac:dyDescent="0.4"/>
    <row r="628" s="19" customFormat="1" x14ac:dyDescent="0.4"/>
    <row r="629" s="19" customFormat="1" x14ac:dyDescent="0.4"/>
    <row r="630" s="19" customFormat="1" x14ac:dyDescent="0.4"/>
    <row r="631" s="19" customFormat="1" x14ac:dyDescent="0.4"/>
    <row r="632" s="19" customFormat="1" x14ac:dyDescent="0.4"/>
    <row r="633" s="19" customFormat="1" x14ac:dyDescent="0.4"/>
    <row r="634" s="19" customFormat="1" x14ac:dyDescent="0.4"/>
    <row r="635" s="19" customFormat="1" x14ac:dyDescent="0.4"/>
    <row r="636" s="19" customFormat="1" x14ac:dyDescent="0.4"/>
    <row r="637" s="19" customFormat="1" x14ac:dyDescent="0.4"/>
    <row r="638" s="19" customFormat="1" x14ac:dyDescent="0.4"/>
    <row r="639" s="19" customFormat="1" x14ac:dyDescent="0.4"/>
    <row r="640" s="19" customFormat="1" x14ac:dyDescent="0.4"/>
    <row r="641" s="19" customFormat="1" x14ac:dyDescent="0.4"/>
    <row r="642" s="19" customFormat="1" x14ac:dyDescent="0.4"/>
    <row r="643" s="19" customFormat="1" x14ac:dyDescent="0.4"/>
    <row r="644" s="19" customFormat="1" x14ac:dyDescent="0.4"/>
    <row r="645" s="19" customFormat="1" x14ac:dyDescent="0.4"/>
    <row r="646" s="19" customFormat="1" x14ac:dyDescent="0.4"/>
    <row r="647" s="19" customFormat="1" x14ac:dyDescent="0.4"/>
    <row r="648" s="19" customFormat="1" x14ac:dyDescent="0.4"/>
    <row r="649" s="19" customFormat="1" x14ac:dyDescent="0.4"/>
    <row r="650" s="19" customFormat="1" x14ac:dyDescent="0.4"/>
    <row r="651" s="19" customFormat="1" x14ac:dyDescent="0.4"/>
    <row r="652" s="19" customFormat="1" x14ac:dyDescent="0.4"/>
    <row r="653" s="19" customFormat="1" x14ac:dyDescent="0.4"/>
    <row r="654" s="19" customFormat="1" x14ac:dyDescent="0.4"/>
    <row r="655" s="19" customFormat="1" x14ac:dyDescent="0.4"/>
    <row r="656" s="19" customFormat="1" x14ac:dyDescent="0.4"/>
    <row r="657" s="19" customFormat="1" x14ac:dyDescent="0.4"/>
    <row r="658" s="19" customFormat="1" x14ac:dyDescent="0.4"/>
    <row r="659" s="19" customFormat="1" x14ac:dyDescent="0.4"/>
    <row r="660" s="19" customFormat="1" x14ac:dyDescent="0.4"/>
    <row r="661" s="19" customFormat="1" x14ac:dyDescent="0.4"/>
    <row r="662" s="19" customFormat="1" x14ac:dyDescent="0.4"/>
    <row r="663" s="19" customFormat="1" x14ac:dyDescent="0.4"/>
    <row r="664" s="19" customFormat="1" x14ac:dyDescent="0.4"/>
    <row r="665" s="19" customFormat="1" x14ac:dyDescent="0.4"/>
    <row r="666" s="19" customFormat="1" x14ac:dyDescent="0.4"/>
    <row r="667" s="19" customFormat="1" x14ac:dyDescent="0.4"/>
    <row r="668" s="19" customFormat="1" x14ac:dyDescent="0.4"/>
    <row r="669" s="19" customFormat="1" x14ac:dyDescent="0.4"/>
    <row r="670" s="19" customFormat="1" x14ac:dyDescent="0.4"/>
    <row r="671" s="19" customFormat="1" x14ac:dyDescent="0.4"/>
    <row r="672" s="19" customFormat="1" x14ac:dyDescent="0.4"/>
    <row r="673" s="19" customFormat="1" x14ac:dyDescent="0.4"/>
    <row r="674" s="19" customFormat="1" x14ac:dyDescent="0.4"/>
    <row r="675" s="19" customFormat="1" x14ac:dyDescent="0.4"/>
    <row r="676" s="19" customFormat="1" x14ac:dyDescent="0.4"/>
    <row r="677" s="19" customFormat="1" x14ac:dyDescent="0.4"/>
    <row r="678" s="19" customFormat="1" x14ac:dyDescent="0.4"/>
    <row r="679" s="19" customFormat="1" x14ac:dyDescent="0.4"/>
    <row r="680" s="19" customFormat="1" x14ac:dyDescent="0.4"/>
    <row r="681" s="19" customFormat="1" x14ac:dyDescent="0.4"/>
    <row r="682" s="19" customFormat="1" x14ac:dyDescent="0.4"/>
    <row r="683" s="19" customFormat="1" x14ac:dyDescent="0.4"/>
    <row r="684" s="19" customFormat="1" x14ac:dyDescent="0.4"/>
    <row r="685" s="19" customFormat="1" x14ac:dyDescent="0.4"/>
    <row r="686" s="19" customFormat="1" x14ac:dyDescent="0.4"/>
    <row r="687" s="19" customFormat="1" x14ac:dyDescent="0.4"/>
    <row r="688" s="19" customFormat="1" x14ac:dyDescent="0.4"/>
    <row r="689" s="19" customFormat="1" x14ac:dyDescent="0.4"/>
    <row r="690" s="19" customFormat="1" x14ac:dyDescent="0.4"/>
    <row r="691" s="19" customFormat="1" x14ac:dyDescent="0.4"/>
    <row r="692" s="19" customFormat="1" x14ac:dyDescent="0.4"/>
    <row r="693" s="19" customFormat="1" x14ac:dyDescent="0.4"/>
    <row r="694" s="19" customFormat="1" x14ac:dyDescent="0.4"/>
    <row r="695" s="19" customFormat="1" x14ac:dyDescent="0.4"/>
    <row r="696" s="19" customFormat="1" x14ac:dyDescent="0.4"/>
    <row r="697" s="19" customFormat="1" x14ac:dyDescent="0.4"/>
    <row r="698" s="19" customFormat="1" x14ac:dyDescent="0.4"/>
    <row r="699" s="19" customFormat="1" x14ac:dyDescent="0.4"/>
    <row r="700" s="19" customFormat="1" x14ac:dyDescent="0.4"/>
    <row r="701" s="19" customFormat="1" x14ac:dyDescent="0.4"/>
    <row r="702" s="19" customFormat="1" x14ac:dyDescent="0.4"/>
    <row r="703" s="19" customFormat="1" x14ac:dyDescent="0.4"/>
    <row r="704" s="19" customFormat="1" x14ac:dyDescent="0.4"/>
    <row r="705" s="19" customFormat="1" x14ac:dyDescent="0.4"/>
    <row r="706" s="19" customFormat="1" x14ac:dyDescent="0.4"/>
    <row r="707" s="19" customFormat="1" x14ac:dyDescent="0.4"/>
    <row r="708" s="19" customFormat="1" x14ac:dyDescent="0.4"/>
    <row r="709" s="19" customFormat="1" x14ac:dyDescent="0.4"/>
    <row r="710" s="19" customFormat="1" x14ac:dyDescent="0.4"/>
    <row r="711" s="19" customFormat="1" x14ac:dyDescent="0.4"/>
    <row r="712" s="19" customFormat="1" x14ac:dyDescent="0.4"/>
    <row r="713" s="19" customFormat="1" x14ac:dyDescent="0.4"/>
    <row r="714" s="19" customFormat="1" x14ac:dyDescent="0.4"/>
    <row r="715" s="19" customFormat="1" x14ac:dyDescent="0.4"/>
    <row r="716" s="19" customFormat="1" x14ac:dyDescent="0.4"/>
    <row r="717" s="19" customFormat="1" x14ac:dyDescent="0.4"/>
    <row r="718" s="19" customFormat="1" x14ac:dyDescent="0.4"/>
    <row r="719" s="19" customFormat="1" x14ac:dyDescent="0.4"/>
    <row r="720" s="19" customFormat="1" x14ac:dyDescent="0.4"/>
    <row r="721" s="19" customFormat="1" x14ac:dyDescent="0.4"/>
    <row r="722" s="19" customFormat="1" x14ac:dyDescent="0.4"/>
    <row r="723" s="19" customFormat="1" x14ac:dyDescent="0.4"/>
    <row r="724" s="19" customFormat="1" x14ac:dyDescent="0.4"/>
    <row r="725" s="19" customFormat="1" x14ac:dyDescent="0.4"/>
    <row r="726" s="19" customFormat="1" x14ac:dyDescent="0.4"/>
    <row r="727" s="19" customFormat="1" x14ac:dyDescent="0.4"/>
    <row r="728" s="19" customFormat="1" x14ac:dyDescent="0.4"/>
    <row r="729" s="19" customFormat="1" x14ac:dyDescent="0.4"/>
    <row r="730" s="19" customFormat="1" x14ac:dyDescent="0.4"/>
    <row r="731" s="19" customFormat="1" x14ac:dyDescent="0.4"/>
    <row r="732" s="19" customFormat="1" x14ac:dyDescent="0.4"/>
    <row r="733" s="19" customFormat="1" x14ac:dyDescent="0.4"/>
    <row r="734" s="19" customFormat="1" x14ac:dyDescent="0.4"/>
    <row r="735" s="19" customFormat="1" x14ac:dyDescent="0.4"/>
    <row r="736" s="19" customFormat="1" x14ac:dyDescent="0.4"/>
    <row r="737" s="19" customFormat="1" x14ac:dyDescent="0.4"/>
    <row r="738" s="19" customFormat="1" x14ac:dyDescent="0.4"/>
    <row r="739" s="19" customFormat="1" x14ac:dyDescent="0.4"/>
    <row r="740" s="19" customFormat="1" x14ac:dyDescent="0.4"/>
    <row r="741" s="19" customFormat="1" x14ac:dyDescent="0.4"/>
    <row r="742" s="19" customFormat="1" x14ac:dyDescent="0.4"/>
    <row r="743" s="19" customFormat="1" x14ac:dyDescent="0.4"/>
    <row r="744" s="19" customFormat="1" x14ac:dyDescent="0.4"/>
    <row r="745" s="19" customFormat="1" x14ac:dyDescent="0.4"/>
    <row r="746" s="19" customFormat="1" x14ac:dyDescent="0.4"/>
    <row r="747" s="19" customFormat="1" x14ac:dyDescent="0.4"/>
    <row r="748" s="19" customFormat="1" x14ac:dyDescent="0.4"/>
    <row r="749" s="19" customFormat="1" x14ac:dyDescent="0.4"/>
    <row r="750" s="19" customFormat="1" x14ac:dyDescent="0.4"/>
    <row r="751" s="19" customFormat="1" x14ac:dyDescent="0.4"/>
    <row r="752" s="19" customFormat="1" x14ac:dyDescent="0.4"/>
    <row r="753" s="19" customFormat="1" x14ac:dyDescent="0.4"/>
    <row r="754" s="19" customFormat="1" x14ac:dyDescent="0.4"/>
    <row r="755" s="19" customFormat="1" x14ac:dyDescent="0.4"/>
    <row r="756" s="19" customFormat="1" x14ac:dyDescent="0.4"/>
    <row r="757" s="19" customFormat="1" x14ac:dyDescent="0.4"/>
    <row r="758" s="19" customFormat="1" x14ac:dyDescent="0.4"/>
    <row r="759" s="19" customFormat="1" x14ac:dyDescent="0.4"/>
    <row r="760" s="19" customFormat="1" x14ac:dyDescent="0.4"/>
    <row r="761" s="19" customFormat="1" x14ac:dyDescent="0.4"/>
    <row r="762" s="19" customFormat="1" x14ac:dyDescent="0.4"/>
    <row r="763" s="19" customFormat="1" x14ac:dyDescent="0.4"/>
    <row r="764" s="19" customFormat="1" x14ac:dyDescent="0.4"/>
    <row r="765" s="19" customFormat="1" x14ac:dyDescent="0.4"/>
    <row r="766" s="19" customFormat="1" x14ac:dyDescent="0.4"/>
    <row r="767" s="19" customFormat="1" x14ac:dyDescent="0.4"/>
    <row r="768" s="19" customFormat="1" x14ac:dyDescent="0.4"/>
    <row r="769" s="19" customFormat="1" x14ac:dyDescent="0.4"/>
    <row r="770" s="19" customFormat="1" x14ac:dyDescent="0.4"/>
    <row r="771" s="19" customFormat="1" x14ac:dyDescent="0.4"/>
    <row r="772" s="19" customFormat="1" x14ac:dyDescent="0.4"/>
    <row r="773" s="19" customFormat="1" x14ac:dyDescent="0.4"/>
    <row r="774" s="19" customFormat="1" x14ac:dyDescent="0.4"/>
    <row r="775" s="19" customFormat="1" x14ac:dyDescent="0.4"/>
    <row r="776" s="19" customFormat="1" x14ac:dyDescent="0.4"/>
    <row r="777" s="19" customFormat="1" x14ac:dyDescent="0.4"/>
    <row r="778" s="19" customFormat="1" x14ac:dyDescent="0.4"/>
    <row r="779" s="19" customFormat="1" x14ac:dyDescent="0.4"/>
    <row r="780" s="19" customFormat="1" x14ac:dyDescent="0.4"/>
    <row r="781" s="19" customFormat="1" x14ac:dyDescent="0.4"/>
    <row r="782" s="19" customFormat="1" x14ac:dyDescent="0.4"/>
    <row r="783" s="19" customFormat="1" x14ac:dyDescent="0.4"/>
    <row r="784" s="19" customFormat="1" x14ac:dyDescent="0.4"/>
    <row r="785" s="19" customFormat="1" x14ac:dyDescent="0.4"/>
    <row r="786" s="19" customFormat="1" x14ac:dyDescent="0.4"/>
    <row r="787" s="19" customFormat="1" x14ac:dyDescent="0.4"/>
    <row r="788" s="19" customFormat="1" x14ac:dyDescent="0.4"/>
    <row r="789" s="19" customFormat="1" x14ac:dyDescent="0.4"/>
    <row r="790" s="19" customFormat="1" x14ac:dyDescent="0.4"/>
    <row r="791" s="19" customFormat="1" x14ac:dyDescent="0.4"/>
    <row r="792" s="19" customFormat="1" x14ac:dyDescent="0.4"/>
    <row r="793" s="19" customFormat="1" x14ac:dyDescent="0.4"/>
    <row r="794" s="19" customFormat="1" x14ac:dyDescent="0.4"/>
    <row r="795" s="19" customFormat="1" x14ac:dyDescent="0.4"/>
    <row r="796" s="19" customFormat="1" x14ac:dyDescent="0.4"/>
    <row r="797" s="19" customFormat="1" x14ac:dyDescent="0.4"/>
    <row r="798" s="19" customFormat="1" x14ac:dyDescent="0.4"/>
    <row r="799" s="19" customFormat="1" x14ac:dyDescent="0.4"/>
    <row r="800" s="19" customFormat="1" x14ac:dyDescent="0.4"/>
    <row r="801" s="19" customFormat="1" x14ac:dyDescent="0.4"/>
    <row r="802" s="19" customFormat="1" x14ac:dyDescent="0.4"/>
    <row r="803" s="19" customFormat="1" x14ac:dyDescent="0.4"/>
    <row r="804" s="19" customFormat="1" x14ac:dyDescent="0.4"/>
    <row r="805" s="19" customFormat="1" x14ac:dyDescent="0.4"/>
    <row r="806" s="19" customFormat="1" x14ac:dyDescent="0.4"/>
    <row r="807" s="19" customFormat="1" x14ac:dyDescent="0.4"/>
    <row r="808" s="19" customFormat="1" x14ac:dyDescent="0.4"/>
    <row r="809" s="19" customFormat="1" x14ac:dyDescent="0.4"/>
    <row r="810" s="19" customFormat="1" x14ac:dyDescent="0.4"/>
    <row r="811" s="19" customFormat="1" x14ac:dyDescent="0.4"/>
    <row r="812" s="19" customFormat="1" x14ac:dyDescent="0.4"/>
    <row r="813" s="19" customFormat="1" x14ac:dyDescent="0.4"/>
    <row r="814" s="19" customFormat="1" x14ac:dyDescent="0.4"/>
    <row r="815" s="19" customFormat="1" x14ac:dyDescent="0.4"/>
    <row r="816" s="19" customFormat="1" x14ac:dyDescent="0.4"/>
    <row r="817" s="19" customFormat="1" x14ac:dyDescent="0.4"/>
    <row r="818" s="19" customFormat="1" x14ac:dyDescent="0.4"/>
    <row r="819" s="19" customFormat="1" x14ac:dyDescent="0.4"/>
    <row r="820" s="19" customFormat="1" x14ac:dyDescent="0.4"/>
    <row r="821" s="19" customFormat="1" x14ac:dyDescent="0.4"/>
    <row r="822" s="19" customFormat="1" x14ac:dyDescent="0.4"/>
    <row r="823" s="19" customFormat="1" x14ac:dyDescent="0.4"/>
    <row r="824" s="19" customFormat="1" x14ac:dyDescent="0.4"/>
    <row r="825" s="19" customFormat="1" x14ac:dyDescent="0.4"/>
    <row r="826" s="19" customFormat="1" x14ac:dyDescent="0.4"/>
    <row r="827" s="19" customFormat="1" x14ac:dyDescent="0.4"/>
    <row r="828" s="19" customFormat="1" x14ac:dyDescent="0.4"/>
    <row r="829" s="19" customFormat="1" x14ac:dyDescent="0.4"/>
    <row r="830" s="19" customFormat="1" x14ac:dyDescent="0.4"/>
    <row r="831" s="19" customFormat="1" x14ac:dyDescent="0.4"/>
    <row r="832" s="19" customFormat="1" x14ac:dyDescent="0.4"/>
    <row r="833" s="19" customFormat="1" x14ac:dyDescent="0.4"/>
    <row r="834" s="19" customFormat="1" x14ac:dyDescent="0.4"/>
    <row r="835" s="19" customFormat="1" x14ac:dyDescent="0.4"/>
    <row r="836" s="19" customFormat="1" x14ac:dyDescent="0.4"/>
    <row r="837" s="19" customFormat="1" x14ac:dyDescent="0.4"/>
    <row r="838" s="19" customFormat="1" x14ac:dyDescent="0.4"/>
    <row r="839" s="19" customFormat="1" x14ac:dyDescent="0.4"/>
    <row r="840" s="19" customFormat="1" x14ac:dyDescent="0.4"/>
    <row r="841" s="19" customFormat="1" x14ac:dyDescent="0.4"/>
    <row r="842" s="19" customFormat="1" x14ac:dyDescent="0.4"/>
    <row r="843" s="19" customFormat="1" x14ac:dyDescent="0.4"/>
    <row r="844" s="19" customFormat="1" x14ac:dyDescent="0.4"/>
    <row r="845" s="19" customFormat="1" x14ac:dyDescent="0.4"/>
    <row r="846" s="19" customFormat="1" x14ac:dyDescent="0.4"/>
    <row r="847" s="19" customFormat="1" x14ac:dyDescent="0.4"/>
    <row r="848" s="19" customFormat="1" x14ac:dyDescent="0.4"/>
    <row r="849" s="19" customFormat="1" x14ac:dyDescent="0.4"/>
    <row r="850" s="19" customFormat="1" x14ac:dyDescent="0.4"/>
    <row r="851" s="19" customFormat="1" x14ac:dyDescent="0.4"/>
    <row r="852" s="19" customFormat="1" x14ac:dyDescent="0.4"/>
    <row r="853" s="19" customFormat="1" x14ac:dyDescent="0.4"/>
    <row r="854" s="19" customFormat="1" x14ac:dyDescent="0.4"/>
    <row r="855" s="19" customFormat="1" x14ac:dyDescent="0.4"/>
    <row r="856" s="19" customFormat="1" x14ac:dyDescent="0.4"/>
    <row r="857" s="19" customFormat="1" x14ac:dyDescent="0.4"/>
    <row r="858" s="19" customFormat="1" x14ac:dyDescent="0.4"/>
    <row r="859" s="19" customFormat="1" x14ac:dyDescent="0.4"/>
    <row r="860" s="19" customFormat="1" x14ac:dyDescent="0.4"/>
    <row r="861" s="19" customFormat="1" x14ac:dyDescent="0.4"/>
    <row r="862" s="19" customFormat="1" x14ac:dyDescent="0.4"/>
    <row r="863" s="19" customFormat="1" x14ac:dyDescent="0.4"/>
    <row r="864" s="19" customFormat="1" x14ac:dyDescent="0.4"/>
    <row r="865" s="19" customFormat="1" x14ac:dyDescent="0.4"/>
    <row r="866" s="19" customFormat="1" x14ac:dyDescent="0.4"/>
    <row r="867" s="19" customFormat="1" x14ac:dyDescent="0.4"/>
    <row r="868" s="19" customFormat="1" x14ac:dyDescent="0.4"/>
    <row r="869" s="19" customFormat="1" x14ac:dyDescent="0.4"/>
    <row r="870" s="19" customFormat="1" x14ac:dyDescent="0.4"/>
    <row r="871" s="19" customFormat="1" x14ac:dyDescent="0.4"/>
    <row r="872" s="19" customFormat="1" x14ac:dyDescent="0.4"/>
    <row r="873" s="19" customFormat="1" x14ac:dyDescent="0.4"/>
    <row r="874" s="19" customFormat="1" x14ac:dyDescent="0.4"/>
    <row r="875" s="19" customFormat="1" x14ac:dyDescent="0.4"/>
    <row r="876" s="19" customFormat="1" x14ac:dyDescent="0.4"/>
    <row r="877" s="19" customFormat="1" x14ac:dyDescent="0.4"/>
    <row r="878" s="19" customFormat="1" x14ac:dyDescent="0.4"/>
    <row r="879" s="19" customFormat="1" x14ac:dyDescent="0.4"/>
    <row r="880" s="19" customFormat="1" x14ac:dyDescent="0.4"/>
    <row r="881" s="19" customFormat="1" x14ac:dyDescent="0.4"/>
    <row r="882" s="19" customFormat="1" x14ac:dyDescent="0.4"/>
    <row r="883" s="19" customFormat="1" x14ac:dyDescent="0.4"/>
    <row r="884" s="19" customFormat="1" x14ac:dyDescent="0.4"/>
    <row r="885" s="19" customFormat="1" x14ac:dyDescent="0.4"/>
    <row r="886" s="19" customFormat="1" x14ac:dyDescent="0.4"/>
    <row r="887" s="19" customFormat="1" x14ac:dyDescent="0.4"/>
    <row r="888" s="19" customFormat="1" x14ac:dyDescent="0.4"/>
    <row r="889" s="19" customFormat="1" x14ac:dyDescent="0.4"/>
    <row r="890" s="19" customFormat="1" x14ac:dyDescent="0.4"/>
    <row r="891" s="19" customFormat="1" x14ac:dyDescent="0.4"/>
    <row r="892" s="19" customFormat="1" x14ac:dyDescent="0.4"/>
    <row r="893" s="19" customFormat="1" x14ac:dyDescent="0.4"/>
    <row r="894" s="19" customFormat="1" x14ac:dyDescent="0.4"/>
    <row r="895" s="19" customFormat="1" x14ac:dyDescent="0.4"/>
    <row r="896" s="19" customFormat="1" x14ac:dyDescent="0.4"/>
    <row r="897" s="19" customFormat="1" x14ac:dyDescent="0.4"/>
    <row r="898" s="19" customFormat="1" x14ac:dyDescent="0.4"/>
    <row r="899" s="19" customFormat="1" x14ac:dyDescent="0.4"/>
    <row r="900" s="19" customFormat="1" x14ac:dyDescent="0.4"/>
    <row r="901" s="19" customFormat="1" x14ac:dyDescent="0.4"/>
    <row r="902" s="19" customFormat="1" x14ac:dyDescent="0.4"/>
    <row r="903" s="19" customFormat="1" x14ac:dyDescent="0.4"/>
    <row r="904" s="19" customFormat="1" x14ac:dyDescent="0.4"/>
    <row r="905" s="19" customFormat="1" x14ac:dyDescent="0.4"/>
    <row r="906" s="19" customFormat="1" x14ac:dyDescent="0.4"/>
    <row r="907" s="19" customFormat="1" x14ac:dyDescent="0.4"/>
    <row r="908" s="19" customFormat="1" x14ac:dyDescent="0.4"/>
    <row r="909" s="19" customFormat="1" x14ac:dyDescent="0.4"/>
    <row r="910" s="19" customFormat="1" x14ac:dyDescent="0.4"/>
    <row r="911" s="19" customFormat="1" x14ac:dyDescent="0.4"/>
    <row r="912" s="19" customFormat="1" x14ac:dyDescent="0.4"/>
    <row r="913" s="19" customFormat="1" x14ac:dyDescent="0.4"/>
    <row r="914" s="19" customFormat="1" x14ac:dyDescent="0.4"/>
    <row r="915" s="19" customFormat="1" x14ac:dyDescent="0.4"/>
    <row r="916" s="19" customFormat="1" x14ac:dyDescent="0.4"/>
    <row r="917" s="19" customFormat="1" x14ac:dyDescent="0.4"/>
    <row r="918" s="19" customFormat="1" x14ac:dyDescent="0.4"/>
    <row r="919" s="19" customFormat="1" x14ac:dyDescent="0.4"/>
    <row r="920" s="19" customFormat="1" x14ac:dyDescent="0.4"/>
    <row r="921" s="19" customFormat="1" x14ac:dyDescent="0.4"/>
    <row r="922" s="19" customFormat="1" x14ac:dyDescent="0.4"/>
    <row r="923" s="19" customFormat="1" x14ac:dyDescent="0.4"/>
    <row r="924" s="19" customFormat="1" x14ac:dyDescent="0.4"/>
    <row r="925" s="19" customFormat="1" x14ac:dyDescent="0.4"/>
    <row r="926" s="19" customFormat="1" x14ac:dyDescent="0.4"/>
    <row r="927" s="19" customFormat="1" x14ac:dyDescent="0.4"/>
    <row r="928" s="19" customFormat="1" x14ac:dyDescent="0.4"/>
    <row r="929" s="19" customFormat="1" x14ac:dyDescent="0.4"/>
    <row r="930" s="19" customFormat="1" x14ac:dyDescent="0.4"/>
    <row r="931" s="19" customFormat="1" x14ac:dyDescent="0.4"/>
    <row r="932" s="19" customFormat="1" x14ac:dyDescent="0.4"/>
    <row r="933" s="19" customFormat="1" x14ac:dyDescent="0.4"/>
    <row r="934" s="19" customFormat="1" x14ac:dyDescent="0.4"/>
    <row r="935" s="19" customFormat="1" x14ac:dyDescent="0.4"/>
    <row r="936" s="19" customFormat="1" x14ac:dyDescent="0.4"/>
    <row r="937" s="19" customFormat="1" x14ac:dyDescent="0.4"/>
    <row r="938" s="19" customFormat="1" x14ac:dyDescent="0.4"/>
    <row r="939" s="19" customFormat="1" x14ac:dyDescent="0.4"/>
    <row r="940" s="19" customFormat="1" x14ac:dyDescent="0.4"/>
    <row r="941" s="19" customFormat="1" x14ac:dyDescent="0.4"/>
    <row r="942" s="19" customFormat="1" x14ac:dyDescent="0.4"/>
    <row r="943" s="19" customFormat="1" x14ac:dyDescent="0.4"/>
    <row r="944" s="19" customFormat="1" x14ac:dyDescent="0.4"/>
    <row r="945" s="19" customFormat="1" x14ac:dyDescent="0.4"/>
    <row r="946" s="19" customFormat="1" x14ac:dyDescent="0.4"/>
    <row r="947" s="19" customFormat="1" x14ac:dyDescent="0.4"/>
    <row r="948" s="19" customFormat="1" x14ac:dyDescent="0.4"/>
  </sheetData>
  <mergeCells count="17">
    <mergeCell ref="P23:V23"/>
    <mergeCell ref="Q25:V25"/>
    <mergeCell ref="G4:G5"/>
    <mergeCell ref="H4:H5"/>
    <mergeCell ref="J4:Z4"/>
    <mergeCell ref="AA4:AA5"/>
    <mergeCell ref="N24:AA24"/>
    <mergeCell ref="AB4:AB5"/>
    <mergeCell ref="A21:AA21"/>
    <mergeCell ref="A1:AB1"/>
    <mergeCell ref="A4:A5"/>
    <mergeCell ref="B4:B5"/>
    <mergeCell ref="C4:C5"/>
    <mergeCell ref="D4:D5"/>
    <mergeCell ref="E4:E5"/>
    <mergeCell ref="F4:F5"/>
    <mergeCell ref="A2:AB2"/>
  </mergeCells>
  <pageMargins left="0.31496062992125984" right="0.31496062992125984" top="0.74803149606299213" bottom="0.35433070866141736" header="0.31496062992125984" footer="0.31496062992125984"/>
  <pageSetup paperSize="9" scale="77" orientation="landscape" r:id="rId1"/>
  <rowBreaks count="1" manualBreakCount="1">
    <brk id="2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5401-0155-4942-BA24-3E5D8BE16A13}">
  <dimension ref="A1:BC957"/>
  <sheetViews>
    <sheetView view="pageBreakPreview" topLeftCell="B1" zoomScale="90" zoomScaleNormal="75" zoomScaleSheetLayoutView="90" workbookViewId="0">
      <selection activeCell="H24" sqref="H24"/>
    </sheetView>
  </sheetViews>
  <sheetFormatPr defaultColWidth="9.1328125" defaultRowHeight="13.9" x14ac:dyDescent="0.4"/>
  <cols>
    <col min="1" max="1" width="3.3984375" style="51" customWidth="1"/>
    <col min="2" max="2" width="15.1328125" style="51" customWidth="1"/>
    <col min="3" max="4" width="8" style="51" customWidth="1"/>
    <col min="5" max="5" width="48.59765625" style="51" customWidth="1"/>
    <col min="6" max="6" width="2.86328125" style="51" customWidth="1"/>
    <col min="7" max="7" width="6" style="51" customWidth="1"/>
    <col min="8" max="8" width="4" style="51" customWidth="1"/>
    <col min="9" max="9" width="4.1328125" style="52" customWidth="1"/>
    <col min="10" max="10" width="4.73046875" style="53" customWidth="1"/>
    <col min="11" max="11" width="5.59765625" style="51" customWidth="1"/>
    <col min="12" max="12" width="3" style="51" customWidth="1"/>
    <col min="13" max="16" width="4.73046875" style="51" customWidth="1"/>
    <col min="17" max="17" width="5.265625" style="51" customWidth="1"/>
    <col min="18" max="18" width="4.1328125" style="51" customWidth="1"/>
    <col min="19" max="19" width="4.265625" style="51" customWidth="1"/>
    <col min="20" max="21" width="4.73046875" style="51" customWidth="1"/>
    <col min="22" max="22" width="4.1328125" style="51" customWidth="1"/>
    <col min="23" max="23" width="4.59765625" style="51" customWidth="1"/>
    <col min="24" max="24" width="3.3984375" style="51" customWidth="1"/>
    <col min="25" max="25" width="3.73046875" style="51" customWidth="1"/>
    <col min="26" max="26" width="4" style="51" customWidth="1"/>
    <col min="27" max="27" width="7.1328125" style="19" customWidth="1"/>
    <col min="28" max="28" width="8.59765625" style="19" customWidth="1"/>
    <col min="29" max="16384" width="9.1328125" style="19"/>
  </cols>
  <sheetData>
    <row r="1" spans="1:55" ht="17.25" x14ac:dyDescent="0.45">
      <c r="A1" s="513" t="s">
        <v>51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  <c r="S1" s="513"/>
      <c r="T1" s="513"/>
      <c r="U1" s="513"/>
      <c r="V1" s="513"/>
      <c r="W1" s="513"/>
      <c r="X1" s="513"/>
      <c r="Y1" s="513"/>
      <c r="Z1" s="513"/>
      <c r="AA1" s="513"/>
      <c r="AB1" s="513"/>
    </row>
    <row r="2" spans="1:55" ht="18.75" customHeight="1" x14ac:dyDescent="0.5">
      <c r="A2" s="514" t="s">
        <v>94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Q2" s="514"/>
      <c r="R2" s="514"/>
      <c r="S2" s="514"/>
      <c r="T2" s="514"/>
      <c r="U2" s="514"/>
      <c r="V2" s="514"/>
      <c r="W2" s="514"/>
      <c r="X2" s="514"/>
      <c r="Y2" s="514"/>
      <c r="Z2" s="514"/>
      <c r="AA2" s="514"/>
      <c r="AB2" s="514"/>
    </row>
    <row r="3" spans="1:55" ht="16.149999999999999" customHeight="1" thickBot="1" x14ac:dyDescent="0.45">
      <c r="I3" s="95"/>
      <c r="J3" s="95"/>
      <c r="AA3" s="95"/>
    </row>
    <row r="4" spans="1:55" ht="15" customHeight="1" x14ac:dyDescent="0.4">
      <c r="A4" s="508" t="s">
        <v>0</v>
      </c>
      <c r="B4" s="510" t="s">
        <v>1</v>
      </c>
      <c r="C4" s="510" t="s">
        <v>26</v>
      </c>
      <c r="D4" s="510" t="s">
        <v>23</v>
      </c>
      <c r="E4" s="510" t="s">
        <v>2</v>
      </c>
      <c r="F4" s="508" t="s">
        <v>3</v>
      </c>
      <c r="G4" s="508" t="s">
        <v>25</v>
      </c>
      <c r="H4" s="508" t="s">
        <v>4</v>
      </c>
      <c r="I4" s="54"/>
      <c r="J4" s="515" t="s">
        <v>18</v>
      </c>
      <c r="K4" s="516"/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6"/>
      <c r="W4" s="516"/>
      <c r="X4" s="516"/>
      <c r="Y4" s="516"/>
      <c r="Z4" s="517"/>
      <c r="AA4" s="506" t="s">
        <v>16</v>
      </c>
      <c r="AB4" s="506" t="s">
        <v>17</v>
      </c>
    </row>
    <row r="5" spans="1:55" ht="120.75" customHeight="1" x14ac:dyDescent="0.4">
      <c r="A5" s="509"/>
      <c r="B5" s="511"/>
      <c r="C5" s="511"/>
      <c r="D5" s="511"/>
      <c r="E5" s="511"/>
      <c r="F5" s="509"/>
      <c r="G5" s="509"/>
      <c r="H5" s="509"/>
      <c r="I5" s="56" t="s">
        <v>24</v>
      </c>
      <c r="J5" s="57" t="s">
        <v>5</v>
      </c>
      <c r="K5" s="55" t="s">
        <v>6</v>
      </c>
      <c r="L5" s="55" t="s">
        <v>7</v>
      </c>
      <c r="M5" s="55" t="s">
        <v>8</v>
      </c>
      <c r="N5" s="55" t="s">
        <v>9</v>
      </c>
      <c r="O5" s="55" t="s">
        <v>10</v>
      </c>
      <c r="P5" s="55" t="s">
        <v>57</v>
      </c>
      <c r="Q5" s="55" t="s">
        <v>58</v>
      </c>
      <c r="R5" s="55" t="s">
        <v>11</v>
      </c>
      <c r="S5" s="55" t="s">
        <v>12</v>
      </c>
      <c r="T5" s="55" t="s">
        <v>13</v>
      </c>
      <c r="U5" s="55" t="s">
        <v>53</v>
      </c>
      <c r="V5" s="55" t="s">
        <v>14</v>
      </c>
      <c r="W5" s="55" t="s">
        <v>54</v>
      </c>
      <c r="X5" s="55" t="s">
        <v>15</v>
      </c>
      <c r="Y5" s="55" t="s">
        <v>55</v>
      </c>
      <c r="Z5" s="55"/>
      <c r="AA5" s="507"/>
      <c r="AB5" s="507"/>
    </row>
    <row r="6" spans="1:55" ht="12.75" customHeight="1" thickBot="1" x14ac:dyDescent="0.4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  <c r="G6" s="58">
        <v>7</v>
      </c>
      <c r="H6" s="46">
        <v>8</v>
      </c>
      <c r="I6" s="82">
        <v>9</v>
      </c>
      <c r="J6" s="59">
        <v>10</v>
      </c>
      <c r="K6" s="58">
        <v>11</v>
      </c>
      <c r="L6" s="58">
        <v>12</v>
      </c>
      <c r="M6" s="58">
        <v>13</v>
      </c>
      <c r="N6" s="58">
        <v>14</v>
      </c>
      <c r="O6" s="58">
        <v>15</v>
      </c>
      <c r="P6" s="58">
        <v>16</v>
      </c>
      <c r="Q6" s="58">
        <v>17</v>
      </c>
      <c r="R6" s="58">
        <v>18</v>
      </c>
      <c r="S6" s="58">
        <v>19</v>
      </c>
      <c r="T6" s="58">
        <v>20</v>
      </c>
      <c r="U6" s="58">
        <v>21</v>
      </c>
      <c r="V6" s="58">
        <v>22</v>
      </c>
      <c r="W6" s="58">
        <v>23</v>
      </c>
      <c r="X6" s="58">
        <v>24</v>
      </c>
      <c r="Y6" s="58">
        <v>25</v>
      </c>
      <c r="Z6" s="58">
        <v>28</v>
      </c>
      <c r="AA6" s="84">
        <v>29</v>
      </c>
      <c r="AB6" s="46">
        <v>30</v>
      </c>
    </row>
    <row r="7" spans="1:55" s="42" customFormat="1" ht="15" customHeight="1" x14ac:dyDescent="0.35">
      <c r="A7" s="66"/>
      <c r="B7" s="92"/>
      <c r="C7" s="48"/>
      <c r="D7" s="62"/>
      <c r="E7" s="63" t="s">
        <v>22</v>
      </c>
      <c r="F7" s="48"/>
      <c r="G7" s="48"/>
      <c r="H7" s="40"/>
      <c r="I7" s="40"/>
      <c r="J7" s="105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44"/>
      <c r="AB7" s="40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spans="1:55" s="42" customFormat="1" ht="15" customHeight="1" x14ac:dyDescent="0.3">
      <c r="A8" s="61">
        <v>1</v>
      </c>
      <c r="B8" s="43" t="s">
        <v>20</v>
      </c>
      <c r="C8" s="48" t="s">
        <v>29</v>
      </c>
      <c r="D8" s="48" t="s">
        <v>46</v>
      </c>
      <c r="E8" s="158" t="s">
        <v>123</v>
      </c>
      <c r="F8" s="48" t="s">
        <v>97</v>
      </c>
      <c r="G8" s="147" t="s">
        <v>124</v>
      </c>
      <c r="H8" s="40">
        <v>3</v>
      </c>
      <c r="I8" s="40">
        <v>11</v>
      </c>
      <c r="J8" s="105">
        <v>16</v>
      </c>
      <c r="K8" s="106">
        <v>15</v>
      </c>
      <c r="L8" s="106"/>
      <c r="M8" s="106"/>
      <c r="N8" s="106"/>
      <c r="O8" s="106"/>
      <c r="P8" s="106"/>
      <c r="Q8" s="106"/>
      <c r="R8" s="107"/>
      <c r="S8" s="108"/>
      <c r="T8" s="106">
        <v>2</v>
      </c>
      <c r="U8" s="106"/>
      <c r="V8" s="106"/>
      <c r="W8" s="106"/>
      <c r="X8" s="106"/>
      <c r="Y8" s="106"/>
      <c r="Z8" s="106"/>
      <c r="AA8" s="144">
        <f t="shared" ref="AA8:AA17" si="0">SUM(J8:Z8)</f>
        <v>33</v>
      </c>
      <c r="AB8" s="40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</row>
    <row r="9" spans="1:55" s="42" customFormat="1" ht="15" customHeight="1" x14ac:dyDescent="0.3">
      <c r="A9" s="66"/>
      <c r="B9" s="43" t="s">
        <v>65</v>
      </c>
      <c r="C9" s="48" t="s">
        <v>67</v>
      </c>
      <c r="D9" s="48"/>
      <c r="E9" s="158" t="s">
        <v>119</v>
      </c>
      <c r="F9" s="48" t="s">
        <v>97</v>
      </c>
      <c r="G9" s="48" t="s">
        <v>135</v>
      </c>
      <c r="H9" s="48">
        <v>1</v>
      </c>
      <c r="I9" s="45">
        <v>14</v>
      </c>
      <c r="J9" s="105"/>
      <c r="K9" s="106">
        <v>32</v>
      </c>
      <c r="L9" s="106"/>
      <c r="M9" s="106"/>
      <c r="N9" s="228">
        <v>2</v>
      </c>
      <c r="O9" s="106"/>
      <c r="P9" s="106"/>
      <c r="Q9" s="106"/>
      <c r="R9" s="107"/>
      <c r="S9" s="108"/>
      <c r="T9" s="106">
        <v>2</v>
      </c>
      <c r="U9" s="106"/>
      <c r="V9" s="106"/>
      <c r="W9" s="106"/>
      <c r="X9" s="106"/>
      <c r="Y9" s="106"/>
      <c r="Z9" s="106"/>
      <c r="AA9" s="144">
        <f t="shared" si="0"/>
        <v>36</v>
      </c>
      <c r="AB9" s="40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</row>
    <row r="10" spans="1:55" s="42" customFormat="1" ht="15" customHeight="1" x14ac:dyDescent="0.3">
      <c r="A10" s="66"/>
      <c r="B10" s="43" t="s">
        <v>66</v>
      </c>
      <c r="C10" s="48" t="s">
        <v>28</v>
      </c>
      <c r="D10" s="48"/>
      <c r="E10" s="158" t="s">
        <v>136</v>
      </c>
      <c r="F10" s="48" t="s">
        <v>97</v>
      </c>
      <c r="G10" s="48" t="s">
        <v>135</v>
      </c>
      <c r="H10" s="48">
        <v>2</v>
      </c>
      <c r="I10" s="45">
        <v>9</v>
      </c>
      <c r="J10" s="105"/>
      <c r="K10" s="106">
        <v>64</v>
      </c>
      <c r="L10" s="106"/>
      <c r="M10" s="106"/>
      <c r="N10" s="106"/>
      <c r="O10" s="106"/>
      <c r="P10" s="106"/>
      <c r="Q10" s="106"/>
      <c r="R10" s="107"/>
      <c r="S10" s="108"/>
      <c r="T10" s="106">
        <v>2</v>
      </c>
      <c r="U10" s="106"/>
      <c r="V10" s="106"/>
      <c r="W10" s="106"/>
      <c r="X10" s="106"/>
      <c r="Y10" s="106"/>
      <c r="Z10" s="109"/>
      <c r="AA10" s="144">
        <f t="shared" si="0"/>
        <v>66</v>
      </c>
      <c r="AB10" s="40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</row>
    <row r="11" spans="1:55" s="42" customFormat="1" ht="15" customHeight="1" x14ac:dyDescent="0.3">
      <c r="A11" s="66"/>
      <c r="B11" s="43"/>
      <c r="C11" s="48"/>
      <c r="D11" s="48"/>
      <c r="E11" s="158" t="s">
        <v>136</v>
      </c>
      <c r="F11" s="48" t="s">
        <v>97</v>
      </c>
      <c r="G11" s="48" t="s">
        <v>135</v>
      </c>
      <c r="H11" s="48">
        <v>3</v>
      </c>
      <c r="I11" s="45">
        <v>5</v>
      </c>
      <c r="J11" s="105"/>
      <c r="K11" s="106">
        <v>32</v>
      </c>
      <c r="L11" s="106"/>
      <c r="M11" s="106"/>
      <c r="N11" s="106"/>
      <c r="O11" s="106"/>
      <c r="P11" s="106"/>
      <c r="Q11" s="106"/>
      <c r="R11" s="107"/>
      <c r="S11" s="108"/>
      <c r="T11" s="106">
        <v>2</v>
      </c>
      <c r="U11" s="106"/>
      <c r="V11" s="106"/>
      <c r="W11" s="106"/>
      <c r="X11" s="106"/>
      <c r="Y11" s="106"/>
      <c r="Z11" s="109"/>
      <c r="AA11" s="144">
        <f t="shared" si="0"/>
        <v>34</v>
      </c>
      <c r="AB11" s="40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</row>
    <row r="12" spans="1:55" s="42" customFormat="1" ht="15" customHeight="1" x14ac:dyDescent="0.3">
      <c r="A12" s="66"/>
      <c r="B12" s="43"/>
      <c r="C12" s="48"/>
      <c r="D12" s="48"/>
      <c r="E12" s="241" t="s">
        <v>127</v>
      </c>
      <c r="F12" s="106" t="s">
        <v>97</v>
      </c>
      <c r="G12" s="106" t="s">
        <v>120</v>
      </c>
      <c r="H12" s="106" t="s">
        <v>129</v>
      </c>
      <c r="I12" s="126">
        <v>1</v>
      </c>
      <c r="J12" s="105"/>
      <c r="K12" s="106"/>
      <c r="L12" s="106"/>
      <c r="M12" s="106"/>
      <c r="N12" s="106"/>
      <c r="O12" s="106"/>
      <c r="P12" s="106"/>
      <c r="Q12" s="106"/>
      <c r="R12" s="109">
        <v>3</v>
      </c>
      <c r="S12" s="108"/>
      <c r="T12" s="106"/>
      <c r="U12" s="106"/>
      <c r="V12" s="106"/>
      <c r="W12" s="106"/>
      <c r="X12" s="106"/>
      <c r="Y12" s="106"/>
      <c r="Z12" s="109"/>
      <c r="AA12" s="144">
        <f t="shared" si="0"/>
        <v>3</v>
      </c>
      <c r="AB12" s="40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</row>
    <row r="13" spans="1:55" s="42" customFormat="1" ht="15" customHeight="1" x14ac:dyDescent="0.3">
      <c r="A13" s="66"/>
      <c r="B13" s="43"/>
      <c r="C13" s="48"/>
      <c r="D13" s="48"/>
      <c r="E13" s="241" t="s">
        <v>127</v>
      </c>
      <c r="F13" s="106" t="s">
        <v>97</v>
      </c>
      <c r="G13" s="106" t="s">
        <v>135</v>
      </c>
      <c r="H13" s="106" t="s">
        <v>129</v>
      </c>
      <c r="I13" s="126">
        <v>3</v>
      </c>
      <c r="J13" s="105"/>
      <c r="K13" s="106"/>
      <c r="L13" s="106"/>
      <c r="M13" s="106"/>
      <c r="N13" s="106"/>
      <c r="O13" s="106"/>
      <c r="P13" s="106"/>
      <c r="Q13" s="106"/>
      <c r="R13" s="109">
        <v>9</v>
      </c>
      <c r="S13" s="108"/>
      <c r="T13" s="106"/>
      <c r="U13" s="106"/>
      <c r="V13" s="106"/>
      <c r="W13" s="106"/>
      <c r="X13" s="106"/>
      <c r="Y13" s="106"/>
      <c r="Z13" s="109"/>
      <c r="AA13" s="144">
        <f t="shared" si="0"/>
        <v>9</v>
      </c>
      <c r="AB13" s="40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</row>
    <row r="14" spans="1:55" s="42" customFormat="1" ht="15" customHeight="1" x14ac:dyDescent="0.3">
      <c r="A14" s="66"/>
      <c r="B14" s="43"/>
      <c r="C14" s="48"/>
      <c r="D14" s="48"/>
      <c r="E14" s="241" t="s">
        <v>128</v>
      </c>
      <c r="F14" s="106" t="s">
        <v>97</v>
      </c>
      <c r="G14" s="106" t="s">
        <v>120</v>
      </c>
      <c r="H14" s="106" t="s">
        <v>129</v>
      </c>
      <c r="I14" s="126">
        <v>1</v>
      </c>
      <c r="J14" s="105"/>
      <c r="K14" s="106"/>
      <c r="L14" s="106"/>
      <c r="M14" s="106"/>
      <c r="N14" s="106"/>
      <c r="O14" s="106"/>
      <c r="P14" s="106">
        <v>1</v>
      </c>
      <c r="Q14" s="106"/>
      <c r="R14" s="107"/>
      <c r="S14" s="108"/>
      <c r="T14" s="106"/>
      <c r="U14" s="106"/>
      <c r="V14" s="106"/>
      <c r="W14" s="106"/>
      <c r="X14" s="106"/>
      <c r="Y14" s="106"/>
      <c r="Z14" s="109"/>
      <c r="AA14" s="144">
        <f t="shared" si="0"/>
        <v>1</v>
      </c>
      <c r="AB14" s="40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</row>
    <row r="15" spans="1:55" s="42" customFormat="1" ht="15" customHeight="1" x14ac:dyDescent="0.3">
      <c r="A15" s="66"/>
      <c r="B15" s="43"/>
      <c r="C15" s="48"/>
      <c r="D15" s="48"/>
      <c r="E15" s="241" t="s">
        <v>128</v>
      </c>
      <c r="F15" s="106" t="s">
        <v>97</v>
      </c>
      <c r="G15" s="106" t="s">
        <v>135</v>
      </c>
      <c r="H15" s="106" t="s">
        <v>129</v>
      </c>
      <c r="I15" s="126">
        <v>3</v>
      </c>
      <c r="J15" s="105"/>
      <c r="K15" s="106"/>
      <c r="L15" s="106"/>
      <c r="M15" s="106"/>
      <c r="N15" s="106"/>
      <c r="O15" s="106"/>
      <c r="P15" s="106">
        <v>3</v>
      </c>
      <c r="Q15" s="106"/>
      <c r="R15" s="107"/>
      <c r="S15" s="108"/>
      <c r="T15" s="106"/>
      <c r="U15" s="106"/>
      <c r="V15" s="106"/>
      <c r="W15" s="106"/>
      <c r="X15" s="106"/>
      <c r="Y15" s="106"/>
      <c r="Z15" s="109"/>
      <c r="AA15" s="144">
        <f t="shared" si="0"/>
        <v>3</v>
      </c>
      <c r="AB15" s="40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</row>
    <row r="16" spans="1:55" s="42" customFormat="1" ht="15" customHeight="1" x14ac:dyDescent="0.3">
      <c r="A16" s="66"/>
      <c r="B16" s="43"/>
      <c r="C16" s="48"/>
      <c r="D16" s="48"/>
      <c r="E16" s="252" t="s">
        <v>130</v>
      </c>
      <c r="F16" s="106" t="s">
        <v>97</v>
      </c>
      <c r="G16" s="106" t="s">
        <v>135</v>
      </c>
      <c r="H16" s="106" t="s">
        <v>129</v>
      </c>
      <c r="I16" s="126">
        <v>3</v>
      </c>
      <c r="J16" s="105"/>
      <c r="K16" s="106"/>
      <c r="L16" s="106"/>
      <c r="M16" s="106"/>
      <c r="N16" s="106"/>
      <c r="O16" s="106"/>
      <c r="P16" s="106">
        <v>30</v>
      </c>
      <c r="Q16" s="106"/>
      <c r="R16" s="107"/>
      <c r="S16" s="108"/>
      <c r="T16" s="106"/>
      <c r="U16" s="106"/>
      <c r="V16" s="106"/>
      <c r="W16" s="106"/>
      <c r="X16" s="106"/>
      <c r="Y16" s="106"/>
      <c r="Z16" s="109"/>
      <c r="AA16" s="144">
        <f t="shared" si="0"/>
        <v>30</v>
      </c>
      <c r="AB16" s="40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 spans="1:55" s="42" customFormat="1" ht="15" customHeight="1" x14ac:dyDescent="0.3">
      <c r="A17" s="66"/>
      <c r="B17" s="43"/>
      <c r="C17" s="48"/>
      <c r="D17" s="48"/>
      <c r="E17" s="271" t="s">
        <v>103</v>
      </c>
      <c r="F17" s="48" t="s">
        <v>97</v>
      </c>
      <c r="G17" s="147" t="s">
        <v>102</v>
      </c>
      <c r="H17" s="40">
        <v>3</v>
      </c>
      <c r="I17" s="40">
        <v>25</v>
      </c>
      <c r="J17" s="105"/>
      <c r="K17" s="106">
        <v>32</v>
      </c>
      <c r="L17" s="106"/>
      <c r="M17" s="106"/>
      <c r="N17" s="106"/>
      <c r="O17" s="106"/>
      <c r="P17" s="106"/>
      <c r="Q17" s="106"/>
      <c r="R17" s="107"/>
      <c r="S17" s="108"/>
      <c r="T17" s="106">
        <v>4</v>
      </c>
      <c r="U17" s="106"/>
      <c r="V17" s="106"/>
      <c r="W17" s="106"/>
      <c r="X17" s="106"/>
      <c r="Y17" s="106"/>
      <c r="Z17" s="106"/>
      <c r="AA17" s="144">
        <f t="shared" si="0"/>
        <v>36</v>
      </c>
      <c r="AB17" s="40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</row>
    <row r="18" spans="1:55" s="42" customFormat="1" ht="15" customHeight="1" x14ac:dyDescent="0.3">
      <c r="A18" s="66"/>
      <c r="B18" s="43"/>
      <c r="C18" s="48"/>
      <c r="D18" s="62"/>
      <c r="E18" s="380" t="s">
        <v>174</v>
      </c>
      <c r="F18" s="83" t="s">
        <v>165</v>
      </c>
      <c r="G18" s="368" t="s">
        <v>110</v>
      </c>
      <c r="H18" s="148" t="s">
        <v>117</v>
      </c>
      <c r="I18" s="148">
        <v>33</v>
      </c>
      <c r="J18" s="383">
        <v>4</v>
      </c>
      <c r="K18" s="152">
        <v>4</v>
      </c>
      <c r="L18" s="149"/>
      <c r="M18" s="149"/>
      <c r="N18" s="149"/>
      <c r="O18" s="149"/>
      <c r="P18" s="149"/>
      <c r="Q18" s="149"/>
      <c r="R18" s="384"/>
      <c r="S18" s="384"/>
      <c r="T18" s="114"/>
      <c r="U18" s="152"/>
      <c r="V18" s="114"/>
      <c r="W18" s="152"/>
      <c r="X18" s="149"/>
      <c r="Y18" s="149"/>
      <c r="Z18" s="149"/>
      <c r="AA18" s="385">
        <f>SUM(J18:Z18)</f>
        <v>8</v>
      </c>
      <c r="AB18" s="148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</row>
    <row r="19" spans="1:55" s="74" customFormat="1" ht="15" customHeight="1" thickBot="1" x14ac:dyDescent="0.4">
      <c r="A19" s="68"/>
      <c r="B19" s="68"/>
      <c r="C19" s="69"/>
      <c r="D19" s="70"/>
      <c r="E19" s="258" t="s">
        <v>30</v>
      </c>
      <c r="F19" s="225"/>
      <c r="G19" s="225"/>
      <c r="H19" s="225"/>
      <c r="I19" s="259"/>
      <c r="J19" s="224">
        <f>SUM(J7:J18)</f>
        <v>20</v>
      </c>
      <c r="K19" s="225">
        <f>SUM(K7:K18)</f>
        <v>179</v>
      </c>
      <c r="L19" s="225">
        <f t="shared" ref="L19:Y19" si="1">SUM(L7:L18)</f>
        <v>0</v>
      </c>
      <c r="M19" s="225">
        <f t="shared" si="1"/>
        <v>0</v>
      </c>
      <c r="N19" s="225">
        <f t="shared" si="1"/>
        <v>2</v>
      </c>
      <c r="O19" s="225">
        <f t="shared" si="1"/>
        <v>0</v>
      </c>
      <c r="P19" s="225">
        <f t="shared" si="1"/>
        <v>34</v>
      </c>
      <c r="Q19" s="225">
        <f t="shared" si="1"/>
        <v>0</v>
      </c>
      <c r="R19" s="225">
        <f t="shared" si="1"/>
        <v>12</v>
      </c>
      <c r="S19" s="225">
        <f t="shared" si="1"/>
        <v>0</v>
      </c>
      <c r="T19" s="225">
        <f t="shared" si="1"/>
        <v>12</v>
      </c>
      <c r="U19" s="225">
        <f t="shared" si="1"/>
        <v>0</v>
      </c>
      <c r="V19" s="225">
        <f t="shared" si="1"/>
        <v>0</v>
      </c>
      <c r="W19" s="225">
        <f t="shared" si="1"/>
        <v>0</v>
      </c>
      <c r="X19" s="225">
        <f t="shared" si="1"/>
        <v>0</v>
      </c>
      <c r="Y19" s="225">
        <f t="shared" si="1"/>
        <v>0</v>
      </c>
      <c r="Z19" s="277">
        <f>SUM(Z7:Z17)</f>
        <v>0</v>
      </c>
      <c r="AA19" s="306">
        <f>SUM(AA7:AA18)</f>
        <v>259</v>
      </c>
      <c r="AB19" s="22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</row>
    <row r="20" spans="1:55" s="42" customFormat="1" ht="15" customHeight="1" thickTop="1" x14ac:dyDescent="0.35">
      <c r="A20" s="66"/>
      <c r="B20" s="43"/>
      <c r="C20" s="43"/>
      <c r="D20" s="43"/>
      <c r="E20" s="244" t="s">
        <v>19</v>
      </c>
      <c r="F20" s="113"/>
      <c r="G20" s="113"/>
      <c r="H20" s="126"/>
      <c r="I20" s="126"/>
      <c r="J20" s="112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307"/>
      <c r="AB20" s="4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1" spans="1:55" s="42" customFormat="1" x14ac:dyDescent="0.3">
      <c r="A21" s="66"/>
      <c r="B21" s="43"/>
      <c r="C21" s="43"/>
      <c r="D21" s="43"/>
      <c r="E21" s="292" t="s">
        <v>160</v>
      </c>
      <c r="F21" s="106" t="s">
        <v>97</v>
      </c>
      <c r="G21" s="106" t="s">
        <v>135</v>
      </c>
      <c r="H21" s="106">
        <v>1</v>
      </c>
      <c r="I21" s="126">
        <v>14</v>
      </c>
      <c r="J21" s="105">
        <v>16</v>
      </c>
      <c r="K21" s="114">
        <v>16</v>
      </c>
      <c r="L21" s="114"/>
      <c r="M21" s="114">
        <v>4</v>
      </c>
      <c r="N21" s="227">
        <v>2</v>
      </c>
      <c r="O21" s="114"/>
      <c r="P21" s="114"/>
      <c r="Q21" s="114"/>
      <c r="R21" s="114"/>
      <c r="S21" s="114"/>
      <c r="T21" s="114">
        <v>1</v>
      </c>
      <c r="U21" s="108"/>
      <c r="V21" s="114"/>
      <c r="W21" s="114"/>
      <c r="X21" s="114"/>
      <c r="Y21" s="114"/>
      <c r="Z21" s="115"/>
      <c r="AA21" s="307">
        <f t="shared" ref="AA21:AA26" si="2">SUM(J21:Z21)</f>
        <v>39</v>
      </c>
      <c r="AB21" s="40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</row>
    <row r="22" spans="1:55" s="42" customFormat="1" x14ac:dyDescent="0.3">
      <c r="A22" s="66"/>
      <c r="B22" s="43"/>
      <c r="C22" s="43"/>
      <c r="D22" s="43"/>
      <c r="E22" s="292" t="s">
        <v>136</v>
      </c>
      <c r="F22" s="106" t="s">
        <v>97</v>
      </c>
      <c r="G22" s="106" t="s">
        <v>135</v>
      </c>
      <c r="H22" s="106">
        <v>1</v>
      </c>
      <c r="I22" s="126">
        <v>14</v>
      </c>
      <c r="J22" s="116"/>
      <c r="K22" s="114">
        <v>72</v>
      </c>
      <c r="L22" s="114"/>
      <c r="M22" s="114"/>
      <c r="N22" s="227">
        <v>2</v>
      </c>
      <c r="O22" s="114"/>
      <c r="P22" s="114"/>
      <c r="Q22" s="114"/>
      <c r="R22" s="114"/>
      <c r="S22" s="114"/>
      <c r="T22" s="114">
        <v>2</v>
      </c>
      <c r="U22" s="108"/>
      <c r="V22" s="114"/>
      <c r="W22" s="114"/>
      <c r="X22" s="114"/>
      <c r="Y22" s="114"/>
      <c r="Z22" s="115"/>
      <c r="AA22" s="307">
        <f t="shared" si="2"/>
        <v>76</v>
      </c>
      <c r="AB22" s="40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</row>
    <row r="23" spans="1:55" s="34" customFormat="1" ht="15" customHeight="1" x14ac:dyDescent="0.3">
      <c r="A23" s="79"/>
      <c r="B23" s="77"/>
      <c r="C23" s="77"/>
      <c r="D23" s="44"/>
      <c r="E23" s="292" t="s">
        <v>136</v>
      </c>
      <c r="F23" s="106" t="s">
        <v>97</v>
      </c>
      <c r="G23" s="106" t="s">
        <v>135</v>
      </c>
      <c r="H23" s="106">
        <v>2</v>
      </c>
      <c r="I23" s="126">
        <v>9</v>
      </c>
      <c r="J23" s="117"/>
      <c r="K23" s="106">
        <v>96</v>
      </c>
      <c r="L23" s="106"/>
      <c r="M23" s="106"/>
      <c r="N23" s="228">
        <v>1</v>
      </c>
      <c r="O23" s="106"/>
      <c r="P23" s="106"/>
      <c r="Q23" s="106"/>
      <c r="R23" s="106"/>
      <c r="S23" s="106"/>
      <c r="T23" s="106">
        <v>2</v>
      </c>
      <c r="U23" s="124"/>
      <c r="V23" s="106"/>
      <c r="W23" s="106"/>
      <c r="X23" s="106"/>
      <c r="Y23" s="106"/>
      <c r="Z23" s="106"/>
      <c r="AA23" s="307">
        <f t="shared" si="2"/>
        <v>99</v>
      </c>
      <c r="AB23" s="33"/>
      <c r="AC23" s="15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</row>
    <row r="24" spans="1:55" s="34" customFormat="1" ht="15" customHeight="1" x14ac:dyDescent="0.3">
      <c r="A24" s="79"/>
      <c r="B24" s="77"/>
      <c r="C24" s="77"/>
      <c r="D24" s="44"/>
      <c r="E24" s="292" t="s">
        <v>136</v>
      </c>
      <c r="F24" s="106" t="s">
        <v>97</v>
      </c>
      <c r="G24" s="106" t="s">
        <v>135</v>
      </c>
      <c r="H24" s="106">
        <v>3</v>
      </c>
      <c r="I24" s="126">
        <v>5</v>
      </c>
      <c r="J24" s="117"/>
      <c r="K24" s="106">
        <v>48</v>
      </c>
      <c r="L24" s="106"/>
      <c r="M24" s="106"/>
      <c r="N24" s="106">
        <v>0.5</v>
      </c>
      <c r="O24" s="106"/>
      <c r="P24" s="106"/>
      <c r="Q24" s="106"/>
      <c r="R24" s="106"/>
      <c r="S24" s="106"/>
      <c r="T24" s="106">
        <v>1</v>
      </c>
      <c r="U24" s="106"/>
      <c r="V24" s="106"/>
      <c r="W24" s="106"/>
      <c r="X24" s="106"/>
      <c r="Y24" s="106"/>
      <c r="Z24" s="106"/>
      <c r="AA24" s="307">
        <f t="shared" si="2"/>
        <v>49.5</v>
      </c>
      <c r="AB24" s="310"/>
      <c r="AC24" s="15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</row>
    <row r="25" spans="1:55" s="34" customFormat="1" ht="15" customHeight="1" x14ac:dyDescent="0.3">
      <c r="A25" s="79"/>
      <c r="B25" s="77"/>
      <c r="C25" s="77"/>
      <c r="D25" s="44"/>
      <c r="E25" s="292" t="s">
        <v>164</v>
      </c>
      <c r="F25" s="106" t="s">
        <v>97</v>
      </c>
      <c r="G25" s="106" t="s">
        <v>135</v>
      </c>
      <c r="H25" s="106">
        <v>4</v>
      </c>
      <c r="I25" s="126">
        <v>1</v>
      </c>
      <c r="J25" s="117"/>
      <c r="K25" s="106"/>
      <c r="L25" s="106"/>
      <c r="M25" s="106"/>
      <c r="N25" s="106"/>
      <c r="O25" s="106"/>
      <c r="P25" s="106"/>
      <c r="Q25" s="106">
        <v>2</v>
      </c>
      <c r="R25" s="106"/>
      <c r="S25" s="106"/>
      <c r="T25" s="106"/>
      <c r="U25" s="106"/>
      <c r="V25" s="106"/>
      <c r="W25" s="106"/>
      <c r="X25" s="106"/>
      <c r="Y25" s="106"/>
      <c r="Z25" s="106"/>
      <c r="AA25" s="307">
        <f t="shared" si="2"/>
        <v>2</v>
      </c>
      <c r="AB25" s="310"/>
      <c r="AC25" s="15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</row>
    <row r="26" spans="1:55" s="34" customFormat="1" ht="15" customHeight="1" x14ac:dyDescent="0.3">
      <c r="A26" s="79"/>
      <c r="B26" s="77"/>
      <c r="C26" s="77"/>
      <c r="D26" s="44"/>
      <c r="E26" s="292" t="s">
        <v>128</v>
      </c>
      <c r="F26" s="106" t="s">
        <v>97</v>
      </c>
      <c r="G26" s="106" t="s">
        <v>135</v>
      </c>
      <c r="H26" s="106">
        <v>4</v>
      </c>
      <c r="I26" s="126">
        <v>2</v>
      </c>
      <c r="J26" s="117"/>
      <c r="K26" s="106"/>
      <c r="L26" s="106"/>
      <c r="M26" s="106"/>
      <c r="N26" s="106"/>
      <c r="O26" s="106"/>
      <c r="P26" s="106">
        <v>1</v>
      </c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307">
        <f t="shared" si="2"/>
        <v>1</v>
      </c>
      <c r="AB26" s="310"/>
      <c r="AC26" s="15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</row>
    <row r="27" spans="1:55" s="74" customFormat="1" ht="15" customHeight="1" thickBot="1" x14ac:dyDescent="0.4">
      <c r="A27" s="68"/>
      <c r="B27" s="68"/>
      <c r="C27" s="69"/>
      <c r="D27" s="70"/>
      <c r="E27" s="242" t="s">
        <v>31</v>
      </c>
      <c r="F27" s="111"/>
      <c r="G27" s="111"/>
      <c r="H27" s="111"/>
      <c r="I27" s="243"/>
      <c r="J27" s="110">
        <f t="shared" ref="J27:AA27" si="3">SUM(J20:J26)</f>
        <v>16</v>
      </c>
      <c r="K27" s="111">
        <f t="shared" si="3"/>
        <v>232</v>
      </c>
      <c r="L27" s="111">
        <f t="shared" si="3"/>
        <v>0</v>
      </c>
      <c r="M27" s="111">
        <f t="shared" si="3"/>
        <v>4</v>
      </c>
      <c r="N27" s="111">
        <f t="shared" si="3"/>
        <v>5.5</v>
      </c>
      <c r="O27" s="111">
        <f t="shared" si="3"/>
        <v>0</v>
      </c>
      <c r="P27" s="111">
        <f t="shared" si="3"/>
        <v>1</v>
      </c>
      <c r="Q27" s="111">
        <f t="shared" si="3"/>
        <v>2</v>
      </c>
      <c r="R27" s="111">
        <f t="shared" si="3"/>
        <v>0</v>
      </c>
      <c r="S27" s="111">
        <f t="shared" si="3"/>
        <v>0</v>
      </c>
      <c r="T27" s="111">
        <f t="shared" si="3"/>
        <v>6</v>
      </c>
      <c r="U27" s="111">
        <f t="shared" si="3"/>
        <v>0</v>
      </c>
      <c r="V27" s="111">
        <f t="shared" si="3"/>
        <v>0</v>
      </c>
      <c r="W27" s="111">
        <f t="shared" si="3"/>
        <v>0</v>
      </c>
      <c r="X27" s="111">
        <f t="shared" si="3"/>
        <v>0</v>
      </c>
      <c r="Y27" s="111">
        <f t="shared" si="3"/>
        <v>0</v>
      </c>
      <c r="Z27" s="111">
        <f t="shared" si="3"/>
        <v>0</v>
      </c>
      <c r="AA27" s="308">
        <f t="shared" si="3"/>
        <v>266.5</v>
      </c>
      <c r="AB27" s="72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</row>
    <row r="28" spans="1:55" s="42" customFormat="1" ht="12.75" customHeight="1" x14ac:dyDescent="0.35">
      <c r="A28" s="66"/>
      <c r="B28" s="43"/>
      <c r="C28" s="43"/>
      <c r="D28" s="43"/>
      <c r="E28" s="254"/>
      <c r="F28" s="113"/>
      <c r="G28" s="113"/>
      <c r="H28" s="126"/>
      <c r="I28" s="126"/>
      <c r="J28" s="112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307"/>
      <c r="AB28" s="4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</row>
    <row r="29" spans="1:55" s="42" customFormat="1" ht="15" customHeight="1" x14ac:dyDescent="0.35">
      <c r="A29" s="66"/>
      <c r="B29" s="77"/>
      <c r="C29" s="43"/>
      <c r="D29" s="43"/>
      <c r="E29" s="255" t="s">
        <v>35</v>
      </c>
      <c r="F29" s="104"/>
      <c r="G29" s="104"/>
      <c r="H29" s="256"/>
      <c r="I29" s="256"/>
      <c r="J29" s="257">
        <f t="shared" ref="J29:AA29" si="4">J19+J27</f>
        <v>36</v>
      </c>
      <c r="K29" s="104">
        <f t="shared" si="4"/>
        <v>411</v>
      </c>
      <c r="L29" s="104">
        <f t="shared" si="4"/>
        <v>0</v>
      </c>
      <c r="M29" s="104">
        <f t="shared" si="4"/>
        <v>4</v>
      </c>
      <c r="N29" s="104">
        <f t="shared" si="4"/>
        <v>7.5</v>
      </c>
      <c r="O29" s="104">
        <f t="shared" si="4"/>
        <v>0</v>
      </c>
      <c r="P29" s="104">
        <f t="shared" si="4"/>
        <v>35</v>
      </c>
      <c r="Q29" s="104">
        <f t="shared" si="4"/>
        <v>2</v>
      </c>
      <c r="R29" s="104">
        <f t="shared" si="4"/>
        <v>12</v>
      </c>
      <c r="S29" s="104">
        <f t="shared" si="4"/>
        <v>0</v>
      </c>
      <c r="T29" s="104">
        <f t="shared" si="4"/>
        <v>18</v>
      </c>
      <c r="U29" s="104">
        <f t="shared" si="4"/>
        <v>0</v>
      </c>
      <c r="V29" s="104">
        <f t="shared" si="4"/>
        <v>0</v>
      </c>
      <c r="W29" s="104">
        <f t="shared" si="4"/>
        <v>0</v>
      </c>
      <c r="X29" s="104">
        <f t="shared" si="4"/>
        <v>0</v>
      </c>
      <c r="Y29" s="104">
        <f t="shared" si="4"/>
        <v>0</v>
      </c>
      <c r="Z29" s="104">
        <f t="shared" si="4"/>
        <v>0</v>
      </c>
      <c r="AA29" s="309">
        <f t="shared" si="4"/>
        <v>525.5</v>
      </c>
      <c r="AB29" s="40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</row>
    <row r="30" spans="1:55" ht="10.5" customHeight="1" x14ac:dyDescent="0.4">
      <c r="A30" s="512"/>
      <c r="B30" s="512"/>
      <c r="C30" s="512"/>
      <c r="D30" s="512"/>
      <c r="E30" s="512"/>
      <c r="F30" s="512"/>
      <c r="G30" s="512"/>
      <c r="H30" s="512"/>
      <c r="I30" s="512"/>
      <c r="J30" s="512"/>
      <c r="K30" s="512"/>
      <c r="L30" s="512"/>
      <c r="M30" s="512"/>
      <c r="N30" s="512"/>
      <c r="O30" s="512"/>
      <c r="P30" s="512"/>
      <c r="Q30" s="512"/>
      <c r="R30" s="512"/>
      <c r="S30" s="512"/>
      <c r="T30" s="512"/>
      <c r="U30" s="512"/>
      <c r="V30" s="512"/>
      <c r="W30" s="512"/>
      <c r="X30" s="512"/>
      <c r="Y30" s="512"/>
      <c r="Z30" s="512"/>
      <c r="AA30" s="512"/>
      <c r="AB30" s="15"/>
    </row>
    <row r="31" spans="1:55" x14ac:dyDescent="0.4">
      <c r="A31" s="19"/>
      <c r="B31" s="19" t="s">
        <v>175</v>
      </c>
      <c r="E31" s="19"/>
      <c r="F31" s="19"/>
      <c r="G31" s="19"/>
      <c r="H31" s="19"/>
      <c r="I31" s="19"/>
      <c r="J31" s="19"/>
      <c r="K31" s="19"/>
      <c r="L31" s="19"/>
      <c r="M31" s="19"/>
      <c r="N31" s="23" t="s">
        <v>59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19"/>
      <c r="Z31" s="19"/>
    </row>
    <row r="32" spans="1:55" x14ac:dyDescent="0.4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4"/>
      <c r="O32" s="24"/>
      <c r="P32" s="505" t="s">
        <v>32</v>
      </c>
      <c r="Q32" s="505"/>
      <c r="R32" s="505"/>
      <c r="S32" s="505"/>
      <c r="T32" s="505"/>
      <c r="U32" s="505"/>
      <c r="V32" s="505"/>
      <c r="W32" s="24"/>
      <c r="X32" s="24"/>
      <c r="Y32" s="19"/>
      <c r="Z32" s="19"/>
    </row>
    <row r="33" spans="1:27" s="10" customFormat="1" ht="15.75" customHeight="1" x14ac:dyDescent="0.4">
      <c r="N33" s="488" t="s">
        <v>172</v>
      </c>
      <c r="O33" s="488"/>
      <c r="P33" s="488"/>
      <c r="Q33" s="488"/>
      <c r="R33" s="488"/>
      <c r="S33" s="488"/>
      <c r="T33" s="488"/>
      <c r="U33" s="488"/>
      <c r="V33" s="488"/>
      <c r="W33" s="488"/>
      <c r="X33" s="488"/>
      <c r="Y33" s="488"/>
      <c r="Z33" s="488"/>
      <c r="AA33" s="488"/>
    </row>
    <row r="34" spans="1:27" x14ac:dyDescent="0.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31"/>
      <c r="O34" s="32"/>
      <c r="P34" s="32"/>
      <c r="Q34" s="505" t="s">
        <v>32</v>
      </c>
      <c r="R34" s="505"/>
      <c r="S34" s="505"/>
      <c r="T34" s="505"/>
      <c r="U34" s="505"/>
      <c r="V34" s="505"/>
      <c r="W34" s="78"/>
      <c r="X34" s="31"/>
      <c r="Y34" s="19"/>
      <c r="Z34" s="19"/>
    </row>
    <row r="35" spans="1:27" x14ac:dyDescent="0.4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31"/>
      <c r="O35" s="32"/>
      <c r="P35" s="32"/>
      <c r="Q35" s="24"/>
      <c r="R35" s="24"/>
      <c r="S35" s="24"/>
      <c r="T35" s="24"/>
      <c r="U35" s="24"/>
      <c r="V35" s="24"/>
      <c r="W35" s="78"/>
      <c r="X35" s="31"/>
      <c r="Y35" s="19"/>
      <c r="Z35" s="19"/>
    </row>
    <row r="36" spans="1:27" x14ac:dyDescent="0.4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7" x14ac:dyDescent="0.4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7" x14ac:dyDescent="0.4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7" x14ac:dyDescent="0.4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7" x14ac:dyDescent="0.4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7" x14ac:dyDescent="0.4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7" x14ac:dyDescent="0.4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7" x14ac:dyDescent="0.4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7" x14ac:dyDescent="0.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7" x14ac:dyDescent="0.4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7" x14ac:dyDescent="0.4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7" x14ac:dyDescent="0.4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7" x14ac:dyDescent="0.4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="19" customFormat="1" x14ac:dyDescent="0.4"/>
    <row r="50" s="19" customFormat="1" x14ac:dyDescent="0.4"/>
    <row r="51" s="19" customFormat="1" x14ac:dyDescent="0.4"/>
    <row r="52" s="19" customFormat="1" x14ac:dyDescent="0.4"/>
    <row r="53" s="19" customFormat="1" x14ac:dyDescent="0.4"/>
    <row r="54" s="19" customFormat="1" x14ac:dyDescent="0.4"/>
    <row r="55" s="19" customFormat="1" x14ac:dyDescent="0.4"/>
    <row r="56" s="19" customFormat="1" x14ac:dyDescent="0.4"/>
    <row r="57" s="19" customFormat="1" x14ac:dyDescent="0.4"/>
    <row r="58" s="19" customFormat="1" x14ac:dyDescent="0.4"/>
    <row r="59" s="19" customFormat="1" x14ac:dyDescent="0.4"/>
    <row r="60" s="19" customFormat="1" x14ac:dyDescent="0.4"/>
    <row r="61" s="19" customFormat="1" x14ac:dyDescent="0.4"/>
    <row r="62" s="19" customFormat="1" x14ac:dyDescent="0.4"/>
    <row r="63" s="19" customFormat="1" x14ac:dyDescent="0.4"/>
    <row r="64" s="19" customFormat="1" x14ac:dyDescent="0.4"/>
    <row r="65" s="19" customFormat="1" x14ac:dyDescent="0.4"/>
    <row r="66" s="19" customFormat="1" x14ac:dyDescent="0.4"/>
    <row r="67" s="19" customFormat="1" x14ac:dyDescent="0.4"/>
    <row r="68" s="19" customFormat="1" x14ac:dyDescent="0.4"/>
    <row r="69" s="19" customFormat="1" x14ac:dyDescent="0.4"/>
    <row r="70" s="19" customFormat="1" x14ac:dyDescent="0.4"/>
    <row r="71" s="19" customFormat="1" x14ac:dyDescent="0.4"/>
    <row r="72" s="19" customFormat="1" x14ac:dyDescent="0.4"/>
    <row r="73" s="19" customFormat="1" x14ac:dyDescent="0.4"/>
    <row r="74" s="19" customFormat="1" x14ac:dyDescent="0.4"/>
    <row r="75" s="19" customFormat="1" x14ac:dyDescent="0.4"/>
    <row r="76" s="19" customFormat="1" x14ac:dyDescent="0.4"/>
    <row r="77" s="19" customFormat="1" x14ac:dyDescent="0.4"/>
    <row r="78" s="19" customFormat="1" x14ac:dyDescent="0.4"/>
    <row r="79" s="19" customFormat="1" x14ac:dyDescent="0.4"/>
    <row r="80" s="19" customFormat="1" x14ac:dyDescent="0.4"/>
    <row r="81" s="19" customFormat="1" x14ac:dyDescent="0.4"/>
    <row r="82" s="19" customFormat="1" x14ac:dyDescent="0.4"/>
    <row r="83" s="19" customFormat="1" x14ac:dyDescent="0.4"/>
    <row r="84" s="19" customFormat="1" x14ac:dyDescent="0.4"/>
    <row r="85" s="19" customFormat="1" x14ac:dyDescent="0.4"/>
    <row r="86" s="19" customFormat="1" x14ac:dyDescent="0.4"/>
    <row r="87" s="19" customFormat="1" x14ac:dyDescent="0.4"/>
    <row r="88" s="19" customFormat="1" x14ac:dyDescent="0.4"/>
    <row r="89" s="19" customFormat="1" x14ac:dyDescent="0.4"/>
    <row r="90" s="19" customFormat="1" x14ac:dyDescent="0.4"/>
    <row r="91" s="19" customFormat="1" x14ac:dyDescent="0.4"/>
    <row r="92" s="19" customFormat="1" x14ac:dyDescent="0.4"/>
    <row r="93" s="19" customFormat="1" x14ac:dyDescent="0.4"/>
    <row r="94" s="19" customFormat="1" x14ac:dyDescent="0.4"/>
    <row r="95" s="19" customFormat="1" x14ac:dyDescent="0.4"/>
    <row r="96" s="19" customFormat="1" x14ac:dyDescent="0.4"/>
    <row r="97" s="19" customFormat="1" x14ac:dyDescent="0.4"/>
    <row r="98" s="19" customFormat="1" x14ac:dyDescent="0.4"/>
    <row r="99" s="19" customFormat="1" x14ac:dyDescent="0.4"/>
    <row r="100" s="19" customFormat="1" x14ac:dyDescent="0.4"/>
    <row r="101" s="19" customFormat="1" x14ac:dyDescent="0.4"/>
    <row r="102" s="19" customFormat="1" x14ac:dyDescent="0.4"/>
    <row r="103" s="19" customFormat="1" x14ac:dyDescent="0.4"/>
    <row r="104" s="19" customFormat="1" x14ac:dyDescent="0.4"/>
    <row r="105" s="19" customFormat="1" x14ac:dyDescent="0.4"/>
    <row r="106" s="19" customFormat="1" x14ac:dyDescent="0.4"/>
    <row r="107" s="19" customFormat="1" x14ac:dyDescent="0.4"/>
    <row r="108" s="19" customFormat="1" x14ac:dyDescent="0.4"/>
    <row r="109" s="19" customFormat="1" x14ac:dyDescent="0.4"/>
    <row r="110" s="19" customFormat="1" x14ac:dyDescent="0.4"/>
    <row r="111" s="19" customFormat="1" x14ac:dyDescent="0.4"/>
    <row r="112" s="19" customFormat="1" x14ac:dyDescent="0.4"/>
    <row r="113" s="19" customFormat="1" x14ac:dyDescent="0.4"/>
    <row r="114" s="19" customFormat="1" x14ac:dyDescent="0.4"/>
    <row r="115" s="19" customFormat="1" x14ac:dyDescent="0.4"/>
    <row r="116" s="19" customFormat="1" x14ac:dyDescent="0.4"/>
    <row r="117" s="19" customFormat="1" x14ac:dyDescent="0.4"/>
    <row r="118" s="19" customFormat="1" x14ac:dyDescent="0.4"/>
    <row r="119" s="19" customFormat="1" x14ac:dyDescent="0.4"/>
    <row r="120" s="19" customFormat="1" x14ac:dyDescent="0.4"/>
    <row r="121" s="19" customFormat="1" x14ac:dyDescent="0.4"/>
    <row r="122" s="19" customFormat="1" x14ac:dyDescent="0.4"/>
    <row r="123" s="19" customFormat="1" x14ac:dyDescent="0.4"/>
    <row r="124" s="19" customFormat="1" x14ac:dyDescent="0.4"/>
    <row r="125" s="19" customFormat="1" x14ac:dyDescent="0.4"/>
    <row r="126" s="19" customFormat="1" x14ac:dyDescent="0.4"/>
    <row r="127" s="19" customFormat="1" x14ac:dyDescent="0.4"/>
    <row r="128" s="19" customFormat="1" x14ac:dyDescent="0.4"/>
    <row r="129" s="19" customFormat="1" x14ac:dyDescent="0.4"/>
    <row r="130" s="19" customFormat="1" x14ac:dyDescent="0.4"/>
    <row r="131" s="19" customFormat="1" x14ac:dyDescent="0.4"/>
    <row r="132" s="19" customFormat="1" x14ac:dyDescent="0.4"/>
    <row r="133" s="19" customFormat="1" x14ac:dyDescent="0.4"/>
    <row r="134" s="19" customFormat="1" x14ac:dyDescent="0.4"/>
    <row r="135" s="19" customFormat="1" x14ac:dyDescent="0.4"/>
    <row r="136" s="19" customFormat="1" x14ac:dyDescent="0.4"/>
    <row r="137" s="19" customFormat="1" x14ac:dyDescent="0.4"/>
    <row r="138" s="19" customFormat="1" x14ac:dyDescent="0.4"/>
    <row r="139" s="19" customFormat="1" x14ac:dyDescent="0.4"/>
    <row r="140" s="19" customFormat="1" x14ac:dyDescent="0.4"/>
    <row r="141" s="19" customFormat="1" x14ac:dyDescent="0.4"/>
    <row r="142" s="19" customFormat="1" x14ac:dyDescent="0.4"/>
    <row r="143" s="19" customFormat="1" x14ac:dyDescent="0.4"/>
    <row r="144" s="19" customFormat="1" x14ac:dyDescent="0.4"/>
    <row r="145" s="19" customFormat="1" x14ac:dyDescent="0.4"/>
    <row r="146" s="19" customFormat="1" x14ac:dyDescent="0.4"/>
    <row r="147" s="19" customFormat="1" x14ac:dyDescent="0.4"/>
    <row r="148" s="19" customFormat="1" x14ac:dyDescent="0.4"/>
    <row r="149" s="19" customFormat="1" x14ac:dyDescent="0.4"/>
    <row r="150" s="19" customFormat="1" x14ac:dyDescent="0.4"/>
    <row r="151" s="19" customFormat="1" x14ac:dyDescent="0.4"/>
    <row r="152" s="19" customFormat="1" x14ac:dyDescent="0.4"/>
    <row r="153" s="19" customFormat="1" x14ac:dyDescent="0.4"/>
    <row r="154" s="19" customFormat="1" x14ac:dyDescent="0.4"/>
    <row r="155" s="19" customFormat="1" x14ac:dyDescent="0.4"/>
    <row r="156" s="19" customFormat="1" x14ac:dyDescent="0.4"/>
    <row r="157" s="19" customFormat="1" x14ac:dyDescent="0.4"/>
    <row r="158" s="19" customFormat="1" x14ac:dyDescent="0.4"/>
    <row r="159" s="19" customFormat="1" x14ac:dyDescent="0.4"/>
    <row r="160" s="19" customFormat="1" x14ac:dyDescent="0.4"/>
    <row r="161" s="19" customFormat="1" x14ac:dyDescent="0.4"/>
    <row r="162" s="19" customFormat="1" x14ac:dyDescent="0.4"/>
    <row r="163" s="19" customFormat="1" x14ac:dyDescent="0.4"/>
    <row r="164" s="19" customFormat="1" x14ac:dyDescent="0.4"/>
    <row r="165" s="19" customFormat="1" x14ac:dyDescent="0.4"/>
    <row r="166" s="19" customFormat="1" x14ac:dyDescent="0.4"/>
    <row r="167" s="19" customFormat="1" x14ac:dyDescent="0.4"/>
    <row r="168" s="19" customFormat="1" x14ac:dyDescent="0.4"/>
    <row r="169" s="19" customFormat="1" x14ac:dyDescent="0.4"/>
    <row r="170" s="19" customFormat="1" x14ac:dyDescent="0.4"/>
    <row r="171" s="19" customFormat="1" x14ac:dyDescent="0.4"/>
    <row r="172" s="19" customFormat="1" x14ac:dyDescent="0.4"/>
    <row r="173" s="19" customFormat="1" x14ac:dyDescent="0.4"/>
    <row r="174" s="19" customFormat="1" x14ac:dyDescent="0.4"/>
    <row r="175" s="19" customFormat="1" x14ac:dyDescent="0.4"/>
    <row r="176" s="19" customFormat="1" x14ac:dyDescent="0.4"/>
    <row r="177" s="19" customFormat="1" x14ac:dyDescent="0.4"/>
    <row r="178" s="19" customFormat="1" x14ac:dyDescent="0.4"/>
    <row r="179" s="19" customFormat="1" x14ac:dyDescent="0.4"/>
    <row r="180" s="19" customFormat="1" x14ac:dyDescent="0.4"/>
    <row r="181" s="19" customFormat="1" x14ac:dyDescent="0.4"/>
    <row r="182" s="19" customFormat="1" x14ac:dyDescent="0.4"/>
    <row r="183" s="19" customFormat="1" x14ac:dyDescent="0.4"/>
    <row r="184" s="19" customFormat="1" x14ac:dyDescent="0.4"/>
    <row r="185" s="19" customFormat="1" x14ac:dyDescent="0.4"/>
    <row r="186" s="19" customFormat="1" x14ac:dyDescent="0.4"/>
    <row r="187" s="19" customFormat="1" x14ac:dyDescent="0.4"/>
    <row r="188" s="19" customFormat="1" x14ac:dyDescent="0.4"/>
    <row r="189" s="19" customFormat="1" x14ac:dyDescent="0.4"/>
    <row r="190" s="19" customFormat="1" x14ac:dyDescent="0.4"/>
    <row r="191" s="19" customFormat="1" x14ac:dyDescent="0.4"/>
    <row r="192" s="19" customFormat="1" x14ac:dyDescent="0.4"/>
    <row r="193" s="19" customFormat="1" x14ac:dyDescent="0.4"/>
    <row r="194" s="19" customFormat="1" x14ac:dyDescent="0.4"/>
    <row r="195" s="19" customFormat="1" x14ac:dyDescent="0.4"/>
    <row r="196" s="19" customFormat="1" x14ac:dyDescent="0.4"/>
    <row r="197" s="19" customFormat="1" x14ac:dyDescent="0.4"/>
    <row r="198" s="19" customFormat="1" x14ac:dyDescent="0.4"/>
    <row r="199" s="19" customFormat="1" x14ac:dyDescent="0.4"/>
    <row r="200" s="19" customFormat="1" x14ac:dyDescent="0.4"/>
    <row r="201" s="19" customFormat="1" x14ac:dyDescent="0.4"/>
    <row r="202" s="19" customFormat="1" x14ac:dyDescent="0.4"/>
    <row r="203" s="19" customFormat="1" x14ac:dyDescent="0.4"/>
    <row r="204" s="19" customFormat="1" x14ac:dyDescent="0.4"/>
    <row r="205" s="19" customFormat="1" x14ac:dyDescent="0.4"/>
    <row r="206" s="19" customFormat="1" x14ac:dyDescent="0.4"/>
    <row r="207" s="19" customFormat="1" x14ac:dyDescent="0.4"/>
    <row r="208" s="19" customFormat="1" x14ac:dyDescent="0.4"/>
    <row r="209" s="19" customFormat="1" x14ac:dyDescent="0.4"/>
    <row r="210" s="19" customFormat="1" x14ac:dyDescent="0.4"/>
    <row r="211" s="19" customFormat="1" x14ac:dyDescent="0.4"/>
    <row r="212" s="19" customFormat="1" x14ac:dyDescent="0.4"/>
    <row r="213" s="19" customFormat="1" x14ac:dyDescent="0.4"/>
    <row r="214" s="19" customFormat="1" x14ac:dyDescent="0.4"/>
    <row r="215" s="19" customFormat="1" x14ac:dyDescent="0.4"/>
    <row r="216" s="19" customFormat="1" x14ac:dyDescent="0.4"/>
    <row r="217" s="19" customFormat="1" x14ac:dyDescent="0.4"/>
    <row r="218" s="19" customFormat="1" x14ac:dyDescent="0.4"/>
    <row r="219" s="19" customFormat="1" x14ac:dyDescent="0.4"/>
    <row r="220" s="19" customFormat="1" x14ac:dyDescent="0.4"/>
    <row r="221" s="19" customFormat="1" x14ac:dyDescent="0.4"/>
    <row r="222" s="19" customFormat="1" x14ac:dyDescent="0.4"/>
    <row r="223" s="19" customFormat="1" x14ac:dyDescent="0.4"/>
    <row r="224" s="19" customFormat="1" x14ac:dyDescent="0.4"/>
    <row r="225" s="19" customFormat="1" x14ac:dyDescent="0.4"/>
    <row r="226" s="19" customFormat="1" x14ac:dyDescent="0.4"/>
    <row r="227" s="19" customFormat="1" x14ac:dyDescent="0.4"/>
    <row r="228" s="19" customFormat="1" x14ac:dyDescent="0.4"/>
    <row r="229" s="19" customFormat="1" x14ac:dyDescent="0.4"/>
    <row r="230" s="19" customFormat="1" x14ac:dyDescent="0.4"/>
    <row r="231" s="19" customFormat="1" x14ac:dyDescent="0.4"/>
    <row r="232" s="19" customFormat="1" x14ac:dyDescent="0.4"/>
    <row r="233" s="19" customFormat="1" x14ac:dyDescent="0.4"/>
    <row r="234" s="19" customFormat="1" x14ac:dyDescent="0.4"/>
    <row r="235" s="19" customFormat="1" x14ac:dyDescent="0.4"/>
    <row r="236" s="19" customFormat="1" x14ac:dyDescent="0.4"/>
    <row r="237" s="19" customFormat="1" x14ac:dyDescent="0.4"/>
    <row r="238" s="19" customFormat="1" x14ac:dyDescent="0.4"/>
    <row r="239" s="19" customFormat="1" x14ac:dyDescent="0.4"/>
    <row r="240" s="19" customFormat="1" x14ac:dyDescent="0.4"/>
    <row r="241" s="19" customFormat="1" x14ac:dyDescent="0.4"/>
    <row r="242" s="19" customFormat="1" x14ac:dyDescent="0.4"/>
    <row r="243" s="19" customFormat="1" x14ac:dyDescent="0.4"/>
    <row r="244" s="19" customFormat="1" x14ac:dyDescent="0.4"/>
    <row r="245" s="19" customFormat="1" x14ac:dyDescent="0.4"/>
    <row r="246" s="19" customFormat="1" x14ac:dyDescent="0.4"/>
    <row r="247" s="19" customFormat="1" x14ac:dyDescent="0.4"/>
    <row r="248" s="19" customFormat="1" x14ac:dyDescent="0.4"/>
    <row r="249" s="19" customFormat="1" x14ac:dyDescent="0.4"/>
    <row r="250" s="19" customFormat="1" x14ac:dyDescent="0.4"/>
    <row r="251" s="19" customFormat="1" x14ac:dyDescent="0.4"/>
    <row r="252" s="19" customFormat="1" x14ac:dyDescent="0.4"/>
    <row r="253" s="19" customFormat="1" x14ac:dyDescent="0.4"/>
    <row r="254" s="19" customFormat="1" x14ac:dyDescent="0.4"/>
    <row r="255" s="19" customFormat="1" x14ac:dyDescent="0.4"/>
    <row r="256" s="19" customFormat="1" x14ac:dyDescent="0.4"/>
    <row r="257" s="19" customFormat="1" x14ac:dyDescent="0.4"/>
    <row r="258" s="19" customFormat="1" x14ac:dyDescent="0.4"/>
    <row r="259" s="19" customFormat="1" x14ac:dyDescent="0.4"/>
    <row r="260" s="19" customFormat="1" x14ac:dyDescent="0.4"/>
    <row r="261" s="19" customFormat="1" x14ac:dyDescent="0.4"/>
    <row r="262" s="19" customFormat="1" x14ac:dyDescent="0.4"/>
    <row r="263" s="19" customFormat="1" x14ac:dyDescent="0.4"/>
    <row r="264" s="19" customFormat="1" x14ac:dyDescent="0.4"/>
    <row r="265" s="19" customFormat="1" x14ac:dyDescent="0.4"/>
    <row r="266" s="19" customFormat="1" x14ac:dyDescent="0.4"/>
    <row r="267" s="19" customFormat="1" x14ac:dyDescent="0.4"/>
    <row r="268" s="19" customFormat="1" x14ac:dyDescent="0.4"/>
    <row r="269" s="19" customFormat="1" x14ac:dyDescent="0.4"/>
    <row r="270" s="19" customFormat="1" x14ac:dyDescent="0.4"/>
    <row r="271" s="19" customFormat="1" x14ac:dyDescent="0.4"/>
    <row r="272" s="19" customFormat="1" x14ac:dyDescent="0.4"/>
    <row r="273" s="19" customFormat="1" x14ac:dyDescent="0.4"/>
    <row r="274" s="19" customFormat="1" x14ac:dyDescent="0.4"/>
    <row r="275" s="19" customFormat="1" x14ac:dyDescent="0.4"/>
    <row r="276" s="19" customFormat="1" x14ac:dyDescent="0.4"/>
    <row r="277" s="19" customFormat="1" x14ac:dyDescent="0.4"/>
    <row r="278" s="19" customFormat="1" x14ac:dyDescent="0.4"/>
    <row r="279" s="19" customFormat="1" x14ac:dyDescent="0.4"/>
    <row r="280" s="19" customFormat="1" x14ac:dyDescent="0.4"/>
    <row r="281" s="19" customFormat="1" x14ac:dyDescent="0.4"/>
    <row r="282" s="19" customFormat="1" x14ac:dyDescent="0.4"/>
    <row r="283" s="19" customFormat="1" x14ac:dyDescent="0.4"/>
    <row r="284" s="19" customFormat="1" x14ac:dyDescent="0.4"/>
    <row r="285" s="19" customFormat="1" x14ac:dyDescent="0.4"/>
    <row r="286" s="19" customFormat="1" x14ac:dyDescent="0.4"/>
    <row r="287" s="19" customFormat="1" x14ac:dyDescent="0.4"/>
    <row r="288" s="19" customFormat="1" x14ac:dyDescent="0.4"/>
    <row r="289" s="19" customFormat="1" x14ac:dyDescent="0.4"/>
    <row r="290" s="19" customFormat="1" x14ac:dyDescent="0.4"/>
    <row r="291" s="19" customFormat="1" x14ac:dyDescent="0.4"/>
    <row r="292" s="19" customFormat="1" x14ac:dyDescent="0.4"/>
    <row r="293" s="19" customFormat="1" x14ac:dyDescent="0.4"/>
    <row r="294" s="19" customFormat="1" x14ac:dyDescent="0.4"/>
    <row r="295" s="19" customFormat="1" x14ac:dyDescent="0.4"/>
    <row r="296" s="19" customFormat="1" x14ac:dyDescent="0.4"/>
    <row r="297" s="19" customFormat="1" x14ac:dyDescent="0.4"/>
    <row r="298" s="19" customFormat="1" x14ac:dyDescent="0.4"/>
    <row r="299" s="19" customFormat="1" x14ac:dyDescent="0.4"/>
    <row r="300" s="19" customFormat="1" x14ac:dyDescent="0.4"/>
    <row r="301" s="19" customFormat="1" x14ac:dyDescent="0.4"/>
    <row r="302" s="19" customFormat="1" x14ac:dyDescent="0.4"/>
    <row r="303" s="19" customFormat="1" x14ac:dyDescent="0.4"/>
    <row r="304" s="19" customFormat="1" x14ac:dyDescent="0.4"/>
    <row r="305" s="19" customFormat="1" x14ac:dyDescent="0.4"/>
    <row r="306" s="19" customFormat="1" x14ac:dyDescent="0.4"/>
    <row r="307" s="19" customFormat="1" x14ac:dyDescent="0.4"/>
    <row r="308" s="19" customFormat="1" x14ac:dyDescent="0.4"/>
    <row r="309" s="19" customFormat="1" x14ac:dyDescent="0.4"/>
    <row r="310" s="19" customFormat="1" x14ac:dyDescent="0.4"/>
    <row r="311" s="19" customFormat="1" x14ac:dyDescent="0.4"/>
    <row r="312" s="19" customFormat="1" x14ac:dyDescent="0.4"/>
    <row r="313" s="19" customFormat="1" x14ac:dyDescent="0.4"/>
    <row r="314" s="19" customFormat="1" x14ac:dyDescent="0.4"/>
    <row r="315" s="19" customFormat="1" x14ac:dyDescent="0.4"/>
    <row r="316" s="19" customFormat="1" x14ac:dyDescent="0.4"/>
    <row r="317" s="19" customFormat="1" x14ac:dyDescent="0.4"/>
    <row r="318" s="19" customFormat="1" x14ac:dyDescent="0.4"/>
    <row r="319" s="19" customFormat="1" x14ac:dyDescent="0.4"/>
    <row r="320" s="19" customFormat="1" x14ac:dyDescent="0.4"/>
    <row r="321" s="19" customFormat="1" x14ac:dyDescent="0.4"/>
    <row r="322" s="19" customFormat="1" x14ac:dyDescent="0.4"/>
    <row r="323" s="19" customFormat="1" x14ac:dyDescent="0.4"/>
    <row r="324" s="19" customFormat="1" x14ac:dyDescent="0.4"/>
    <row r="325" s="19" customFormat="1" x14ac:dyDescent="0.4"/>
    <row r="326" s="19" customFormat="1" x14ac:dyDescent="0.4"/>
    <row r="327" s="19" customFormat="1" x14ac:dyDescent="0.4"/>
    <row r="328" s="19" customFormat="1" x14ac:dyDescent="0.4"/>
    <row r="329" s="19" customFormat="1" x14ac:dyDescent="0.4"/>
    <row r="330" s="19" customFormat="1" x14ac:dyDescent="0.4"/>
    <row r="331" s="19" customFormat="1" x14ac:dyDescent="0.4"/>
    <row r="332" s="19" customFormat="1" x14ac:dyDescent="0.4"/>
    <row r="333" s="19" customFormat="1" x14ac:dyDescent="0.4"/>
    <row r="334" s="19" customFormat="1" x14ac:dyDescent="0.4"/>
    <row r="335" s="19" customFormat="1" x14ac:dyDescent="0.4"/>
    <row r="336" s="19" customFormat="1" x14ac:dyDescent="0.4"/>
    <row r="337" s="19" customFormat="1" x14ac:dyDescent="0.4"/>
    <row r="338" s="19" customFormat="1" x14ac:dyDescent="0.4"/>
    <row r="339" s="19" customFormat="1" x14ac:dyDescent="0.4"/>
    <row r="340" s="19" customFormat="1" x14ac:dyDescent="0.4"/>
    <row r="341" s="19" customFormat="1" x14ac:dyDescent="0.4"/>
    <row r="342" s="19" customFormat="1" x14ac:dyDescent="0.4"/>
    <row r="343" s="19" customFormat="1" x14ac:dyDescent="0.4"/>
    <row r="344" s="19" customFormat="1" x14ac:dyDescent="0.4"/>
    <row r="345" s="19" customFormat="1" x14ac:dyDescent="0.4"/>
    <row r="346" s="19" customFormat="1" x14ac:dyDescent="0.4"/>
    <row r="347" s="19" customFormat="1" x14ac:dyDescent="0.4"/>
    <row r="348" s="19" customFormat="1" x14ac:dyDescent="0.4"/>
    <row r="349" s="19" customFormat="1" x14ac:dyDescent="0.4"/>
    <row r="350" s="19" customFormat="1" x14ac:dyDescent="0.4"/>
    <row r="351" s="19" customFormat="1" x14ac:dyDescent="0.4"/>
    <row r="352" s="19" customFormat="1" x14ac:dyDescent="0.4"/>
    <row r="353" s="19" customFormat="1" x14ac:dyDescent="0.4"/>
    <row r="354" s="19" customFormat="1" x14ac:dyDescent="0.4"/>
    <row r="355" s="19" customFormat="1" x14ac:dyDescent="0.4"/>
    <row r="356" s="19" customFormat="1" x14ac:dyDescent="0.4"/>
    <row r="357" s="19" customFormat="1" x14ac:dyDescent="0.4"/>
    <row r="358" s="19" customFormat="1" x14ac:dyDescent="0.4"/>
    <row r="359" s="19" customFormat="1" x14ac:dyDescent="0.4"/>
    <row r="360" s="19" customFormat="1" x14ac:dyDescent="0.4"/>
    <row r="361" s="19" customFormat="1" x14ac:dyDescent="0.4"/>
    <row r="362" s="19" customFormat="1" x14ac:dyDescent="0.4"/>
    <row r="363" s="19" customFormat="1" x14ac:dyDescent="0.4"/>
    <row r="364" s="19" customFormat="1" x14ac:dyDescent="0.4"/>
    <row r="365" s="19" customFormat="1" x14ac:dyDescent="0.4"/>
    <row r="366" s="19" customFormat="1" x14ac:dyDescent="0.4"/>
    <row r="367" s="19" customFormat="1" x14ac:dyDescent="0.4"/>
    <row r="368" s="19" customFormat="1" x14ac:dyDescent="0.4"/>
    <row r="369" s="19" customFormat="1" x14ac:dyDescent="0.4"/>
    <row r="370" s="19" customFormat="1" x14ac:dyDescent="0.4"/>
    <row r="371" s="19" customFormat="1" x14ac:dyDescent="0.4"/>
    <row r="372" s="19" customFormat="1" x14ac:dyDescent="0.4"/>
    <row r="373" s="19" customFormat="1" x14ac:dyDescent="0.4"/>
    <row r="374" s="19" customFormat="1" x14ac:dyDescent="0.4"/>
    <row r="375" s="19" customFormat="1" x14ac:dyDescent="0.4"/>
    <row r="376" s="19" customFormat="1" x14ac:dyDescent="0.4"/>
    <row r="377" s="19" customFormat="1" x14ac:dyDescent="0.4"/>
    <row r="378" s="19" customFormat="1" x14ac:dyDescent="0.4"/>
    <row r="379" s="19" customFormat="1" x14ac:dyDescent="0.4"/>
    <row r="380" s="19" customFormat="1" x14ac:dyDescent="0.4"/>
    <row r="381" s="19" customFormat="1" x14ac:dyDescent="0.4"/>
    <row r="382" s="19" customFormat="1" x14ac:dyDescent="0.4"/>
    <row r="383" s="19" customFormat="1" x14ac:dyDescent="0.4"/>
    <row r="384" s="19" customFormat="1" x14ac:dyDescent="0.4"/>
    <row r="385" s="19" customFormat="1" x14ac:dyDescent="0.4"/>
    <row r="386" s="19" customFormat="1" x14ac:dyDescent="0.4"/>
    <row r="387" s="19" customFormat="1" x14ac:dyDescent="0.4"/>
    <row r="388" s="19" customFormat="1" x14ac:dyDescent="0.4"/>
    <row r="389" s="19" customFormat="1" x14ac:dyDescent="0.4"/>
    <row r="390" s="19" customFormat="1" x14ac:dyDescent="0.4"/>
    <row r="391" s="19" customFormat="1" x14ac:dyDescent="0.4"/>
    <row r="392" s="19" customFormat="1" x14ac:dyDescent="0.4"/>
    <row r="393" s="19" customFormat="1" x14ac:dyDescent="0.4"/>
    <row r="394" s="19" customFormat="1" x14ac:dyDescent="0.4"/>
    <row r="395" s="19" customFormat="1" x14ac:dyDescent="0.4"/>
    <row r="396" s="19" customFormat="1" x14ac:dyDescent="0.4"/>
    <row r="397" s="19" customFormat="1" x14ac:dyDescent="0.4"/>
    <row r="398" s="19" customFormat="1" x14ac:dyDescent="0.4"/>
    <row r="399" s="19" customFormat="1" x14ac:dyDescent="0.4"/>
    <row r="400" s="19" customFormat="1" x14ac:dyDescent="0.4"/>
    <row r="401" s="19" customFormat="1" x14ac:dyDescent="0.4"/>
    <row r="402" s="19" customFormat="1" x14ac:dyDescent="0.4"/>
    <row r="403" s="19" customFormat="1" x14ac:dyDescent="0.4"/>
    <row r="404" s="19" customFormat="1" x14ac:dyDescent="0.4"/>
    <row r="405" s="19" customFormat="1" x14ac:dyDescent="0.4"/>
    <row r="406" s="19" customFormat="1" x14ac:dyDescent="0.4"/>
    <row r="407" s="19" customFormat="1" x14ac:dyDescent="0.4"/>
    <row r="408" s="19" customFormat="1" x14ac:dyDescent="0.4"/>
    <row r="409" s="19" customFormat="1" x14ac:dyDescent="0.4"/>
    <row r="410" s="19" customFormat="1" x14ac:dyDescent="0.4"/>
    <row r="411" s="19" customFormat="1" x14ac:dyDescent="0.4"/>
    <row r="412" s="19" customFormat="1" x14ac:dyDescent="0.4"/>
    <row r="413" s="19" customFormat="1" x14ac:dyDescent="0.4"/>
    <row r="414" s="19" customFormat="1" x14ac:dyDescent="0.4"/>
    <row r="415" s="19" customFormat="1" x14ac:dyDescent="0.4"/>
    <row r="416" s="19" customFormat="1" x14ac:dyDescent="0.4"/>
    <row r="417" s="19" customFormat="1" x14ac:dyDescent="0.4"/>
    <row r="418" s="19" customFormat="1" x14ac:dyDescent="0.4"/>
    <row r="419" s="19" customFormat="1" x14ac:dyDescent="0.4"/>
    <row r="420" s="19" customFormat="1" x14ac:dyDescent="0.4"/>
    <row r="421" s="19" customFormat="1" x14ac:dyDescent="0.4"/>
    <row r="422" s="19" customFormat="1" x14ac:dyDescent="0.4"/>
    <row r="423" s="19" customFormat="1" x14ac:dyDescent="0.4"/>
    <row r="424" s="19" customFormat="1" x14ac:dyDescent="0.4"/>
    <row r="425" s="19" customFormat="1" x14ac:dyDescent="0.4"/>
    <row r="426" s="19" customFormat="1" x14ac:dyDescent="0.4"/>
    <row r="427" s="19" customFormat="1" x14ac:dyDescent="0.4"/>
    <row r="428" s="19" customFormat="1" x14ac:dyDescent="0.4"/>
    <row r="429" s="19" customFormat="1" x14ac:dyDescent="0.4"/>
    <row r="430" s="19" customFormat="1" x14ac:dyDescent="0.4"/>
    <row r="431" s="19" customFormat="1" x14ac:dyDescent="0.4"/>
    <row r="432" s="19" customFormat="1" x14ac:dyDescent="0.4"/>
    <row r="433" s="19" customFormat="1" x14ac:dyDescent="0.4"/>
    <row r="434" s="19" customFormat="1" x14ac:dyDescent="0.4"/>
    <row r="435" s="19" customFormat="1" x14ac:dyDescent="0.4"/>
    <row r="436" s="19" customFormat="1" x14ac:dyDescent="0.4"/>
    <row r="437" s="19" customFormat="1" x14ac:dyDescent="0.4"/>
    <row r="438" s="19" customFormat="1" x14ac:dyDescent="0.4"/>
    <row r="439" s="19" customFormat="1" x14ac:dyDescent="0.4"/>
    <row r="440" s="19" customFormat="1" x14ac:dyDescent="0.4"/>
    <row r="441" s="19" customFormat="1" x14ac:dyDescent="0.4"/>
    <row r="442" s="19" customFormat="1" x14ac:dyDescent="0.4"/>
    <row r="443" s="19" customFormat="1" x14ac:dyDescent="0.4"/>
    <row r="444" s="19" customFormat="1" x14ac:dyDescent="0.4"/>
    <row r="445" s="19" customFormat="1" x14ac:dyDescent="0.4"/>
    <row r="446" s="19" customFormat="1" x14ac:dyDescent="0.4"/>
    <row r="447" s="19" customFormat="1" x14ac:dyDescent="0.4"/>
    <row r="448" s="19" customFormat="1" x14ac:dyDescent="0.4"/>
    <row r="449" s="19" customFormat="1" x14ac:dyDescent="0.4"/>
    <row r="450" s="19" customFormat="1" x14ac:dyDescent="0.4"/>
    <row r="451" s="19" customFormat="1" x14ac:dyDescent="0.4"/>
    <row r="452" s="19" customFormat="1" x14ac:dyDescent="0.4"/>
    <row r="453" s="19" customFormat="1" x14ac:dyDescent="0.4"/>
    <row r="454" s="19" customFormat="1" x14ac:dyDescent="0.4"/>
    <row r="455" s="19" customFormat="1" x14ac:dyDescent="0.4"/>
    <row r="456" s="19" customFormat="1" x14ac:dyDescent="0.4"/>
    <row r="457" s="19" customFormat="1" x14ac:dyDescent="0.4"/>
    <row r="458" s="19" customFormat="1" x14ac:dyDescent="0.4"/>
    <row r="459" s="19" customFormat="1" x14ac:dyDescent="0.4"/>
    <row r="460" s="19" customFormat="1" x14ac:dyDescent="0.4"/>
    <row r="461" s="19" customFormat="1" x14ac:dyDescent="0.4"/>
    <row r="462" s="19" customFormat="1" x14ac:dyDescent="0.4"/>
    <row r="463" s="19" customFormat="1" x14ac:dyDescent="0.4"/>
    <row r="464" s="19" customFormat="1" x14ac:dyDescent="0.4"/>
    <row r="465" s="19" customFormat="1" x14ac:dyDescent="0.4"/>
    <row r="466" s="19" customFormat="1" x14ac:dyDescent="0.4"/>
    <row r="467" s="19" customFormat="1" x14ac:dyDescent="0.4"/>
    <row r="468" s="19" customFormat="1" x14ac:dyDescent="0.4"/>
    <row r="469" s="19" customFormat="1" x14ac:dyDescent="0.4"/>
    <row r="470" s="19" customFormat="1" x14ac:dyDescent="0.4"/>
    <row r="471" s="19" customFormat="1" x14ac:dyDescent="0.4"/>
    <row r="472" s="19" customFormat="1" x14ac:dyDescent="0.4"/>
    <row r="473" s="19" customFormat="1" x14ac:dyDescent="0.4"/>
    <row r="474" s="19" customFormat="1" x14ac:dyDescent="0.4"/>
    <row r="475" s="19" customFormat="1" x14ac:dyDescent="0.4"/>
    <row r="476" s="19" customFormat="1" x14ac:dyDescent="0.4"/>
    <row r="477" s="19" customFormat="1" x14ac:dyDescent="0.4"/>
    <row r="478" s="19" customFormat="1" x14ac:dyDescent="0.4"/>
    <row r="479" s="19" customFormat="1" x14ac:dyDescent="0.4"/>
    <row r="480" s="19" customFormat="1" x14ac:dyDescent="0.4"/>
    <row r="481" s="19" customFormat="1" x14ac:dyDescent="0.4"/>
    <row r="482" s="19" customFormat="1" x14ac:dyDescent="0.4"/>
    <row r="483" s="19" customFormat="1" x14ac:dyDescent="0.4"/>
    <row r="484" s="19" customFormat="1" x14ac:dyDescent="0.4"/>
    <row r="485" s="19" customFormat="1" x14ac:dyDescent="0.4"/>
    <row r="486" s="19" customFormat="1" x14ac:dyDescent="0.4"/>
    <row r="487" s="19" customFormat="1" x14ac:dyDescent="0.4"/>
    <row r="488" s="19" customFormat="1" x14ac:dyDescent="0.4"/>
    <row r="489" s="19" customFormat="1" x14ac:dyDescent="0.4"/>
    <row r="490" s="19" customFormat="1" x14ac:dyDescent="0.4"/>
    <row r="491" s="19" customFormat="1" x14ac:dyDescent="0.4"/>
    <row r="492" s="19" customFormat="1" x14ac:dyDescent="0.4"/>
    <row r="493" s="19" customFormat="1" x14ac:dyDescent="0.4"/>
    <row r="494" s="19" customFormat="1" x14ac:dyDescent="0.4"/>
    <row r="495" s="19" customFormat="1" x14ac:dyDescent="0.4"/>
    <row r="496" s="19" customFormat="1" x14ac:dyDescent="0.4"/>
    <row r="497" s="19" customFormat="1" x14ac:dyDescent="0.4"/>
    <row r="498" s="19" customFormat="1" x14ac:dyDescent="0.4"/>
    <row r="499" s="19" customFormat="1" x14ac:dyDescent="0.4"/>
    <row r="500" s="19" customFormat="1" x14ac:dyDescent="0.4"/>
    <row r="501" s="19" customFormat="1" x14ac:dyDescent="0.4"/>
    <row r="502" s="19" customFormat="1" x14ac:dyDescent="0.4"/>
    <row r="503" s="19" customFormat="1" x14ac:dyDescent="0.4"/>
    <row r="504" s="19" customFormat="1" x14ac:dyDescent="0.4"/>
    <row r="505" s="19" customFormat="1" x14ac:dyDescent="0.4"/>
    <row r="506" s="19" customFormat="1" x14ac:dyDescent="0.4"/>
    <row r="507" s="19" customFormat="1" x14ac:dyDescent="0.4"/>
    <row r="508" s="19" customFormat="1" x14ac:dyDescent="0.4"/>
    <row r="509" s="19" customFormat="1" x14ac:dyDescent="0.4"/>
    <row r="510" s="19" customFormat="1" x14ac:dyDescent="0.4"/>
    <row r="511" s="19" customFormat="1" x14ac:dyDescent="0.4"/>
    <row r="512" s="19" customFormat="1" x14ac:dyDescent="0.4"/>
    <row r="513" s="19" customFormat="1" x14ac:dyDescent="0.4"/>
    <row r="514" s="19" customFormat="1" x14ac:dyDescent="0.4"/>
    <row r="515" s="19" customFormat="1" x14ac:dyDescent="0.4"/>
    <row r="516" s="19" customFormat="1" x14ac:dyDescent="0.4"/>
    <row r="517" s="19" customFormat="1" x14ac:dyDescent="0.4"/>
    <row r="518" s="19" customFormat="1" x14ac:dyDescent="0.4"/>
    <row r="519" s="19" customFormat="1" x14ac:dyDescent="0.4"/>
    <row r="520" s="19" customFormat="1" x14ac:dyDescent="0.4"/>
    <row r="521" s="19" customFormat="1" x14ac:dyDescent="0.4"/>
    <row r="522" s="19" customFormat="1" x14ac:dyDescent="0.4"/>
    <row r="523" s="19" customFormat="1" x14ac:dyDescent="0.4"/>
    <row r="524" s="19" customFormat="1" x14ac:dyDescent="0.4"/>
    <row r="525" s="19" customFormat="1" x14ac:dyDescent="0.4"/>
    <row r="526" s="19" customFormat="1" x14ac:dyDescent="0.4"/>
    <row r="527" s="19" customFormat="1" x14ac:dyDescent="0.4"/>
    <row r="528" s="19" customFormat="1" x14ac:dyDescent="0.4"/>
    <row r="529" s="19" customFormat="1" x14ac:dyDescent="0.4"/>
    <row r="530" s="19" customFormat="1" x14ac:dyDescent="0.4"/>
    <row r="531" s="19" customFormat="1" x14ac:dyDescent="0.4"/>
    <row r="532" s="19" customFormat="1" x14ac:dyDescent="0.4"/>
    <row r="533" s="19" customFormat="1" x14ac:dyDescent="0.4"/>
    <row r="534" s="19" customFormat="1" x14ac:dyDescent="0.4"/>
    <row r="535" s="19" customFormat="1" x14ac:dyDescent="0.4"/>
    <row r="536" s="19" customFormat="1" x14ac:dyDescent="0.4"/>
    <row r="537" s="19" customFormat="1" x14ac:dyDescent="0.4"/>
    <row r="538" s="19" customFormat="1" x14ac:dyDescent="0.4"/>
    <row r="539" s="19" customFormat="1" x14ac:dyDescent="0.4"/>
    <row r="540" s="19" customFormat="1" x14ac:dyDescent="0.4"/>
    <row r="541" s="19" customFormat="1" x14ac:dyDescent="0.4"/>
    <row r="542" s="19" customFormat="1" x14ac:dyDescent="0.4"/>
    <row r="543" s="19" customFormat="1" x14ac:dyDescent="0.4"/>
    <row r="544" s="19" customFormat="1" x14ac:dyDescent="0.4"/>
    <row r="545" s="19" customFormat="1" x14ac:dyDescent="0.4"/>
    <row r="546" s="19" customFormat="1" x14ac:dyDescent="0.4"/>
    <row r="547" s="19" customFormat="1" x14ac:dyDescent="0.4"/>
    <row r="548" s="19" customFormat="1" x14ac:dyDescent="0.4"/>
    <row r="549" s="19" customFormat="1" x14ac:dyDescent="0.4"/>
    <row r="550" s="19" customFormat="1" x14ac:dyDescent="0.4"/>
    <row r="551" s="19" customFormat="1" x14ac:dyDescent="0.4"/>
    <row r="552" s="19" customFormat="1" x14ac:dyDescent="0.4"/>
    <row r="553" s="19" customFormat="1" x14ac:dyDescent="0.4"/>
    <row r="554" s="19" customFormat="1" x14ac:dyDescent="0.4"/>
    <row r="555" s="19" customFormat="1" x14ac:dyDescent="0.4"/>
    <row r="556" s="19" customFormat="1" x14ac:dyDescent="0.4"/>
    <row r="557" s="19" customFormat="1" x14ac:dyDescent="0.4"/>
    <row r="558" s="19" customFormat="1" x14ac:dyDescent="0.4"/>
    <row r="559" s="19" customFormat="1" x14ac:dyDescent="0.4"/>
    <row r="560" s="19" customFormat="1" x14ac:dyDescent="0.4"/>
    <row r="561" s="19" customFormat="1" x14ac:dyDescent="0.4"/>
    <row r="562" s="19" customFormat="1" x14ac:dyDescent="0.4"/>
    <row r="563" s="19" customFormat="1" x14ac:dyDescent="0.4"/>
    <row r="564" s="19" customFormat="1" x14ac:dyDescent="0.4"/>
    <row r="565" s="19" customFormat="1" x14ac:dyDescent="0.4"/>
    <row r="566" s="19" customFormat="1" x14ac:dyDescent="0.4"/>
    <row r="567" s="19" customFormat="1" x14ac:dyDescent="0.4"/>
    <row r="568" s="19" customFormat="1" x14ac:dyDescent="0.4"/>
    <row r="569" s="19" customFormat="1" x14ac:dyDescent="0.4"/>
    <row r="570" s="19" customFormat="1" x14ac:dyDescent="0.4"/>
    <row r="571" s="19" customFormat="1" x14ac:dyDescent="0.4"/>
    <row r="572" s="19" customFormat="1" x14ac:dyDescent="0.4"/>
    <row r="573" s="19" customFormat="1" x14ac:dyDescent="0.4"/>
    <row r="574" s="19" customFormat="1" x14ac:dyDescent="0.4"/>
    <row r="575" s="19" customFormat="1" x14ac:dyDescent="0.4"/>
    <row r="576" s="19" customFormat="1" x14ac:dyDescent="0.4"/>
    <row r="577" s="19" customFormat="1" x14ac:dyDescent="0.4"/>
    <row r="578" s="19" customFormat="1" x14ac:dyDescent="0.4"/>
    <row r="579" s="19" customFormat="1" x14ac:dyDescent="0.4"/>
    <row r="580" s="19" customFormat="1" x14ac:dyDescent="0.4"/>
    <row r="581" s="19" customFormat="1" x14ac:dyDescent="0.4"/>
    <row r="582" s="19" customFormat="1" x14ac:dyDescent="0.4"/>
    <row r="583" s="19" customFormat="1" x14ac:dyDescent="0.4"/>
    <row r="584" s="19" customFormat="1" x14ac:dyDescent="0.4"/>
    <row r="585" s="19" customFormat="1" x14ac:dyDescent="0.4"/>
    <row r="586" s="19" customFormat="1" x14ac:dyDescent="0.4"/>
    <row r="587" s="19" customFormat="1" x14ac:dyDescent="0.4"/>
    <row r="588" s="19" customFormat="1" x14ac:dyDescent="0.4"/>
    <row r="589" s="19" customFormat="1" x14ac:dyDescent="0.4"/>
    <row r="590" s="19" customFormat="1" x14ac:dyDescent="0.4"/>
    <row r="591" s="19" customFormat="1" x14ac:dyDescent="0.4"/>
    <row r="592" s="19" customFormat="1" x14ac:dyDescent="0.4"/>
    <row r="593" s="19" customFormat="1" x14ac:dyDescent="0.4"/>
    <row r="594" s="19" customFormat="1" x14ac:dyDescent="0.4"/>
    <row r="595" s="19" customFormat="1" x14ac:dyDescent="0.4"/>
    <row r="596" s="19" customFormat="1" x14ac:dyDescent="0.4"/>
    <row r="597" s="19" customFormat="1" x14ac:dyDescent="0.4"/>
    <row r="598" s="19" customFormat="1" x14ac:dyDescent="0.4"/>
    <row r="599" s="19" customFormat="1" x14ac:dyDescent="0.4"/>
    <row r="600" s="19" customFormat="1" x14ac:dyDescent="0.4"/>
    <row r="601" s="19" customFormat="1" x14ac:dyDescent="0.4"/>
    <row r="602" s="19" customFormat="1" x14ac:dyDescent="0.4"/>
    <row r="603" s="19" customFormat="1" x14ac:dyDescent="0.4"/>
    <row r="604" s="19" customFormat="1" x14ac:dyDescent="0.4"/>
    <row r="605" s="19" customFormat="1" x14ac:dyDescent="0.4"/>
    <row r="606" s="19" customFormat="1" x14ac:dyDescent="0.4"/>
    <row r="607" s="19" customFormat="1" x14ac:dyDescent="0.4"/>
    <row r="608" s="19" customFormat="1" x14ac:dyDescent="0.4"/>
    <row r="609" s="19" customFormat="1" x14ac:dyDescent="0.4"/>
    <row r="610" s="19" customFormat="1" x14ac:dyDescent="0.4"/>
    <row r="611" s="19" customFormat="1" x14ac:dyDescent="0.4"/>
    <row r="612" s="19" customFormat="1" x14ac:dyDescent="0.4"/>
    <row r="613" s="19" customFormat="1" x14ac:dyDescent="0.4"/>
    <row r="614" s="19" customFormat="1" x14ac:dyDescent="0.4"/>
    <row r="615" s="19" customFormat="1" x14ac:dyDescent="0.4"/>
    <row r="616" s="19" customFormat="1" x14ac:dyDescent="0.4"/>
    <row r="617" s="19" customFormat="1" x14ac:dyDescent="0.4"/>
    <row r="618" s="19" customFormat="1" x14ac:dyDescent="0.4"/>
    <row r="619" s="19" customFormat="1" x14ac:dyDescent="0.4"/>
    <row r="620" s="19" customFormat="1" x14ac:dyDescent="0.4"/>
    <row r="621" s="19" customFormat="1" x14ac:dyDescent="0.4"/>
    <row r="622" s="19" customFormat="1" x14ac:dyDescent="0.4"/>
    <row r="623" s="19" customFormat="1" x14ac:dyDescent="0.4"/>
    <row r="624" s="19" customFormat="1" x14ac:dyDescent="0.4"/>
    <row r="625" s="19" customFormat="1" x14ac:dyDescent="0.4"/>
    <row r="626" s="19" customFormat="1" x14ac:dyDescent="0.4"/>
    <row r="627" s="19" customFormat="1" x14ac:dyDescent="0.4"/>
    <row r="628" s="19" customFormat="1" x14ac:dyDescent="0.4"/>
    <row r="629" s="19" customFormat="1" x14ac:dyDescent="0.4"/>
    <row r="630" s="19" customFormat="1" x14ac:dyDescent="0.4"/>
    <row r="631" s="19" customFormat="1" x14ac:dyDescent="0.4"/>
    <row r="632" s="19" customFormat="1" x14ac:dyDescent="0.4"/>
    <row r="633" s="19" customFormat="1" x14ac:dyDescent="0.4"/>
    <row r="634" s="19" customFormat="1" x14ac:dyDescent="0.4"/>
    <row r="635" s="19" customFormat="1" x14ac:dyDescent="0.4"/>
    <row r="636" s="19" customFormat="1" x14ac:dyDescent="0.4"/>
    <row r="637" s="19" customFormat="1" x14ac:dyDescent="0.4"/>
    <row r="638" s="19" customFormat="1" x14ac:dyDescent="0.4"/>
    <row r="639" s="19" customFormat="1" x14ac:dyDescent="0.4"/>
    <row r="640" s="19" customFormat="1" x14ac:dyDescent="0.4"/>
    <row r="641" s="19" customFormat="1" x14ac:dyDescent="0.4"/>
    <row r="642" s="19" customFormat="1" x14ac:dyDescent="0.4"/>
    <row r="643" s="19" customFormat="1" x14ac:dyDescent="0.4"/>
    <row r="644" s="19" customFormat="1" x14ac:dyDescent="0.4"/>
    <row r="645" s="19" customFormat="1" x14ac:dyDescent="0.4"/>
    <row r="646" s="19" customFormat="1" x14ac:dyDescent="0.4"/>
    <row r="647" s="19" customFormat="1" x14ac:dyDescent="0.4"/>
    <row r="648" s="19" customFormat="1" x14ac:dyDescent="0.4"/>
    <row r="649" s="19" customFormat="1" x14ac:dyDescent="0.4"/>
    <row r="650" s="19" customFormat="1" x14ac:dyDescent="0.4"/>
    <row r="651" s="19" customFormat="1" x14ac:dyDescent="0.4"/>
    <row r="652" s="19" customFormat="1" x14ac:dyDescent="0.4"/>
    <row r="653" s="19" customFormat="1" x14ac:dyDescent="0.4"/>
    <row r="654" s="19" customFormat="1" x14ac:dyDescent="0.4"/>
    <row r="655" s="19" customFormat="1" x14ac:dyDescent="0.4"/>
    <row r="656" s="19" customFormat="1" x14ac:dyDescent="0.4"/>
    <row r="657" s="19" customFormat="1" x14ac:dyDescent="0.4"/>
    <row r="658" s="19" customFormat="1" x14ac:dyDescent="0.4"/>
    <row r="659" s="19" customFormat="1" x14ac:dyDescent="0.4"/>
    <row r="660" s="19" customFormat="1" x14ac:dyDescent="0.4"/>
    <row r="661" s="19" customFormat="1" x14ac:dyDescent="0.4"/>
    <row r="662" s="19" customFormat="1" x14ac:dyDescent="0.4"/>
    <row r="663" s="19" customFormat="1" x14ac:dyDescent="0.4"/>
    <row r="664" s="19" customFormat="1" x14ac:dyDescent="0.4"/>
    <row r="665" s="19" customFormat="1" x14ac:dyDescent="0.4"/>
    <row r="666" s="19" customFormat="1" x14ac:dyDescent="0.4"/>
    <row r="667" s="19" customFormat="1" x14ac:dyDescent="0.4"/>
    <row r="668" s="19" customFormat="1" x14ac:dyDescent="0.4"/>
    <row r="669" s="19" customFormat="1" x14ac:dyDescent="0.4"/>
    <row r="670" s="19" customFormat="1" x14ac:dyDescent="0.4"/>
    <row r="671" s="19" customFormat="1" x14ac:dyDescent="0.4"/>
    <row r="672" s="19" customFormat="1" x14ac:dyDescent="0.4"/>
    <row r="673" s="19" customFormat="1" x14ac:dyDescent="0.4"/>
    <row r="674" s="19" customFormat="1" x14ac:dyDescent="0.4"/>
    <row r="675" s="19" customFormat="1" x14ac:dyDescent="0.4"/>
    <row r="676" s="19" customFormat="1" x14ac:dyDescent="0.4"/>
    <row r="677" s="19" customFormat="1" x14ac:dyDescent="0.4"/>
    <row r="678" s="19" customFormat="1" x14ac:dyDescent="0.4"/>
    <row r="679" s="19" customFormat="1" x14ac:dyDescent="0.4"/>
    <row r="680" s="19" customFormat="1" x14ac:dyDescent="0.4"/>
    <row r="681" s="19" customFormat="1" x14ac:dyDescent="0.4"/>
    <row r="682" s="19" customFormat="1" x14ac:dyDescent="0.4"/>
    <row r="683" s="19" customFormat="1" x14ac:dyDescent="0.4"/>
    <row r="684" s="19" customFormat="1" x14ac:dyDescent="0.4"/>
    <row r="685" s="19" customFormat="1" x14ac:dyDescent="0.4"/>
    <row r="686" s="19" customFormat="1" x14ac:dyDescent="0.4"/>
    <row r="687" s="19" customFormat="1" x14ac:dyDescent="0.4"/>
    <row r="688" s="19" customFormat="1" x14ac:dyDescent="0.4"/>
    <row r="689" s="19" customFormat="1" x14ac:dyDescent="0.4"/>
    <row r="690" s="19" customFormat="1" x14ac:dyDescent="0.4"/>
    <row r="691" s="19" customFormat="1" x14ac:dyDescent="0.4"/>
    <row r="692" s="19" customFormat="1" x14ac:dyDescent="0.4"/>
    <row r="693" s="19" customFormat="1" x14ac:dyDescent="0.4"/>
    <row r="694" s="19" customFormat="1" x14ac:dyDescent="0.4"/>
    <row r="695" s="19" customFormat="1" x14ac:dyDescent="0.4"/>
    <row r="696" s="19" customFormat="1" x14ac:dyDescent="0.4"/>
    <row r="697" s="19" customFormat="1" x14ac:dyDescent="0.4"/>
    <row r="698" s="19" customFormat="1" x14ac:dyDescent="0.4"/>
    <row r="699" s="19" customFormat="1" x14ac:dyDescent="0.4"/>
    <row r="700" s="19" customFormat="1" x14ac:dyDescent="0.4"/>
    <row r="701" s="19" customFormat="1" x14ac:dyDescent="0.4"/>
    <row r="702" s="19" customFormat="1" x14ac:dyDescent="0.4"/>
    <row r="703" s="19" customFormat="1" x14ac:dyDescent="0.4"/>
    <row r="704" s="19" customFormat="1" x14ac:dyDescent="0.4"/>
    <row r="705" s="19" customFormat="1" x14ac:dyDescent="0.4"/>
    <row r="706" s="19" customFormat="1" x14ac:dyDescent="0.4"/>
    <row r="707" s="19" customFormat="1" x14ac:dyDescent="0.4"/>
    <row r="708" s="19" customFormat="1" x14ac:dyDescent="0.4"/>
    <row r="709" s="19" customFormat="1" x14ac:dyDescent="0.4"/>
    <row r="710" s="19" customFormat="1" x14ac:dyDescent="0.4"/>
    <row r="711" s="19" customFormat="1" x14ac:dyDescent="0.4"/>
    <row r="712" s="19" customFormat="1" x14ac:dyDescent="0.4"/>
    <row r="713" s="19" customFormat="1" x14ac:dyDescent="0.4"/>
    <row r="714" s="19" customFormat="1" x14ac:dyDescent="0.4"/>
    <row r="715" s="19" customFormat="1" x14ac:dyDescent="0.4"/>
    <row r="716" s="19" customFormat="1" x14ac:dyDescent="0.4"/>
    <row r="717" s="19" customFormat="1" x14ac:dyDescent="0.4"/>
    <row r="718" s="19" customFormat="1" x14ac:dyDescent="0.4"/>
    <row r="719" s="19" customFormat="1" x14ac:dyDescent="0.4"/>
    <row r="720" s="19" customFormat="1" x14ac:dyDescent="0.4"/>
    <row r="721" s="19" customFormat="1" x14ac:dyDescent="0.4"/>
    <row r="722" s="19" customFormat="1" x14ac:dyDescent="0.4"/>
    <row r="723" s="19" customFormat="1" x14ac:dyDescent="0.4"/>
    <row r="724" s="19" customFormat="1" x14ac:dyDescent="0.4"/>
    <row r="725" s="19" customFormat="1" x14ac:dyDescent="0.4"/>
    <row r="726" s="19" customFormat="1" x14ac:dyDescent="0.4"/>
    <row r="727" s="19" customFormat="1" x14ac:dyDescent="0.4"/>
    <row r="728" s="19" customFormat="1" x14ac:dyDescent="0.4"/>
    <row r="729" s="19" customFormat="1" x14ac:dyDescent="0.4"/>
    <row r="730" s="19" customFormat="1" x14ac:dyDescent="0.4"/>
    <row r="731" s="19" customFormat="1" x14ac:dyDescent="0.4"/>
    <row r="732" s="19" customFormat="1" x14ac:dyDescent="0.4"/>
    <row r="733" s="19" customFormat="1" x14ac:dyDescent="0.4"/>
    <row r="734" s="19" customFormat="1" x14ac:dyDescent="0.4"/>
    <row r="735" s="19" customFormat="1" x14ac:dyDescent="0.4"/>
    <row r="736" s="19" customFormat="1" x14ac:dyDescent="0.4"/>
    <row r="737" s="19" customFormat="1" x14ac:dyDescent="0.4"/>
    <row r="738" s="19" customFormat="1" x14ac:dyDescent="0.4"/>
    <row r="739" s="19" customFormat="1" x14ac:dyDescent="0.4"/>
    <row r="740" s="19" customFormat="1" x14ac:dyDescent="0.4"/>
    <row r="741" s="19" customFormat="1" x14ac:dyDescent="0.4"/>
    <row r="742" s="19" customFormat="1" x14ac:dyDescent="0.4"/>
    <row r="743" s="19" customFormat="1" x14ac:dyDescent="0.4"/>
    <row r="744" s="19" customFormat="1" x14ac:dyDescent="0.4"/>
    <row r="745" s="19" customFormat="1" x14ac:dyDescent="0.4"/>
    <row r="746" s="19" customFormat="1" x14ac:dyDescent="0.4"/>
    <row r="747" s="19" customFormat="1" x14ac:dyDescent="0.4"/>
    <row r="748" s="19" customFormat="1" x14ac:dyDescent="0.4"/>
    <row r="749" s="19" customFormat="1" x14ac:dyDescent="0.4"/>
    <row r="750" s="19" customFormat="1" x14ac:dyDescent="0.4"/>
    <row r="751" s="19" customFormat="1" x14ac:dyDescent="0.4"/>
    <row r="752" s="19" customFormat="1" x14ac:dyDescent="0.4"/>
    <row r="753" s="19" customFormat="1" x14ac:dyDescent="0.4"/>
    <row r="754" s="19" customFormat="1" x14ac:dyDescent="0.4"/>
    <row r="755" s="19" customFormat="1" x14ac:dyDescent="0.4"/>
    <row r="756" s="19" customFormat="1" x14ac:dyDescent="0.4"/>
    <row r="757" s="19" customFormat="1" x14ac:dyDescent="0.4"/>
    <row r="758" s="19" customFormat="1" x14ac:dyDescent="0.4"/>
    <row r="759" s="19" customFormat="1" x14ac:dyDescent="0.4"/>
    <row r="760" s="19" customFormat="1" x14ac:dyDescent="0.4"/>
    <row r="761" s="19" customFormat="1" x14ac:dyDescent="0.4"/>
    <row r="762" s="19" customFormat="1" x14ac:dyDescent="0.4"/>
    <row r="763" s="19" customFormat="1" x14ac:dyDescent="0.4"/>
    <row r="764" s="19" customFormat="1" x14ac:dyDescent="0.4"/>
    <row r="765" s="19" customFormat="1" x14ac:dyDescent="0.4"/>
    <row r="766" s="19" customFormat="1" x14ac:dyDescent="0.4"/>
    <row r="767" s="19" customFormat="1" x14ac:dyDescent="0.4"/>
    <row r="768" s="19" customFormat="1" x14ac:dyDescent="0.4"/>
    <row r="769" s="19" customFormat="1" x14ac:dyDescent="0.4"/>
    <row r="770" s="19" customFormat="1" x14ac:dyDescent="0.4"/>
    <row r="771" s="19" customFormat="1" x14ac:dyDescent="0.4"/>
    <row r="772" s="19" customFormat="1" x14ac:dyDescent="0.4"/>
    <row r="773" s="19" customFormat="1" x14ac:dyDescent="0.4"/>
    <row r="774" s="19" customFormat="1" x14ac:dyDescent="0.4"/>
    <row r="775" s="19" customFormat="1" x14ac:dyDescent="0.4"/>
    <row r="776" s="19" customFormat="1" x14ac:dyDescent="0.4"/>
    <row r="777" s="19" customFormat="1" x14ac:dyDescent="0.4"/>
    <row r="778" s="19" customFormat="1" x14ac:dyDescent="0.4"/>
    <row r="779" s="19" customFormat="1" x14ac:dyDescent="0.4"/>
    <row r="780" s="19" customFormat="1" x14ac:dyDescent="0.4"/>
    <row r="781" s="19" customFormat="1" x14ac:dyDescent="0.4"/>
    <row r="782" s="19" customFormat="1" x14ac:dyDescent="0.4"/>
    <row r="783" s="19" customFormat="1" x14ac:dyDescent="0.4"/>
    <row r="784" s="19" customFormat="1" x14ac:dyDescent="0.4"/>
    <row r="785" s="19" customFormat="1" x14ac:dyDescent="0.4"/>
    <row r="786" s="19" customFormat="1" x14ac:dyDescent="0.4"/>
    <row r="787" s="19" customFormat="1" x14ac:dyDescent="0.4"/>
    <row r="788" s="19" customFormat="1" x14ac:dyDescent="0.4"/>
    <row r="789" s="19" customFormat="1" x14ac:dyDescent="0.4"/>
    <row r="790" s="19" customFormat="1" x14ac:dyDescent="0.4"/>
    <row r="791" s="19" customFormat="1" x14ac:dyDescent="0.4"/>
    <row r="792" s="19" customFormat="1" x14ac:dyDescent="0.4"/>
    <row r="793" s="19" customFormat="1" x14ac:dyDescent="0.4"/>
    <row r="794" s="19" customFormat="1" x14ac:dyDescent="0.4"/>
    <row r="795" s="19" customFormat="1" x14ac:dyDescent="0.4"/>
    <row r="796" s="19" customFormat="1" x14ac:dyDescent="0.4"/>
    <row r="797" s="19" customFormat="1" x14ac:dyDescent="0.4"/>
    <row r="798" s="19" customFormat="1" x14ac:dyDescent="0.4"/>
    <row r="799" s="19" customFormat="1" x14ac:dyDescent="0.4"/>
    <row r="800" s="19" customFormat="1" x14ac:dyDescent="0.4"/>
    <row r="801" s="19" customFormat="1" x14ac:dyDescent="0.4"/>
    <row r="802" s="19" customFormat="1" x14ac:dyDescent="0.4"/>
    <row r="803" s="19" customFormat="1" x14ac:dyDescent="0.4"/>
    <row r="804" s="19" customFormat="1" x14ac:dyDescent="0.4"/>
    <row r="805" s="19" customFormat="1" x14ac:dyDescent="0.4"/>
    <row r="806" s="19" customFormat="1" x14ac:dyDescent="0.4"/>
    <row r="807" s="19" customFormat="1" x14ac:dyDescent="0.4"/>
    <row r="808" s="19" customFormat="1" x14ac:dyDescent="0.4"/>
    <row r="809" s="19" customFormat="1" x14ac:dyDescent="0.4"/>
    <row r="810" s="19" customFormat="1" x14ac:dyDescent="0.4"/>
    <row r="811" s="19" customFormat="1" x14ac:dyDescent="0.4"/>
    <row r="812" s="19" customFormat="1" x14ac:dyDescent="0.4"/>
    <row r="813" s="19" customFormat="1" x14ac:dyDescent="0.4"/>
    <row r="814" s="19" customFormat="1" x14ac:dyDescent="0.4"/>
    <row r="815" s="19" customFormat="1" x14ac:dyDescent="0.4"/>
    <row r="816" s="19" customFormat="1" x14ac:dyDescent="0.4"/>
    <row r="817" s="19" customFormat="1" x14ac:dyDescent="0.4"/>
    <row r="818" s="19" customFormat="1" x14ac:dyDescent="0.4"/>
    <row r="819" s="19" customFormat="1" x14ac:dyDescent="0.4"/>
    <row r="820" s="19" customFormat="1" x14ac:dyDescent="0.4"/>
    <row r="821" s="19" customFormat="1" x14ac:dyDescent="0.4"/>
    <row r="822" s="19" customFormat="1" x14ac:dyDescent="0.4"/>
    <row r="823" s="19" customFormat="1" x14ac:dyDescent="0.4"/>
    <row r="824" s="19" customFormat="1" x14ac:dyDescent="0.4"/>
    <row r="825" s="19" customFormat="1" x14ac:dyDescent="0.4"/>
    <row r="826" s="19" customFormat="1" x14ac:dyDescent="0.4"/>
    <row r="827" s="19" customFormat="1" x14ac:dyDescent="0.4"/>
    <row r="828" s="19" customFormat="1" x14ac:dyDescent="0.4"/>
    <row r="829" s="19" customFormat="1" x14ac:dyDescent="0.4"/>
    <row r="830" s="19" customFormat="1" x14ac:dyDescent="0.4"/>
    <row r="831" s="19" customFormat="1" x14ac:dyDescent="0.4"/>
    <row r="832" s="19" customFormat="1" x14ac:dyDescent="0.4"/>
    <row r="833" s="19" customFormat="1" x14ac:dyDescent="0.4"/>
    <row r="834" s="19" customFormat="1" x14ac:dyDescent="0.4"/>
    <row r="835" s="19" customFormat="1" x14ac:dyDescent="0.4"/>
    <row r="836" s="19" customFormat="1" x14ac:dyDescent="0.4"/>
    <row r="837" s="19" customFormat="1" x14ac:dyDescent="0.4"/>
    <row r="838" s="19" customFormat="1" x14ac:dyDescent="0.4"/>
    <row r="839" s="19" customFormat="1" x14ac:dyDescent="0.4"/>
    <row r="840" s="19" customFormat="1" x14ac:dyDescent="0.4"/>
    <row r="841" s="19" customFormat="1" x14ac:dyDescent="0.4"/>
    <row r="842" s="19" customFormat="1" x14ac:dyDescent="0.4"/>
    <row r="843" s="19" customFormat="1" x14ac:dyDescent="0.4"/>
    <row r="844" s="19" customFormat="1" x14ac:dyDescent="0.4"/>
    <row r="845" s="19" customFormat="1" x14ac:dyDescent="0.4"/>
    <row r="846" s="19" customFormat="1" x14ac:dyDescent="0.4"/>
    <row r="847" s="19" customFormat="1" x14ac:dyDescent="0.4"/>
    <row r="848" s="19" customFormat="1" x14ac:dyDescent="0.4"/>
    <row r="849" s="19" customFormat="1" x14ac:dyDescent="0.4"/>
    <row r="850" s="19" customFormat="1" x14ac:dyDescent="0.4"/>
    <row r="851" s="19" customFormat="1" x14ac:dyDescent="0.4"/>
    <row r="852" s="19" customFormat="1" x14ac:dyDescent="0.4"/>
    <row r="853" s="19" customFormat="1" x14ac:dyDescent="0.4"/>
    <row r="854" s="19" customFormat="1" x14ac:dyDescent="0.4"/>
    <row r="855" s="19" customFormat="1" x14ac:dyDescent="0.4"/>
    <row r="856" s="19" customFormat="1" x14ac:dyDescent="0.4"/>
    <row r="857" s="19" customFormat="1" x14ac:dyDescent="0.4"/>
    <row r="858" s="19" customFormat="1" x14ac:dyDescent="0.4"/>
    <row r="859" s="19" customFormat="1" x14ac:dyDescent="0.4"/>
    <row r="860" s="19" customFormat="1" x14ac:dyDescent="0.4"/>
    <row r="861" s="19" customFormat="1" x14ac:dyDescent="0.4"/>
    <row r="862" s="19" customFormat="1" x14ac:dyDescent="0.4"/>
    <row r="863" s="19" customFormat="1" x14ac:dyDescent="0.4"/>
    <row r="864" s="19" customFormat="1" x14ac:dyDescent="0.4"/>
    <row r="865" s="19" customFormat="1" x14ac:dyDescent="0.4"/>
    <row r="866" s="19" customFormat="1" x14ac:dyDescent="0.4"/>
    <row r="867" s="19" customFormat="1" x14ac:dyDescent="0.4"/>
    <row r="868" s="19" customFormat="1" x14ac:dyDescent="0.4"/>
    <row r="869" s="19" customFormat="1" x14ac:dyDescent="0.4"/>
    <row r="870" s="19" customFormat="1" x14ac:dyDescent="0.4"/>
    <row r="871" s="19" customFormat="1" x14ac:dyDescent="0.4"/>
    <row r="872" s="19" customFormat="1" x14ac:dyDescent="0.4"/>
    <row r="873" s="19" customFormat="1" x14ac:dyDescent="0.4"/>
    <row r="874" s="19" customFormat="1" x14ac:dyDescent="0.4"/>
    <row r="875" s="19" customFormat="1" x14ac:dyDescent="0.4"/>
    <row r="876" s="19" customFormat="1" x14ac:dyDescent="0.4"/>
    <row r="877" s="19" customFormat="1" x14ac:dyDescent="0.4"/>
    <row r="878" s="19" customFormat="1" x14ac:dyDescent="0.4"/>
    <row r="879" s="19" customFormat="1" x14ac:dyDescent="0.4"/>
    <row r="880" s="19" customFormat="1" x14ac:dyDescent="0.4"/>
    <row r="881" s="19" customFormat="1" x14ac:dyDescent="0.4"/>
    <row r="882" s="19" customFormat="1" x14ac:dyDescent="0.4"/>
    <row r="883" s="19" customFormat="1" x14ac:dyDescent="0.4"/>
    <row r="884" s="19" customFormat="1" x14ac:dyDescent="0.4"/>
    <row r="885" s="19" customFormat="1" x14ac:dyDescent="0.4"/>
    <row r="886" s="19" customFormat="1" x14ac:dyDescent="0.4"/>
    <row r="887" s="19" customFormat="1" x14ac:dyDescent="0.4"/>
    <row r="888" s="19" customFormat="1" x14ac:dyDescent="0.4"/>
    <row r="889" s="19" customFormat="1" x14ac:dyDescent="0.4"/>
    <row r="890" s="19" customFormat="1" x14ac:dyDescent="0.4"/>
    <row r="891" s="19" customFormat="1" x14ac:dyDescent="0.4"/>
    <row r="892" s="19" customFormat="1" x14ac:dyDescent="0.4"/>
    <row r="893" s="19" customFormat="1" x14ac:dyDescent="0.4"/>
    <row r="894" s="19" customFormat="1" x14ac:dyDescent="0.4"/>
    <row r="895" s="19" customFormat="1" x14ac:dyDescent="0.4"/>
    <row r="896" s="19" customFormat="1" x14ac:dyDescent="0.4"/>
    <row r="897" s="19" customFormat="1" x14ac:dyDescent="0.4"/>
    <row r="898" s="19" customFormat="1" x14ac:dyDescent="0.4"/>
    <row r="899" s="19" customFormat="1" x14ac:dyDescent="0.4"/>
    <row r="900" s="19" customFormat="1" x14ac:dyDescent="0.4"/>
    <row r="901" s="19" customFormat="1" x14ac:dyDescent="0.4"/>
    <row r="902" s="19" customFormat="1" x14ac:dyDescent="0.4"/>
    <row r="903" s="19" customFormat="1" x14ac:dyDescent="0.4"/>
    <row r="904" s="19" customFormat="1" x14ac:dyDescent="0.4"/>
    <row r="905" s="19" customFormat="1" x14ac:dyDescent="0.4"/>
    <row r="906" s="19" customFormat="1" x14ac:dyDescent="0.4"/>
    <row r="907" s="19" customFormat="1" x14ac:dyDescent="0.4"/>
    <row r="908" s="19" customFormat="1" x14ac:dyDescent="0.4"/>
    <row r="909" s="19" customFormat="1" x14ac:dyDescent="0.4"/>
    <row r="910" s="19" customFormat="1" x14ac:dyDescent="0.4"/>
    <row r="911" s="19" customFormat="1" x14ac:dyDescent="0.4"/>
    <row r="912" s="19" customFormat="1" x14ac:dyDescent="0.4"/>
    <row r="913" s="19" customFormat="1" x14ac:dyDescent="0.4"/>
    <row r="914" s="19" customFormat="1" x14ac:dyDescent="0.4"/>
    <row r="915" s="19" customFormat="1" x14ac:dyDescent="0.4"/>
    <row r="916" s="19" customFormat="1" x14ac:dyDescent="0.4"/>
    <row r="917" s="19" customFormat="1" x14ac:dyDescent="0.4"/>
    <row r="918" s="19" customFormat="1" x14ac:dyDescent="0.4"/>
    <row r="919" s="19" customFormat="1" x14ac:dyDescent="0.4"/>
    <row r="920" s="19" customFormat="1" x14ac:dyDescent="0.4"/>
    <row r="921" s="19" customFormat="1" x14ac:dyDescent="0.4"/>
    <row r="922" s="19" customFormat="1" x14ac:dyDescent="0.4"/>
    <row r="923" s="19" customFormat="1" x14ac:dyDescent="0.4"/>
    <row r="924" s="19" customFormat="1" x14ac:dyDescent="0.4"/>
    <row r="925" s="19" customFormat="1" x14ac:dyDescent="0.4"/>
    <row r="926" s="19" customFormat="1" x14ac:dyDescent="0.4"/>
    <row r="927" s="19" customFormat="1" x14ac:dyDescent="0.4"/>
    <row r="928" s="19" customFormat="1" x14ac:dyDescent="0.4"/>
    <row r="929" s="19" customFormat="1" x14ac:dyDescent="0.4"/>
    <row r="930" s="19" customFormat="1" x14ac:dyDescent="0.4"/>
    <row r="931" s="19" customFormat="1" x14ac:dyDescent="0.4"/>
    <row r="932" s="19" customFormat="1" x14ac:dyDescent="0.4"/>
    <row r="933" s="19" customFormat="1" x14ac:dyDescent="0.4"/>
    <row r="934" s="19" customFormat="1" x14ac:dyDescent="0.4"/>
    <row r="935" s="19" customFormat="1" x14ac:dyDescent="0.4"/>
    <row r="936" s="19" customFormat="1" x14ac:dyDescent="0.4"/>
    <row r="937" s="19" customFormat="1" x14ac:dyDescent="0.4"/>
    <row r="938" s="19" customFormat="1" x14ac:dyDescent="0.4"/>
    <row r="939" s="19" customFormat="1" x14ac:dyDescent="0.4"/>
    <row r="940" s="19" customFormat="1" x14ac:dyDescent="0.4"/>
    <row r="941" s="19" customFormat="1" x14ac:dyDescent="0.4"/>
    <row r="942" s="19" customFormat="1" x14ac:dyDescent="0.4"/>
    <row r="943" s="19" customFormat="1" x14ac:dyDescent="0.4"/>
    <row r="944" s="19" customFormat="1" x14ac:dyDescent="0.4"/>
    <row r="945" s="19" customFormat="1" x14ac:dyDescent="0.4"/>
    <row r="946" s="19" customFormat="1" x14ac:dyDescent="0.4"/>
    <row r="947" s="19" customFormat="1" x14ac:dyDescent="0.4"/>
    <row r="948" s="19" customFormat="1" x14ac:dyDescent="0.4"/>
    <row r="949" s="19" customFormat="1" x14ac:dyDescent="0.4"/>
    <row r="950" s="19" customFormat="1" x14ac:dyDescent="0.4"/>
    <row r="951" s="19" customFormat="1" x14ac:dyDescent="0.4"/>
    <row r="952" s="19" customFormat="1" x14ac:dyDescent="0.4"/>
    <row r="953" s="19" customFormat="1" x14ac:dyDescent="0.4"/>
    <row r="954" s="19" customFormat="1" x14ac:dyDescent="0.4"/>
    <row r="955" s="19" customFormat="1" x14ac:dyDescent="0.4"/>
    <row r="956" s="19" customFormat="1" x14ac:dyDescent="0.4"/>
    <row r="957" s="19" customFormat="1" x14ac:dyDescent="0.4"/>
  </sheetData>
  <mergeCells count="17">
    <mergeCell ref="Q34:V34"/>
    <mergeCell ref="A1:AB1"/>
    <mergeCell ref="AB4:AB5"/>
    <mergeCell ref="A2:AB2"/>
    <mergeCell ref="E4:E5"/>
    <mergeCell ref="F4:F5"/>
    <mergeCell ref="C4:C5"/>
    <mergeCell ref="G4:G5"/>
    <mergeCell ref="N33:AA33"/>
    <mergeCell ref="J4:Z4"/>
    <mergeCell ref="P32:V32"/>
    <mergeCell ref="AA4:AA5"/>
    <mergeCell ref="H4:H5"/>
    <mergeCell ref="A4:A5"/>
    <mergeCell ref="B4:B5"/>
    <mergeCell ref="D4:D5"/>
    <mergeCell ref="A30:AA30"/>
  </mergeCells>
  <phoneticPr fontId="1" type="noConversion"/>
  <pageMargins left="0.39370078740157483" right="0" top="0.78740157480314965" bottom="0.39370078740157483" header="0" footer="0"/>
  <pageSetup paperSize="9" scale="73" orientation="landscape" horizontalDpi="360" verticalDpi="360" r:id="rId1"/>
  <headerFooter alignWithMargins="0"/>
  <rowBreaks count="1" manualBreakCount="1">
    <brk id="3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4312C-8095-4C77-A952-62FE3F6BFD50}">
  <dimension ref="A1:BC946"/>
  <sheetViews>
    <sheetView view="pageBreakPreview" topLeftCell="A4" zoomScale="90" zoomScaleNormal="75" zoomScaleSheetLayoutView="90" workbookViewId="0">
      <selection activeCell="E4" sqref="E4:E5"/>
    </sheetView>
  </sheetViews>
  <sheetFormatPr defaultColWidth="9.1328125" defaultRowHeight="13.9" x14ac:dyDescent="0.4"/>
  <cols>
    <col min="1" max="1" width="3.3984375" style="51" customWidth="1"/>
    <col min="2" max="2" width="15.1328125" style="51" customWidth="1"/>
    <col min="3" max="4" width="8" style="51" customWidth="1"/>
    <col min="5" max="5" width="48.59765625" style="51" customWidth="1"/>
    <col min="6" max="6" width="2.86328125" style="51" customWidth="1"/>
    <col min="7" max="7" width="6" style="51" customWidth="1"/>
    <col min="8" max="8" width="4" style="51" customWidth="1"/>
    <col min="9" max="9" width="4.1328125" style="52" customWidth="1"/>
    <col min="10" max="10" width="4.73046875" style="53" customWidth="1"/>
    <col min="11" max="11" width="5.59765625" style="51" customWidth="1"/>
    <col min="12" max="12" width="3" style="51" customWidth="1"/>
    <col min="13" max="16" width="4.73046875" style="51" customWidth="1"/>
    <col min="17" max="17" width="5.265625" style="51" customWidth="1"/>
    <col min="18" max="18" width="4.1328125" style="51" customWidth="1"/>
    <col min="19" max="19" width="4.265625" style="51" customWidth="1"/>
    <col min="20" max="21" width="4.73046875" style="51" customWidth="1"/>
    <col min="22" max="22" width="4.1328125" style="51" customWidth="1"/>
    <col min="23" max="23" width="4.59765625" style="51" customWidth="1"/>
    <col min="24" max="24" width="3.3984375" style="51" customWidth="1"/>
    <col min="25" max="25" width="3.73046875" style="51" customWidth="1"/>
    <col min="26" max="26" width="4" style="51" customWidth="1"/>
    <col min="27" max="27" width="7.1328125" style="19" customWidth="1"/>
    <col min="28" max="28" width="8.59765625" style="19" customWidth="1"/>
    <col min="29" max="16384" width="9.1328125" style="19"/>
  </cols>
  <sheetData>
    <row r="1" spans="1:55" ht="17.25" x14ac:dyDescent="0.45">
      <c r="A1" s="513" t="s">
        <v>51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  <c r="S1" s="513"/>
      <c r="T1" s="513"/>
      <c r="U1" s="513"/>
      <c r="V1" s="513"/>
      <c r="W1" s="513"/>
      <c r="X1" s="513"/>
      <c r="Y1" s="513"/>
      <c r="Z1" s="513"/>
      <c r="AA1" s="513"/>
      <c r="AB1" s="513"/>
    </row>
    <row r="2" spans="1:55" ht="18.75" customHeight="1" x14ac:dyDescent="0.5">
      <c r="A2" s="514" t="s">
        <v>94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Q2" s="514"/>
      <c r="R2" s="514"/>
      <c r="S2" s="514"/>
      <c r="T2" s="514"/>
      <c r="U2" s="514"/>
      <c r="V2" s="514"/>
      <c r="W2" s="514"/>
      <c r="X2" s="514"/>
      <c r="Y2" s="514"/>
      <c r="Z2" s="514"/>
      <c r="AA2" s="514"/>
      <c r="AB2" s="514"/>
    </row>
    <row r="3" spans="1:55" ht="16.149999999999999" customHeight="1" thickBot="1" x14ac:dyDescent="0.45">
      <c r="I3" s="95"/>
      <c r="J3" s="95"/>
      <c r="AA3" s="95"/>
    </row>
    <row r="4" spans="1:55" ht="15" customHeight="1" x14ac:dyDescent="0.4">
      <c r="A4" s="508" t="s">
        <v>0</v>
      </c>
      <c r="B4" s="510" t="s">
        <v>1</v>
      </c>
      <c r="C4" s="510" t="s">
        <v>26</v>
      </c>
      <c r="D4" s="510" t="s">
        <v>23</v>
      </c>
      <c r="E4" s="510" t="s">
        <v>2</v>
      </c>
      <c r="F4" s="508" t="s">
        <v>3</v>
      </c>
      <c r="G4" s="508" t="s">
        <v>25</v>
      </c>
      <c r="H4" s="508" t="s">
        <v>4</v>
      </c>
      <c r="I4" s="54"/>
      <c r="J4" s="515" t="s">
        <v>18</v>
      </c>
      <c r="K4" s="516"/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6"/>
      <c r="W4" s="516"/>
      <c r="X4" s="516"/>
      <c r="Y4" s="516"/>
      <c r="Z4" s="517"/>
      <c r="AA4" s="506" t="s">
        <v>16</v>
      </c>
      <c r="AB4" s="506" t="s">
        <v>17</v>
      </c>
    </row>
    <row r="5" spans="1:55" ht="120.75" customHeight="1" x14ac:dyDescent="0.4">
      <c r="A5" s="509"/>
      <c r="B5" s="511"/>
      <c r="C5" s="511"/>
      <c r="D5" s="511"/>
      <c r="E5" s="511"/>
      <c r="F5" s="509"/>
      <c r="G5" s="509"/>
      <c r="H5" s="509"/>
      <c r="I5" s="56" t="s">
        <v>24</v>
      </c>
      <c r="J5" s="57" t="s">
        <v>5</v>
      </c>
      <c r="K5" s="55" t="s">
        <v>6</v>
      </c>
      <c r="L5" s="55" t="s">
        <v>7</v>
      </c>
      <c r="M5" s="55" t="s">
        <v>8</v>
      </c>
      <c r="N5" s="55" t="s">
        <v>9</v>
      </c>
      <c r="O5" s="55" t="s">
        <v>10</v>
      </c>
      <c r="P5" s="55" t="s">
        <v>57</v>
      </c>
      <c r="Q5" s="55" t="s">
        <v>58</v>
      </c>
      <c r="R5" s="55" t="s">
        <v>11</v>
      </c>
      <c r="S5" s="55" t="s">
        <v>12</v>
      </c>
      <c r="T5" s="55" t="s">
        <v>13</v>
      </c>
      <c r="U5" s="55" t="s">
        <v>53</v>
      </c>
      <c r="V5" s="55" t="s">
        <v>14</v>
      </c>
      <c r="W5" s="55" t="s">
        <v>54</v>
      </c>
      <c r="X5" s="55" t="s">
        <v>15</v>
      </c>
      <c r="Y5" s="55" t="s">
        <v>55</v>
      </c>
      <c r="Z5" s="55"/>
      <c r="AA5" s="507"/>
      <c r="AB5" s="507"/>
    </row>
    <row r="6" spans="1:55" ht="12.75" customHeight="1" thickBot="1" x14ac:dyDescent="0.4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  <c r="G6" s="58">
        <v>7</v>
      </c>
      <c r="H6" s="46">
        <v>8</v>
      </c>
      <c r="I6" s="82">
        <v>9</v>
      </c>
      <c r="J6" s="59">
        <v>10</v>
      </c>
      <c r="K6" s="58">
        <v>11</v>
      </c>
      <c r="L6" s="58">
        <v>12</v>
      </c>
      <c r="M6" s="58">
        <v>13</v>
      </c>
      <c r="N6" s="58">
        <v>14</v>
      </c>
      <c r="O6" s="58">
        <v>15</v>
      </c>
      <c r="P6" s="58">
        <v>16</v>
      </c>
      <c r="Q6" s="58">
        <v>17</v>
      </c>
      <c r="R6" s="58">
        <v>18</v>
      </c>
      <c r="S6" s="58">
        <v>19</v>
      </c>
      <c r="T6" s="58">
        <v>20</v>
      </c>
      <c r="U6" s="58">
        <v>21</v>
      </c>
      <c r="V6" s="58">
        <v>22</v>
      </c>
      <c r="W6" s="58">
        <v>23</v>
      </c>
      <c r="X6" s="58">
        <v>24</v>
      </c>
      <c r="Y6" s="58">
        <v>25</v>
      </c>
      <c r="Z6" s="58">
        <v>28</v>
      </c>
      <c r="AA6" s="84">
        <v>29</v>
      </c>
      <c r="AB6" s="46">
        <v>30</v>
      </c>
    </row>
    <row r="7" spans="1:55" s="42" customFormat="1" ht="15" customHeight="1" x14ac:dyDescent="0.35">
      <c r="A7" s="66"/>
      <c r="B7" s="92"/>
      <c r="C7" s="48"/>
      <c r="D7" s="62"/>
      <c r="E7" s="63" t="s">
        <v>22</v>
      </c>
      <c r="F7" s="48"/>
      <c r="G7" s="48"/>
      <c r="H7" s="40"/>
      <c r="I7" s="40"/>
      <c r="J7" s="105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44"/>
      <c r="AB7" s="40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spans="1:55" s="42" customFormat="1" ht="15" customHeight="1" x14ac:dyDescent="0.3">
      <c r="A8" s="61">
        <v>1</v>
      </c>
      <c r="B8" s="43" t="s">
        <v>20</v>
      </c>
      <c r="C8" s="48" t="s">
        <v>178</v>
      </c>
      <c r="D8" s="48" t="s">
        <v>179</v>
      </c>
      <c r="E8" s="158"/>
      <c r="F8" s="48"/>
      <c r="G8" s="147"/>
      <c r="H8" s="40"/>
      <c r="I8" s="40"/>
      <c r="J8" s="105"/>
      <c r="K8" s="106"/>
      <c r="L8" s="106"/>
      <c r="M8" s="106"/>
      <c r="N8" s="106"/>
      <c r="O8" s="106"/>
      <c r="P8" s="106"/>
      <c r="Q8" s="106"/>
      <c r="R8" s="107"/>
      <c r="S8" s="108"/>
      <c r="T8" s="106"/>
      <c r="U8" s="106"/>
      <c r="V8" s="106"/>
      <c r="W8" s="106"/>
      <c r="X8" s="106"/>
      <c r="Y8" s="106"/>
      <c r="Z8" s="106"/>
      <c r="AA8" s="144"/>
      <c r="AB8" s="40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</row>
    <row r="9" spans="1:55" s="42" customFormat="1" ht="15" customHeight="1" x14ac:dyDescent="0.3">
      <c r="A9" s="66"/>
      <c r="B9" s="43" t="s">
        <v>65</v>
      </c>
      <c r="C9" s="48" t="s">
        <v>78</v>
      </c>
      <c r="D9" s="48"/>
      <c r="E9" s="158"/>
      <c r="F9" s="48"/>
      <c r="G9" s="48"/>
      <c r="H9" s="48"/>
      <c r="I9" s="45"/>
      <c r="J9" s="105"/>
      <c r="K9" s="106"/>
      <c r="L9" s="106"/>
      <c r="M9" s="106"/>
      <c r="N9" s="228"/>
      <c r="O9" s="106"/>
      <c r="P9" s="106"/>
      <c r="Q9" s="106"/>
      <c r="R9" s="107"/>
      <c r="S9" s="108"/>
      <c r="T9" s="106"/>
      <c r="U9" s="106"/>
      <c r="V9" s="106"/>
      <c r="W9" s="106"/>
      <c r="X9" s="106"/>
      <c r="Y9" s="106"/>
      <c r="Z9" s="106"/>
      <c r="AA9" s="144"/>
      <c r="AB9" s="40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</row>
    <row r="10" spans="1:55" s="42" customFormat="1" ht="15" customHeight="1" x14ac:dyDescent="0.3">
      <c r="A10" s="66"/>
      <c r="B10" s="43" t="s">
        <v>66</v>
      </c>
      <c r="C10" s="48"/>
      <c r="D10" s="48"/>
      <c r="E10" s="158"/>
      <c r="F10" s="48"/>
      <c r="G10" s="48"/>
      <c r="H10" s="48"/>
      <c r="I10" s="45"/>
      <c r="J10" s="105"/>
      <c r="K10" s="106"/>
      <c r="L10" s="106"/>
      <c r="M10" s="106"/>
      <c r="N10" s="106"/>
      <c r="O10" s="106"/>
      <c r="P10" s="106"/>
      <c r="Q10" s="106"/>
      <c r="R10" s="107"/>
      <c r="S10" s="108"/>
      <c r="T10" s="106"/>
      <c r="U10" s="106"/>
      <c r="V10" s="106"/>
      <c r="W10" s="106"/>
      <c r="X10" s="106"/>
      <c r="Y10" s="106"/>
      <c r="Z10" s="109"/>
      <c r="AA10" s="144"/>
      <c r="AB10" s="40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</row>
    <row r="11" spans="1:55" s="137" customFormat="1" ht="15" customHeight="1" x14ac:dyDescent="0.3">
      <c r="A11" s="135"/>
      <c r="B11" s="136"/>
      <c r="C11" s="333"/>
      <c r="D11" s="369"/>
      <c r="E11" s="370"/>
      <c r="F11" s="371"/>
      <c r="G11" s="372"/>
      <c r="H11" s="373"/>
      <c r="I11" s="373"/>
      <c r="J11" s="374"/>
      <c r="K11" s="375"/>
      <c r="L11" s="376"/>
      <c r="M11" s="376"/>
      <c r="N11" s="376"/>
      <c r="O11" s="376"/>
      <c r="P11" s="376"/>
      <c r="Q11" s="376"/>
      <c r="R11" s="377"/>
      <c r="S11" s="377"/>
      <c r="T11" s="140"/>
      <c r="U11" s="375"/>
      <c r="V11" s="140"/>
      <c r="W11" s="375"/>
      <c r="X11" s="376"/>
      <c r="Y11" s="376"/>
      <c r="Z11" s="376"/>
      <c r="AA11" s="378"/>
      <c r="AB11" s="373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</row>
    <row r="12" spans="1:55" s="74" customFormat="1" ht="15" customHeight="1" thickBot="1" x14ac:dyDescent="0.4">
      <c r="A12" s="68"/>
      <c r="B12" s="68"/>
      <c r="C12" s="69"/>
      <c r="D12" s="70"/>
      <c r="E12" s="258" t="s">
        <v>30</v>
      </c>
      <c r="F12" s="225"/>
      <c r="G12" s="225"/>
      <c r="H12" s="225"/>
      <c r="I12" s="259"/>
      <c r="J12" s="224">
        <f t="shared" ref="J12:Y12" si="0">SUM(J7:J11)</f>
        <v>0</v>
      </c>
      <c r="K12" s="225">
        <f t="shared" si="0"/>
        <v>0</v>
      </c>
      <c r="L12" s="225">
        <f t="shared" si="0"/>
        <v>0</v>
      </c>
      <c r="M12" s="225">
        <f t="shared" si="0"/>
        <v>0</v>
      </c>
      <c r="N12" s="225">
        <f t="shared" si="0"/>
        <v>0</v>
      </c>
      <c r="O12" s="225">
        <f t="shared" si="0"/>
        <v>0</v>
      </c>
      <c r="P12" s="225">
        <f t="shared" si="0"/>
        <v>0</v>
      </c>
      <c r="Q12" s="225">
        <f t="shared" si="0"/>
        <v>0</v>
      </c>
      <c r="R12" s="225">
        <f t="shared" si="0"/>
        <v>0</v>
      </c>
      <c r="S12" s="225">
        <f t="shared" si="0"/>
        <v>0</v>
      </c>
      <c r="T12" s="225">
        <f t="shared" si="0"/>
        <v>0</v>
      </c>
      <c r="U12" s="225">
        <f t="shared" si="0"/>
        <v>0</v>
      </c>
      <c r="V12" s="225">
        <f t="shared" si="0"/>
        <v>0</v>
      </c>
      <c r="W12" s="225">
        <f t="shared" si="0"/>
        <v>0</v>
      </c>
      <c r="X12" s="225">
        <f t="shared" si="0"/>
        <v>0</v>
      </c>
      <c r="Y12" s="225">
        <f t="shared" si="0"/>
        <v>0</v>
      </c>
      <c r="Z12" s="277">
        <f>SUM(Z7:Z10)</f>
        <v>0</v>
      </c>
      <c r="AA12" s="306">
        <f>SUM(AA7:AA11)</f>
        <v>0</v>
      </c>
      <c r="AB12" s="22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</row>
    <row r="13" spans="1:55" s="42" customFormat="1" ht="15" customHeight="1" thickTop="1" x14ac:dyDescent="0.35">
      <c r="A13" s="66"/>
      <c r="B13" s="43"/>
      <c r="C13" s="43"/>
      <c r="D13" s="43"/>
      <c r="E13" s="244" t="s">
        <v>19</v>
      </c>
      <c r="F13" s="113"/>
      <c r="G13" s="113"/>
      <c r="H13" s="126"/>
      <c r="I13" s="126"/>
      <c r="J13" s="112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307"/>
      <c r="AB13" s="4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</row>
    <row r="14" spans="1:55" s="34" customFormat="1" ht="23.25" customHeight="1" x14ac:dyDescent="0.3">
      <c r="A14" s="79"/>
      <c r="B14" s="77"/>
      <c r="C14" s="77"/>
      <c r="D14" s="44"/>
      <c r="E14" s="253" t="s">
        <v>126</v>
      </c>
      <c r="F14" s="106" t="s">
        <v>97</v>
      </c>
      <c r="G14" s="106" t="s">
        <v>135</v>
      </c>
      <c r="H14" s="106">
        <v>3</v>
      </c>
      <c r="I14" s="126">
        <v>5</v>
      </c>
      <c r="J14" s="105">
        <v>16</v>
      </c>
      <c r="K14" s="106"/>
      <c r="L14" s="106"/>
      <c r="M14" s="106"/>
      <c r="N14" s="106">
        <v>0.5</v>
      </c>
      <c r="O14" s="106"/>
      <c r="P14" s="106"/>
      <c r="Q14" s="106"/>
      <c r="R14" s="106"/>
      <c r="S14" s="106"/>
      <c r="T14" s="106">
        <v>1</v>
      </c>
      <c r="U14" s="106"/>
      <c r="V14" s="106"/>
      <c r="W14" s="106"/>
      <c r="X14" s="106"/>
      <c r="Y14" s="106"/>
      <c r="Z14" s="106"/>
      <c r="AA14" s="307">
        <f>SUM(J14:Z14)</f>
        <v>17.5</v>
      </c>
      <c r="AB14" s="310"/>
      <c r="AC14" s="15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</row>
    <row r="15" spans="1:55" s="34" customFormat="1" ht="15" customHeight="1" x14ac:dyDescent="0.3">
      <c r="A15" s="79"/>
      <c r="B15" s="77"/>
      <c r="C15" s="77"/>
      <c r="D15" s="44"/>
      <c r="E15" s="380" t="s">
        <v>174</v>
      </c>
      <c r="F15" s="83" t="s">
        <v>165</v>
      </c>
      <c r="G15" s="368" t="s">
        <v>110</v>
      </c>
      <c r="H15" s="148" t="s">
        <v>117</v>
      </c>
      <c r="I15" s="148">
        <v>33</v>
      </c>
      <c r="J15" s="381"/>
      <c r="K15" s="114"/>
      <c r="L15" s="114"/>
      <c r="M15" s="114"/>
      <c r="N15" s="114"/>
      <c r="O15" s="114">
        <v>2</v>
      </c>
      <c r="P15" s="114"/>
      <c r="Q15" s="114"/>
      <c r="R15" s="114"/>
      <c r="S15" s="114"/>
      <c r="T15" s="114">
        <v>8</v>
      </c>
      <c r="U15" s="114"/>
      <c r="V15" s="114"/>
      <c r="W15" s="114"/>
      <c r="X15" s="114"/>
      <c r="Y15" s="114"/>
      <c r="Z15" s="114"/>
      <c r="AA15" s="307">
        <f>SUM(J15:Z15)</f>
        <v>10</v>
      </c>
      <c r="AB15" s="382"/>
      <c r="AC15" s="15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</row>
    <row r="16" spans="1:55" s="74" customFormat="1" ht="15" customHeight="1" thickBot="1" x14ac:dyDescent="0.4">
      <c r="A16" s="68"/>
      <c r="B16" s="68"/>
      <c r="C16" s="69"/>
      <c r="D16" s="70"/>
      <c r="E16" s="242" t="s">
        <v>31</v>
      </c>
      <c r="F16" s="111"/>
      <c r="G16" s="111"/>
      <c r="H16" s="111"/>
      <c r="I16" s="243"/>
      <c r="J16" s="110">
        <f t="shared" ref="J16:Y16" si="1">SUM(J13:J15)</f>
        <v>16</v>
      </c>
      <c r="K16" s="111">
        <f t="shared" si="1"/>
        <v>0</v>
      </c>
      <c r="L16" s="111">
        <f t="shared" si="1"/>
        <v>0</v>
      </c>
      <c r="M16" s="111">
        <f t="shared" si="1"/>
        <v>0</v>
      </c>
      <c r="N16" s="111">
        <f t="shared" si="1"/>
        <v>0.5</v>
      </c>
      <c r="O16" s="111">
        <f t="shared" si="1"/>
        <v>2</v>
      </c>
      <c r="P16" s="111">
        <f t="shared" si="1"/>
        <v>0</v>
      </c>
      <c r="Q16" s="111">
        <f t="shared" si="1"/>
        <v>0</v>
      </c>
      <c r="R16" s="111">
        <f t="shared" si="1"/>
        <v>0</v>
      </c>
      <c r="S16" s="111">
        <f t="shared" si="1"/>
        <v>0</v>
      </c>
      <c r="T16" s="111">
        <f t="shared" si="1"/>
        <v>9</v>
      </c>
      <c r="U16" s="111">
        <f t="shared" si="1"/>
        <v>0</v>
      </c>
      <c r="V16" s="111">
        <f t="shared" si="1"/>
        <v>0</v>
      </c>
      <c r="W16" s="111">
        <f t="shared" si="1"/>
        <v>0</v>
      </c>
      <c r="X16" s="111">
        <f t="shared" si="1"/>
        <v>0</v>
      </c>
      <c r="Y16" s="111">
        <f t="shared" si="1"/>
        <v>0</v>
      </c>
      <c r="Z16" s="111">
        <f>SUM(Z13:Z14)</f>
        <v>0</v>
      </c>
      <c r="AA16" s="308">
        <f>SUM(AA13:AA15)</f>
        <v>27.5</v>
      </c>
      <c r="AB16" s="72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</row>
    <row r="17" spans="1:55" s="42" customFormat="1" ht="12.75" customHeight="1" x14ac:dyDescent="0.35">
      <c r="A17" s="66"/>
      <c r="B17" s="43"/>
      <c r="C17" s="43"/>
      <c r="D17" s="43"/>
      <c r="E17" s="254"/>
      <c r="F17" s="113"/>
      <c r="G17" s="113"/>
      <c r="H17" s="126"/>
      <c r="I17" s="126"/>
      <c r="J17" s="112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307"/>
      <c r="AB17" s="4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</row>
    <row r="18" spans="1:55" s="42" customFormat="1" ht="15" customHeight="1" x14ac:dyDescent="0.35">
      <c r="A18" s="66"/>
      <c r="B18" s="77"/>
      <c r="C18" s="43"/>
      <c r="D18" s="43"/>
      <c r="E18" s="255" t="s">
        <v>35</v>
      </c>
      <c r="F18" s="104"/>
      <c r="G18" s="104"/>
      <c r="H18" s="256"/>
      <c r="I18" s="256"/>
      <c r="J18" s="257">
        <f t="shared" ref="J18:AA18" si="2">J12+J16</f>
        <v>16</v>
      </c>
      <c r="K18" s="104">
        <f t="shared" si="2"/>
        <v>0</v>
      </c>
      <c r="L18" s="104">
        <f t="shared" si="2"/>
        <v>0</v>
      </c>
      <c r="M18" s="104">
        <f t="shared" si="2"/>
        <v>0</v>
      </c>
      <c r="N18" s="104">
        <f t="shared" si="2"/>
        <v>0.5</v>
      </c>
      <c r="O18" s="104">
        <f t="shared" si="2"/>
        <v>2</v>
      </c>
      <c r="P18" s="104">
        <f t="shared" si="2"/>
        <v>0</v>
      </c>
      <c r="Q18" s="104">
        <f t="shared" si="2"/>
        <v>0</v>
      </c>
      <c r="R18" s="104">
        <f t="shared" si="2"/>
        <v>0</v>
      </c>
      <c r="S18" s="104">
        <f t="shared" si="2"/>
        <v>0</v>
      </c>
      <c r="T18" s="104">
        <f t="shared" si="2"/>
        <v>9</v>
      </c>
      <c r="U18" s="104">
        <f t="shared" si="2"/>
        <v>0</v>
      </c>
      <c r="V18" s="104">
        <f t="shared" si="2"/>
        <v>0</v>
      </c>
      <c r="W18" s="104">
        <f t="shared" si="2"/>
        <v>0</v>
      </c>
      <c r="X18" s="104">
        <f t="shared" si="2"/>
        <v>0</v>
      </c>
      <c r="Y18" s="104">
        <f t="shared" si="2"/>
        <v>0</v>
      </c>
      <c r="Z18" s="104">
        <f t="shared" si="2"/>
        <v>0</v>
      </c>
      <c r="AA18" s="309">
        <f t="shared" si="2"/>
        <v>27.5</v>
      </c>
      <c r="AB18" s="40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</row>
    <row r="19" spans="1:55" ht="10.5" customHeight="1" x14ac:dyDescent="0.4">
      <c r="A19" s="512"/>
      <c r="B19" s="512"/>
      <c r="C19" s="512"/>
      <c r="D19" s="512"/>
      <c r="E19" s="512"/>
      <c r="F19" s="512"/>
      <c r="G19" s="512"/>
      <c r="H19" s="512"/>
      <c r="I19" s="512"/>
      <c r="J19" s="512"/>
      <c r="K19" s="512"/>
      <c r="L19" s="512"/>
      <c r="M19" s="512"/>
      <c r="N19" s="512"/>
      <c r="O19" s="512"/>
      <c r="P19" s="512"/>
      <c r="Q19" s="512"/>
      <c r="R19" s="512"/>
      <c r="S19" s="512"/>
      <c r="T19" s="512"/>
      <c r="U19" s="512"/>
      <c r="V19" s="512"/>
      <c r="W19" s="512"/>
      <c r="X19" s="512"/>
      <c r="Y19" s="512"/>
      <c r="Z19" s="512"/>
      <c r="AA19" s="512"/>
      <c r="AB19" s="15"/>
    </row>
    <row r="20" spans="1:55" x14ac:dyDescent="0.4">
      <c r="A20" s="19"/>
      <c r="B20" s="19" t="s">
        <v>175</v>
      </c>
      <c r="E20" s="19"/>
      <c r="F20" s="19"/>
      <c r="G20" s="19"/>
      <c r="H20" s="19"/>
      <c r="I20" s="19"/>
      <c r="J20" s="19"/>
      <c r="K20" s="19"/>
      <c r="L20" s="19"/>
      <c r="M20" s="19"/>
      <c r="N20" s="23" t="s">
        <v>59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19"/>
      <c r="Z20" s="19"/>
    </row>
    <row r="21" spans="1:55" x14ac:dyDescent="0.4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4"/>
      <c r="O21" s="24"/>
      <c r="P21" s="505" t="s">
        <v>32</v>
      </c>
      <c r="Q21" s="505"/>
      <c r="R21" s="505"/>
      <c r="S21" s="505"/>
      <c r="T21" s="505"/>
      <c r="U21" s="505"/>
      <c r="V21" s="505"/>
      <c r="W21" s="24"/>
      <c r="X21" s="24"/>
      <c r="Y21" s="19"/>
      <c r="Z21" s="19"/>
    </row>
    <row r="22" spans="1:55" s="10" customFormat="1" ht="15.75" customHeight="1" x14ac:dyDescent="0.4">
      <c r="N22" s="488" t="s">
        <v>172</v>
      </c>
      <c r="O22" s="488"/>
      <c r="P22" s="488"/>
      <c r="Q22" s="488"/>
      <c r="R22" s="488"/>
      <c r="S22" s="488"/>
      <c r="T22" s="488"/>
      <c r="U22" s="488"/>
      <c r="V22" s="488"/>
      <c r="W22" s="488"/>
      <c r="X22" s="488"/>
      <c r="Y22" s="488"/>
      <c r="Z22" s="488"/>
      <c r="AA22" s="488"/>
    </row>
    <row r="23" spans="1:55" x14ac:dyDescent="0.4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31"/>
      <c r="O23" s="32"/>
      <c r="P23" s="32"/>
      <c r="Q23" s="505" t="s">
        <v>32</v>
      </c>
      <c r="R23" s="505"/>
      <c r="S23" s="505"/>
      <c r="T23" s="505"/>
      <c r="U23" s="505"/>
      <c r="V23" s="505"/>
      <c r="W23" s="78"/>
      <c r="X23" s="31"/>
      <c r="Y23" s="19"/>
      <c r="Z23" s="19"/>
    </row>
    <row r="24" spans="1:55" x14ac:dyDescent="0.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31"/>
      <c r="O24" s="32"/>
      <c r="P24" s="32"/>
      <c r="Q24" s="24"/>
      <c r="R24" s="24"/>
      <c r="S24" s="24"/>
      <c r="T24" s="24"/>
      <c r="U24" s="24"/>
      <c r="V24" s="24"/>
      <c r="W24" s="78"/>
      <c r="X24" s="31"/>
      <c r="Y24" s="19"/>
      <c r="Z24" s="19"/>
    </row>
    <row r="25" spans="1:55" x14ac:dyDescent="0.4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55" x14ac:dyDescent="0.4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55" x14ac:dyDescent="0.4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55" x14ac:dyDescent="0.4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55" x14ac:dyDescent="0.4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55" x14ac:dyDescent="0.4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55" x14ac:dyDescent="0.4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55" x14ac:dyDescent="0.4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="19" customFormat="1" x14ac:dyDescent="0.4"/>
    <row r="34" s="19" customFormat="1" x14ac:dyDescent="0.4"/>
    <row r="35" s="19" customFormat="1" x14ac:dyDescent="0.4"/>
    <row r="36" s="19" customFormat="1" x14ac:dyDescent="0.4"/>
    <row r="37" s="19" customFormat="1" x14ac:dyDescent="0.4"/>
    <row r="38" s="19" customFormat="1" x14ac:dyDescent="0.4"/>
    <row r="39" s="19" customFormat="1" x14ac:dyDescent="0.4"/>
    <row r="40" s="19" customFormat="1" x14ac:dyDescent="0.4"/>
    <row r="41" s="19" customFormat="1" x14ac:dyDescent="0.4"/>
    <row r="42" s="19" customFormat="1" x14ac:dyDescent="0.4"/>
    <row r="43" s="19" customFormat="1" x14ac:dyDescent="0.4"/>
    <row r="44" s="19" customFormat="1" x14ac:dyDescent="0.4"/>
    <row r="45" s="19" customFormat="1" x14ac:dyDescent="0.4"/>
    <row r="46" s="19" customFormat="1" x14ac:dyDescent="0.4"/>
    <row r="47" s="19" customFormat="1" x14ac:dyDescent="0.4"/>
    <row r="48" s="19" customFormat="1" x14ac:dyDescent="0.4"/>
    <row r="49" s="19" customFormat="1" x14ac:dyDescent="0.4"/>
    <row r="50" s="19" customFormat="1" x14ac:dyDescent="0.4"/>
    <row r="51" s="19" customFormat="1" x14ac:dyDescent="0.4"/>
    <row r="52" s="19" customFormat="1" x14ac:dyDescent="0.4"/>
    <row r="53" s="19" customFormat="1" x14ac:dyDescent="0.4"/>
    <row r="54" s="19" customFormat="1" x14ac:dyDescent="0.4"/>
    <row r="55" s="19" customFormat="1" x14ac:dyDescent="0.4"/>
    <row r="56" s="19" customFormat="1" x14ac:dyDescent="0.4"/>
    <row r="57" s="19" customFormat="1" x14ac:dyDescent="0.4"/>
    <row r="58" s="19" customFormat="1" x14ac:dyDescent="0.4"/>
    <row r="59" s="19" customFormat="1" x14ac:dyDescent="0.4"/>
    <row r="60" s="19" customFormat="1" x14ac:dyDescent="0.4"/>
    <row r="61" s="19" customFormat="1" x14ac:dyDescent="0.4"/>
    <row r="62" s="19" customFormat="1" x14ac:dyDescent="0.4"/>
    <row r="63" s="19" customFormat="1" x14ac:dyDescent="0.4"/>
    <row r="64" s="19" customFormat="1" x14ac:dyDescent="0.4"/>
    <row r="65" s="19" customFormat="1" x14ac:dyDescent="0.4"/>
    <row r="66" s="19" customFormat="1" x14ac:dyDescent="0.4"/>
    <row r="67" s="19" customFormat="1" x14ac:dyDescent="0.4"/>
    <row r="68" s="19" customFormat="1" x14ac:dyDescent="0.4"/>
    <row r="69" s="19" customFormat="1" x14ac:dyDescent="0.4"/>
    <row r="70" s="19" customFormat="1" x14ac:dyDescent="0.4"/>
    <row r="71" s="19" customFormat="1" x14ac:dyDescent="0.4"/>
    <row r="72" s="19" customFormat="1" x14ac:dyDescent="0.4"/>
    <row r="73" s="19" customFormat="1" x14ac:dyDescent="0.4"/>
    <row r="74" s="19" customFormat="1" x14ac:dyDescent="0.4"/>
    <row r="75" s="19" customFormat="1" x14ac:dyDescent="0.4"/>
    <row r="76" s="19" customFormat="1" x14ac:dyDescent="0.4"/>
    <row r="77" s="19" customFormat="1" x14ac:dyDescent="0.4"/>
    <row r="78" s="19" customFormat="1" x14ac:dyDescent="0.4"/>
    <row r="79" s="19" customFormat="1" x14ac:dyDescent="0.4"/>
    <row r="80" s="19" customFormat="1" x14ac:dyDescent="0.4"/>
    <row r="81" s="19" customFormat="1" x14ac:dyDescent="0.4"/>
    <row r="82" s="19" customFormat="1" x14ac:dyDescent="0.4"/>
    <row r="83" s="19" customFormat="1" x14ac:dyDescent="0.4"/>
    <row r="84" s="19" customFormat="1" x14ac:dyDescent="0.4"/>
    <row r="85" s="19" customFormat="1" x14ac:dyDescent="0.4"/>
    <row r="86" s="19" customFormat="1" x14ac:dyDescent="0.4"/>
    <row r="87" s="19" customFormat="1" x14ac:dyDescent="0.4"/>
    <row r="88" s="19" customFormat="1" x14ac:dyDescent="0.4"/>
    <row r="89" s="19" customFormat="1" x14ac:dyDescent="0.4"/>
    <row r="90" s="19" customFormat="1" x14ac:dyDescent="0.4"/>
    <row r="91" s="19" customFormat="1" x14ac:dyDescent="0.4"/>
    <row r="92" s="19" customFormat="1" x14ac:dyDescent="0.4"/>
    <row r="93" s="19" customFormat="1" x14ac:dyDescent="0.4"/>
    <row r="94" s="19" customFormat="1" x14ac:dyDescent="0.4"/>
    <row r="95" s="19" customFormat="1" x14ac:dyDescent="0.4"/>
    <row r="96" s="19" customFormat="1" x14ac:dyDescent="0.4"/>
    <row r="97" s="19" customFormat="1" x14ac:dyDescent="0.4"/>
    <row r="98" s="19" customFormat="1" x14ac:dyDescent="0.4"/>
    <row r="99" s="19" customFormat="1" x14ac:dyDescent="0.4"/>
    <row r="100" s="19" customFormat="1" x14ac:dyDescent="0.4"/>
    <row r="101" s="19" customFormat="1" x14ac:dyDescent="0.4"/>
    <row r="102" s="19" customFormat="1" x14ac:dyDescent="0.4"/>
    <row r="103" s="19" customFormat="1" x14ac:dyDescent="0.4"/>
    <row r="104" s="19" customFormat="1" x14ac:dyDescent="0.4"/>
    <row r="105" s="19" customFormat="1" x14ac:dyDescent="0.4"/>
    <row r="106" s="19" customFormat="1" x14ac:dyDescent="0.4"/>
    <row r="107" s="19" customFormat="1" x14ac:dyDescent="0.4"/>
    <row r="108" s="19" customFormat="1" x14ac:dyDescent="0.4"/>
    <row r="109" s="19" customFormat="1" x14ac:dyDescent="0.4"/>
    <row r="110" s="19" customFormat="1" x14ac:dyDescent="0.4"/>
    <row r="111" s="19" customFormat="1" x14ac:dyDescent="0.4"/>
    <row r="112" s="19" customFormat="1" x14ac:dyDescent="0.4"/>
    <row r="113" s="19" customFormat="1" x14ac:dyDescent="0.4"/>
    <row r="114" s="19" customFormat="1" x14ac:dyDescent="0.4"/>
    <row r="115" s="19" customFormat="1" x14ac:dyDescent="0.4"/>
    <row r="116" s="19" customFormat="1" x14ac:dyDescent="0.4"/>
    <row r="117" s="19" customFormat="1" x14ac:dyDescent="0.4"/>
    <row r="118" s="19" customFormat="1" x14ac:dyDescent="0.4"/>
    <row r="119" s="19" customFormat="1" x14ac:dyDescent="0.4"/>
    <row r="120" s="19" customFormat="1" x14ac:dyDescent="0.4"/>
    <row r="121" s="19" customFormat="1" x14ac:dyDescent="0.4"/>
    <row r="122" s="19" customFormat="1" x14ac:dyDescent="0.4"/>
    <row r="123" s="19" customFormat="1" x14ac:dyDescent="0.4"/>
    <row r="124" s="19" customFormat="1" x14ac:dyDescent="0.4"/>
    <row r="125" s="19" customFormat="1" x14ac:dyDescent="0.4"/>
    <row r="126" s="19" customFormat="1" x14ac:dyDescent="0.4"/>
    <row r="127" s="19" customFormat="1" x14ac:dyDescent="0.4"/>
    <row r="128" s="19" customFormat="1" x14ac:dyDescent="0.4"/>
    <row r="129" s="19" customFormat="1" x14ac:dyDescent="0.4"/>
    <row r="130" s="19" customFormat="1" x14ac:dyDescent="0.4"/>
    <row r="131" s="19" customFormat="1" x14ac:dyDescent="0.4"/>
    <row r="132" s="19" customFormat="1" x14ac:dyDescent="0.4"/>
    <row r="133" s="19" customFormat="1" x14ac:dyDescent="0.4"/>
    <row r="134" s="19" customFormat="1" x14ac:dyDescent="0.4"/>
    <row r="135" s="19" customFormat="1" x14ac:dyDescent="0.4"/>
    <row r="136" s="19" customFormat="1" x14ac:dyDescent="0.4"/>
    <row r="137" s="19" customFormat="1" x14ac:dyDescent="0.4"/>
    <row r="138" s="19" customFormat="1" x14ac:dyDescent="0.4"/>
    <row r="139" s="19" customFormat="1" x14ac:dyDescent="0.4"/>
    <row r="140" s="19" customFormat="1" x14ac:dyDescent="0.4"/>
    <row r="141" s="19" customFormat="1" x14ac:dyDescent="0.4"/>
    <row r="142" s="19" customFormat="1" x14ac:dyDescent="0.4"/>
    <row r="143" s="19" customFormat="1" x14ac:dyDescent="0.4"/>
    <row r="144" s="19" customFormat="1" x14ac:dyDescent="0.4"/>
    <row r="145" s="19" customFormat="1" x14ac:dyDescent="0.4"/>
    <row r="146" s="19" customFormat="1" x14ac:dyDescent="0.4"/>
    <row r="147" s="19" customFormat="1" x14ac:dyDescent="0.4"/>
    <row r="148" s="19" customFormat="1" x14ac:dyDescent="0.4"/>
    <row r="149" s="19" customFormat="1" x14ac:dyDescent="0.4"/>
    <row r="150" s="19" customFormat="1" x14ac:dyDescent="0.4"/>
    <row r="151" s="19" customFormat="1" x14ac:dyDescent="0.4"/>
    <row r="152" s="19" customFormat="1" x14ac:dyDescent="0.4"/>
    <row r="153" s="19" customFormat="1" x14ac:dyDescent="0.4"/>
    <row r="154" s="19" customFormat="1" x14ac:dyDescent="0.4"/>
    <row r="155" s="19" customFormat="1" x14ac:dyDescent="0.4"/>
    <row r="156" s="19" customFormat="1" x14ac:dyDescent="0.4"/>
    <row r="157" s="19" customFormat="1" x14ac:dyDescent="0.4"/>
    <row r="158" s="19" customFormat="1" x14ac:dyDescent="0.4"/>
    <row r="159" s="19" customFormat="1" x14ac:dyDescent="0.4"/>
    <row r="160" s="19" customFormat="1" x14ac:dyDescent="0.4"/>
    <row r="161" s="19" customFormat="1" x14ac:dyDescent="0.4"/>
    <row r="162" s="19" customFormat="1" x14ac:dyDescent="0.4"/>
    <row r="163" s="19" customFormat="1" x14ac:dyDescent="0.4"/>
    <row r="164" s="19" customFormat="1" x14ac:dyDescent="0.4"/>
    <row r="165" s="19" customFormat="1" x14ac:dyDescent="0.4"/>
    <row r="166" s="19" customFormat="1" x14ac:dyDescent="0.4"/>
    <row r="167" s="19" customFormat="1" x14ac:dyDescent="0.4"/>
    <row r="168" s="19" customFormat="1" x14ac:dyDescent="0.4"/>
    <row r="169" s="19" customFormat="1" x14ac:dyDescent="0.4"/>
    <row r="170" s="19" customFormat="1" x14ac:dyDescent="0.4"/>
    <row r="171" s="19" customFormat="1" x14ac:dyDescent="0.4"/>
    <row r="172" s="19" customFormat="1" x14ac:dyDescent="0.4"/>
    <row r="173" s="19" customFormat="1" x14ac:dyDescent="0.4"/>
    <row r="174" s="19" customFormat="1" x14ac:dyDescent="0.4"/>
    <row r="175" s="19" customFormat="1" x14ac:dyDescent="0.4"/>
    <row r="176" s="19" customFormat="1" x14ac:dyDescent="0.4"/>
    <row r="177" s="19" customFormat="1" x14ac:dyDescent="0.4"/>
    <row r="178" s="19" customFormat="1" x14ac:dyDescent="0.4"/>
    <row r="179" s="19" customFormat="1" x14ac:dyDescent="0.4"/>
    <row r="180" s="19" customFormat="1" x14ac:dyDescent="0.4"/>
    <row r="181" s="19" customFormat="1" x14ac:dyDescent="0.4"/>
    <row r="182" s="19" customFormat="1" x14ac:dyDescent="0.4"/>
    <row r="183" s="19" customFormat="1" x14ac:dyDescent="0.4"/>
    <row r="184" s="19" customFormat="1" x14ac:dyDescent="0.4"/>
    <row r="185" s="19" customFormat="1" x14ac:dyDescent="0.4"/>
    <row r="186" s="19" customFormat="1" x14ac:dyDescent="0.4"/>
    <row r="187" s="19" customFormat="1" x14ac:dyDescent="0.4"/>
    <row r="188" s="19" customFormat="1" x14ac:dyDescent="0.4"/>
    <row r="189" s="19" customFormat="1" x14ac:dyDescent="0.4"/>
    <row r="190" s="19" customFormat="1" x14ac:dyDescent="0.4"/>
    <row r="191" s="19" customFormat="1" x14ac:dyDescent="0.4"/>
    <row r="192" s="19" customFormat="1" x14ac:dyDescent="0.4"/>
    <row r="193" s="19" customFormat="1" x14ac:dyDescent="0.4"/>
    <row r="194" s="19" customFormat="1" x14ac:dyDescent="0.4"/>
    <row r="195" s="19" customFormat="1" x14ac:dyDescent="0.4"/>
    <row r="196" s="19" customFormat="1" x14ac:dyDescent="0.4"/>
    <row r="197" s="19" customFormat="1" x14ac:dyDescent="0.4"/>
    <row r="198" s="19" customFormat="1" x14ac:dyDescent="0.4"/>
    <row r="199" s="19" customFormat="1" x14ac:dyDescent="0.4"/>
    <row r="200" s="19" customFormat="1" x14ac:dyDescent="0.4"/>
    <row r="201" s="19" customFormat="1" x14ac:dyDescent="0.4"/>
    <row r="202" s="19" customFormat="1" x14ac:dyDescent="0.4"/>
    <row r="203" s="19" customFormat="1" x14ac:dyDescent="0.4"/>
    <row r="204" s="19" customFormat="1" x14ac:dyDescent="0.4"/>
    <row r="205" s="19" customFormat="1" x14ac:dyDescent="0.4"/>
    <row r="206" s="19" customFormat="1" x14ac:dyDescent="0.4"/>
    <row r="207" s="19" customFormat="1" x14ac:dyDescent="0.4"/>
    <row r="208" s="19" customFormat="1" x14ac:dyDescent="0.4"/>
    <row r="209" s="19" customFormat="1" x14ac:dyDescent="0.4"/>
    <row r="210" s="19" customFormat="1" x14ac:dyDescent="0.4"/>
    <row r="211" s="19" customFormat="1" x14ac:dyDescent="0.4"/>
    <row r="212" s="19" customFormat="1" x14ac:dyDescent="0.4"/>
    <row r="213" s="19" customFormat="1" x14ac:dyDescent="0.4"/>
    <row r="214" s="19" customFormat="1" x14ac:dyDescent="0.4"/>
    <row r="215" s="19" customFormat="1" x14ac:dyDescent="0.4"/>
    <row r="216" s="19" customFormat="1" x14ac:dyDescent="0.4"/>
    <row r="217" s="19" customFormat="1" x14ac:dyDescent="0.4"/>
    <row r="218" s="19" customFormat="1" x14ac:dyDescent="0.4"/>
    <row r="219" s="19" customFormat="1" x14ac:dyDescent="0.4"/>
    <row r="220" s="19" customFormat="1" x14ac:dyDescent="0.4"/>
    <row r="221" s="19" customFormat="1" x14ac:dyDescent="0.4"/>
    <row r="222" s="19" customFormat="1" x14ac:dyDescent="0.4"/>
    <row r="223" s="19" customFormat="1" x14ac:dyDescent="0.4"/>
    <row r="224" s="19" customFormat="1" x14ac:dyDescent="0.4"/>
    <row r="225" s="19" customFormat="1" x14ac:dyDescent="0.4"/>
    <row r="226" s="19" customFormat="1" x14ac:dyDescent="0.4"/>
    <row r="227" s="19" customFormat="1" x14ac:dyDescent="0.4"/>
    <row r="228" s="19" customFormat="1" x14ac:dyDescent="0.4"/>
    <row r="229" s="19" customFormat="1" x14ac:dyDescent="0.4"/>
    <row r="230" s="19" customFormat="1" x14ac:dyDescent="0.4"/>
    <row r="231" s="19" customFormat="1" x14ac:dyDescent="0.4"/>
    <row r="232" s="19" customFormat="1" x14ac:dyDescent="0.4"/>
    <row r="233" s="19" customFormat="1" x14ac:dyDescent="0.4"/>
    <row r="234" s="19" customFormat="1" x14ac:dyDescent="0.4"/>
    <row r="235" s="19" customFormat="1" x14ac:dyDescent="0.4"/>
    <row r="236" s="19" customFormat="1" x14ac:dyDescent="0.4"/>
    <row r="237" s="19" customFormat="1" x14ac:dyDescent="0.4"/>
    <row r="238" s="19" customFormat="1" x14ac:dyDescent="0.4"/>
    <row r="239" s="19" customFormat="1" x14ac:dyDescent="0.4"/>
    <row r="240" s="19" customFormat="1" x14ac:dyDescent="0.4"/>
    <row r="241" s="19" customFormat="1" x14ac:dyDescent="0.4"/>
    <row r="242" s="19" customFormat="1" x14ac:dyDescent="0.4"/>
    <row r="243" s="19" customFormat="1" x14ac:dyDescent="0.4"/>
    <row r="244" s="19" customFormat="1" x14ac:dyDescent="0.4"/>
    <row r="245" s="19" customFormat="1" x14ac:dyDescent="0.4"/>
    <row r="246" s="19" customFormat="1" x14ac:dyDescent="0.4"/>
    <row r="247" s="19" customFormat="1" x14ac:dyDescent="0.4"/>
    <row r="248" s="19" customFormat="1" x14ac:dyDescent="0.4"/>
    <row r="249" s="19" customFormat="1" x14ac:dyDescent="0.4"/>
    <row r="250" s="19" customFormat="1" x14ac:dyDescent="0.4"/>
    <row r="251" s="19" customFormat="1" x14ac:dyDescent="0.4"/>
    <row r="252" s="19" customFormat="1" x14ac:dyDescent="0.4"/>
    <row r="253" s="19" customFormat="1" x14ac:dyDescent="0.4"/>
    <row r="254" s="19" customFormat="1" x14ac:dyDescent="0.4"/>
    <row r="255" s="19" customFormat="1" x14ac:dyDescent="0.4"/>
    <row r="256" s="19" customFormat="1" x14ac:dyDescent="0.4"/>
    <row r="257" s="19" customFormat="1" x14ac:dyDescent="0.4"/>
    <row r="258" s="19" customFormat="1" x14ac:dyDescent="0.4"/>
    <row r="259" s="19" customFormat="1" x14ac:dyDescent="0.4"/>
    <row r="260" s="19" customFormat="1" x14ac:dyDescent="0.4"/>
    <row r="261" s="19" customFormat="1" x14ac:dyDescent="0.4"/>
    <row r="262" s="19" customFormat="1" x14ac:dyDescent="0.4"/>
    <row r="263" s="19" customFormat="1" x14ac:dyDescent="0.4"/>
    <row r="264" s="19" customFormat="1" x14ac:dyDescent="0.4"/>
    <row r="265" s="19" customFormat="1" x14ac:dyDescent="0.4"/>
    <row r="266" s="19" customFormat="1" x14ac:dyDescent="0.4"/>
    <row r="267" s="19" customFormat="1" x14ac:dyDescent="0.4"/>
    <row r="268" s="19" customFormat="1" x14ac:dyDescent="0.4"/>
    <row r="269" s="19" customFormat="1" x14ac:dyDescent="0.4"/>
    <row r="270" s="19" customFormat="1" x14ac:dyDescent="0.4"/>
    <row r="271" s="19" customFormat="1" x14ac:dyDescent="0.4"/>
    <row r="272" s="19" customFormat="1" x14ac:dyDescent="0.4"/>
    <row r="273" s="19" customFormat="1" x14ac:dyDescent="0.4"/>
    <row r="274" s="19" customFormat="1" x14ac:dyDescent="0.4"/>
    <row r="275" s="19" customFormat="1" x14ac:dyDescent="0.4"/>
    <row r="276" s="19" customFormat="1" x14ac:dyDescent="0.4"/>
    <row r="277" s="19" customFormat="1" x14ac:dyDescent="0.4"/>
    <row r="278" s="19" customFormat="1" x14ac:dyDescent="0.4"/>
    <row r="279" s="19" customFormat="1" x14ac:dyDescent="0.4"/>
    <row r="280" s="19" customFormat="1" x14ac:dyDescent="0.4"/>
    <row r="281" s="19" customFormat="1" x14ac:dyDescent="0.4"/>
    <row r="282" s="19" customFormat="1" x14ac:dyDescent="0.4"/>
    <row r="283" s="19" customFormat="1" x14ac:dyDescent="0.4"/>
    <row r="284" s="19" customFormat="1" x14ac:dyDescent="0.4"/>
    <row r="285" s="19" customFormat="1" x14ac:dyDescent="0.4"/>
    <row r="286" s="19" customFormat="1" x14ac:dyDescent="0.4"/>
    <row r="287" s="19" customFormat="1" x14ac:dyDescent="0.4"/>
    <row r="288" s="19" customFormat="1" x14ac:dyDescent="0.4"/>
    <row r="289" s="19" customFormat="1" x14ac:dyDescent="0.4"/>
    <row r="290" s="19" customFormat="1" x14ac:dyDescent="0.4"/>
    <row r="291" s="19" customFormat="1" x14ac:dyDescent="0.4"/>
    <row r="292" s="19" customFormat="1" x14ac:dyDescent="0.4"/>
    <row r="293" s="19" customFormat="1" x14ac:dyDescent="0.4"/>
    <row r="294" s="19" customFormat="1" x14ac:dyDescent="0.4"/>
    <row r="295" s="19" customFormat="1" x14ac:dyDescent="0.4"/>
    <row r="296" s="19" customFormat="1" x14ac:dyDescent="0.4"/>
    <row r="297" s="19" customFormat="1" x14ac:dyDescent="0.4"/>
    <row r="298" s="19" customFormat="1" x14ac:dyDescent="0.4"/>
    <row r="299" s="19" customFormat="1" x14ac:dyDescent="0.4"/>
    <row r="300" s="19" customFormat="1" x14ac:dyDescent="0.4"/>
    <row r="301" s="19" customFormat="1" x14ac:dyDescent="0.4"/>
    <row r="302" s="19" customFormat="1" x14ac:dyDescent="0.4"/>
    <row r="303" s="19" customFormat="1" x14ac:dyDescent="0.4"/>
    <row r="304" s="19" customFormat="1" x14ac:dyDescent="0.4"/>
    <row r="305" s="19" customFormat="1" x14ac:dyDescent="0.4"/>
    <row r="306" s="19" customFormat="1" x14ac:dyDescent="0.4"/>
    <row r="307" s="19" customFormat="1" x14ac:dyDescent="0.4"/>
    <row r="308" s="19" customFormat="1" x14ac:dyDescent="0.4"/>
    <row r="309" s="19" customFormat="1" x14ac:dyDescent="0.4"/>
    <row r="310" s="19" customFormat="1" x14ac:dyDescent="0.4"/>
    <row r="311" s="19" customFormat="1" x14ac:dyDescent="0.4"/>
    <row r="312" s="19" customFormat="1" x14ac:dyDescent="0.4"/>
    <row r="313" s="19" customFormat="1" x14ac:dyDescent="0.4"/>
    <row r="314" s="19" customFormat="1" x14ac:dyDescent="0.4"/>
    <row r="315" s="19" customFormat="1" x14ac:dyDescent="0.4"/>
    <row r="316" s="19" customFormat="1" x14ac:dyDescent="0.4"/>
    <row r="317" s="19" customFormat="1" x14ac:dyDescent="0.4"/>
    <row r="318" s="19" customFormat="1" x14ac:dyDescent="0.4"/>
    <row r="319" s="19" customFormat="1" x14ac:dyDescent="0.4"/>
    <row r="320" s="19" customFormat="1" x14ac:dyDescent="0.4"/>
    <row r="321" s="19" customFormat="1" x14ac:dyDescent="0.4"/>
    <row r="322" s="19" customFormat="1" x14ac:dyDescent="0.4"/>
    <row r="323" s="19" customFormat="1" x14ac:dyDescent="0.4"/>
    <row r="324" s="19" customFormat="1" x14ac:dyDescent="0.4"/>
    <row r="325" s="19" customFormat="1" x14ac:dyDescent="0.4"/>
    <row r="326" s="19" customFormat="1" x14ac:dyDescent="0.4"/>
    <row r="327" s="19" customFormat="1" x14ac:dyDescent="0.4"/>
    <row r="328" s="19" customFormat="1" x14ac:dyDescent="0.4"/>
    <row r="329" s="19" customFormat="1" x14ac:dyDescent="0.4"/>
    <row r="330" s="19" customFormat="1" x14ac:dyDescent="0.4"/>
    <row r="331" s="19" customFormat="1" x14ac:dyDescent="0.4"/>
    <row r="332" s="19" customFormat="1" x14ac:dyDescent="0.4"/>
    <row r="333" s="19" customFormat="1" x14ac:dyDescent="0.4"/>
    <row r="334" s="19" customFormat="1" x14ac:dyDescent="0.4"/>
    <row r="335" s="19" customFormat="1" x14ac:dyDescent="0.4"/>
    <row r="336" s="19" customFormat="1" x14ac:dyDescent="0.4"/>
    <row r="337" s="19" customFormat="1" x14ac:dyDescent="0.4"/>
    <row r="338" s="19" customFormat="1" x14ac:dyDescent="0.4"/>
    <row r="339" s="19" customFormat="1" x14ac:dyDescent="0.4"/>
    <row r="340" s="19" customFormat="1" x14ac:dyDescent="0.4"/>
    <row r="341" s="19" customFormat="1" x14ac:dyDescent="0.4"/>
    <row r="342" s="19" customFormat="1" x14ac:dyDescent="0.4"/>
    <row r="343" s="19" customFormat="1" x14ac:dyDescent="0.4"/>
    <row r="344" s="19" customFormat="1" x14ac:dyDescent="0.4"/>
    <row r="345" s="19" customFormat="1" x14ac:dyDescent="0.4"/>
    <row r="346" s="19" customFormat="1" x14ac:dyDescent="0.4"/>
    <row r="347" s="19" customFormat="1" x14ac:dyDescent="0.4"/>
    <row r="348" s="19" customFormat="1" x14ac:dyDescent="0.4"/>
    <row r="349" s="19" customFormat="1" x14ac:dyDescent="0.4"/>
    <row r="350" s="19" customFormat="1" x14ac:dyDescent="0.4"/>
    <row r="351" s="19" customFormat="1" x14ac:dyDescent="0.4"/>
    <row r="352" s="19" customFormat="1" x14ac:dyDescent="0.4"/>
    <row r="353" s="19" customFormat="1" x14ac:dyDescent="0.4"/>
    <row r="354" s="19" customFormat="1" x14ac:dyDescent="0.4"/>
    <row r="355" s="19" customFormat="1" x14ac:dyDescent="0.4"/>
    <row r="356" s="19" customFormat="1" x14ac:dyDescent="0.4"/>
    <row r="357" s="19" customFormat="1" x14ac:dyDescent="0.4"/>
    <row r="358" s="19" customFormat="1" x14ac:dyDescent="0.4"/>
    <row r="359" s="19" customFormat="1" x14ac:dyDescent="0.4"/>
    <row r="360" s="19" customFormat="1" x14ac:dyDescent="0.4"/>
    <row r="361" s="19" customFormat="1" x14ac:dyDescent="0.4"/>
    <row r="362" s="19" customFormat="1" x14ac:dyDescent="0.4"/>
    <row r="363" s="19" customFormat="1" x14ac:dyDescent="0.4"/>
    <row r="364" s="19" customFormat="1" x14ac:dyDescent="0.4"/>
    <row r="365" s="19" customFormat="1" x14ac:dyDescent="0.4"/>
    <row r="366" s="19" customFormat="1" x14ac:dyDescent="0.4"/>
    <row r="367" s="19" customFormat="1" x14ac:dyDescent="0.4"/>
    <row r="368" s="19" customFormat="1" x14ac:dyDescent="0.4"/>
    <row r="369" s="19" customFormat="1" x14ac:dyDescent="0.4"/>
    <row r="370" s="19" customFormat="1" x14ac:dyDescent="0.4"/>
    <row r="371" s="19" customFormat="1" x14ac:dyDescent="0.4"/>
    <row r="372" s="19" customFormat="1" x14ac:dyDescent="0.4"/>
    <row r="373" s="19" customFormat="1" x14ac:dyDescent="0.4"/>
    <row r="374" s="19" customFormat="1" x14ac:dyDescent="0.4"/>
    <row r="375" s="19" customFormat="1" x14ac:dyDescent="0.4"/>
    <row r="376" s="19" customFormat="1" x14ac:dyDescent="0.4"/>
    <row r="377" s="19" customFormat="1" x14ac:dyDescent="0.4"/>
    <row r="378" s="19" customFormat="1" x14ac:dyDescent="0.4"/>
    <row r="379" s="19" customFormat="1" x14ac:dyDescent="0.4"/>
    <row r="380" s="19" customFormat="1" x14ac:dyDescent="0.4"/>
    <row r="381" s="19" customFormat="1" x14ac:dyDescent="0.4"/>
    <row r="382" s="19" customFormat="1" x14ac:dyDescent="0.4"/>
    <row r="383" s="19" customFormat="1" x14ac:dyDescent="0.4"/>
    <row r="384" s="19" customFormat="1" x14ac:dyDescent="0.4"/>
    <row r="385" s="19" customFormat="1" x14ac:dyDescent="0.4"/>
    <row r="386" s="19" customFormat="1" x14ac:dyDescent="0.4"/>
    <row r="387" s="19" customFormat="1" x14ac:dyDescent="0.4"/>
    <row r="388" s="19" customFormat="1" x14ac:dyDescent="0.4"/>
    <row r="389" s="19" customFormat="1" x14ac:dyDescent="0.4"/>
    <row r="390" s="19" customFormat="1" x14ac:dyDescent="0.4"/>
    <row r="391" s="19" customFormat="1" x14ac:dyDescent="0.4"/>
    <row r="392" s="19" customFormat="1" x14ac:dyDescent="0.4"/>
    <row r="393" s="19" customFormat="1" x14ac:dyDescent="0.4"/>
    <row r="394" s="19" customFormat="1" x14ac:dyDescent="0.4"/>
    <row r="395" s="19" customFormat="1" x14ac:dyDescent="0.4"/>
    <row r="396" s="19" customFormat="1" x14ac:dyDescent="0.4"/>
    <row r="397" s="19" customFormat="1" x14ac:dyDescent="0.4"/>
    <row r="398" s="19" customFormat="1" x14ac:dyDescent="0.4"/>
    <row r="399" s="19" customFormat="1" x14ac:dyDescent="0.4"/>
    <row r="400" s="19" customFormat="1" x14ac:dyDescent="0.4"/>
    <row r="401" s="19" customFormat="1" x14ac:dyDescent="0.4"/>
    <row r="402" s="19" customFormat="1" x14ac:dyDescent="0.4"/>
    <row r="403" s="19" customFormat="1" x14ac:dyDescent="0.4"/>
    <row r="404" s="19" customFormat="1" x14ac:dyDescent="0.4"/>
    <row r="405" s="19" customFormat="1" x14ac:dyDescent="0.4"/>
    <row r="406" s="19" customFormat="1" x14ac:dyDescent="0.4"/>
    <row r="407" s="19" customFormat="1" x14ac:dyDescent="0.4"/>
    <row r="408" s="19" customFormat="1" x14ac:dyDescent="0.4"/>
    <row r="409" s="19" customFormat="1" x14ac:dyDescent="0.4"/>
    <row r="410" s="19" customFormat="1" x14ac:dyDescent="0.4"/>
    <row r="411" s="19" customFormat="1" x14ac:dyDescent="0.4"/>
    <row r="412" s="19" customFormat="1" x14ac:dyDescent="0.4"/>
    <row r="413" s="19" customFormat="1" x14ac:dyDescent="0.4"/>
    <row r="414" s="19" customFormat="1" x14ac:dyDescent="0.4"/>
    <row r="415" s="19" customFormat="1" x14ac:dyDescent="0.4"/>
    <row r="416" s="19" customFormat="1" x14ac:dyDescent="0.4"/>
    <row r="417" s="19" customFormat="1" x14ac:dyDescent="0.4"/>
    <row r="418" s="19" customFormat="1" x14ac:dyDescent="0.4"/>
    <row r="419" s="19" customFormat="1" x14ac:dyDescent="0.4"/>
    <row r="420" s="19" customFormat="1" x14ac:dyDescent="0.4"/>
    <row r="421" s="19" customFormat="1" x14ac:dyDescent="0.4"/>
    <row r="422" s="19" customFormat="1" x14ac:dyDescent="0.4"/>
    <row r="423" s="19" customFormat="1" x14ac:dyDescent="0.4"/>
    <row r="424" s="19" customFormat="1" x14ac:dyDescent="0.4"/>
    <row r="425" s="19" customFormat="1" x14ac:dyDescent="0.4"/>
    <row r="426" s="19" customFormat="1" x14ac:dyDescent="0.4"/>
    <row r="427" s="19" customFormat="1" x14ac:dyDescent="0.4"/>
    <row r="428" s="19" customFormat="1" x14ac:dyDescent="0.4"/>
    <row r="429" s="19" customFormat="1" x14ac:dyDescent="0.4"/>
    <row r="430" s="19" customFormat="1" x14ac:dyDescent="0.4"/>
    <row r="431" s="19" customFormat="1" x14ac:dyDescent="0.4"/>
    <row r="432" s="19" customFormat="1" x14ac:dyDescent="0.4"/>
    <row r="433" s="19" customFormat="1" x14ac:dyDescent="0.4"/>
    <row r="434" s="19" customFormat="1" x14ac:dyDescent="0.4"/>
    <row r="435" s="19" customFormat="1" x14ac:dyDescent="0.4"/>
    <row r="436" s="19" customFormat="1" x14ac:dyDescent="0.4"/>
    <row r="437" s="19" customFormat="1" x14ac:dyDescent="0.4"/>
    <row r="438" s="19" customFormat="1" x14ac:dyDescent="0.4"/>
    <row r="439" s="19" customFormat="1" x14ac:dyDescent="0.4"/>
    <row r="440" s="19" customFormat="1" x14ac:dyDescent="0.4"/>
    <row r="441" s="19" customFormat="1" x14ac:dyDescent="0.4"/>
    <row r="442" s="19" customFormat="1" x14ac:dyDescent="0.4"/>
    <row r="443" s="19" customFormat="1" x14ac:dyDescent="0.4"/>
    <row r="444" s="19" customFormat="1" x14ac:dyDescent="0.4"/>
    <row r="445" s="19" customFormat="1" x14ac:dyDescent="0.4"/>
    <row r="446" s="19" customFormat="1" x14ac:dyDescent="0.4"/>
    <row r="447" s="19" customFormat="1" x14ac:dyDescent="0.4"/>
    <row r="448" s="19" customFormat="1" x14ac:dyDescent="0.4"/>
    <row r="449" s="19" customFormat="1" x14ac:dyDescent="0.4"/>
    <row r="450" s="19" customFormat="1" x14ac:dyDescent="0.4"/>
    <row r="451" s="19" customFormat="1" x14ac:dyDescent="0.4"/>
    <row r="452" s="19" customFormat="1" x14ac:dyDescent="0.4"/>
    <row r="453" s="19" customFormat="1" x14ac:dyDescent="0.4"/>
    <row r="454" s="19" customFormat="1" x14ac:dyDescent="0.4"/>
    <row r="455" s="19" customFormat="1" x14ac:dyDescent="0.4"/>
    <row r="456" s="19" customFormat="1" x14ac:dyDescent="0.4"/>
    <row r="457" s="19" customFormat="1" x14ac:dyDescent="0.4"/>
    <row r="458" s="19" customFormat="1" x14ac:dyDescent="0.4"/>
    <row r="459" s="19" customFormat="1" x14ac:dyDescent="0.4"/>
    <row r="460" s="19" customFormat="1" x14ac:dyDescent="0.4"/>
    <row r="461" s="19" customFormat="1" x14ac:dyDescent="0.4"/>
    <row r="462" s="19" customFormat="1" x14ac:dyDescent="0.4"/>
    <row r="463" s="19" customFormat="1" x14ac:dyDescent="0.4"/>
    <row r="464" s="19" customFormat="1" x14ac:dyDescent="0.4"/>
    <row r="465" s="19" customFormat="1" x14ac:dyDescent="0.4"/>
    <row r="466" s="19" customFormat="1" x14ac:dyDescent="0.4"/>
    <row r="467" s="19" customFormat="1" x14ac:dyDescent="0.4"/>
    <row r="468" s="19" customFormat="1" x14ac:dyDescent="0.4"/>
    <row r="469" s="19" customFormat="1" x14ac:dyDescent="0.4"/>
    <row r="470" s="19" customFormat="1" x14ac:dyDescent="0.4"/>
    <row r="471" s="19" customFormat="1" x14ac:dyDescent="0.4"/>
    <row r="472" s="19" customFormat="1" x14ac:dyDescent="0.4"/>
    <row r="473" s="19" customFormat="1" x14ac:dyDescent="0.4"/>
    <row r="474" s="19" customFormat="1" x14ac:dyDescent="0.4"/>
    <row r="475" s="19" customFormat="1" x14ac:dyDescent="0.4"/>
    <row r="476" s="19" customFormat="1" x14ac:dyDescent="0.4"/>
    <row r="477" s="19" customFormat="1" x14ac:dyDescent="0.4"/>
    <row r="478" s="19" customFormat="1" x14ac:dyDescent="0.4"/>
    <row r="479" s="19" customFormat="1" x14ac:dyDescent="0.4"/>
    <row r="480" s="19" customFormat="1" x14ac:dyDescent="0.4"/>
    <row r="481" s="19" customFormat="1" x14ac:dyDescent="0.4"/>
    <row r="482" s="19" customFormat="1" x14ac:dyDescent="0.4"/>
    <row r="483" s="19" customFormat="1" x14ac:dyDescent="0.4"/>
    <row r="484" s="19" customFormat="1" x14ac:dyDescent="0.4"/>
    <row r="485" s="19" customFormat="1" x14ac:dyDescent="0.4"/>
    <row r="486" s="19" customFormat="1" x14ac:dyDescent="0.4"/>
    <row r="487" s="19" customFormat="1" x14ac:dyDescent="0.4"/>
    <row r="488" s="19" customFormat="1" x14ac:dyDescent="0.4"/>
    <row r="489" s="19" customFormat="1" x14ac:dyDescent="0.4"/>
    <row r="490" s="19" customFormat="1" x14ac:dyDescent="0.4"/>
    <row r="491" s="19" customFormat="1" x14ac:dyDescent="0.4"/>
    <row r="492" s="19" customFormat="1" x14ac:dyDescent="0.4"/>
    <row r="493" s="19" customFormat="1" x14ac:dyDescent="0.4"/>
    <row r="494" s="19" customFormat="1" x14ac:dyDescent="0.4"/>
    <row r="495" s="19" customFormat="1" x14ac:dyDescent="0.4"/>
    <row r="496" s="19" customFormat="1" x14ac:dyDescent="0.4"/>
    <row r="497" s="19" customFormat="1" x14ac:dyDescent="0.4"/>
    <row r="498" s="19" customFormat="1" x14ac:dyDescent="0.4"/>
    <row r="499" s="19" customFormat="1" x14ac:dyDescent="0.4"/>
    <row r="500" s="19" customFormat="1" x14ac:dyDescent="0.4"/>
    <row r="501" s="19" customFormat="1" x14ac:dyDescent="0.4"/>
    <row r="502" s="19" customFormat="1" x14ac:dyDescent="0.4"/>
    <row r="503" s="19" customFormat="1" x14ac:dyDescent="0.4"/>
    <row r="504" s="19" customFormat="1" x14ac:dyDescent="0.4"/>
    <row r="505" s="19" customFormat="1" x14ac:dyDescent="0.4"/>
    <row r="506" s="19" customFormat="1" x14ac:dyDescent="0.4"/>
    <row r="507" s="19" customFormat="1" x14ac:dyDescent="0.4"/>
    <row r="508" s="19" customFormat="1" x14ac:dyDescent="0.4"/>
    <row r="509" s="19" customFormat="1" x14ac:dyDescent="0.4"/>
    <row r="510" s="19" customFormat="1" x14ac:dyDescent="0.4"/>
    <row r="511" s="19" customFormat="1" x14ac:dyDescent="0.4"/>
    <row r="512" s="19" customFormat="1" x14ac:dyDescent="0.4"/>
    <row r="513" s="19" customFormat="1" x14ac:dyDescent="0.4"/>
    <row r="514" s="19" customFormat="1" x14ac:dyDescent="0.4"/>
    <row r="515" s="19" customFormat="1" x14ac:dyDescent="0.4"/>
    <row r="516" s="19" customFormat="1" x14ac:dyDescent="0.4"/>
    <row r="517" s="19" customFormat="1" x14ac:dyDescent="0.4"/>
    <row r="518" s="19" customFormat="1" x14ac:dyDescent="0.4"/>
    <row r="519" s="19" customFormat="1" x14ac:dyDescent="0.4"/>
    <row r="520" s="19" customFormat="1" x14ac:dyDescent="0.4"/>
    <row r="521" s="19" customFormat="1" x14ac:dyDescent="0.4"/>
    <row r="522" s="19" customFormat="1" x14ac:dyDescent="0.4"/>
    <row r="523" s="19" customFormat="1" x14ac:dyDescent="0.4"/>
    <row r="524" s="19" customFormat="1" x14ac:dyDescent="0.4"/>
    <row r="525" s="19" customFormat="1" x14ac:dyDescent="0.4"/>
    <row r="526" s="19" customFormat="1" x14ac:dyDescent="0.4"/>
    <row r="527" s="19" customFormat="1" x14ac:dyDescent="0.4"/>
    <row r="528" s="19" customFormat="1" x14ac:dyDescent="0.4"/>
    <row r="529" s="19" customFormat="1" x14ac:dyDescent="0.4"/>
    <row r="530" s="19" customFormat="1" x14ac:dyDescent="0.4"/>
    <row r="531" s="19" customFormat="1" x14ac:dyDescent="0.4"/>
    <row r="532" s="19" customFormat="1" x14ac:dyDescent="0.4"/>
    <row r="533" s="19" customFormat="1" x14ac:dyDescent="0.4"/>
    <row r="534" s="19" customFormat="1" x14ac:dyDescent="0.4"/>
    <row r="535" s="19" customFormat="1" x14ac:dyDescent="0.4"/>
    <row r="536" s="19" customFormat="1" x14ac:dyDescent="0.4"/>
    <row r="537" s="19" customFormat="1" x14ac:dyDescent="0.4"/>
    <row r="538" s="19" customFormat="1" x14ac:dyDescent="0.4"/>
    <row r="539" s="19" customFormat="1" x14ac:dyDescent="0.4"/>
    <row r="540" s="19" customFormat="1" x14ac:dyDescent="0.4"/>
    <row r="541" s="19" customFormat="1" x14ac:dyDescent="0.4"/>
    <row r="542" s="19" customFormat="1" x14ac:dyDescent="0.4"/>
    <row r="543" s="19" customFormat="1" x14ac:dyDescent="0.4"/>
    <row r="544" s="19" customFormat="1" x14ac:dyDescent="0.4"/>
    <row r="545" s="19" customFormat="1" x14ac:dyDescent="0.4"/>
    <row r="546" s="19" customFormat="1" x14ac:dyDescent="0.4"/>
    <row r="547" s="19" customFormat="1" x14ac:dyDescent="0.4"/>
    <row r="548" s="19" customFormat="1" x14ac:dyDescent="0.4"/>
    <row r="549" s="19" customFormat="1" x14ac:dyDescent="0.4"/>
    <row r="550" s="19" customFormat="1" x14ac:dyDescent="0.4"/>
    <row r="551" s="19" customFormat="1" x14ac:dyDescent="0.4"/>
    <row r="552" s="19" customFormat="1" x14ac:dyDescent="0.4"/>
    <row r="553" s="19" customFormat="1" x14ac:dyDescent="0.4"/>
    <row r="554" s="19" customFormat="1" x14ac:dyDescent="0.4"/>
    <row r="555" s="19" customFormat="1" x14ac:dyDescent="0.4"/>
    <row r="556" s="19" customFormat="1" x14ac:dyDescent="0.4"/>
    <row r="557" s="19" customFormat="1" x14ac:dyDescent="0.4"/>
    <row r="558" s="19" customFormat="1" x14ac:dyDescent="0.4"/>
    <row r="559" s="19" customFormat="1" x14ac:dyDescent="0.4"/>
    <row r="560" s="19" customFormat="1" x14ac:dyDescent="0.4"/>
    <row r="561" s="19" customFormat="1" x14ac:dyDescent="0.4"/>
    <row r="562" s="19" customFormat="1" x14ac:dyDescent="0.4"/>
    <row r="563" s="19" customFormat="1" x14ac:dyDescent="0.4"/>
    <row r="564" s="19" customFormat="1" x14ac:dyDescent="0.4"/>
    <row r="565" s="19" customFormat="1" x14ac:dyDescent="0.4"/>
    <row r="566" s="19" customFormat="1" x14ac:dyDescent="0.4"/>
    <row r="567" s="19" customFormat="1" x14ac:dyDescent="0.4"/>
    <row r="568" s="19" customFormat="1" x14ac:dyDescent="0.4"/>
    <row r="569" s="19" customFormat="1" x14ac:dyDescent="0.4"/>
    <row r="570" s="19" customFormat="1" x14ac:dyDescent="0.4"/>
    <row r="571" s="19" customFormat="1" x14ac:dyDescent="0.4"/>
    <row r="572" s="19" customFormat="1" x14ac:dyDescent="0.4"/>
    <row r="573" s="19" customFormat="1" x14ac:dyDescent="0.4"/>
    <row r="574" s="19" customFormat="1" x14ac:dyDescent="0.4"/>
    <row r="575" s="19" customFormat="1" x14ac:dyDescent="0.4"/>
    <row r="576" s="19" customFormat="1" x14ac:dyDescent="0.4"/>
    <row r="577" s="19" customFormat="1" x14ac:dyDescent="0.4"/>
    <row r="578" s="19" customFormat="1" x14ac:dyDescent="0.4"/>
    <row r="579" s="19" customFormat="1" x14ac:dyDescent="0.4"/>
    <row r="580" s="19" customFormat="1" x14ac:dyDescent="0.4"/>
    <row r="581" s="19" customFormat="1" x14ac:dyDescent="0.4"/>
    <row r="582" s="19" customFormat="1" x14ac:dyDescent="0.4"/>
    <row r="583" s="19" customFormat="1" x14ac:dyDescent="0.4"/>
    <row r="584" s="19" customFormat="1" x14ac:dyDescent="0.4"/>
    <row r="585" s="19" customFormat="1" x14ac:dyDescent="0.4"/>
    <row r="586" s="19" customFormat="1" x14ac:dyDescent="0.4"/>
    <row r="587" s="19" customFormat="1" x14ac:dyDescent="0.4"/>
    <row r="588" s="19" customFormat="1" x14ac:dyDescent="0.4"/>
    <row r="589" s="19" customFormat="1" x14ac:dyDescent="0.4"/>
    <row r="590" s="19" customFormat="1" x14ac:dyDescent="0.4"/>
    <row r="591" s="19" customFormat="1" x14ac:dyDescent="0.4"/>
    <row r="592" s="19" customFormat="1" x14ac:dyDescent="0.4"/>
    <row r="593" s="19" customFormat="1" x14ac:dyDescent="0.4"/>
    <row r="594" s="19" customFormat="1" x14ac:dyDescent="0.4"/>
    <row r="595" s="19" customFormat="1" x14ac:dyDescent="0.4"/>
    <row r="596" s="19" customFormat="1" x14ac:dyDescent="0.4"/>
    <row r="597" s="19" customFormat="1" x14ac:dyDescent="0.4"/>
    <row r="598" s="19" customFormat="1" x14ac:dyDescent="0.4"/>
    <row r="599" s="19" customFormat="1" x14ac:dyDescent="0.4"/>
    <row r="600" s="19" customFormat="1" x14ac:dyDescent="0.4"/>
    <row r="601" s="19" customFormat="1" x14ac:dyDescent="0.4"/>
    <row r="602" s="19" customFormat="1" x14ac:dyDescent="0.4"/>
    <row r="603" s="19" customFormat="1" x14ac:dyDescent="0.4"/>
    <row r="604" s="19" customFormat="1" x14ac:dyDescent="0.4"/>
    <row r="605" s="19" customFormat="1" x14ac:dyDescent="0.4"/>
    <row r="606" s="19" customFormat="1" x14ac:dyDescent="0.4"/>
    <row r="607" s="19" customFormat="1" x14ac:dyDescent="0.4"/>
    <row r="608" s="19" customFormat="1" x14ac:dyDescent="0.4"/>
    <row r="609" s="19" customFormat="1" x14ac:dyDescent="0.4"/>
    <row r="610" s="19" customFormat="1" x14ac:dyDescent="0.4"/>
    <row r="611" s="19" customFormat="1" x14ac:dyDescent="0.4"/>
    <row r="612" s="19" customFormat="1" x14ac:dyDescent="0.4"/>
    <row r="613" s="19" customFormat="1" x14ac:dyDescent="0.4"/>
    <row r="614" s="19" customFormat="1" x14ac:dyDescent="0.4"/>
    <row r="615" s="19" customFormat="1" x14ac:dyDescent="0.4"/>
    <row r="616" s="19" customFormat="1" x14ac:dyDescent="0.4"/>
    <row r="617" s="19" customFormat="1" x14ac:dyDescent="0.4"/>
    <row r="618" s="19" customFormat="1" x14ac:dyDescent="0.4"/>
    <row r="619" s="19" customFormat="1" x14ac:dyDescent="0.4"/>
    <row r="620" s="19" customFormat="1" x14ac:dyDescent="0.4"/>
    <row r="621" s="19" customFormat="1" x14ac:dyDescent="0.4"/>
    <row r="622" s="19" customFormat="1" x14ac:dyDescent="0.4"/>
    <row r="623" s="19" customFormat="1" x14ac:dyDescent="0.4"/>
    <row r="624" s="19" customFormat="1" x14ac:dyDescent="0.4"/>
    <row r="625" s="19" customFormat="1" x14ac:dyDescent="0.4"/>
    <row r="626" s="19" customFormat="1" x14ac:dyDescent="0.4"/>
    <row r="627" s="19" customFormat="1" x14ac:dyDescent="0.4"/>
    <row r="628" s="19" customFormat="1" x14ac:dyDescent="0.4"/>
    <row r="629" s="19" customFormat="1" x14ac:dyDescent="0.4"/>
    <row r="630" s="19" customFormat="1" x14ac:dyDescent="0.4"/>
    <row r="631" s="19" customFormat="1" x14ac:dyDescent="0.4"/>
    <row r="632" s="19" customFormat="1" x14ac:dyDescent="0.4"/>
    <row r="633" s="19" customFormat="1" x14ac:dyDescent="0.4"/>
    <row r="634" s="19" customFormat="1" x14ac:dyDescent="0.4"/>
    <row r="635" s="19" customFormat="1" x14ac:dyDescent="0.4"/>
    <row r="636" s="19" customFormat="1" x14ac:dyDescent="0.4"/>
    <row r="637" s="19" customFormat="1" x14ac:dyDescent="0.4"/>
    <row r="638" s="19" customFormat="1" x14ac:dyDescent="0.4"/>
    <row r="639" s="19" customFormat="1" x14ac:dyDescent="0.4"/>
    <row r="640" s="19" customFormat="1" x14ac:dyDescent="0.4"/>
    <row r="641" s="19" customFormat="1" x14ac:dyDescent="0.4"/>
    <row r="642" s="19" customFormat="1" x14ac:dyDescent="0.4"/>
    <row r="643" s="19" customFormat="1" x14ac:dyDescent="0.4"/>
    <row r="644" s="19" customFormat="1" x14ac:dyDescent="0.4"/>
    <row r="645" s="19" customFormat="1" x14ac:dyDescent="0.4"/>
    <row r="646" s="19" customFormat="1" x14ac:dyDescent="0.4"/>
    <row r="647" s="19" customFormat="1" x14ac:dyDescent="0.4"/>
    <row r="648" s="19" customFormat="1" x14ac:dyDescent="0.4"/>
    <row r="649" s="19" customFormat="1" x14ac:dyDescent="0.4"/>
    <row r="650" s="19" customFormat="1" x14ac:dyDescent="0.4"/>
    <row r="651" s="19" customFormat="1" x14ac:dyDescent="0.4"/>
    <row r="652" s="19" customFormat="1" x14ac:dyDescent="0.4"/>
    <row r="653" s="19" customFormat="1" x14ac:dyDescent="0.4"/>
    <row r="654" s="19" customFormat="1" x14ac:dyDescent="0.4"/>
    <row r="655" s="19" customFormat="1" x14ac:dyDescent="0.4"/>
    <row r="656" s="19" customFormat="1" x14ac:dyDescent="0.4"/>
    <row r="657" s="19" customFormat="1" x14ac:dyDescent="0.4"/>
    <row r="658" s="19" customFormat="1" x14ac:dyDescent="0.4"/>
    <row r="659" s="19" customFormat="1" x14ac:dyDescent="0.4"/>
    <row r="660" s="19" customFormat="1" x14ac:dyDescent="0.4"/>
    <row r="661" s="19" customFormat="1" x14ac:dyDescent="0.4"/>
    <row r="662" s="19" customFormat="1" x14ac:dyDescent="0.4"/>
    <row r="663" s="19" customFormat="1" x14ac:dyDescent="0.4"/>
    <row r="664" s="19" customFormat="1" x14ac:dyDescent="0.4"/>
    <row r="665" s="19" customFormat="1" x14ac:dyDescent="0.4"/>
    <row r="666" s="19" customFormat="1" x14ac:dyDescent="0.4"/>
    <row r="667" s="19" customFormat="1" x14ac:dyDescent="0.4"/>
    <row r="668" s="19" customFormat="1" x14ac:dyDescent="0.4"/>
    <row r="669" s="19" customFormat="1" x14ac:dyDescent="0.4"/>
    <row r="670" s="19" customFormat="1" x14ac:dyDescent="0.4"/>
    <row r="671" s="19" customFormat="1" x14ac:dyDescent="0.4"/>
    <row r="672" s="19" customFormat="1" x14ac:dyDescent="0.4"/>
    <row r="673" s="19" customFormat="1" x14ac:dyDescent="0.4"/>
    <row r="674" s="19" customFormat="1" x14ac:dyDescent="0.4"/>
    <row r="675" s="19" customFormat="1" x14ac:dyDescent="0.4"/>
    <row r="676" s="19" customFormat="1" x14ac:dyDescent="0.4"/>
    <row r="677" s="19" customFormat="1" x14ac:dyDescent="0.4"/>
    <row r="678" s="19" customFormat="1" x14ac:dyDescent="0.4"/>
    <row r="679" s="19" customFormat="1" x14ac:dyDescent="0.4"/>
    <row r="680" s="19" customFormat="1" x14ac:dyDescent="0.4"/>
    <row r="681" s="19" customFormat="1" x14ac:dyDescent="0.4"/>
    <row r="682" s="19" customFormat="1" x14ac:dyDescent="0.4"/>
    <row r="683" s="19" customFormat="1" x14ac:dyDescent="0.4"/>
    <row r="684" s="19" customFormat="1" x14ac:dyDescent="0.4"/>
    <row r="685" s="19" customFormat="1" x14ac:dyDescent="0.4"/>
    <row r="686" s="19" customFormat="1" x14ac:dyDescent="0.4"/>
    <row r="687" s="19" customFormat="1" x14ac:dyDescent="0.4"/>
    <row r="688" s="19" customFormat="1" x14ac:dyDescent="0.4"/>
    <row r="689" s="19" customFormat="1" x14ac:dyDescent="0.4"/>
    <row r="690" s="19" customFormat="1" x14ac:dyDescent="0.4"/>
    <row r="691" s="19" customFormat="1" x14ac:dyDescent="0.4"/>
    <row r="692" s="19" customFormat="1" x14ac:dyDescent="0.4"/>
    <row r="693" s="19" customFormat="1" x14ac:dyDescent="0.4"/>
    <row r="694" s="19" customFormat="1" x14ac:dyDescent="0.4"/>
    <row r="695" s="19" customFormat="1" x14ac:dyDescent="0.4"/>
    <row r="696" s="19" customFormat="1" x14ac:dyDescent="0.4"/>
    <row r="697" s="19" customFormat="1" x14ac:dyDescent="0.4"/>
    <row r="698" s="19" customFormat="1" x14ac:dyDescent="0.4"/>
    <row r="699" s="19" customFormat="1" x14ac:dyDescent="0.4"/>
    <row r="700" s="19" customFormat="1" x14ac:dyDescent="0.4"/>
    <row r="701" s="19" customFormat="1" x14ac:dyDescent="0.4"/>
    <row r="702" s="19" customFormat="1" x14ac:dyDescent="0.4"/>
    <row r="703" s="19" customFormat="1" x14ac:dyDescent="0.4"/>
    <row r="704" s="19" customFormat="1" x14ac:dyDescent="0.4"/>
    <row r="705" s="19" customFormat="1" x14ac:dyDescent="0.4"/>
    <row r="706" s="19" customFormat="1" x14ac:dyDescent="0.4"/>
    <row r="707" s="19" customFormat="1" x14ac:dyDescent="0.4"/>
    <row r="708" s="19" customFormat="1" x14ac:dyDescent="0.4"/>
    <row r="709" s="19" customFormat="1" x14ac:dyDescent="0.4"/>
    <row r="710" s="19" customFormat="1" x14ac:dyDescent="0.4"/>
    <row r="711" s="19" customFormat="1" x14ac:dyDescent="0.4"/>
    <row r="712" s="19" customFormat="1" x14ac:dyDescent="0.4"/>
    <row r="713" s="19" customFormat="1" x14ac:dyDescent="0.4"/>
    <row r="714" s="19" customFormat="1" x14ac:dyDescent="0.4"/>
    <row r="715" s="19" customFormat="1" x14ac:dyDescent="0.4"/>
    <row r="716" s="19" customFormat="1" x14ac:dyDescent="0.4"/>
    <row r="717" s="19" customFormat="1" x14ac:dyDescent="0.4"/>
    <row r="718" s="19" customFormat="1" x14ac:dyDescent="0.4"/>
    <row r="719" s="19" customFormat="1" x14ac:dyDescent="0.4"/>
    <row r="720" s="19" customFormat="1" x14ac:dyDescent="0.4"/>
    <row r="721" s="19" customFormat="1" x14ac:dyDescent="0.4"/>
    <row r="722" s="19" customFormat="1" x14ac:dyDescent="0.4"/>
    <row r="723" s="19" customFormat="1" x14ac:dyDescent="0.4"/>
    <row r="724" s="19" customFormat="1" x14ac:dyDescent="0.4"/>
    <row r="725" s="19" customFormat="1" x14ac:dyDescent="0.4"/>
    <row r="726" s="19" customFormat="1" x14ac:dyDescent="0.4"/>
    <row r="727" s="19" customFormat="1" x14ac:dyDescent="0.4"/>
    <row r="728" s="19" customFormat="1" x14ac:dyDescent="0.4"/>
    <row r="729" s="19" customFormat="1" x14ac:dyDescent="0.4"/>
    <row r="730" s="19" customFormat="1" x14ac:dyDescent="0.4"/>
    <row r="731" s="19" customFormat="1" x14ac:dyDescent="0.4"/>
    <row r="732" s="19" customFormat="1" x14ac:dyDescent="0.4"/>
    <row r="733" s="19" customFormat="1" x14ac:dyDescent="0.4"/>
    <row r="734" s="19" customFormat="1" x14ac:dyDescent="0.4"/>
    <row r="735" s="19" customFormat="1" x14ac:dyDescent="0.4"/>
    <row r="736" s="19" customFormat="1" x14ac:dyDescent="0.4"/>
    <row r="737" s="19" customFormat="1" x14ac:dyDescent="0.4"/>
    <row r="738" s="19" customFormat="1" x14ac:dyDescent="0.4"/>
    <row r="739" s="19" customFormat="1" x14ac:dyDescent="0.4"/>
    <row r="740" s="19" customFormat="1" x14ac:dyDescent="0.4"/>
    <row r="741" s="19" customFormat="1" x14ac:dyDescent="0.4"/>
    <row r="742" s="19" customFormat="1" x14ac:dyDescent="0.4"/>
    <row r="743" s="19" customFormat="1" x14ac:dyDescent="0.4"/>
    <row r="744" s="19" customFormat="1" x14ac:dyDescent="0.4"/>
    <row r="745" s="19" customFormat="1" x14ac:dyDescent="0.4"/>
    <row r="746" s="19" customFormat="1" x14ac:dyDescent="0.4"/>
    <row r="747" s="19" customFormat="1" x14ac:dyDescent="0.4"/>
    <row r="748" s="19" customFormat="1" x14ac:dyDescent="0.4"/>
    <row r="749" s="19" customFormat="1" x14ac:dyDescent="0.4"/>
    <row r="750" s="19" customFormat="1" x14ac:dyDescent="0.4"/>
    <row r="751" s="19" customFormat="1" x14ac:dyDescent="0.4"/>
    <row r="752" s="19" customFormat="1" x14ac:dyDescent="0.4"/>
    <row r="753" s="19" customFormat="1" x14ac:dyDescent="0.4"/>
    <row r="754" s="19" customFormat="1" x14ac:dyDescent="0.4"/>
    <row r="755" s="19" customFormat="1" x14ac:dyDescent="0.4"/>
    <row r="756" s="19" customFormat="1" x14ac:dyDescent="0.4"/>
    <row r="757" s="19" customFormat="1" x14ac:dyDescent="0.4"/>
    <row r="758" s="19" customFormat="1" x14ac:dyDescent="0.4"/>
    <row r="759" s="19" customFormat="1" x14ac:dyDescent="0.4"/>
    <row r="760" s="19" customFormat="1" x14ac:dyDescent="0.4"/>
    <row r="761" s="19" customFormat="1" x14ac:dyDescent="0.4"/>
    <row r="762" s="19" customFormat="1" x14ac:dyDescent="0.4"/>
    <row r="763" s="19" customFormat="1" x14ac:dyDescent="0.4"/>
    <row r="764" s="19" customFormat="1" x14ac:dyDescent="0.4"/>
    <row r="765" s="19" customFormat="1" x14ac:dyDescent="0.4"/>
    <row r="766" s="19" customFormat="1" x14ac:dyDescent="0.4"/>
    <row r="767" s="19" customFormat="1" x14ac:dyDescent="0.4"/>
    <row r="768" s="19" customFormat="1" x14ac:dyDescent="0.4"/>
    <row r="769" s="19" customFormat="1" x14ac:dyDescent="0.4"/>
    <row r="770" s="19" customFormat="1" x14ac:dyDescent="0.4"/>
    <row r="771" s="19" customFormat="1" x14ac:dyDescent="0.4"/>
    <row r="772" s="19" customFormat="1" x14ac:dyDescent="0.4"/>
    <row r="773" s="19" customFormat="1" x14ac:dyDescent="0.4"/>
    <row r="774" s="19" customFormat="1" x14ac:dyDescent="0.4"/>
    <row r="775" s="19" customFormat="1" x14ac:dyDescent="0.4"/>
    <row r="776" s="19" customFormat="1" x14ac:dyDescent="0.4"/>
    <row r="777" s="19" customFormat="1" x14ac:dyDescent="0.4"/>
    <row r="778" s="19" customFormat="1" x14ac:dyDescent="0.4"/>
    <row r="779" s="19" customFormat="1" x14ac:dyDescent="0.4"/>
    <row r="780" s="19" customFormat="1" x14ac:dyDescent="0.4"/>
    <row r="781" s="19" customFormat="1" x14ac:dyDescent="0.4"/>
    <row r="782" s="19" customFormat="1" x14ac:dyDescent="0.4"/>
    <row r="783" s="19" customFormat="1" x14ac:dyDescent="0.4"/>
    <row r="784" s="19" customFormat="1" x14ac:dyDescent="0.4"/>
    <row r="785" s="19" customFormat="1" x14ac:dyDescent="0.4"/>
    <row r="786" s="19" customFormat="1" x14ac:dyDescent="0.4"/>
    <row r="787" s="19" customFormat="1" x14ac:dyDescent="0.4"/>
    <row r="788" s="19" customFormat="1" x14ac:dyDescent="0.4"/>
    <row r="789" s="19" customFormat="1" x14ac:dyDescent="0.4"/>
    <row r="790" s="19" customFormat="1" x14ac:dyDescent="0.4"/>
    <row r="791" s="19" customFormat="1" x14ac:dyDescent="0.4"/>
    <row r="792" s="19" customFormat="1" x14ac:dyDescent="0.4"/>
    <row r="793" s="19" customFormat="1" x14ac:dyDescent="0.4"/>
    <row r="794" s="19" customFormat="1" x14ac:dyDescent="0.4"/>
    <row r="795" s="19" customFormat="1" x14ac:dyDescent="0.4"/>
    <row r="796" s="19" customFormat="1" x14ac:dyDescent="0.4"/>
    <row r="797" s="19" customFormat="1" x14ac:dyDescent="0.4"/>
    <row r="798" s="19" customFormat="1" x14ac:dyDescent="0.4"/>
    <row r="799" s="19" customFormat="1" x14ac:dyDescent="0.4"/>
    <row r="800" s="19" customFormat="1" x14ac:dyDescent="0.4"/>
    <row r="801" s="19" customFormat="1" x14ac:dyDescent="0.4"/>
    <row r="802" s="19" customFormat="1" x14ac:dyDescent="0.4"/>
    <row r="803" s="19" customFormat="1" x14ac:dyDescent="0.4"/>
    <row r="804" s="19" customFormat="1" x14ac:dyDescent="0.4"/>
    <row r="805" s="19" customFormat="1" x14ac:dyDescent="0.4"/>
    <row r="806" s="19" customFormat="1" x14ac:dyDescent="0.4"/>
    <row r="807" s="19" customFormat="1" x14ac:dyDescent="0.4"/>
    <row r="808" s="19" customFormat="1" x14ac:dyDescent="0.4"/>
    <row r="809" s="19" customFormat="1" x14ac:dyDescent="0.4"/>
    <row r="810" s="19" customFormat="1" x14ac:dyDescent="0.4"/>
    <row r="811" s="19" customFormat="1" x14ac:dyDescent="0.4"/>
    <row r="812" s="19" customFormat="1" x14ac:dyDescent="0.4"/>
    <row r="813" s="19" customFormat="1" x14ac:dyDescent="0.4"/>
    <row r="814" s="19" customFormat="1" x14ac:dyDescent="0.4"/>
    <row r="815" s="19" customFormat="1" x14ac:dyDescent="0.4"/>
    <row r="816" s="19" customFormat="1" x14ac:dyDescent="0.4"/>
    <row r="817" s="19" customFormat="1" x14ac:dyDescent="0.4"/>
    <row r="818" s="19" customFormat="1" x14ac:dyDescent="0.4"/>
    <row r="819" s="19" customFormat="1" x14ac:dyDescent="0.4"/>
    <row r="820" s="19" customFormat="1" x14ac:dyDescent="0.4"/>
    <row r="821" s="19" customFormat="1" x14ac:dyDescent="0.4"/>
    <row r="822" s="19" customFormat="1" x14ac:dyDescent="0.4"/>
    <row r="823" s="19" customFormat="1" x14ac:dyDescent="0.4"/>
    <row r="824" s="19" customFormat="1" x14ac:dyDescent="0.4"/>
    <row r="825" s="19" customFormat="1" x14ac:dyDescent="0.4"/>
    <row r="826" s="19" customFormat="1" x14ac:dyDescent="0.4"/>
    <row r="827" s="19" customFormat="1" x14ac:dyDescent="0.4"/>
    <row r="828" s="19" customFormat="1" x14ac:dyDescent="0.4"/>
    <row r="829" s="19" customFormat="1" x14ac:dyDescent="0.4"/>
    <row r="830" s="19" customFormat="1" x14ac:dyDescent="0.4"/>
    <row r="831" s="19" customFormat="1" x14ac:dyDescent="0.4"/>
    <row r="832" s="19" customFormat="1" x14ac:dyDescent="0.4"/>
    <row r="833" s="19" customFormat="1" x14ac:dyDescent="0.4"/>
    <row r="834" s="19" customFormat="1" x14ac:dyDescent="0.4"/>
    <row r="835" s="19" customFormat="1" x14ac:dyDescent="0.4"/>
    <row r="836" s="19" customFormat="1" x14ac:dyDescent="0.4"/>
    <row r="837" s="19" customFormat="1" x14ac:dyDescent="0.4"/>
    <row r="838" s="19" customFormat="1" x14ac:dyDescent="0.4"/>
    <row r="839" s="19" customFormat="1" x14ac:dyDescent="0.4"/>
    <row r="840" s="19" customFormat="1" x14ac:dyDescent="0.4"/>
    <row r="841" s="19" customFormat="1" x14ac:dyDescent="0.4"/>
    <row r="842" s="19" customFormat="1" x14ac:dyDescent="0.4"/>
    <row r="843" s="19" customFormat="1" x14ac:dyDescent="0.4"/>
    <row r="844" s="19" customFormat="1" x14ac:dyDescent="0.4"/>
    <row r="845" s="19" customFormat="1" x14ac:dyDescent="0.4"/>
    <row r="846" s="19" customFormat="1" x14ac:dyDescent="0.4"/>
    <row r="847" s="19" customFormat="1" x14ac:dyDescent="0.4"/>
    <row r="848" s="19" customFormat="1" x14ac:dyDescent="0.4"/>
    <row r="849" s="19" customFormat="1" x14ac:dyDescent="0.4"/>
    <row r="850" s="19" customFormat="1" x14ac:dyDescent="0.4"/>
    <row r="851" s="19" customFormat="1" x14ac:dyDescent="0.4"/>
    <row r="852" s="19" customFormat="1" x14ac:dyDescent="0.4"/>
    <row r="853" s="19" customFormat="1" x14ac:dyDescent="0.4"/>
    <row r="854" s="19" customFormat="1" x14ac:dyDescent="0.4"/>
    <row r="855" s="19" customFormat="1" x14ac:dyDescent="0.4"/>
    <row r="856" s="19" customFormat="1" x14ac:dyDescent="0.4"/>
    <row r="857" s="19" customFormat="1" x14ac:dyDescent="0.4"/>
    <row r="858" s="19" customFormat="1" x14ac:dyDescent="0.4"/>
    <row r="859" s="19" customFormat="1" x14ac:dyDescent="0.4"/>
    <row r="860" s="19" customFormat="1" x14ac:dyDescent="0.4"/>
    <row r="861" s="19" customFormat="1" x14ac:dyDescent="0.4"/>
    <row r="862" s="19" customFormat="1" x14ac:dyDescent="0.4"/>
    <row r="863" s="19" customFormat="1" x14ac:dyDescent="0.4"/>
    <row r="864" s="19" customFormat="1" x14ac:dyDescent="0.4"/>
    <row r="865" s="19" customFormat="1" x14ac:dyDescent="0.4"/>
    <row r="866" s="19" customFormat="1" x14ac:dyDescent="0.4"/>
    <row r="867" s="19" customFormat="1" x14ac:dyDescent="0.4"/>
    <row r="868" s="19" customFormat="1" x14ac:dyDescent="0.4"/>
    <row r="869" s="19" customFormat="1" x14ac:dyDescent="0.4"/>
    <row r="870" s="19" customFormat="1" x14ac:dyDescent="0.4"/>
    <row r="871" s="19" customFormat="1" x14ac:dyDescent="0.4"/>
    <row r="872" s="19" customFormat="1" x14ac:dyDescent="0.4"/>
    <row r="873" s="19" customFormat="1" x14ac:dyDescent="0.4"/>
    <row r="874" s="19" customFormat="1" x14ac:dyDescent="0.4"/>
    <row r="875" s="19" customFormat="1" x14ac:dyDescent="0.4"/>
    <row r="876" s="19" customFormat="1" x14ac:dyDescent="0.4"/>
    <row r="877" s="19" customFormat="1" x14ac:dyDescent="0.4"/>
    <row r="878" s="19" customFormat="1" x14ac:dyDescent="0.4"/>
    <row r="879" s="19" customFormat="1" x14ac:dyDescent="0.4"/>
    <row r="880" s="19" customFormat="1" x14ac:dyDescent="0.4"/>
    <row r="881" s="19" customFormat="1" x14ac:dyDescent="0.4"/>
    <row r="882" s="19" customFormat="1" x14ac:dyDescent="0.4"/>
    <row r="883" s="19" customFormat="1" x14ac:dyDescent="0.4"/>
    <row r="884" s="19" customFormat="1" x14ac:dyDescent="0.4"/>
    <row r="885" s="19" customFormat="1" x14ac:dyDescent="0.4"/>
    <row r="886" s="19" customFormat="1" x14ac:dyDescent="0.4"/>
    <row r="887" s="19" customFormat="1" x14ac:dyDescent="0.4"/>
    <row r="888" s="19" customFormat="1" x14ac:dyDescent="0.4"/>
    <row r="889" s="19" customFormat="1" x14ac:dyDescent="0.4"/>
    <row r="890" s="19" customFormat="1" x14ac:dyDescent="0.4"/>
    <row r="891" s="19" customFormat="1" x14ac:dyDescent="0.4"/>
    <row r="892" s="19" customFormat="1" x14ac:dyDescent="0.4"/>
    <row r="893" s="19" customFormat="1" x14ac:dyDescent="0.4"/>
    <row r="894" s="19" customFormat="1" x14ac:dyDescent="0.4"/>
    <row r="895" s="19" customFormat="1" x14ac:dyDescent="0.4"/>
    <row r="896" s="19" customFormat="1" x14ac:dyDescent="0.4"/>
    <row r="897" s="19" customFormat="1" x14ac:dyDescent="0.4"/>
    <row r="898" s="19" customFormat="1" x14ac:dyDescent="0.4"/>
    <row r="899" s="19" customFormat="1" x14ac:dyDescent="0.4"/>
    <row r="900" s="19" customFormat="1" x14ac:dyDescent="0.4"/>
    <row r="901" s="19" customFormat="1" x14ac:dyDescent="0.4"/>
    <row r="902" s="19" customFormat="1" x14ac:dyDescent="0.4"/>
    <row r="903" s="19" customFormat="1" x14ac:dyDescent="0.4"/>
    <row r="904" s="19" customFormat="1" x14ac:dyDescent="0.4"/>
    <row r="905" s="19" customFormat="1" x14ac:dyDescent="0.4"/>
    <row r="906" s="19" customFormat="1" x14ac:dyDescent="0.4"/>
    <row r="907" s="19" customFormat="1" x14ac:dyDescent="0.4"/>
    <row r="908" s="19" customFormat="1" x14ac:dyDescent="0.4"/>
    <row r="909" s="19" customFormat="1" x14ac:dyDescent="0.4"/>
    <row r="910" s="19" customFormat="1" x14ac:dyDescent="0.4"/>
    <row r="911" s="19" customFormat="1" x14ac:dyDescent="0.4"/>
    <row r="912" s="19" customFormat="1" x14ac:dyDescent="0.4"/>
    <row r="913" s="19" customFormat="1" x14ac:dyDescent="0.4"/>
    <row r="914" s="19" customFormat="1" x14ac:dyDescent="0.4"/>
    <row r="915" s="19" customFormat="1" x14ac:dyDescent="0.4"/>
    <row r="916" s="19" customFormat="1" x14ac:dyDescent="0.4"/>
    <row r="917" s="19" customFormat="1" x14ac:dyDescent="0.4"/>
    <row r="918" s="19" customFormat="1" x14ac:dyDescent="0.4"/>
    <row r="919" s="19" customFormat="1" x14ac:dyDescent="0.4"/>
    <row r="920" s="19" customFormat="1" x14ac:dyDescent="0.4"/>
    <row r="921" s="19" customFormat="1" x14ac:dyDescent="0.4"/>
    <row r="922" s="19" customFormat="1" x14ac:dyDescent="0.4"/>
    <row r="923" s="19" customFormat="1" x14ac:dyDescent="0.4"/>
    <row r="924" s="19" customFormat="1" x14ac:dyDescent="0.4"/>
    <row r="925" s="19" customFormat="1" x14ac:dyDescent="0.4"/>
    <row r="926" s="19" customFormat="1" x14ac:dyDescent="0.4"/>
    <row r="927" s="19" customFormat="1" x14ac:dyDescent="0.4"/>
    <row r="928" s="19" customFormat="1" x14ac:dyDescent="0.4"/>
    <row r="929" s="19" customFormat="1" x14ac:dyDescent="0.4"/>
    <row r="930" s="19" customFormat="1" x14ac:dyDescent="0.4"/>
    <row r="931" s="19" customFormat="1" x14ac:dyDescent="0.4"/>
    <row r="932" s="19" customFormat="1" x14ac:dyDescent="0.4"/>
    <row r="933" s="19" customFormat="1" x14ac:dyDescent="0.4"/>
    <row r="934" s="19" customFormat="1" x14ac:dyDescent="0.4"/>
    <row r="935" s="19" customFormat="1" x14ac:dyDescent="0.4"/>
    <row r="936" s="19" customFormat="1" x14ac:dyDescent="0.4"/>
    <row r="937" s="19" customFormat="1" x14ac:dyDescent="0.4"/>
    <row r="938" s="19" customFormat="1" x14ac:dyDescent="0.4"/>
    <row r="939" s="19" customFormat="1" x14ac:dyDescent="0.4"/>
    <row r="940" s="19" customFormat="1" x14ac:dyDescent="0.4"/>
    <row r="941" s="19" customFormat="1" x14ac:dyDescent="0.4"/>
    <row r="942" s="19" customFormat="1" x14ac:dyDescent="0.4"/>
    <row r="943" s="19" customFormat="1" x14ac:dyDescent="0.4"/>
    <row r="944" s="19" customFormat="1" x14ac:dyDescent="0.4"/>
    <row r="945" s="19" customFormat="1" x14ac:dyDescent="0.4"/>
    <row r="946" s="19" customFormat="1" x14ac:dyDescent="0.4"/>
  </sheetData>
  <mergeCells count="17">
    <mergeCell ref="Q23:V23"/>
    <mergeCell ref="J4:Z4"/>
    <mergeCell ref="AA4:AA5"/>
    <mergeCell ref="AB4:AB5"/>
    <mergeCell ref="A19:AA19"/>
    <mergeCell ref="P21:V21"/>
    <mergeCell ref="N22:AA22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</mergeCells>
  <pageMargins left="0.39370078740157483" right="0" top="0.78740157480314965" bottom="0.39370078740157483" header="0" footer="0"/>
  <pageSetup paperSize="9" scale="73" orientation="landscape" horizontalDpi="360" verticalDpi="360" r:id="rId1"/>
  <headerFooter alignWithMargins="0"/>
  <rowBreaks count="1" manualBreakCount="1">
    <brk id="2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8BEB-486B-45E8-A3CB-042A5CB051F3}">
  <dimension ref="A1:BC962"/>
  <sheetViews>
    <sheetView view="pageBreakPreview" topLeftCell="A13" zoomScale="90" zoomScaleNormal="75" zoomScaleSheetLayoutView="90" workbookViewId="0">
      <selection activeCell="C19" sqref="C19"/>
    </sheetView>
  </sheetViews>
  <sheetFormatPr defaultColWidth="9.1328125" defaultRowHeight="13.9" x14ac:dyDescent="0.4"/>
  <cols>
    <col min="1" max="1" width="3.3984375" style="51" customWidth="1"/>
    <col min="2" max="2" width="15.1328125" style="51" customWidth="1"/>
    <col min="3" max="3" width="8" style="51" customWidth="1"/>
    <col min="4" max="4" width="9.3984375" style="51" customWidth="1"/>
    <col min="5" max="5" width="48.59765625" style="51" customWidth="1"/>
    <col min="6" max="6" width="2.86328125" style="51" customWidth="1"/>
    <col min="7" max="7" width="5.1328125" style="51" customWidth="1"/>
    <col min="8" max="8" width="4" style="51" customWidth="1"/>
    <col min="9" max="9" width="4.1328125" style="52" customWidth="1"/>
    <col min="10" max="10" width="4.73046875" style="53" customWidth="1"/>
    <col min="11" max="11" width="5.59765625" style="51" customWidth="1"/>
    <col min="12" max="12" width="3" style="51" customWidth="1"/>
    <col min="13" max="17" width="4.73046875" style="51" customWidth="1"/>
    <col min="18" max="18" width="4.1328125" style="51" customWidth="1"/>
    <col min="19" max="19" width="4.265625" style="51" customWidth="1"/>
    <col min="20" max="21" width="4.73046875" style="51" customWidth="1"/>
    <col min="22" max="22" width="5.73046875" style="51" customWidth="1"/>
    <col min="23" max="23" width="4.59765625" style="51" customWidth="1"/>
    <col min="24" max="24" width="3.3984375" style="51" customWidth="1"/>
    <col min="25" max="25" width="3.73046875" style="51" customWidth="1"/>
    <col min="26" max="26" width="4" style="51" customWidth="1"/>
    <col min="27" max="27" width="7" style="94" customWidth="1"/>
    <col min="28" max="28" width="9.1328125" style="51" customWidth="1"/>
    <col min="29" max="16384" width="9.1328125" style="19"/>
  </cols>
  <sheetData>
    <row r="1" spans="1:55" ht="17.25" x14ac:dyDescent="0.45">
      <c r="A1" s="513" t="s">
        <v>51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  <c r="S1" s="513"/>
      <c r="T1" s="513"/>
      <c r="U1" s="513"/>
      <c r="V1" s="513"/>
      <c r="W1" s="513"/>
      <c r="X1" s="513"/>
      <c r="Y1" s="513"/>
      <c r="Z1" s="513"/>
      <c r="AA1" s="513"/>
      <c r="AB1" s="513"/>
    </row>
    <row r="2" spans="1:55" ht="18.75" customHeight="1" x14ac:dyDescent="0.5">
      <c r="A2" s="514" t="s">
        <v>95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Q2" s="514"/>
      <c r="R2" s="514"/>
      <c r="S2" s="514"/>
      <c r="T2" s="514"/>
      <c r="U2" s="514"/>
      <c r="V2" s="514"/>
      <c r="W2" s="514"/>
      <c r="X2" s="514"/>
      <c r="Y2" s="514"/>
      <c r="Z2" s="514"/>
      <c r="AA2" s="514"/>
      <c r="AB2" s="514"/>
    </row>
    <row r="3" spans="1:55" ht="16.149999999999999" customHeight="1" thickBot="1" x14ac:dyDescent="0.45">
      <c r="I3" s="95"/>
      <c r="J3" s="95"/>
      <c r="AA3" s="95"/>
    </row>
    <row r="4" spans="1:55" ht="15" customHeight="1" x14ac:dyDescent="0.4">
      <c r="A4" s="508" t="s">
        <v>0</v>
      </c>
      <c r="B4" s="510" t="s">
        <v>1</v>
      </c>
      <c r="C4" s="510" t="s">
        <v>26</v>
      </c>
      <c r="D4" s="510" t="s">
        <v>23</v>
      </c>
      <c r="E4" s="510" t="s">
        <v>2</v>
      </c>
      <c r="F4" s="508" t="s">
        <v>3</v>
      </c>
      <c r="G4" s="508" t="s">
        <v>25</v>
      </c>
      <c r="H4" s="508" t="s">
        <v>4</v>
      </c>
      <c r="I4" s="54"/>
      <c r="J4" s="515" t="s">
        <v>18</v>
      </c>
      <c r="K4" s="516"/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6"/>
      <c r="W4" s="516"/>
      <c r="X4" s="516"/>
      <c r="Y4" s="516"/>
      <c r="Z4" s="517"/>
      <c r="AA4" s="508" t="s">
        <v>16</v>
      </c>
      <c r="AB4" s="506" t="s">
        <v>17</v>
      </c>
    </row>
    <row r="5" spans="1:55" ht="136.5" customHeight="1" x14ac:dyDescent="0.4">
      <c r="A5" s="509"/>
      <c r="B5" s="511"/>
      <c r="C5" s="511"/>
      <c r="D5" s="511"/>
      <c r="E5" s="511"/>
      <c r="F5" s="509"/>
      <c r="G5" s="509"/>
      <c r="H5" s="509"/>
      <c r="I5" s="56" t="s">
        <v>24</v>
      </c>
      <c r="J5" s="57" t="s">
        <v>5</v>
      </c>
      <c r="K5" s="55" t="s">
        <v>6</v>
      </c>
      <c r="L5" s="55" t="s">
        <v>7</v>
      </c>
      <c r="M5" s="55" t="s">
        <v>8</v>
      </c>
      <c r="N5" s="55" t="s">
        <v>9</v>
      </c>
      <c r="O5" s="55" t="s">
        <v>10</v>
      </c>
      <c r="P5" s="55" t="s">
        <v>57</v>
      </c>
      <c r="Q5" s="55" t="s">
        <v>58</v>
      </c>
      <c r="R5" s="55" t="s">
        <v>11</v>
      </c>
      <c r="S5" s="55" t="s">
        <v>12</v>
      </c>
      <c r="T5" s="55" t="s">
        <v>13</v>
      </c>
      <c r="U5" s="55" t="s">
        <v>53</v>
      </c>
      <c r="V5" s="55" t="s">
        <v>14</v>
      </c>
      <c r="W5" s="55" t="s">
        <v>54</v>
      </c>
      <c r="X5" s="55" t="s">
        <v>15</v>
      </c>
      <c r="Y5" s="55" t="s">
        <v>55</v>
      </c>
      <c r="Z5" s="55"/>
      <c r="AA5" s="509"/>
      <c r="AB5" s="507"/>
    </row>
    <row r="6" spans="1:55" ht="12.75" customHeight="1" thickBot="1" x14ac:dyDescent="0.4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  <c r="G6" s="58">
        <v>7</v>
      </c>
      <c r="H6" s="46">
        <v>8</v>
      </c>
      <c r="I6" s="82">
        <v>9</v>
      </c>
      <c r="J6" s="59">
        <v>10</v>
      </c>
      <c r="K6" s="58">
        <v>11</v>
      </c>
      <c r="L6" s="58">
        <v>12</v>
      </c>
      <c r="M6" s="58">
        <v>13</v>
      </c>
      <c r="N6" s="58">
        <v>14</v>
      </c>
      <c r="O6" s="58">
        <v>15</v>
      </c>
      <c r="P6" s="58">
        <v>16</v>
      </c>
      <c r="Q6" s="58">
        <v>17</v>
      </c>
      <c r="R6" s="58">
        <v>18</v>
      </c>
      <c r="S6" s="58">
        <v>19</v>
      </c>
      <c r="T6" s="58">
        <v>20</v>
      </c>
      <c r="U6" s="58">
        <v>21</v>
      </c>
      <c r="V6" s="58">
        <v>22</v>
      </c>
      <c r="W6" s="58">
        <v>23</v>
      </c>
      <c r="X6" s="58">
        <v>24</v>
      </c>
      <c r="Y6" s="58">
        <v>25</v>
      </c>
      <c r="Z6" s="58">
        <v>28</v>
      </c>
      <c r="AA6" s="60">
        <v>29</v>
      </c>
      <c r="AB6" s="84">
        <v>30</v>
      </c>
    </row>
    <row r="7" spans="1:55" s="42" customFormat="1" ht="15" customHeight="1" x14ac:dyDescent="0.35">
      <c r="A7" s="66"/>
      <c r="B7" s="92"/>
      <c r="C7" s="48"/>
      <c r="D7" s="62"/>
      <c r="E7" s="63" t="s">
        <v>22</v>
      </c>
      <c r="F7" s="48"/>
      <c r="G7" s="48"/>
      <c r="H7" s="40"/>
      <c r="I7" s="40"/>
      <c r="J7" s="65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85"/>
      <c r="AB7" s="87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spans="1:55" s="42" customFormat="1" ht="15" customHeight="1" x14ac:dyDescent="0.3">
      <c r="A8" s="61">
        <v>2</v>
      </c>
      <c r="B8" s="43" t="s">
        <v>33</v>
      </c>
      <c r="C8" s="48" t="s">
        <v>28</v>
      </c>
      <c r="D8" s="106" t="s">
        <v>181</v>
      </c>
      <c r="E8" s="241" t="s">
        <v>103</v>
      </c>
      <c r="F8" s="106" t="s">
        <v>97</v>
      </c>
      <c r="G8" s="106" t="s">
        <v>110</v>
      </c>
      <c r="H8" s="109">
        <v>1</v>
      </c>
      <c r="I8" s="109">
        <v>18</v>
      </c>
      <c r="J8" s="105"/>
      <c r="K8" s="106">
        <v>48</v>
      </c>
      <c r="L8" s="106"/>
      <c r="M8" s="106">
        <v>4</v>
      </c>
      <c r="N8" s="106"/>
      <c r="O8" s="106"/>
      <c r="P8" s="106"/>
      <c r="Q8" s="106"/>
      <c r="R8" s="107"/>
      <c r="S8" s="108"/>
      <c r="T8" s="106">
        <v>3</v>
      </c>
      <c r="U8" s="106"/>
      <c r="V8" s="106"/>
      <c r="W8" s="106"/>
      <c r="X8" s="106"/>
      <c r="Y8" s="106"/>
      <c r="Z8" s="106"/>
      <c r="AA8" s="127">
        <f>SUM(J8:Z8)</f>
        <v>55</v>
      </c>
      <c r="AB8" s="87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</row>
    <row r="9" spans="1:55" s="42" customFormat="1" ht="15" customHeight="1" x14ac:dyDescent="0.4">
      <c r="A9" s="66"/>
      <c r="B9" s="43" t="s">
        <v>69</v>
      </c>
      <c r="C9" s="48" t="s">
        <v>27</v>
      </c>
      <c r="D9" s="106"/>
      <c r="E9" s="241" t="s">
        <v>112</v>
      </c>
      <c r="F9" s="106" t="s">
        <v>97</v>
      </c>
      <c r="G9" s="106" t="s">
        <v>110</v>
      </c>
      <c r="H9" s="106">
        <v>2</v>
      </c>
      <c r="I9" s="109">
        <v>16</v>
      </c>
      <c r="J9" s="105"/>
      <c r="K9" s="118">
        <v>32</v>
      </c>
      <c r="L9" s="106"/>
      <c r="M9" s="118">
        <v>3</v>
      </c>
      <c r="N9" s="226">
        <v>1</v>
      </c>
      <c r="O9" s="106"/>
      <c r="P9" s="106"/>
      <c r="Q9" s="106"/>
      <c r="R9" s="107"/>
      <c r="S9" s="108"/>
      <c r="T9" s="118">
        <v>2</v>
      </c>
      <c r="U9" s="106"/>
      <c r="V9" s="106"/>
      <c r="W9" s="106"/>
      <c r="X9" s="106"/>
      <c r="Y9" s="106"/>
      <c r="Z9" s="106"/>
      <c r="AA9" s="127">
        <f t="shared" ref="AA9:AA17" si="0">SUM(J9:Z9)</f>
        <v>38</v>
      </c>
      <c r="AB9" s="87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</row>
    <row r="10" spans="1:55" s="42" customFormat="1" ht="15" customHeight="1" x14ac:dyDescent="0.4">
      <c r="A10" s="66"/>
      <c r="B10" s="43" t="s">
        <v>34</v>
      </c>
      <c r="C10" s="48" t="s">
        <v>28</v>
      </c>
      <c r="D10" s="106"/>
      <c r="E10" s="241" t="s">
        <v>112</v>
      </c>
      <c r="F10" s="106" t="s">
        <v>97</v>
      </c>
      <c r="G10" s="106" t="s">
        <v>110</v>
      </c>
      <c r="H10" s="106">
        <v>3</v>
      </c>
      <c r="I10" s="126">
        <v>13</v>
      </c>
      <c r="J10" s="105"/>
      <c r="K10" s="118">
        <v>32</v>
      </c>
      <c r="L10" s="106"/>
      <c r="M10" s="118">
        <v>3</v>
      </c>
      <c r="N10" s="226">
        <v>1</v>
      </c>
      <c r="O10" s="106"/>
      <c r="P10" s="106"/>
      <c r="Q10" s="106"/>
      <c r="R10" s="107"/>
      <c r="S10" s="108"/>
      <c r="T10" s="118">
        <v>2</v>
      </c>
      <c r="U10" s="106"/>
      <c r="V10" s="106"/>
      <c r="W10" s="106"/>
      <c r="X10" s="106"/>
      <c r="Y10" s="106"/>
      <c r="Z10" s="109"/>
      <c r="AA10" s="127">
        <f t="shared" si="0"/>
        <v>38</v>
      </c>
      <c r="AB10" s="87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</row>
    <row r="11" spans="1:55" s="42" customFormat="1" ht="15" customHeight="1" x14ac:dyDescent="0.3">
      <c r="A11" s="66"/>
      <c r="B11" s="43"/>
      <c r="C11" s="48"/>
      <c r="D11" s="106"/>
      <c r="E11" s="241" t="s">
        <v>118</v>
      </c>
      <c r="F11" s="106" t="s">
        <v>97</v>
      </c>
      <c r="G11" s="106" t="s">
        <v>110</v>
      </c>
      <c r="H11" s="106" t="s">
        <v>117</v>
      </c>
      <c r="I11" s="126">
        <v>15</v>
      </c>
      <c r="J11" s="105"/>
      <c r="K11" s="106">
        <v>32</v>
      </c>
      <c r="L11" s="106"/>
      <c r="M11" s="106"/>
      <c r="N11" s="228"/>
      <c r="O11" s="106"/>
      <c r="P11" s="106"/>
      <c r="Q11" s="106"/>
      <c r="R11" s="107"/>
      <c r="S11" s="108"/>
      <c r="T11" s="106">
        <v>1</v>
      </c>
      <c r="U11" s="106"/>
      <c r="V11" s="106"/>
      <c r="W11" s="106"/>
      <c r="X11" s="106"/>
      <c r="Y11" s="106"/>
      <c r="Z11" s="109"/>
      <c r="AA11" s="127">
        <f t="shared" si="0"/>
        <v>33</v>
      </c>
      <c r="AB11" s="87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</row>
    <row r="12" spans="1:55" s="42" customFormat="1" ht="15" customHeight="1" x14ac:dyDescent="0.3">
      <c r="A12" s="66"/>
      <c r="B12" s="43"/>
      <c r="C12" s="48"/>
      <c r="D12" s="106"/>
      <c r="E12" s="241" t="s">
        <v>125</v>
      </c>
      <c r="F12" s="106" t="s">
        <v>97</v>
      </c>
      <c r="G12" s="106" t="s">
        <v>135</v>
      </c>
      <c r="H12" s="106">
        <v>3</v>
      </c>
      <c r="I12" s="126">
        <v>5</v>
      </c>
      <c r="J12" s="105">
        <v>16</v>
      </c>
      <c r="K12" s="106">
        <v>14</v>
      </c>
      <c r="L12" s="106"/>
      <c r="M12" s="106">
        <v>1</v>
      </c>
      <c r="N12" s="106">
        <v>0.5</v>
      </c>
      <c r="O12" s="106"/>
      <c r="P12" s="106"/>
      <c r="Q12" s="106"/>
      <c r="R12" s="107"/>
      <c r="S12" s="108"/>
      <c r="T12" s="106">
        <v>1</v>
      </c>
      <c r="U12" s="106"/>
      <c r="V12" s="106"/>
      <c r="W12" s="106"/>
      <c r="X12" s="106"/>
      <c r="Y12" s="106"/>
      <c r="Z12" s="109"/>
      <c r="AA12" s="127">
        <f t="shared" si="0"/>
        <v>32.5</v>
      </c>
      <c r="AB12" s="87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</row>
    <row r="13" spans="1:55" s="42" customFormat="1" ht="24" customHeight="1" x14ac:dyDescent="0.3">
      <c r="A13" s="66"/>
      <c r="B13" s="43"/>
      <c r="C13" s="48"/>
      <c r="D13" s="106"/>
      <c r="E13" s="240" t="s">
        <v>126</v>
      </c>
      <c r="F13" s="106" t="s">
        <v>97</v>
      </c>
      <c r="G13" s="106" t="s">
        <v>135</v>
      </c>
      <c r="H13" s="106">
        <v>4</v>
      </c>
      <c r="I13" s="126">
        <v>3</v>
      </c>
      <c r="J13" s="105">
        <v>16</v>
      </c>
      <c r="K13" s="106"/>
      <c r="L13" s="106"/>
      <c r="M13" s="106">
        <v>1</v>
      </c>
      <c r="N13" s="106"/>
      <c r="O13" s="106"/>
      <c r="P13" s="106"/>
      <c r="Q13" s="106"/>
      <c r="R13" s="107"/>
      <c r="S13" s="108"/>
      <c r="T13" s="106">
        <v>1</v>
      </c>
      <c r="U13" s="106"/>
      <c r="V13" s="106"/>
      <c r="W13" s="106"/>
      <c r="X13" s="106"/>
      <c r="Y13" s="106"/>
      <c r="Z13" s="109"/>
      <c r="AA13" s="127">
        <f t="shared" si="0"/>
        <v>18</v>
      </c>
      <c r="AB13" s="87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</row>
    <row r="14" spans="1:55" s="42" customFormat="1" ht="15" customHeight="1" x14ac:dyDescent="0.3">
      <c r="A14" s="66"/>
      <c r="B14" s="43"/>
      <c r="C14" s="48"/>
      <c r="D14" s="106"/>
      <c r="E14" s="175" t="s">
        <v>136</v>
      </c>
      <c r="F14" s="106" t="s">
        <v>97</v>
      </c>
      <c r="G14" s="106" t="s">
        <v>135</v>
      </c>
      <c r="H14" s="106">
        <v>4</v>
      </c>
      <c r="I14" s="126">
        <v>3</v>
      </c>
      <c r="J14" s="105"/>
      <c r="K14" s="106">
        <v>16</v>
      </c>
      <c r="L14" s="106"/>
      <c r="M14" s="106"/>
      <c r="N14" s="106">
        <v>0.5</v>
      </c>
      <c r="O14" s="106"/>
      <c r="P14" s="106"/>
      <c r="Q14" s="106"/>
      <c r="R14" s="107"/>
      <c r="S14" s="108"/>
      <c r="T14" s="106">
        <v>1</v>
      </c>
      <c r="U14" s="106"/>
      <c r="V14" s="106"/>
      <c r="W14" s="106"/>
      <c r="X14" s="106"/>
      <c r="Y14" s="106"/>
      <c r="Z14" s="109"/>
      <c r="AA14" s="127">
        <f t="shared" si="0"/>
        <v>17.5</v>
      </c>
      <c r="AB14" s="87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</row>
    <row r="15" spans="1:55" s="42" customFormat="1" ht="15" customHeight="1" x14ac:dyDescent="0.3">
      <c r="A15" s="66"/>
      <c r="B15" s="43"/>
      <c r="C15" s="48"/>
      <c r="D15" s="113"/>
      <c r="E15" s="241" t="s">
        <v>128</v>
      </c>
      <c r="F15" s="106" t="s">
        <v>97</v>
      </c>
      <c r="G15" s="106" t="s">
        <v>135</v>
      </c>
      <c r="H15" s="106" t="s">
        <v>129</v>
      </c>
      <c r="I15" s="126">
        <v>3</v>
      </c>
      <c r="J15" s="105"/>
      <c r="K15" s="106"/>
      <c r="L15" s="106"/>
      <c r="M15" s="106"/>
      <c r="N15" s="106"/>
      <c r="O15" s="106"/>
      <c r="P15" s="106">
        <v>1</v>
      </c>
      <c r="Q15" s="106"/>
      <c r="R15" s="107"/>
      <c r="S15" s="108"/>
      <c r="T15" s="106"/>
      <c r="U15" s="106"/>
      <c r="V15" s="106"/>
      <c r="W15" s="106"/>
      <c r="X15" s="106"/>
      <c r="Y15" s="106"/>
      <c r="Z15" s="109"/>
      <c r="AA15" s="127">
        <f t="shared" si="0"/>
        <v>1</v>
      </c>
      <c r="AB15" s="87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</row>
    <row r="16" spans="1:55" s="323" customFormat="1" ht="15" customHeight="1" x14ac:dyDescent="0.4">
      <c r="A16" s="311"/>
      <c r="B16" s="312"/>
      <c r="C16" s="313"/>
      <c r="D16" s="314"/>
      <c r="E16" s="315" t="s">
        <v>103</v>
      </c>
      <c r="F16" s="313" t="s">
        <v>165</v>
      </c>
      <c r="G16" s="316" t="s">
        <v>166</v>
      </c>
      <c r="H16" s="317">
        <v>1</v>
      </c>
      <c r="I16" s="317">
        <v>2</v>
      </c>
      <c r="J16" s="318"/>
      <c r="K16" s="317">
        <v>8</v>
      </c>
      <c r="L16" s="313"/>
      <c r="M16" s="317"/>
      <c r="N16" s="317"/>
      <c r="O16" s="313">
        <v>0.5</v>
      </c>
      <c r="P16" s="313"/>
      <c r="Q16" s="313"/>
      <c r="R16" s="311"/>
      <c r="S16" s="312"/>
      <c r="T16" s="317">
        <v>1</v>
      </c>
      <c r="U16" s="313"/>
      <c r="V16" s="313"/>
      <c r="W16" s="313"/>
      <c r="X16" s="313"/>
      <c r="Y16" s="313"/>
      <c r="Z16" s="319"/>
      <c r="AA16" s="320">
        <f t="shared" si="0"/>
        <v>9.5</v>
      </c>
      <c r="AB16" s="321"/>
      <c r="AC16" s="322"/>
      <c r="AD16" s="322"/>
      <c r="AE16" s="322"/>
      <c r="AF16" s="322"/>
      <c r="AG16" s="322"/>
      <c r="AH16" s="322"/>
      <c r="AI16" s="322"/>
      <c r="AJ16" s="322"/>
      <c r="AK16" s="322"/>
      <c r="AL16" s="322"/>
      <c r="AM16" s="322"/>
      <c r="AN16" s="322"/>
      <c r="AO16" s="322"/>
      <c r="AP16" s="322"/>
      <c r="AQ16" s="322"/>
      <c r="AR16" s="322"/>
      <c r="AS16" s="322"/>
      <c r="AT16" s="322"/>
      <c r="AU16" s="322"/>
      <c r="AV16" s="322"/>
      <c r="AW16" s="322"/>
      <c r="AX16" s="322"/>
      <c r="AY16" s="322"/>
      <c r="AZ16" s="322"/>
      <c r="BA16" s="322"/>
      <c r="BB16" s="322"/>
      <c r="BC16" s="322"/>
    </row>
    <row r="17" spans="1:55" s="42" customFormat="1" ht="15" customHeight="1" x14ac:dyDescent="0.4">
      <c r="A17" s="66"/>
      <c r="B17" s="43"/>
      <c r="C17" s="48"/>
      <c r="D17" s="113"/>
      <c r="E17" s="241" t="s">
        <v>103</v>
      </c>
      <c r="F17" s="286" t="s">
        <v>165</v>
      </c>
      <c r="G17" s="287" t="s">
        <v>166</v>
      </c>
      <c r="H17" s="118">
        <v>2</v>
      </c>
      <c r="I17" s="118">
        <v>4</v>
      </c>
      <c r="J17" s="105"/>
      <c r="K17" s="118">
        <v>6</v>
      </c>
      <c r="L17" s="106"/>
      <c r="M17" s="118">
        <v>1</v>
      </c>
      <c r="N17" s="118">
        <v>0.5</v>
      </c>
      <c r="O17" s="106"/>
      <c r="P17" s="106"/>
      <c r="Q17" s="106"/>
      <c r="R17" s="107"/>
      <c r="S17" s="108"/>
      <c r="T17" s="118">
        <v>1</v>
      </c>
      <c r="U17" s="106"/>
      <c r="V17" s="106"/>
      <c r="W17" s="106"/>
      <c r="X17" s="106"/>
      <c r="Y17" s="106"/>
      <c r="Z17" s="109"/>
      <c r="AA17" s="127">
        <f t="shared" si="0"/>
        <v>8.5</v>
      </c>
      <c r="AB17" s="87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</row>
    <row r="18" spans="1:55" s="74" customFormat="1" ht="15" customHeight="1" thickBot="1" x14ac:dyDescent="0.4">
      <c r="A18" s="68"/>
      <c r="B18" s="68"/>
      <c r="C18" s="69"/>
      <c r="D18" s="218"/>
      <c r="E18" s="242" t="s">
        <v>30</v>
      </c>
      <c r="F18" s="111"/>
      <c r="G18" s="111"/>
      <c r="H18" s="111"/>
      <c r="I18" s="243"/>
      <c r="J18" s="110">
        <f>SUM(J7:J17)</f>
        <v>32</v>
      </c>
      <c r="K18" s="111">
        <f>SUM(K7:K17)</f>
        <v>188</v>
      </c>
      <c r="L18" s="111">
        <f t="shared" ref="L18:Z18" si="1">SUM(L7:L17)</f>
        <v>0</v>
      </c>
      <c r="M18" s="111">
        <f t="shared" si="1"/>
        <v>13</v>
      </c>
      <c r="N18" s="111">
        <f t="shared" si="1"/>
        <v>3.5</v>
      </c>
      <c r="O18" s="111">
        <f t="shared" si="1"/>
        <v>0.5</v>
      </c>
      <c r="P18" s="111">
        <f t="shared" si="1"/>
        <v>1</v>
      </c>
      <c r="Q18" s="111">
        <f t="shared" si="1"/>
        <v>0</v>
      </c>
      <c r="R18" s="111">
        <f t="shared" si="1"/>
        <v>0</v>
      </c>
      <c r="S18" s="111">
        <f t="shared" si="1"/>
        <v>0</v>
      </c>
      <c r="T18" s="111">
        <f t="shared" si="1"/>
        <v>13</v>
      </c>
      <c r="U18" s="111">
        <f t="shared" si="1"/>
        <v>0</v>
      </c>
      <c r="V18" s="111">
        <f t="shared" si="1"/>
        <v>0</v>
      </c>
      <c r="W18" s="111">
        <f t="shared" si="1"/>
        <v>0</v>
      </c>
      <c r="X18" s="111">
        <f t="shared" si="1"/>
        <v>0</v>
      </c>
      <c r="Y18" s="111">
        <f t="shared" si="1"/>
        <v>0</v>
      </c>
      <c r="Z18" s="111">
        <f t="shared" si="1"/>
        <v>0</v>
      </c>
      <c r="AA18" s="288">
        <f>SUM(AA7:AA17)</f>
        <v>251</v>
      </c>
      <c r="AB18" s="89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</row>
    <row r="19" spans="1:55" s="42" customFormat="1" ht="15" customHeight="1" x14ac:dyDescent="0.35">
      <c r="A19" s="66"/>
      <c r="B19" s="43"/>
      <c r="C19" s="43"/>
      <c r="D19" s="108"/>
      <c r="E19" s="244" t="s">
        <v>19</v>
      </c>
      <c r="F19" s="113"/>
      <c r="G19" s="113"/>
      <c r="H19" s="126"/>
      <c r="I19" s="126"/>
      <c r="J19" s="112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27"/>
      <c r="AB19" s="86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</row>
    <row r="20" spans="1:55" s="42" customFormat="1" x14ac:dyDescent="0.3">
      <c r="A20" s="66"/>
      <c r="B20" s="43"/>
      <c r="C20" s="43"/>
      <c r="D20" s="108"/>
      <c r="E20" s="241" t="s">
        <v>112</v>
      </c>
      <c r="F20" s="106" t="s">
        <v>97</v>
      </c>
      <c r="G20" s="106" t="s">
        <v>110</v>
      </c>
      <c r="H20" s="109">
        <v>1</v>
      </c>
      <c r="I20" s="109">
        <v>18</v>
      </c>
      <c r="J20" s="119"/>
      <c r="K20" s="114">
        <v>32</v>
      </c>
      <c r="L20" s="114"/>
      <c r="M20" s="114">
        <v>4</v>
      </c>
      <c r="N20" s="227"/>
      <c r="O20" s="114"/>
      <c r="P20" s="114"/>
      <c r="Q20" s="114"/>
      <c r="R20" s="114"/>
      <c r="S20" s="114"/>
      <c r="T20" s="114">
        <v>3</v>
      </c>
      <c r="U20" s="114"/>
      <c r="V20" s="114"/>
      <c r="W20" s="114"/>
      <c r="X20" s="114"/>
      <c r="Y20" s="114"/>
      <c r="Z20" s="115"/>
      <c r="AA20" s="127">
        <f>SUM(J20:Z20)</f>
        <v>39</v>
      </c>
      <c r="AB20" s="87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1" spans="1:55" s="42" customFormat="1" x14ac:dyDescent="0.3">
      <c r="A21" s="66"/>
      <c r="B21" s="43"/>
      <c r="C21" s="43"/>
      <c r="D21" s="108"/>
      <c r="E21" s="241" t="s">
        <v>112</v>
      </c>
      <c r="F21" s="106" t="s">
        <v>97</v>
      </c>
      <c r="G21" s="106" t="s">
        <v>110</v>
      </c>
      <c r="H21" s="106">
        <v>2</v>
      </c>
      <c r="I21" s="109">
        <v>16</v>
      </c>
      <c r="J21" s="116"/>
      <c r="K21" s="114">
        <v>40</v>
      </c>
      <c r="L21" s="114"/>
      <c r="M21" s="114">
        <v>3</v>
      </c>
      <c r="N21" s="227">
        <v>1</v>
      </c>
      <c r="O21" s="114"/>
      <c r="P21" s="114"/>
      <c r="Q21" s="114"/>
      <c r="R21" s="114"/>
      <c r="S21" s="114"/>
      <c r="T21" s="114">
        <v>2</v>
      </c>
      <c r="U21" s="114"/>
      <c r="V21" s="114"/>
      <c r="W21" s="114"/>
      <c r="X21" s="114"/>
      <c r="Y21" s="114"/>
      <c r="Z21" s="115"/>
      <c r="AA21" s="127">
        <f t="shared" ref="AA21:AA31" si="2">SUM(J21:Z21)</f>
        <v>46</v>
      </c>
      <c r="AB21" s="87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</row>
    <row r="22" spans="1:55" s="367" customFormat="1" x14ac:dyDescent="0.4">
      <c r="A22" s="354"/>
      <c r="B22" s="355"/>
      <c r="C22" s="355"/>
      <c r="D22" s="356"/>
      <c r="E22" s="357" t="s">
        <v>112</v>
      </c>
      <c r="F22" s="358" t="s">
        <v>97</v>
      </c>
      <c r="G22" s="358" t="s">
        <v>110</v>
      </c>
      <c r="H22" s="358">
        <v>3</v>
      </c>
      <c r="I22" s="359">
        <v>19</v>
      </c>
      <c r="J22" s="360"/>
      <c r="K22" s="361">
        <v>32</v>
      </c>
      <c r="L22" s="358"/>
      <c r="M22" s="361">
        <v>3</v>
      </c>
      <c r="N22" s="362">
        <v>2</v>
      </c>
      <c r="O22" s="358"/>
      <c r="P22" s="358"/>
      <c r="Q22" s="358"/>
      <c r="R22" s="354"/>
      <c r="S22" s="355"/>
      <c r="T22" s="361">
        <v>3</v>
      </c>
      <c r="U22" s="358"/>
      <c r="V22" s="358"/>
      <c r="W22" s="358"/>
      <c r="X22" s="358"/>
      <c r="Y22" s="358"/>
      <c r="Z22" s="363"/>
      <c r="AA22" s="364">
        <f t="shared" si="2"/>
        <v>40</v>
      </c>
      <c r="AB22" s="365"/>
      <c r="AC22" s="366"/>
      <c r="AD22" s="366"/>
      <c r="AE22" s="366"/>
      <c r="AF22" s="366"/>
      <c r="AG22" s="366"/>
      <c r="AH22" s="366"/>
      <c r="AI22" s="366"/>
      <c r="AJ22" s="366"/>
      <c r="AK22" s="366"/>
      <c r="AL22" s="366"/>
      <c r="AM22" s="366"/>
      <c r="AN22" s="366"/>
      <c r="AO22" s="366"/>
      <c r="AP22" s="366"/>
      <c r="AQ22" s="366"/>
      <c r="AR22" s="366"/>
      <c r="AS22" s="366"/>
      <c r="AT22" s="366"/>
      <c r="AU22" s="366"/>
      <c r="AV22" s="366"/>
      <c r="AW22" s="366"/>
      <c r="AX22" s="366"/>
      <c r="AY22" s="366"/>
      <c r="AZ22" s="366"/>
      <c r="BA22" s="366"/>
      <c r="BB22" s="366"/>
      <c r="BC22" s="366"/>
    </row>
    <row r="23" spans="1:55" s="34" customFormat="1" ht="15" customHeight="1" x14ac:dyDescent="0.3">
      <c r="A23" s="79"/>
      <c r="B23" s="77"/>
      <c r="C23" s="77"/>
      <c r="D23" s="125"/>
      <c r="E23" s="241" t="s">
        <v>155</v>
      </c>
      <c r="F23" s="106" t="s">
        <v>97</v>
      </c>
      <c r="G23" s="106" t="s">
        <v>135</v>
      </c>
      <c r="H23" s="106">
        <v>3</v>
      </c>
      <c r="I23" s="126">
        <v>1</v>
      </c>
      <c r="J23" s="117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>
        <v>3</v>
      </c>
      <c r="W23" s="106"/>
      <c r="X23" s="106"/>
      <c r="Y23" s="106"/>
      <c r="Z23" s="106"/>
      <c r="AA23" s="127">
        <f t="shared" si="2"/>
        <v>3</v>
      </c>
      <c r="AB23" s="91"/>
      <c r="AC23" s="15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</row>
    <row r="24" spans="1:55" s="34" customFormat="1" ht="15" customHeight="1" x14ac:dyDescent="0.3">
      <c r="A24" s="79"/>
      <c r="B24" s="77"/>
      <c r="C24" s="77"/>
      <c r="D24" s="125"/>
      <c r="E24" s="241" t="s">
        <v>158</v>
      </c>
      <c r="F24" s="106" t="s">
        <v>97</v>
      </c>
      <c r="G24" s="106" t="s">
        <v>135</v>
      </c>
      <c r="H24" s="106">
        <v>4</v>
      </c>
      <c r="I24" s="126">
        <v>3</v>
      </c>
      <c r="J24" s="117">
        <v>16</v>
      </c>
      <c r="K24" s="106">
        <v>16</v>
      </c>
      <c r="L24" s="106"/>
      <c r="M24" s="106">
        <v>1</v>
      </c>
      <c r="N24" s="106">
        <v>0.5</v>
      </c>
      <c r="O24" s="106"/>
      <c r="P24" s="106"/>
      <c r="Q24" s="106"/>
      <c r="R24" s="106"/>
      <c r="S24" s="106"/>
      <c r="T24" s="106">
        <v>1</v>
      </c>
      <c r="U24" s="106"/>
      <c r="V24" s="106"/>
      <c r="W24" s="106"/>
      <c r="X24" s="106"/>
      <c r="Y24" s="106"/>
      <c r="Z24" s="106"/>
      <c r="AA24" s="127">
        <f t="shared" si="2"/>
        <v>34.5</v>
      </c>
      <c r="AB24" s="91"/>
      <c r="AC24" s="15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</row>
    <row r="25" spans="1:55" s="34" customFormat="1" ht="15" customHeight="1" x14ac:dyDescent="0.3">
      <c r="A25" s="79"/>
      <c r="B25" s="77"/>
      <c r="C25" s="77"/>
      <c r="D25" s="125"/>
      <c r="E25" s="241" t="s">
        <v>136</v>
      </c>
      <c r="F25" s="106" t="s">
        <v>97</v>
      </c>
      <c r="G25" s="106" t="s">
        <v>135</v>
      </c>
      <c r="H25" s="106">
        <v>4</v>
      </c>
      <c r="I25" s="126">
        <v>3</v>
      </c>
      <c r="J25" s="117"/>
      <c r="K25" s="106">
        <v>8</v>
      </c>
      <c r="L25" s="106"/>
      <c r="M25" s="106"/>
      <c r="N25" s="106"/>
      <c r="O25" s="106"/>
      <c r="P25" s="106"/>
      <c r="Q25" s="154"/>
      <c r="R25" s="106"/>
      <c r="S25" s="106"/>
      <c r="T25" s="106">
        <v>1</v>
      </c>
      <c r="U25" s="106"/>
      <c r="V25" s="106"/>
      <c r="W25" s="106"/>
      <c r="X25" s="106"/>
      <c r="Y25" s="106"/>
      <c r="Z25" s="106"/>
      <c r="AA25" s="127">
        <f t="shared" si="2"/>
        <v>9</v>
      </c>
      <c r="AB25" s="91"/>
      <c r="AC25" s="15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</row>
    <row r="26" spans="1:55" s="134" customFormat="1" ht="15" customHeight="1" x14ac:dyDescent="0.3">
      <c r="A26" s="129"/>
      <c r="B26" s="130"/>
      <c r="C26" s="130"/>
      <c r="D26" s="328"/>
      <c r="E26" s="324" t="s">
        <v>164</v>
      </c>
      <c r="F26" s="325" t="s">
        <v>97</v>
      </c>
      <c r="G26" s="325" t="s">
        <v>135</v>
      </c>
      <c r="H26" s="325">
        <v>4</v>
      </c>
      <c r="I26" s="326">
        <v>1</v>
      </c>
      <c r="J26" s="327"/>
      <c r="K26" s="325"/>
      <c r="L26" s="325"/>
      <c r="M26" s="325"/>
      <c r="N26" s="325"/>
      <c r="O26" s="325"/>
      <c r="P26" s="325"/>
      <c r="Q26" s="325">
        <v>1</v>
      </c>
      <c r="R26" s="325"/>
      <c r="S26" s="325"/>
      <c r="T26" s="325"/>
      <c r="U26" s="325"/>
      <c r="V26" s="325"/>
      <c r="W26" s="325"/>
      <c r="X26" s="325"/>
      <c r="Y26" s="325"/>
      <c r="Z26" s="325"/>
      <c r="AA26" s="329">
        <f t="shared" si="2"/>
        <v>1</v>
      </c>
      <c r="AB26" s="330"/>
      <c r="AC26" s="132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3"/>
      <c r="AZ26" s="133"/>
      <c r="BA26" s="133"/>
      <c r="BB26" s="133"/>
      <c r="BC26" s="133"/>
    </row>
    <row r="27" spans="1:55" s="134" customFormat="1" ht="15" customHeight="1" x14ac:dyDescent="0.3">
      <c r="A27" s="129"/>
      <c r="B27" s="130"/>
      <c r="C27" s="130"/>
      <c r="D27" s="328"/>
      <c r="E27" s="324" t="s">
        <v>128</v>
      </c>
      <c r="F27" s="325" t="s">
        <v>97</v>
      </c>
      <c r="G27" s="325" t="s">
        <v>135</v>
      </c>
      <c r="H27" s="325">
        <v>4</v>
      </c>
      <c r="I27" s="326">
        <v>2</v>
      </c>
      <c r="J27" s="327"/>
      <c r="K27" s="325"/>
      <c r="L27" s="325"/>
      <c r="M27" s="325"/>
      <c r="N27" s="325"/>
      <c r="O27" s="325"/>
      <c r="P27" s="325">
        <v>1</v>
      </c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29">
        <f t="shared" si="2"/>
        <v>1</v>
      </c>
      <c r="AB27" s="330"/>
      <c r="AC27" s="132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3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3"/>
      <c r="AZ27" s="133"/>
      <c r="BA27" s="133"/>
      <c r="BB27" s="133"/>
      <c r="BC27" s="133"/>
    </row>
    <row r="28" spans="1:55" s="34" customFormat="1" ht="15" customHeight="1" x14ac:dyDescent="0.3">
      <c r="A28" s="79"/>
      <c r="B28" s="77"/>
      <c r="C28" s="77"/>
      <c r="D28" s="125"/>
      <c r="E28" s="241" t="s">
        <v>130</v>
      </c>
      <c r="F28" s="106" t="s">
        <v>97</v>
      </c>
      <c r="G28" s="106" t="s">
        <v>135</v>
      </c>
      <c r="H28" s="106">
        <v>4</v>
      </c>
      <c r="I28" s="126">
        <v>1</v>
      </c>
      <c r="J28" s="117"/>
      <c r="K28" s="106"/>
      <c r="L28" s="106"/>
      <c r="M28" s="106"/>
      <c r="N28" s="106"/>
      <c r="O28" s="106"/>
      <c r="P28" s="106">
        <v>3</v>
      </c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27">
        <f t="shared" si="2"/>
        <v>3</v>
      </c>
      <c r="AB28" s="91"/>
      <c r="AC28" s="15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</row>
    <row r="29" spans="1:55" s="395" customFormat="1" ht="15" customHeight="1" x14ac:dyDescent="0.3">
      <c r="A29" s="388"/>
      <c r="B29" s="389"/>
      <c r="C29" s="389"/>
      <c r="D29" s="390"/>
      <c r="E29" s="315" t="s">
        <v>103</v>
      </c>
      <c r="F29" s="313" t="s">
        <v>97</v>
      </c>
      <c r="G29" s="313" t="s">
        <v>180</v>
      </c>
      <c r="H29" s="313">
        <v>2</v>
      </c>
      <c r="I29" s="391">
        <v>9</v>
      </c>
      <c r="J29" s="392"/>
      <c r="K29" s="313">
        <v>48</v>
      </c>
      <c r="L29" s="313"/>
      <c r="M29" s="313"/>
      <c r="N29" s="313"/>
      <c r="O29" s="313"/>
      <c r="P29" s="313"/>
      <c r="Q29" s="313"/>
      <c r="R29" s="313"/>
      <c r="S29" s="313"/>
      <c r="T29" s="313">
        <v>2</v>
      </c>
      <c r="U29" s="313"/>
      <c r="V29" s="313"/>
      <c r="W29" s="313"/>
      <c r="X29" s="313"/>
      <c r="Y29" s="313"/>
      <c r="Z29" s="313"/>
      <c r="AA29" s="320">
        <f>SUM(J29:Z29)</f>
        <v>50</v>
      </c>
      <c r="AB29" s="393"/>
      <c r="AC29" s="322"/>
      <c r="AD29" s="394"/>
      <c r="AE29" s="394"/>
      <c r="AF29" s="394"/>
      <c r="AG29" s="394"/>
      <c r="AH29" s="394"/>
      <c r="AI29" s="394"/>
      <c r="AJ29" s="394"/>
      <c r="AK29" s="394"/>
      <c r="AL29" s="394"/>
      <c r="AM29" s="394"/>
      <c r="AN29" s="394"/>
      <c r="AO29" s="394"/>
      <c r="AP29" s="394"/>
      <c r="AQ29" s="394"/>
      <c r="AR29" s="394"/>
      <c r="AS29" s="394"/>
      <c r="AT29" s="394"/>
      <c r="AU29" s="394"/>
      <c r="AV29" s="394"/>
      <c r="AW29" s="394"/>
      <c r="AX29" s="394"/>
      <c r="AY29" s="394"/>
      <c r="AZ29" s="394"/>
      <c r="BA29" s="394"/>
      <c r="BB29" s="394"/>
      <c r="BC29" s="394"/>
    </row>
    <row r="30" spans="1:55" s="34" customFormat="1" ht="15" customHeight="1" x14ac:dyDescent="0.35">
      <c r="A30" s="79"/>
      <c r="B30" s="77"/>
      <c r="C30" s="77"/>
      <c r="D30" s="125"/>
      <c r="E30" s="188" t="s">
        <v>103</v>
      </c>
      <c r="F30" s="182" t="s">
        <v>165</v>
      </c>
      <c r="G30" s="189" t="s">
        <v>166</v>
      </c>
      <c r="H30" s="189" t="s">
        <v>170</v>
      </c>
      <c r="I30" s="187"/>
      <c r="J30" s="184"/>
      <c r="K30" s="190">
        <v>6</v>
      </c>
      <c r="L30" s="182"/>
      <c r="M30" s="191"/>
      <c r="N30" s="191"/>
      <c r="O30" s="191"/>
      <c r="P30" s="182"/>
      <c r="Q30" s="182"/>
      <c r="R30" s="182"/>
      <c r="S30" s="182"/>
      <c r="T30" s="190">
        <v>1</v>
      </c>
      <c r="U30" s="106"/>
      <c r="V30" s="106"/>
      <c r="W30" s="106"/>
      <c r="X30" s="106"/>
      <c r="Y30" s="106"/>
      <c r="Z30" s="106"/>
      <c r="AA30" s="127">
        <f t="shared" si="2"/>
        <v>7</v>
      </c>
      <c r="AB30" s="91"/>
      <c r="AC30" s="15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</row>
    <row r="31" spans="1:55" s="34" customFormat="1" ht="15" customHeight="1" x14ac:dyDescent="0.35">
      <c r="A31" s="79"/>
      <c r="B31" s="77"/>
      <c r="C31" s="77"/>
      <c r="D31" s="125"/>
      <c r="E31" s="188" t="s">
        <v>103</v>
      </c>
      <c r="F31" s="182" t="s">
        <v>165</v>
      </c>
      <c r="G31" s="189" t="s">
        <v>166</v>
      </c>
      <c r="H31" s="189" t="s">
        <v>167</v>
      </c>
      <c r="I31" s="187"/>
      <c r="J31" s="184"/>
      <c r="K31" s="190">
        <v>6</v>
      </c>
      <c r="L31" s="182"/>
      <c r="M31" s="191"/>
      <c r="N31" s="191"/>
      <c r="O31" s="190">
        <v>0.5</v>
      </c>
      <c r="P31" s="182"/>
      <c r="Q31" s="182"/>
      <c r="R31" s="182"/>
      <c r="S31" s="182"/>
      <c r="T31" s="190">
        <v>1</v>
      </c>
      <c r="U31" s="106"/>
      <c r="V31" s="106"/>
      <c r="W31" s="106"/>
      <c r="X31" s="106"/>
      <c r="Y31" s="106"/>
      <c r="Z31" s="106"/>
      <c r="AA31" s="127">
        <f t="shared" si="2"/>
        <v>7.5</v>
      </c>
      <c r="AB31" s="91"/>
      <c r="AC31" s="15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</row>
    <row r="32" spans="1:55" s="74" customFormat="1" ht="15" customHeight="1" thickBot="1" x14ac:dyDescent="0.4">
      <c r="A32" s="68"/>
      <c r="B32" s="68"/>
      <c r="C32" s="69"/>
      <c r="D32" s="218"/>
      <c r="E32" s="242" t="s">
        <v>31</v>
      </c>
      <c r="F32" s="111"/>
      <c r="G32" s="111"/>
      <c r="H32" s="111"/>
      <c r="I32" s="243"/>
      <c r="J32" s="110">
        <f>SUM(J19:J31)</f>
        <v>16</v>
      </c>
      <c r="K32" s="111">
        <f>SUM(K19:K31)</f>
        <v>188</v>
      </c>
      <c r="L32" s="111">
        <f t="shared" ref="L32:Z32" si="3">SUM(L19:L31)</f>
        <v>0</v>
      </c>
      <c r="M32" s="111">
        <f t="shared" si="3"/>
        <v>11</v>
      </c>
      <c r="N32" s="111">
        <f t="shared" si="3"/>
        <v>3.5</v>
      </c>
      <c r="O32" s="111">
        <f t="shared" si="3"/>
        <v>0.5</v>
      </c>
      <c r="P32" s="111">
        <f t="shared" si="3"/>
        <v>4</v>
      </c>
      <c r="Q32" s="111">
        <f t="shared" si="3"/>
        <v>1</v>
      </c>
      <c r="R32" s="111">
        <f t="shared" si="3"/>
        <v>0</v>
      </c>
      <c r="S32" s="111">
        <f t="shared" si="3"/>
        <v>0</v>
      </c>
      <c r="T32" s="111">
        <f t="shared" si="3"/>
        <v>14</v>
      </c>
      <c r="U32" s="111">
        <f t="shared" si="3"/>
        <v>0</v>
      </c>
      <c r="V32" s="111">
        <f t="shared" si="3"/>
        <v>3</v>
      </c>
      <c r="W32" s="111">
        <f t="shared" si="3"/>
        <v>0</v>
      </c>
      <c r="X32" s="111">
        <f t="shared" si="3"/>
        <v>0</v>
      </c>
      <c r="Y32" s="111">
        <f t="shared" si="3"/>
        <v>0</v>
      </c>
      <c r="Z32" s="111">
        <f t="shared" si="3"/>
        <v>0</v>
      </c>
      <c r="AA32" s="290">
        <f>SUM(AA19:AA31)</f>
        <v>241</v>
      </c>
      <c r="AB32" s="89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</row>
    <row r="33" spans="1:55" s="42" customFormat="1" ht="12.75" customHeight="1" x14ac:dyDescent="0.35">
      <c r="A33" s="66"/>
      <c r="B33" s="43"/>
      <c r="C33" s="43"/>
      <c r="D33" s="43"/>
      <c r="E33" s="37"/>
      <c r="F33" s="62"/>
      <c r="G33" s="62"/>
      <c r="H33" s="45"/>
      <c r="I33" s="45"/>
      <c r="J33" s="64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85"/>
      <c r="AB33" s="86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</row>
    <row r="34" spans="1:55" s="42" customFormat="1" ht="15" customHeight="1" x14ac:dyDescent="0.35">
      <c r="A34" s="66"/>
      <c r="B34" s="77"/>
      <c r="C34" s="43"/>
      <c r="D34" s="43"/>
      <c r="E34" s="98" t="s">
        <v>35</v>
      </c>
      <c r="F34" s="81"/>
      <c r="G34" s="81"/>
      <c r="H34" s="33"/>
      <c r="I34" s="33"/>
      <c r="J34" s="80">
        <f>J18+J32</f>
        <v>48</v>
      </c>
      <c r="K34" s="81">
        <f>K18+K32</f>
        <v>376</v>
      </c>
      <c r="L34" s="81">
        <f t="shared" ref="L34:Z34" si="4">L18+L32</f>
        <v>0</v>
      </c>
      <c r="M34" s="81">
        <f t="shared" si="4"/>
        <v>24</v>
      </c>
      <c r="N34" s="81">
        <f t="shared" si="4"/>
        <v>7</v>
      </c>
      <c r="O34" s="81">
        <f t="shared" si="4"/>
        <v>1</v>
      </c>
      <c r="P34" s="81">
        <f t="shared" si="4"/>
        <v>5</v>
      </c>
      <c r="Q34" s="81">
        <f t="shared" si="4"/>
        <v>1</v>
      </c>
      <c r="R34" s="81">
        <f t="shared" si="4"/>
        <v>0</v>
      </c>
      <c r="S34" s="81">
        <f t="shared" si="4"/>
        <v>0</v>
      </c>
      <c r="T34" s="81">
        <f t="shared" si="4"/>
        <v>27</v>
      </c>
      <c r="U34" s="81">
        <f t="shared" si="4"/>
        <v>0</v>
      </c>
      <c r="V34" s="81">
        <f t="shared" si="4"/>
        <v>3</v>
      </c>
      <c r="W34" s="81">
        <f t="shared" si="4"/>
        <v>0</v>
      </c>
      <c r="X34" s="81">
        <f t="shared" si="4"/>
        <v>0</v>
      </c>
      <c r="Y34" s="81">
        <f t="shared" si="4"/>
        <v>0</v>
      </c>
      <c r="Z34" s="81">
        <f t="shared" si="4"/>
        <v>0</v>
      </c>
      <c r="AA34" s="298">
        <f>AA18+AA32</f>
        <v>492</v>
      </c>
      <c r="AB34" s="87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</row>
    <row r="35" spans="1:55" ht="6.75" customHeight="1" x14ac:dyDescent="0.4">
      <c r="A35" s="512"/>
      <c r="B35" s="512"/>
      <c r="C35" s="512"/>
      <c r="D35" s="512"/>
      <c r="E35" s="512"/>
      <c r="F35" s="512"/>
      <c r="G35" s="512"/>
      <c r="H35" s="512"/>
      <c r="I35" s="512"/>
      <c r="J35" s="512"/>
      <c r="K35" s="512"/>
      <c r="L35" s="512"/>
      <c r="M35" s="512"/>
      <c r="N35" s="512"/>
      <c r="O35" s="512"/>
      <c r="P35" s="512"/>
      <c r="Q35" s="512"/>
      <c r="R35" s="512"/>
      <c r="S35" s="512"/>
      <c r="T35" s="512"/>
      <c r="U35" s="512"/>
      <c r="V35" s="512"/>
      <c r="W35" s="512"/>
      <c r="X35" s="512"/>
      <c r="Y35" s="512"/>
      <c r="Z35" s="512"/>
      <c r="AA35" s="512"/>
      <c r="AB35" s="15"/>
    </row>
    <row r="36" spans="1:55" x14ac:dyDescent="0.4">
      <c r="A36" s="19"/>
      <c r="B36" s="19" t="s">
        <v>182</v>
      </c>
      <c r="E36" s="19"/>
      <c r="F36" s="19"/>
      <c r="G36" s="19"/>
      <c r="H36" s="19"/>
      <c r="I36" s="19"/>
      <c r="J36" s="19"/>
      <c r="K36" s="19"/>
      <c r="L36" s="19"/>
      <c r="M36" s="19"/>
      <c r="N36" s="23" t="s">
        <v>59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19"/>
      <c r="Z36" s="19"/>
      <c r="AA36" s="19"/>
      <c r="AB36" s="19"/>
    </row>
    <row r="37" spans="1:55" x14ac:dyDescent="0.4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4"/>
      <c r="O37" s="24"/>
      <c r="P37" s="505" t="s">
        <v>32</v>
      </c>
      <c r="Q37" s="505"/>
      <c r="R37" s="505"/>
      <c r="S37" s="505"/>
      <c r="T37" s="505"/>
      <c r="U37" s="505"/>
      <c r="V37" s="505"/>
      <c r="W37" s="24"/>
      <c r="X37" s="24"/>
      <c r="Y37" s="19"/>
      <c r="Z37" s="19"/>
      <c r="AA37" s="19"/>
      <c r="AB37" s="19"/>
    </row>
    <row r="38" spans="1:55" s="10" customFormat="1" ht="15.75" customHeight="1" x14ac:dyDescent="0.4">
      <c r="N38" s="488" t="s">
        <v>172</v>
      </c>
      <c r="O38" s="488"/>
      <c r="P38" s="488"/>
      <c r="Q38" s="488"/>
      <c r="R38" s="488"/>
      <c r="S38" s="488"/>
      <c r="T38" s="488"/>
      <c r="U38" s="488"/>
      <c r="V38" s="488"/>
      <c r="W38" s="488"/>
      <c r="X38" s="488"/>
      <c r="Y38" s="488"/>
      <c r="Z38" s="488"/>
      <c r="AA38" s="488"/>
    </row>
    <row r="39" spans="1:55" x14ac:dyDescent="0.4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31"/>
      <c r="O39" s="32"/>
      <c r="P39" s="32"/>
      <c r="Q39" s="505" t="s">
        <v>32</v>
      </c>
      <c r="R39" s="505"/>
      <c r="S39" s="505"/>
      <c r="T39" s="505"/>
      <c r="U39" s="505"/>
      <c r="V39" s="505"/>
      <c r="W39" s="78"/>
      <c r="X39" s="31"/>
      <c r="Y39" s="19"/>
      <c r="Z39" s="19"/>
      <c r="AA39" s="19"/>
      <c r="AB39" s="19"/>
    </row>
    <row r="40" spans="1:55" x14ac:dyDescent="0.4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31"/>
      <c r="O40" s="32"/>
      <c r="P40" s="32"/>
      <c r="Q40" s="24"/>
      <c r="R40" s="24"/>
      <c r="S40" s="24"/>
      <c r="T40" s="24"/>
      <c r="U40" s="24"/>
      <c r="V40" s="24"/>
      <c r="W40" s="78"/>
      <c r="X40" s="31"/>
      <c r="Y40" s="19"/>
      <c r="Z40" s="19"/>
      <c r="AA40" s="19"/>
      <c r="AB40" s="19"/>
    </row>
    <row r="41" spans="1:55" x14ac:dyDescent="0.4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pans="1:55" x14ac:dyDescent="0.4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pans="1:55" x14ac:dyDescent="0.4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pans="1:55" x14ac:dyDescent="0.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pans="1:55" x14ac:dyDescent="0.4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pans="1:55" x14ac:dyDescent="0.4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pans="1:55" x14ac:dyDescent="0.4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pans="1:55" x14ac:dyDescent="0.4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="19" customFormat="1" x14ac:dyDescent="0.4"/>
    <row r="50" s="19" customFormat="1" x14ac:dyDescent="0.4"/>
    <row r="51" s="19" customFormat="1" x14ac:dyDescent="0.4"/>
    <row r="52" s="19" customFormat="1" x14ac:dyDescent="0.4"/>
    <row r="53" s="19" customFormat="1" x14ac:dyDescent="0.4"/>
    <row r="54" s="19" customFormat="1" x14ac:dyDescent="0.4"/>
    <row r="55" s="19" customFormat="1" x14ac:dyDescent="0.4"/>
    <row r="56" s="19" customFormat="1" x14ac:dyDescent="0.4"/>
    <row r="57" s="19" customFormat="1" x14ac:dyDescent="0.4"/>
    <row r="58" s="19" customFormat="1" x14ac:dyDescent="0.4"/>
    <row r="59" s="19" customFormat="1" x14ac:dyDescent="0.4"/>
    <row r="60" s="19" customFormat="1" x14ac:dyDescent="0.4"/>
    <row r="61" s="19" customFormat="1" x14ac:dyDescent="0.4"/>
    <row r="62" s="19" customFormat="1" x14ac:dyDescent="0.4"/>
    <row r="63" s="19" customFormat="1" x14ac:dyDescent="0.4"/>
    <row r="64" s="19" customFormat="1" x14ac:dyDescent="0.4"/>
    <row r="65" s="19" customFormat="1" x14ac:dyDescent="0.4"/>
    <row r="66" s="19" customFormat="1" x14ac:dyDescent="0.4"/>
    <row r="67" s="19" customFormat="1" x14ac:dyDescent="0.4"/>
    <row r="68" s="19" customFormat="1" x14ac:dyDescent="0.4"/>
    <row r="69" s="19" customFormat="1" x14ac:dyDescent="0.4"/>
    <row r="70" s="19" customFormat="1" x14ac:dyDescent="0.4"/>
    <row r="71" s="19" customFormat="1" x14ac:dyDescent="0.4"/>
    <row r="72" s="19" customFormat="1" x14ac:dyDescent="0.4"/>
    <row r="73" s="19" customFormat="1" x14ac:dyDescent="0.4"/>
    <row r="74" s="19" customFormat="1" x14ac:dyDescent="0.4"/>
    <row r="75" s="19" customFormat="1" x14ac:dyDescent="0.4"/>
    <row r="76" s="19" customFormat="1" x14ac:dyDescent="0.4"/>
    <row r="77" s="19" customFormat="1" x14ac:dyDescent="0.4"/>
    <row r="78" s="19" customFormat="1" x14ac:dyDescent="0.4"/>
    <row r="79" s="19" customFormat="1" x14ac:dyDescent="0.4"/>
    <row r="80" s="19" customFormat="1" x14ac:dyDescent="0.4"/>
    <row r="81" s="19" customFormat="1" x14ac:dyDescent="0.4"/>
    <row r="82" s="19" customFormat="1" x14ac:dyDescent="0.4"/>
    <row r="83" s="19" customFormat="1" x14ac:dyDescent="0.4"/>
    <row r="84" s="19" customFormat="1" x14ac:dyDescent="0.4"/>
    <row r="85" s="19" customFormat="1" x14ac:dyDescent="0.4"/>
    <row r="86" s="19" customFormat="1" x14ac:dyDescent="0.4"/>
    <row r="87" s="19" customFormat="1" x14ac:dyDescent="0.4"/>
    <row r="88" s="19" customFormat="1" x14ac:dyDescent="0.4"/>
    <row r="89" s="19" customFormat="1" x14ac:dyDescent="0.4"/>
    <row r="90" s="19" customFormat="1" x14ac:dyDescent="0.4"/>
    <row r="91" s="19" customFormat="1" x14ac:dyDescent="0.4"/>
    <row r="92" s="19" customFormat="1" x14ac:dyDescent="0.4"/>
    <row r="93" s="19" customFormat="1" x14ac:dyDescent="0.4"/>
    <row r="94" s="19" customFormat="1" x14ac:dyDescent="0.4"/>
    <row r="95" s="19" customFormat="1" x14ac:dyDescent="0.4"/>
    <row r="96" s="19" customFormat="1" x14ac:dyDescent="0.4"/>
    <row r="97" s="19" customFormat="1" x14ac:dyDescent="0.4"/>
    <row r="98" s="19" customFormat="1" x14ac:dyDescent="0.4"/>
    <row r="99" s="19" customFormat="1" x14ac:dyDescent="0.4"/>
    <row r="100" s="19" customFormat="1" x14ac:dyDescent="0.4"/>
    <row r="101" s="19" customFormat="1" x14ac:dyDescent="0.4"/>
    <row r="102" s="19" customFormat="1" x14ac:dyDescent="0.4"/>
    <row r="103" s="19" customFormat="1" x14ac:dyDescent="0.4"/>
    <row r="104" s="19" customFormat="1" x14ac:dyDescent="0.4"/>
    <row r="105" s="19" customFormat="1" x14ac:dyDescent="0.4"/>
    <row r="106" s="19" customFormat="1" x14ac:dyDescent="0.4"/>
    <row r="107" s="19" customFormat="1" x14ac:dyDescent="0.4"/>
    <row r="108" s="19" customFormat="1" x14ac:dyDescent="0.4"/>
    <row r="109" s="19" customFormat="1" x14ac:dyDescent="0.4"/>
    <row r="110" s="19" customFormat="1" x14ac:dyDescent="0.4"/>
    <row r="111" s="19" customFormat="1" x14ac:dyDescent="0.4"/>
    <row r="112" s="19" customFormat="1" x14ac:dyDescent="0.4"/>
    <row r="113" s="19" customFormat="1" x14ac:dyDescent="0.4"/>
    <row r="114" s="19" customFormat="1" x14ac:dyDescent="0.4"/>
    <row r="115" s="19" customFormat="1" x14ac:dyDescent="0.4"/>
    <row r="116" s="19" customFormat="1" x14ac:dyDescent="0.4"/>
    <row r="117" s="19" customFormat="1" x14ac:dyDescent="0.4"/>
    <row r="118" s="19" customFormat="1" x14ac:dyDescent="0.4"/>
    <row r="119" s="19" customFormat="1" x14ac:dyDescent="0.4"/>
    <row r="120" s="19" customFormat="1" x14ac:dyDescent="0.4"/>
    <row r="121" s="19" customFormat="1" x14ac:dyDescent="0.4"/>
    <row r="122" s="19" customFormat="1" x14ac:dyDescent="0.4"/>
    <row r="123" s="19" customFormat="1" x14ac:dyDescent="0.4"/>
    <row r="124" s="19" customFormat="1" x14ac:dyDescent="0.4"/>
    <row r="125" s="19" customFormat="1" x14ac:dyDescent="0.4"/>
    <row r="126" s="19" customFormat="1" x14ac:dyDescent="0.4"/>
    <row r="127" s="19" customFormat="1" x14ac:dyDescent="0.4"/>
    <row r="128" s="19" customFormat="1" x14ac:dyDescent="0.4"/>
    <row r="129" s="19" customFormat="1" x14ac:dyDescent="0.4"/>
    <row r="130" s="19" customFormat="1" x14ac:dyDescent="0.4"/>
    <row r="131" s="19" customFormat="1" x14ac:dyDescent="0.4"/>
    <row r="132" s="19" customFormat="1" x14ac:dyDescent="0.4"/>
    <row r="133" s="19" customFormat="1" x14ac:dyDescent="0.4"/>
    <row r="134" s="19" customFormat="1" x14ac:dyDescent="0.4"/>
    <row r="135" s="19" customFormat="1" x14ac:dyDescent="0.4"/>
    <row r="136" s="19" customFormat="1" x14ac:dyDescent="0.4"/>
    <row r="137" s="19" customFormat="1" x14ac:dyDescent="0.4"/>
    <row r="138" s="19" customFormat="1" x14ac:dyDescent="0.4"/>
    <row r="139" s="19" customFormat="1" x14ac:dyDescent="0.4"/>
    <row r="140" s="19" customFormat="1" x14ac:dyDescent="0.4"/>
    <row r="141" s="19" customFormat="1" x14ac:dyDescent="0.4"/>
    <row r="142" s="19" customFormat="1" x14ac:dyDescent="0.4"/>
    <row r="143" s="19" customFormat="1" x14ac:dyDescent="0.4"/>
    <row r="144" s="19" customFormat="1" x14ac:dyDescent="0.4"/>
    <row r="145" s="19" customFormat="1" x14ac:dyDescent="0.4"/>
    <row r="146" s="19" customFormat="1" x14ac:dyDescent="0.4"/>
    <row r="147" s="19" customFormat="1" x14ac:dyDescent="0.4"/>
    <row r="148" s="19" customFormat="1" x14ac:dyDescent="0.4"/>
    <row r="149" s="19" customFormat="1" x14ac:dyDescent="0.4"/>
    <row r="150" s="19" customFormat="1" x14ac:dyDescent="0.4"/>
    <row r="151" s="19" customFormat="1" x14ac:dyDescent="0.4"/>
    <row r="152" s="19" customFormat="1" x14ac:dyDescent="0.4"/>
    <row r="153" s="19" customFormat="1" x14ac:dyDescent="0.4"/>
    <row r="154" s="19" customFormat="1" x14ac:dyDescent="0.4"/>
    <row r="155" s="19" customFormat="1" x14ac:dyDescent="0.4"/>
    <row r="156" s="19" customFormat="1" x14ac:dyDescent="0.4"/>
    <row r="157" s="19" customFormat="1" x14ac:dyDescent="0.4"/>
    <row r="158" s="19" customFormat="1" x14ac:dyDescent="0.4"/>
    <row r="159" s="19" customFormat="1" x14ac:dyDescent="0.4"/>
    <row r="160" s="19" customFormat="1" x14ac:dyDescent="0.4"/>
    <row r="161" spans="27:27" s="19" customFormat="1" x14ac:dyDescent="0.4"/>
    <row r="162" spans="27:27" s="19" customFormat="1" x14ac:dyDescent="0.4"/>
    <row r="163" spans="27:27" s="19" customFormat="1" x14ac:dyDescent="0.4"/>
    <row r="164" spans="27:27" s="19" customFormat="1" x14ac:dyDescent="0.4"/>
    <row r="165" spans="27:27" s="19" customFormat="1" x14ac:dyDescent="0.4"/>
    <row r="166" spans="27:27" s="19" customFormat="1" x14ac:dyDescent="0.4"/>
    <row r="167" spans="27:27" s="19" customFormat="1" x14ac:dyDescent="0.4"/>
    <row r="168" spans="27:27" s="19" customFormat="1" x14ac:dyDescent="0.4"/>
    <row r="169" spans="27:27" s="19" customFormat="1" x14ac:dyDescent="0.4"/>
    <row r="170" spans="27:27" s="19" customFormat="1" x14ac:dyDescent="0.4"/>
    <row r="171" spans="27:27" s="19" customFormat="1" x14ac:dyDescent="0.4"/>
    <row r="172" spans="27:27" s="19" customFormat="1" x14ac:dyDescent="0.4"/>
    <row r="173" spans="27:27" s="19" customFormat="1" x14ac:dyDescent="0.4">
      <c r="AA173" s="94"/>
    </row>
    <row r="174" spans="27:27" s="19" customFormat="1" x14ac:dyDescent="0.4">
      <c r="AA174" s="94"/>
    </row>
    <row r="175" spans="27:27" s="19" customFormat="1" x14ac:dyDescent="0.4">
      <c r="AA175" s="94"/>
    </row>
    <row r="176" spans="27:27" s="19" customFormat="1" x14ac:dyDescent="0.4">
      <c r="AA176" s="94"/>
    </row>
    <row r="177" spans="27:27" s="19" customFormat="1" x14ac:dyDescent="0.4">
      <c r="AA177" s="94"/>
    </row>
    <row r="178" spans="27:27" s="19" customFormat="1" x14ac:dyDescent="0.4">
      <c r="AA178" s="94"/>
    </row>
    <row r="179" spans="27:27" s="19" customFormat="1" x14ac:dyDescent="0.4">
      <c r="AA179" s="94"/>
    </row>
    <row r="180" spans="27:27" s="19" customFormat="1" x14ac:dyDescent="0.4">
      <c r="AA180" s="94"/>
    </row>
    <row r="181" spans="27:27" s="19" customFormat="1" x14ac:dyDescent="0.4">
      <c r="AA181" s="94"/>
    </row>
    <row r="182" spans="27:27" s="19" customFormat="1" x14ac:dyDescent="0.4">
      <c r="AA182" s="94"/>
    </row>
    <row r="183" spans="27:27" s="19" customFormat="1" x14ac:dyDescent="0.4">
      <c r="AA183" s="94"/>
    </row>
    <row r="184" spans="27:27" s="19" customFormat="1" x14ac:dyDescent="0.4">
      <c r="AA184" s="94"/>
    </row>
    <row r="185" spans="27:27" s="19" customFormat="1" x14ac:dyDescent="0.4">
      <c r="AA185" s="94"/>
    </row>
    <row r="186" spans="27:27" s="19" customFormat="1" x14ac:dyDescent="0.4">
      <c r="AA186" s="94"/>
    </row>
    <row r="187" spans="27:27" s="19" customFormat="1" x14ac:dyDescent="0.4">
      <c r="AA187" s="94"/>
    </row>
    <row r="188" spans="27:27" s="19" customFormat="1" x14ac:dyDescent="0.4">
      <c r="AA188" s="94"/>
    </row>
    <row r="189" spans="27:27" s="19" customFormat="1" x14ac:dyDescent="0.4">
      <c r="AA189" s="94"/>
    </row>
    <row r="190" spans="27:27" s="19" customFormat="1" x14ac:dyDescent="0.4">
      <c r="AA190" s="94"/>
    </row>
    <row r="191" spans="27:27" s="19" customFormat="1" x14ac:dyDescent="0.4">
      <c r="AA191" s="94"/>
    </row>
    <row r="192" spans="27:27" s="19" customFormat="1" x14ac:dyDescent="0.4">
      <c r="AA192" s="94"/>
    </row>
    <row r="193" spans="27:27" s="19" customFormat="1" x14ac:dyDescent="0.4">
      <c r="AA193" s="94"/>
    </row>
    <row r="194" spans="27:27" s="19" customFormat="1" x14ac:dyDescent="0.4">
      <c r="AA194" s="94"/>
    </row>
    <row r="195" spans="27:27" s="19" customFormat="1" x14ac:dyDescent="0.4">
      <c r="AA195" s="94"/>
    </row>
    <row r="196" spans="27:27" s="19" customFormat="1" x14ac:dyDescent="0.4">
      <c r="AA196" s="94"/>
    </row>
    <row r="197" spans="27:27" s="19" customFormat="1" x14ac:dyDescent="0.4">
      <c r="AA197" s="94"/>
    </row>
    <row r="198" spans="27:27" s="19" customFormat="1" x14ac:dyDescent="0.4">
      <c r="AA198" s="94"/>
    </row>
    <row r="199" spans="27:27" s="19" customFormat="1" x14ac:dyDescent="0.4">
      <c r="AA199" s="94"/>
    </row>
    <row r="200" spans="27:27" s="19" customFormat="1" x14ac:dyDescent="0.4">
      <c r="AA200" s="94"/>
    </row>
    <row r="201" spans="27:27" s="19" customFormat="1" x14ac:dyDescent="0.4">
      <c r="AA201" s="94"/>
    </row>
    <row r="202" spans="27:27" s="19" customFormat="1" x14ac:dyDescent="0.4">
      <c r="AA202" s="94"/>
    </row>
    <row r="203" spans="27:27" s="19" customFormat="1" x14ac:dyDescent="0.4">
      <c r="AA203" s="94"/>
    </row>
    <row r="204" spans="27:27" s="19" customFormat="1" x14ac:dyDescent="0.4">
      <c r="AA204" s="94"/>
    </row>
    <row r="205" spans="27:27" s="19" customFormat="1" x14ac:dyDescent="0.4">
      <c r="AA205" s="94"/>
    </row>
    <row r="206" spans="27:27" s="19" customFormat="1" x14ac:dyDescent="0.4">
      <c r="AA206" s="94"/>
    </row>
    <row r="207" spans="27:27" s="19" customFormat="1" x14ac:dyDescent="0.4">
      <c r="AA207" s="94"/>
    </row>
    <row r="208" spans="27:27" s="19" customFormat="1" x14ac:dyDescent="0.4">
      <c r="AA208" s="94"/>
    </row>
    <row r="209" spans="27:27" s="19" customFormat="1" x14ac:dyDescent="0.4">
      <c r="AA209" s="94"/>
    </row>
    <row r="210" spans="27:27" s="19" customFormat="1" x14ac:dyDescent="0.4">
      <c r="AA210" s="94"/>
    </row>
    <row r="211" spans="27:27" s="19" customFormat="1" x14ac:dyDescent="0.4">
      <c r="AA211" s="94"/>
    </row>
    <row r="212" spans="27:27" s="19" customFormat="1" x14ac:dyDescent="0.4">
      <c r="AA212" s="94"/>
    </row>
    <row r="213" spans="27:27" s="19" customFormat="1" x14ac:dyDescent="0.4">
      <c r="AA213" s="94"/>
    </row>
    <row r="214" spans="27:27" s="19" customFormat="1" x14ac:dyDescent="0.4">
      <c r="AA214" s="94"/>
    </row>
    <row r="215" spans="27:27" s="19" customFormat="1" x14ac:dyDescent="0.4">
      <c r="AA215" s="94"/>
    </row>
    <row r="216" spans="27:27" s="19" customFormat="1" x14ac:dyDescent="0.4">
      <c r="AA216" s="94"/>
    </row>
    <row r="217" spans="27:27" s="19" customFormat="1" x14ac:dyDescent="0.4">
      <c r="AA217" s="94"/>
    </row>
    <row r="218" spans="27:27" s="19" customFormat="1" x14ac:dyDescent="0.4">
      <c r="AA218" s="94"/>
    </row>
    <row r="219" spans="27:27" s="19" customFormat="1" x14ac:dyDescent="0.4">
      <c r="AA219" s="94"/>
    </row>
    <row r="220" spans="27:27" s="19" customFormat="1" x14ac:dyDescent="0.4">
      <c r="AA220" s="94"/>
    </row>
    <row r="221" spans="27:27" s="19" customFormat="1" x14ac:dyDescent="0.4">
      <c r="AA221" s="94"/>
    </row>
    <row r="222" spans="27:27" s="19" customFormat="1" x14ac:dyDescent="0.4">
      <c r="AA222" s="94"/>
    </row>
    <row r="223" spans="27:27" s="19" customFormat="1" x14ac:dyDescent="0.4">
      <c r="AA223" s="94"/>
    </row>
    <row r="224" spans="27:27" s="19" customFormat="1" x14ac:dyDescent="0.4">
      <c r="AA224" s="94"/>
    </row>
    <row r="225" spans="27:27" s="19" customFormat="1" x14ac:dyDescent="0.4">
      <c r="AA225" s="94"/>
    </row>
    <row r="226" spans="27:27" s="19" customFormat="1" x14ac:dyDescent="0.4">
      <c r="AA226" s="94"/>
    </row>
    <row r="227" spans="27:27" s="19" customFormat="1" x14ac:dyDescent="0.4">
      <c r="AA227" s="94"/>
    </row>
    <row r="228" spans="27:27" s="19" customFormat="1" x14ac:dyDescent="0.4">
      <c r="AA228" s="94"/>
    </row>
    <row r="229" spans="27:27" s="19" customFormat="1" x14ac:dyDescent="0.4">
      <c r="AA229" s="94"/>
    </row>
    <row r="230" spans="27:27" s="19" customFormat="1" x14ac:dyDescent="0.4">
      <c r="AA230" s="94"/>
    </row>
    <row r="231" spans="27:27" s="19" customFormat="1" x14ac:dyDescent="0.4">
      <c r="AA231" s="94"/>
    </row>
    <row r="232" spans="27:27" s="19" customFormat="1" x14ac:dyDescent="0.4">
      <c r="AA232" s="94"/>
    </row>
    <row r="233" spans="27:27" s="19" customFormat="1" x14ac:dyDescent="0.4">
      <c r="AA233" s="94"/>
    </row>
    <row r="234" spans="27:27" s="19" customFormat="1" x14ac:dyDescent="0.4">
      <c r="AA234" s="94"/>
    </row>
    <row r="235" spans="27:27" s="19" customFormat="1" x14ac:dyDescent="0.4">
      <c r="AA235" s="94"/>
    </row>
    <row r="236" spans="27:27" s="19" customFormat="1" x14ac:dyDescent="0.4">
      <c r="AA236" s="94"/>
    </row>
    <row r="237" spans="27:27" s="19" customFormat="1" x14ac:dyDescent="0.4">
      <c r="AA237" s="94"/>
    </row>
    <row r="238" spans="27:27" s="19" customFormat="1" x14ac:dyDescent="0.4">
      <c r="AA238" s="94"/>
    </row>
    <row r="239" spans="27:27" s="19" customFormat="1" x14ac:dyDescent="0.4">
      <c r="AA239" s="94"/>
    </row>
    <row r="240" spans="27:27" s="19" customFormat="1" x14ac:dyDescent="0.4">
      <c r="AA240" s="94"/>
    </row>
    <row r="241" spans="27:27" s="19" customFormat="1" x14ac:dyDescent="0.4">
      <c r="AA241" s="94"/>
    </row>
    <row r="242" spans="27:27" s="19" customFormat="1" x14ac:dyDescent="0.4">
      <c r="AA242" s="94"/>
    </row>
    <row r="243" spans="27:27" s="19" customFormat="1" x14ac:dyDescent="0.4">
      <c r="AA243" s="94"/>
    </row>
    <row r="244" spans="27:27" s="19" customFormat="1" x14ac:dyDescent="0.4">
      <c r="AA244" s="94"/>
    </row>
    <row r="245" spans="27:27" s="19" customFormat="1" x14ac:dyDescent="0.4">
      <c r="AA245" s="94"/>
    </row>
    <row r="246" spans="27:27" s="19" customFormat="1" x14ac:dyDescent="0.4">
      <c r="AA246" s="94"/>
    </row>
    <row r="247" spans="27:27" s="19" customFormat="1" x14ac:dyDescent="0.4">
      <c r="AA247" s="94"/>
    </row>
    <row r="248" spans="27:27" s="19" customFormat="1" x14ac:dyDescent="0.4">
      <c r="AA248" s="94"/>
    </row>
    <row r="249" spans="27:27" s="19" customFormat="1" x14ac:dyDescent="0.4">
      <c r="AA249" s="94"/>
    </row>
    <row r="250" spans="27:27" s="19" customFormat="1" x14ac:dyDescent="0.4">
      <c r="AA250" s="94"/>
    </row>
    <row r="251" spans="27:27" s="19" customFormat="1" x14ac:dyDescent="0.4">
      <c r="AA251" s="94"/>
    </row>
    <row r="252" spans="27:27" s="19" customFormat="1" x14ac:dyDescent="0.4">
      <c r="AA252" s="94"/>
    </row>
    <row r="253" spans="27:27" s="19" customFormat="1" x14ac:dyDescent="0.4">
      <c r="AA253" s="94"/>
    </row>
    <row r="254" spans="27:27" s="19" customFormat="1" x14ac:dyDescent="0.4">
      <c r="AA254" s="94"/>
    </row>
    <row r="255" spans="27:27" s="19" customFormat="1" x14ac:dyDescent="0.4">
      <c r="AA255" s="94"/>
    </row>
    <row r="256" spans="27:27" s="19" customFormat="1" x14ac:dyDescent="0.4">
      <c r="AA256" s="94"/>
    </row>
    <row r="257" spans="27:27" s="19" customFormat="1" x14ac:dyDescent="0.4">
      <c r="AA257" s="94"/>
    </row>
    <row r="258" spans="27:27" s="19" customFormat="1" x14ac:dyDescent="0.4">
      <c r="AA258" s="94"/>
    </row>
    <row r="259" spans="27:27" s="19" customFormat="1" x14ac:dyDescent="0.4">
      <c r="AA259" s="94"/>
    </row>
    <row r="260" spans="27:27" s="19" customFormat="1" x14ac:dyDescent="0.4">
      <c r="AA260" s="94"/>
    </row>
    <row r="261" spans="27:27" s="19" customFormat="1" x14ac:dyDescent="0.4">
      <c r="AA261" s="94"/>
    </row>
    <row r="262" spans="27:27" s="19" customFormat="1" x14ac:dyDescent="0.4">
      <c r="AA262" s="94"/>
    </row>
    <row r="263" spans="27:27" s="19" customFormat="1" x14ac:dyDescent="0.4">
      <c r="AA263" s="94"/>
    </row>
    <row r="264" spans="27:27" s="19" customFormat="1" x14ac:dyDescent="0.4">
      <c r="AA264" s="94"/>
    </row>
    <row r="265" spans="27:27" s="19" customFormat="1" x14ac:dyDescent="0.4">
      <c r="AA265" s="94"/>
    </row>
    <row r="266" spans="27:27" s="19" customFormat="1" x14ac:dyDescent="0.4">
      <c r="AA266" s="94"/>
    </row>
    <row r="267" spans="27:27" s="19" customFormat="1" x14ac:dyDescent="0.4">
      <c r="AA267" s="94"/>
    </row>
    <row r="268" spans="27:27" s="19" customFormat="1" x14ac:dyDescent="0.4">
      <c r="AA268" s="94"/>
    </row>
    <row r="269" spans="27:27" s="19" customFormat="1" x14ac:dyDescent="0.4">
      <c r="AA269" s="94"/>
    </row>
    <row r="270" spans="27:27" s="19" customFormat="1" x14ac:dyDescent="0.4">
      <c r="AA270" s="94"/>
    </row>
    <row r="271" spans="27:27" s="19" customFormat="1" x14ac:dyDescent="0.4">
      <c r="AA271" s="94"/>
    </row>
    <row r="272" spans="27:27" s="19" customFormat="1" x14ac:dyDescent="0.4">
      <c r="AA272" s="94"/>
    </row>
    <row r="273" spans="27:27" s="19" customFormat="1" x14ac:dyDescent="0.4">
      <c r="AA273" s="94"/>
    </row>
    <row r="274" spans="27:27" s="19" customFormat="1" x14ac:dyDescent="0.4">
      <c r="AA274" s="94"/>
    </row>
    <row r="275" spans="27:27" s="19" customFormat="1" x14ac:dyDescent="0.4">
      <c r="AA275" s="94"/>
    </row>
    <row r="276" spans="27:27" s="19" customFormat="1" x14ac:dyDescent="0.4">
      <c r="AA276" s="94"/>
    </row>
    <row r="277" spans="27:27" s="19" customFormat="1" x14ac:dyDescent="0.4">
      <c r="AA277" s="94"/>
    </row>
    <row r="278" spans="27:27" s="19" customFormat="1" x14ac:dyDescent="0.4">
      <c r="AA278" s="94"/>
    </row>
    <row r="279" spans="27:27" s="19" customFormat="1" x14ac:dyDescent="0.4">
      <c r="AA279" s="94"/>
    </row>
    <row r="280" spans="27:27" s="19" customFormat="1" x14ac:dyDescent="0.4">
      <c r="AA280" s="94"/>
    </row>
    <row r="281" spans="27:27" s="19" customFormat="1" x14ac:dyDescent="0.4">
      <c r="AA281" s="94"/>
    </row>
    <row r="282" spans="27:27" s="19" customFormat="1" x14ac:dyDescent="0.4">
      <c r="AA282" s="94"/>
    </row>
    <row r="283" spans="27:27" s="19" customFormat="1" x14ac:dyDescent="0.4">
      <c r="AA283" s="94"/>
    </row>
    <row r="284" spans="27:27" s="19" customFormat="1" x14ac:dyDescent="0.4">
      <c r="AA284" s="94"/>
    </row>
    <row r="285" spans="27:27" s="19" customFormat="1" x14ac:dyDescent="0.4">
      <c r="AA285" s="94"/>
    </row>
    <row r="286" spans="27:27" s="19" customFormat="1" x14ac:dyDescent="0.4">
      <c r="AA286" s="94"/>
    </row>
    <row r="287" spans="27:27" s="19" customFormat="1" x14ac:dyDescent="0.4">
      <c r="AA287" s="94"/>
    </row>
    <row r="288" spans="27:27" s="19" customFormat="1" x14ac:dyDescent="0.4">
      <c r="AA288" s="94"/>
    </row>
    <row r="289" spans="27:27" s="19" customFormat="1" x14ac:dyDescent="0.4">
      <c r="AA289" s="94"/>
    </row>
    <row r="290" spans="27:27" s="19" customFormat="1" x14ac:dyDescent="0.4">
      <c r="AA290" s="94"/>
    </row>
    <row r="291" spans="27:27" s="19" customFormat="1" x14ac:dyDescent="0.4">
      <c r="AA291" s="94"/>
    </row>
    <row r="292" spans="27:27" s="19" customFormat="1" x14ac:dyDescent="0.4">
      <c r="AA292" s="94"/>
    </row>
    <row r="293" spans="27:27" s="19" customFormat="1" x14ac:dyDescent="0.4">
      <c r="AA293" s="94"/>
    </row>
    <row r="294" spans="27:27" s="19" customFormat="1" x14ac:dyDescent="0.4">
      <c r="AA294" s="94"/>
    </row>
    <row r="295" spans="27:27" s="19" customFormat="1" x14ac:dyDescent="0.4">
      <c r="AA295" s="94"/>
    </row>
    <row r="296" spans="27:27" s="19" customFormat="1" x14ac:dyDescent="0.4">
      <c r="AA296" s="94"/>
    </row>
    <row r="297" spans="27:27" s="19" customFormat="1" x14ac:dyDescent="0.4">
      <c r="AA297" s="94"/>
    </row>
    <row r="298" spans="27:27" s="19" customFormat="1" x14ac:dyDescent="0.4">
      <c r="AA298" s="94"/>
    </row>
    <row r="299" spans="27:27" s="19" customFormat="1" x14ac:dyDescent="0.4">
      <c r="AA299" s="94"/>
    </row>
    <row r="300" spans="27:27" s="19" customFormat="1" x14ac:dyDescent="0.4">
      <c r="AA300" s="94"/>
    </row>
    <row r="301" spans="27:27" s="19" customFormat="1" x14ac:dyDescent="0.4">
      <c r="AA301" s="94"/>
    </row>
    <row r="302" spans="27:27" s="19" customFormat="1" x14ac:dyDescent="0.4">
      <c r="AA302" s="94"/>
    </row>
    <row r="303" spans="27:27" s="19" customFormat="1" x14ac:dyDescent="0.4">
      <c r="AA303" s="94"/>
    </row>
    <row r="304" spans="27:27" s="19" customFormat="1" x14ac:dyDescent="0.4">
      <c r="AA304" s="94"/>
    </row>
    <row r="305" spans="27:27" s="19" customFormat="1" x14ac:dyDescent="0.4">
      <c r="AA305" s="94"/>
    </row>
    <row r="306" spans="27:27" s="19" customFormat="1" x14ac:dyDescent="0.4">
      <c r="AA306" s="94"/>
    </row>
    <row r="307" spans="27:27" s="19" customFormat="1" x14ac:dyDescent="0.4">
      <c r="AA307" s="94"/>
    </row>
    <row r="308" spans="27:27" s="19" customFormat="1" x14ac:dyDescent="0.4">
      <c r="AA308" s="94"/>
    </row>
    <row r="309" spans="27:27" s="19" customFormat="1" x14ac:dyDescent="0.4">
      <c r="AA309" s="94"/>
    </row>
    <row r="310" spans="27:27" s="19" customFormat="1" x14ac:dyDescent="0.4">
      <c r="AA310" s="94"/>
    </row>
    <row r="311" spans="27:27" s="19" customFormat="1" x14ac:dyDescent="0.4">
      <c r="AA311" s="94"/>
    </row>
    <row r="312" spans="27:27" s="19" customFormat="1" x14ac:dyDescent="0.4">
      <c r="AA312" s="94"/>
    </row>
    <row r="313" spans="27:27" s="19" customFormat="1" x14ac:dyDescent="0.4">
      <c r="AA313" s="94"/>
    </row>
    <row r="314" spans="27:27" s="19" customFormat="1" x14ac:dyDescent="0.4">
      <c r="AA314" s="94"/>
    </row>
    <row r="315" spans="27:27" s="19" customFormat="1" x14ac:dyDescent="0.4">
      <c r="AA315" s="94"/>
    </row>
    <row r="316" spans="27:27" s="19" customFormat="1" x14ac:dyDescent="0.4">
      <c r="AA316" s="94"/>
    </row>
    <row r="317" spans="27:27" s="19" customFormat="1" x14ac:dyDescent="0.4">
      <c r="AA317" s="94"/>
    </row>
    <row r="318" spans="27:27" s="19" customFormat="1" x14ac:dyDescent="0.4">
      <c r="AA318" s="94"/>
    </row>
    <row r="319" spans="27:27" s="19" customFormat="1" x14ac:dyDescent="0.4">
      <c r="AA319" s="94"/>
    </row>
    <row r="320" spans="27:27" s="19" customFormat="1" x14ac:dyDescent="0.4">
      <c r="AA320" s="94"/>
    </row>
    <row r="321" spans="27:27" s="19" customFormat="1" x14ac:dyDescent="0.4">
      <c r="AA321" s="94"/>
    </row>
    <row r="322" spans="27:27" s="19" customFormat="1" x14ac:dyDescent="0.4">
      <c r="AA322" s="94"/>
    </row>
    <row r="323" spans="27:27" s="19" customFormat="1" x14ac:dyDescent="0.4">
      <c r="AA323" s="94"/>
    </row>
    <row r="324" spans="27:27" s="19" customFormat="1" x14ac:dyDescent="0.4">
      <c r="AA324" s="94"/>
    </row>
    <row r="325" spans="27:27" s="19" customFormat="1" x14ac:dyDescent="0.4">
      <c r="AA325" s="94"/>
    </row>
    <row r="326" spans="27:27" s="19" customFormat="1" x14ac:dyDescent="0.4">
      <c r="AA326" s="94"/>
    </row>
    <row r="327" spans="27:27" s="19" customFormat="1" x14ac:dyDescent="0.4">
      <c r="AA327" s="94"/>
    </row>
    <row r="328" spans="27:27" s="19" customFormat="1" x14ac:dyDescent="0.4">
      <c r="AA328" s="94"/>
    </row>
    <row r="329" spans="27:27" s="19" customFormat="1" x14ac:dyDescent="0.4">
      <c r="AA329" s="94"/>
    </row>
    <row r="330" spans="27:27" s="19" customFormat="1" x14ac:dyDescent="0.4">
      <c r="AA330" s="94"/>
    </row>
    <row r="331" spans="27:27" s="19" customFormat="1" x14ac:dyDescent="0.4">
      <c r="AA331" s="94"/>
    </row>
    <row r="332" spans="27:27" s="19" customFormat="1" x14ac:dyDescent="0.4">
      <c r="AA332" s="94"/>
    </row>
    <row r="333" spans="27:27" s="19" customFormat="1" x14ac:dyDescent="0.4">
      <c r="AA333" s="94"/>
    </row>
    <row r="334" spans="27:27" s="19" customFormat="1" x14ac:dyDescent="0.4">
      <c r="AA334" s="94"/>
    </row>
    <row r="335" spans="27:27" s="19" customFormat="1" x14ac:dyDescent="0.4">
      <c r="AA335" s="94"/>
    </row>
    <row r="336" spans="27:27" s="19" customFormat="1" x14ac:dyDescent="0.4">
      <c r="AA336" s="94"/>
    </row>
    <row r="337" spans="27:27" s="19" customFormat="1" x14ac:dyDescent="0.4">
      <c r="AA337" s="94"/>
    </row>
    <row r="338" spans="27:27" s="19" customFormat="1" x14ac:dyDescent="0.4">
      <c r="AA338" s="94"/>
    </row>
    <row r="339" spans="27:27" s="19" customFormat="1" x14ac:dyDescent="0.4">
      <c r="AA339" s="94"/>
    </row>
    <row r="340" spans="27:27" s="19" customFormat="1" x14ac:dyDescent="0.4">
      <c r="AA340" s="94"/>
    </row>
    <row r="341" spans="27:27" s="19" customFormat="1" x14ac:dyDescent="0.4">
      <c r="AA341" s="94"/>
    </row>
    <row r="342" spans="27:27" s="19" customFormat="1" x14ac:dyDescent="0.4">
      <c r="AA342" s="94"/>
    </row>
    <row r="343" spans="27:27" s="19" customFormat="1" x14ac:dyDescent="0.4">
      <c r="AA343" s="94"/>
    </row>
    <row r="344" spans="27:27" s="19" customFormat="1" x14ac:dyDescent="0.4">
      <c r="AA344" s="94"/>
    </row>
    <row r="345" spans="27:27" s="19" customFormat="1" x14ac:dyDescent="0.4">
      <c r="AA345" s="94"/>
    </row>
    <row r="346" spans="27:27" s="19" customFormat="1" x14ac:dyDescent="0.4">
      <c r="AA346" s="94"/>
    </row>
    <row r="347" spans="27:27" s="19" customFormat="1" x14ac:dyDescent="0.4">
      <c r="AA347" s="94"/>
    </row>
    <row r="348" spans="27:27" s="19" customFormat="1" x14ac:dyDescent="0.4">
      <c r="AA348" s="94"/>
    </row>
    <row r="349" spans="27:27" s="19" customFormat="1" x14ac:dyDescent="0.4">
      <c r="AA349" s="94"/>
    </row>
    <row r="350" spans="27:27" s="19" customFormat="1" x14ac:dyDescent="0.4">
      <c r="AA350" s="94"/>
    </row>
    <row r="351" spans="27:27" s="19" customFormat="1" x14ac:dyDescent="0.4">
      <c r="AA351" s="94"/>
    </row>
    <row r="352" spans="27:27" s="19" customFormat="1" x14ac:dyDescent="0.4">
      <c r="AA352" s="94"/>
    </row>
    <row r="353" spans="27:27" s="19" customFormat="1" x14ac:dyDescent="0.4">
      <c r="AA353" s="94"/>
    </row>
    <row r="354" spans="27:27" s="19" customFormat="1" x14ac:dyDescent="0.4">
      <c r="AA354" s="94"/>
    </row>
    <row r="355" spans="27:27" s="19" customFormat="1" x14ac:dyDescent="0.4">
      <c r="AA355" s="94"/>
    </row>
    <row r="356" spans="27:27" s="19" customFormat="1" x14ac:dyDescent="0.4">
      <c r="AA356" s="94"/>
    </row>
    <row r="357" spans="27:27" s="19" customFormat="1" x14ac:dyDescent="0.4">
      <c r="AA357" s="94"/>
    </row>
    <row r="358" spans="27:27" s="19" customFormat="1" x14ac:dyDescent="0.4">
      <c r="AA358" s="94"/>
    </row>
    <row r="359" spans="27:27" s="19" customFormat="1" x14ac:dyDescent="0.4">
      <c r="AA359" s="94"/>
    </row>
    <row r="360" spans="27:27" s="19" customFormat="1" x14ac:dyDescent="0.4">
      <c r="AA360" s="94"/>
    </row>
    <row r="361" spans="27:27" s="19" customFormat="1" x14ac:dyDescent="0.4">
      <c r="AA361" s="94"/>
    </row>
    <row r="362" spans="27:27" s="19" customFormat="1" x14ac:dyDescent="0.4">
      <c r="AA362" s="94"/>
    </row>
    <row r="363" spans="27:27" s="19" customFormat="1" x14ac:dyDescent="0.4">
      <c r="AA363" s="94"/>
    </row>
    <row r="364" spans="27:27" s="19" customFormat="1" x14ac:dyDescent="0.4">
      <c r="AA364" s="94"/>
    </row>
    <row r="365" spans="27:27" s="19" customFormat="1" x14ac:dyDescent="0.4">
      <c r="AA365" s="94"/>
    </row>
    <row r="366" spans="27:27" s="19" customFormat="1" x14ac:dyDescent="0.4">
      <c r="AA366" s="94"/>
    </row>
    <row r="367" spans="27:27" s="19" customFormat="1" x14ac:dyDescent="0.4">
      <c r="AA367" s="94"/>
    </row>
    <row r="368" spans="27:27" s="19" customFormat="1" x14ac:dyDescent="0.4">
      <c r="AA368" s="94"/>
    </row>
    <row r="369" spans="27:27" s="19" customFormat="1" x14ac:dyDescent="0.4">
      <c r="AA369" s="94"/>
    </row>
    <row r="370" spans="27:27" s="19" customFormat="1" x14ac:dyDescent="0.4">
      <c r="AA370" s="94"/>
    </row>
    <row r="371" spans="27:27" s="19" customFormat="1" x14ac:dyDescent="0.4">
      <c r="AA371" s="94"/>
    </row>
    <row r="372" spans="27:27" s="19" customFormat="1" x14ac:dyDescent="0.4">
      <c r="AA372" s="94"/>
    </row>
    <row r="373" spans="27:27" s="19" customFormat="1" x14ac:dyDescent="0.4">
      <c r="AA373" s="94"/>
    </row>
    <row r="374" spans="27:27" s="19" customFormat="1" x14ac:dyDescent="0.4">
      <c r="AA374" s="94"/>
    </row>
    <row r="375" spans="27:27" s="19" customFormat="1" x14ac:dyDescent="0.4">
      <c r="AA375" s="94"/>
    </row>
    <row r="376" spans="27:27" s="19" customFormat="1" x14ac:dyDescent="0.4">
      <c r="AA376" s="94"/>
    </row>
    <row r="377" spans="27:27" s="19" customFormat="1" x14ac:dyDescent="0.4">
      <c r="AA377" s="94"/>
    </row>
    <row r="378" spans="27:27" s="19" customFormat="1" x14ac:dyDescent="0.4">
      <c r="AA378" s="94"/>
    </row>
    <row r="379" spans="27:27" s="19" customFormat="1" x14ac:dyDescent="0.4">
      <c r="AA379" s="94"/>
    </row>
    <row r="380" spans="27:27" s="19" customFormat="1" x14ac:dyDescent="0.4">
      <c r="AA380" s="94"/>
    </row>
    <row r="381" spans="27:27" s="19" customFormat="1" x14ac:dyDescent="0.4">
      <c r="AA381" s="94"/>
    </row>
    <row r="382" spans="27:27" s="19" customFormat="1" x14ac:dyDescent="0.4">
      <c r="AA382" s="94"/>
    </row>
    <row r="383" spans="27:27" s="19" customFormat="1" x14ac:dyDescent="0.4">
      <c r="AA383" s="94"/>
    </row>
    <row r="384" spans="27:27" s="19" customFormat="1" x14ac:dyDescent="0.4">
      <c r="AA384" s="94"/>
    </row>
    <row r="385" spans="27:27" s="19" customFormat="1" x14ac:dyDescent="0.4">
      <c r="AA385" s="94"/>
    </row>
    <row r="386" spans="27:27" s="19" customFormat="1" x14ac:dyDescent="0.4">
      <c r="AA386" s="94"/>
    </row>
    <row r="387" spans="27:27" s="19" customFormat="1" x14ac:dyDescent="0.4">
      <c r="AA387" s="94"/>
    </row>
    <row r="388" spans="27:27" s="19" customFormat="1" x14ac:dyDescent="0.4">
      <c r="AA388" s="94"/>
    </row>
    <row r="389" spans="27:27" s="19" customFormat="1" x14ac:dyDescent="0.4">
      <c r="AA389" s="94"/>
    </row>
    <row r="390" spans="27:27" s="19" customFormat="1" x14ac:dyDescent="0.4">
      <c r="AA390" s="94"/>
    </row>
    <row r="391" spans="27:27" s="19" customFormat="1" x14ac:dyDescent="0.4">
      <c r="AA391" s="94"/>
    </row>
    <row r="392" spans="27:27" s="19" customFormat="1" x14ac:dyDescent="0.4">
      <c r="AA392" s="94"/>
    </row>
    <row r="393" spans="27:27" s="19" customFormat="1" x14ac:dyDescent="0.4">
      <c r="AA393" s="94"/>
    </row>
    <row r="394" spans="27:27" s="19" customFormat="1" x14ac:dyDescent="0.4">
      <c r="AA394" s="94"/>
    </row>
    <row r="395" spans="27:27" s="19" customFormat="1" x14ac:dyDescent="0.4">
      <c r="AA395" s="94"/>
    </row>
    <row r="396" spans="27:27" s="19" customFormat="1" x14ac:dyDescent="0.4">
      <c r="AA396" s="94"/>
    </row>
    <row r="397" spans="27:27" s="19" customFormat="1" x14ac:dyDescent="0.4">
      <c r="AA397" s="94"/>
    </row>
    <row r="398" spans="27:27" s="19" customFormat="1" x14ac:dyDescent="0.4">
      <c r="AA398" s="94"/>
    </row>
    <row r="399" spans="27:27" s="19" customFormat="1" x14ac:dyDescent="0.4">
      <c r="AA399" s="94"/>
    </row>
    <row r="400" spans="27:27" s="19" customFormat="1" x14ac:dyDescent="0.4">
      <c r="AA400" s="94"/>
    </row>
    <row r="401" spans="27:27" s="19" customFormat="1" x14ac:dyDescent="0.4">
      <c r="AA401" s="94"/>
    </row>
    <row r="402" spans="27:27" s="19" customFormat="1" x14ac:dyDescent="0.4">
      <c r="AA402" s="94"/>
    </row>
    <row r="403" spans="27:27" s="19" customFormat="1" x14ac:dyDescent="0.4">
      <c r="AA403" s="94"/>
    </row>
    <row r="404" spans="27:27" s="19" customFormat="1" x14ac:dyDescent="0.4">
      <c r="AA404" s="94"/>
    </row>
    <row r="405" spans="27:27" s="19" customFormat="1" x14ac:dyDescent="0.4">
      <c r="AA405" s="94"/>
    </row>
    <row r="406" spans="27:27" s="19" customFormat="1" x14ac:dyDescent="0.4">
      <c r="AA406" s="94"/>
    </row>
    <row r="407" spans="27:27" s="19" customFormat="1" x14ac:dyDescent="0.4">
      <c r="AA407" s="94"/>
    </row>
    <row r="408" spans="27:27" s="19" customFormat="1" x14ac:dyDescent="0.4">
      <c r="AA408" s="94"/>
    </row>
    <row r="409" spans="27:27" s="19" customFormat="1" x14ac:dyDescent="0.4">
      <c r="AA409" s="94"/>
    </row>
    <row r="410" spans="27:27" s="19" customFormat="1" x14ac:dyDescent="0.4">
      <c r="AA410" s="94"/>
    </row>
    <row r="411" spans="27:27" s="19" customFormat="1" x14ac:dyDescent="0.4">
      <c r="AA411" s="94"/>
    </row>
    <row r="412" spans="27:27" s="19" customFormat="1" x14ac:dyDescent="0.4">
      <c r="AA412" s="94"/>
    </row>
    <row r="413" spans="27:27" s="19" customFormat="1" x14ac:dyDescent="0.4">
      <c r="AA413" s="94"/>
    </row>
    <row r="414" spans="27:27" s="19" customFormat="1" x14ac:dyDescent="0.4">
      <c r="AA414" s="94"/>
    </row>
    <row r="415" spans="27:27" s="19" customFormat="1" x14ac:dyDescent="0.4">
      <c r="AA415" s="94"/>
    </row>
    <row r="416" spans="27:27" s="19" customFormat="1" x14ac:dyDescent="0.4">
      <c r="AA416" s="94"/>
    </row>
    <row r="417" spans="27:27" s="19" customFormat="1" x14ac:dyDescent="0.4">
      <c r="AA417" s="94"/>
    </row>
    <row r="418" spans="27:27" s="19" customFormat="1" x14ac:dyDescent="0.4">
      <c r="AA418" s="94"/>
    </row>
    <row r="419" spans="27:27" s="19" customFormat="1" x14ac:dyDescent="0.4">
      <c r="AA419" s="94"/>
    </row>
    <row r="420" spans="27:27" s="19" customFormat="1" x14ac:dyDescent="0.4">
      <c r="AA420" s="94"/>
    </row>
    <row r="421" spans="27:27" s="19" customFormat="1" x14ac:dyDescent="0.4">
      <c r="AA421" s="94"/>
    </row>
    <row r="422" spans="27:27" s="19" customFormat="1" x14ac:dyDescent="0.4">
      <c r="AA422" s="94"/>
    </row>
    <row r="423" spans="27:27" s="19" customFormat="1" x14ac:dyDescent="0.4">
      <c r="AA423" s="94"/>
    </row>
    <row r="424" spans="27:27" s="19" customFormat="1" x14ac:dyDescent="0.4">
      <c r="AA424" s="94"/>
    </row>
    <row r="425" spans="27:27" s="19" customFormat="1" x14ac:dyDescent="0.4">
      <c r="AA425" s="94"/>
    </row>
    <row r="426" spans="27:27" s="19" customFormat="1" x14ac:dyDescent="0.4">
      <c r="AA426" s="94"/>
    </row>
    <row r="427" spans="27:27" s="19" customFormat="1" x14ac:dyDescent="0.4">
      <c r="AA427" s="94"/>
    </row>
    <row r="428" spans="27:27" s="19" customFormat="1" x14ac:dyDescent="0.4">
      <c r="AA428" s="94"/>
    </row>
    <row r="429" spans="27:27" s="19" customFormat="1" x14ac:dyDescent="0.4">
      <c r="AA429" s="94"/>
    </row>
    <row r="430" spans="27:27" s="19" customFormat="1" x14ac:dyDescent="0.4">
      <c r="AA430" s="94"/>
    </row>
    <row r="431" spans="27:27" s="19" customFormat="1" x14ac:dyDescent="0.4">
      <c r="AA431" s="94"/>
    </row>
    <row r="432" spans="27:27" s="19" customFormat="1" x14ac:dyDescent="0.4">
      <c r="AA432" s="94"/>
    </row>
    <row r="433" spans="27:27" s="19" customFormat="1" x14ac:dyDescent="0.4">
      <c r="AA433" s="94"/>
    </row>
    <row r="434" spans="27:27" s="19" customFormat="1" x14ac:dyDescent="0.4">
      <c r="AA434" s="94"/>
    </row>
    <row r="435" spans="27:27" s="19" customFormat="1" x14ac:dyDescent="0.4">
      <c r="AA435" s="94"/>
    </row>
    <row r="436" spans="27:27" s="19" customFormat="1" x14ac:dyDescent="0.4">
      <c r="AA436" s="94"/>
    </row>
    <row r="437" spans="27:27" s="19" customFormat="1" x14ac:dyDescent="0.4">
      <c r="AA437" s="94"/>
    </row>
    <row r="438" spans="27:27" s="19" customFormat="1" x14ac:dyDescent="0.4">
      <c r="AA438" s="94"/>
    </row>
    <row r="439" spans="27:27" s="19" customFormat="1" x14ac:dyDescent="0.4">
      <c r="AA439" s="94"/>
    </row>
    <row r="440" spans="27:27" s="19" customFormat="1" x14ac:dyDescent="0.4">
      <c r="AA440" s="94"/>
    </row>
    <row r="441" spans="27:27" s="19" customFormat="1" x14ac:dyDescent="0.4">
      <c r="AA441" s="94"/>
    </row>
    <row r="442" spans="27:27" s="19" customFormat="1" x14ac:dyDescent="0.4">
      <c r="AA442" s="94"/>
    </row>
    <row r="443" spans="27:27" s="19" customFormat="1" x14ac:dyDescent="0.4">
      <c r="AA443" s="94"/>
    </row>
    <row r="444" spans="27:27" s="19" customFormat="1" x14ac:dyDescent="0.4">
      <c r="AA444" s="94"/>
    </row>
    <row r="445" spans="27:27" s="19" customFormat="1" x14ac:dyDescent="0.4">
      <c r="AA445" s="94"/>
    </row>
    <row r="446" spans="27:27" s="19" customFormat="1" x14ac:dyDescent="0.4">
      <c r="AA446" s="94"/>
    </row>
    <row r="447" spans="27:27" s="19" customFormat="1" x14ac:dyDescent="0.4">
      <c r="AA447" s="94"/>
    </row>
    <row r="448" spans="27:27" s="19" customFormat="1" x14ac:dyDescent="0.4">
      <c r="AA448" s="94"/>
    </row>
    <row r="449" spans="27:27" s="19" customFormat="1" x14ac:dyDescent="0.4">
      <c r="AA449" s="94"/>
    </row>
    <row r="450" spans="27:27" s="19" customFormat="1" x14ac:dyDescent="0.4">
      <c r="AA450" s="94"/>
    </row>
    <row r="451" spans="27:27" s="19" customFormat="1" x14ac:dyDescent="0.4">
      <c r="AA451" s="94"/>
    </row>
    <row r="452" spans="27:27" s="19" customFormat="1" x14ac:dyDescent="0.4">
      <c r="AA452" s="94"/>
    </row>
    <row r="453" spans="27:27" s="19" customFormat="1" x14ac:dyDescent="0.4">
      <c r="AA453" s="94"/>
    </row>
    <row r="454" spans="27:27" s="19" customFormat="1" x14ac:dyDescent="0.4">
      <c r="AA454" s="94"/>
    </row>
    <row r="455" spans="27:27" s="19" customFormat="1" x14ac:dyDescent="0.4">
      <c r="AA455" s="94"/>
    </row>
    <row r="456" spans="27:27" s="19" customFormat="1" x14ac:dyDescent="0.4">
      <c r="AA456" s="94"/>
    </row>
    <row r="457" spans="27:27" s="19" customFormat="1" x14ac:dyDescent="0.4">
      <c r="AA457" s="94"/>
    </row>
    <row r="458" spans="27:27" s="19" customFormat="1" x14ac:dyDescent="0.4">
      <c r="AA458" s="94"/>
    </row>
    <row r="459" spans="27:27" s="19" customFormat="1" x14ac:dyDescent="0.4">
      <c r="AA459" s="94"/>
    </row>
    <row r="460" spans="27:27" s="19" customFormat="1" x14ac:dyDescent="0.4">
      <c r="AA460" s="94"/>
    </row>
    <row r="461" spans="27:27" s="19" customFormat="1" x14ac:dyDescent="0.4">
      <c r="AA461" s="94"/>
    </row>
    <row r="462" spans="27:27" s="19" customFormat="1" x14ac:dyDescent="0.4">
      <c r="AA462" s="94"/>
    </row>
    <row r="463" spans="27:27" s="19" customFormat="1" x14ac:dyDescent="0.4">
      <c r="AA463" s="94"/>
    </row>
    <row r="464" spans="27:27" s="19" customFormat="1" x14ac:dyDescent="0.4">
      <c r="AA464" s="94"/>
    </row>
    <row r="465" spans="27:27" s="19" customFormat="1" x14ac:dyDescent="0.4">
      <c r="AA465" s="94"/>
    </row>
    <row r="466" spans="27:27" s="19" customFormat="1" x14ac:dyDescent="0.4">
      <c r="AA466" s="94"/>
    </row>
    <row r="467" spans="27:27" s="19" customFormat="1" x14ac:dyDescent="0.4">
      <c r="AA467" s="94"/>
    </row>
    <row r="468" spans="27:27" s="19" customFormat="1" x14ac:dyDescent="0.4">
      <c r="AA468" s="94"/>
    </row>
    <row r="469" spans="27:27" s="19" customFormat="1" x14ac:dyDescent="0.4">
      <c r="AA469" s="94"/>
    </row>
    <row r="470" spans="27:27" s="19" customFormat="1" x14ac:dyDescent="0.4">
      <c r="AA470" s="94"/>
    </row>
    <row r="471" spans="27:27" s="19" customFormat="1" x14ac:dyDescent="0.4">
      <c r="AA471" s="94"/>
    </row>
    <row r="472" spans="27:27" s="19" customFormat="1" x14ac:dyDescent="0.4">
      <c r="AA472" s="94"/>
    </row>
    <row r="473" spans="27:27" s="19" customFormat="1" x14ac:dyDescent="0.4">
      <c r="AA473" s="94"/>
    </row>
    <row r="474" spans="27:27" s="19" customFormat="1" x14ac:dyDescent="0.4">
      <c r="AA474" s="94"/>
    </row>
    <row r="475" spans="27:27" s="19" customFormat="1" x14ac:dyDescent="0.4">
      <c r="AA475" s="94"/>
    </row>
    <row r="476" spans="27:27" s="19" customFormat="1" x14ac:dyDescent="0.4">
      <c r="AA476" s="94"/>
    </row>
    <row r="477" spans="27:27" s="19" customFormat="1" x14ac:dyDescent="0.4">
      <c r="AA477" s="94"/>
    </row>
    <row r="478" spans="27:27" s="19" customFormat="1" x14ac:dyDescent="0.4">
      <c r="AA478" s="94"/>
    </row>
    <row r="479" spans="27:27" s="19" customFormat="1" x14ac:dyDescent="0.4">
      <c r="AA479" s="94"/>
    </row>
    <row r="480" spans="27:27" s="19" customFormat="1" x14ac:dyDescent="0.4">
      <c r="AA480" s="94"/>
    </row>
    <row r="481" spans="27:27" s="19" customFormat="1" x14ac:dyDescent="0.4">
      <c r="AA481" s="94"/>
    </row>
    <row r="482" spans="27:27" s="19" customFormat="1" x14ac:dyDescent="0.4">
      <c r="AA482" s="94"/>
    </row>
    <row r="483" spans="27:27" s="19" customFormat="1" x14ac:dyDescent="0.4">
      <c r="AA483" s="94"/>
    </row>
    <row r="484" spans="27:27" s="19" customFormat="1" x14ac:dyDescent="0.4">
      <c r="AA484" s="94"/>
    </row>
    <row r="485" spans="27:27" s="19" customFormat="1" x14ac:dyDescent="0.4">
      <c r="AA485" s="94"/>
    </row>
    <row r="486" spans="27:27" s="19" customFormat="1" x14ac:dyDescent="0.4">
      <c r="AA486" s="94"/>
    </row>
    <row r="487" spans="27:27" s="19" customFormat="1" x14ac:dyDescent="0.4">
      <c r="AA487" s="94"/>
    </row>
    <row r="488" spans="27:27" s="19" customFormat="1" x14ac:dyDescent="0.4">
      <c r="AA488" s="94"/>
    </row>
    <row r="489" spans="27:27" s="19" customFormat="1" x14ac:dyDescent="0.4">
      <c r="AA489" s="94"/>
    </row>
    <row r="490" spans="27:27" s="19" customFormat="1" x14ac:dyDescent="0.4">
      <c r="AA490" s="94"/>
    </row>
    <row r="491" spans="27:27" s="19" customFormat="1" x14ac:dyDescent="0.4">
      <c r="AA491" s="94"/>
    </row>
    <row r="492" spans="27:27" s="19" customFormat="1" x14ac:dyDescent="0.4">
      <c r="AA492" s="94"/>
    </row>
    <row r="493" spans="27:27" s="19" customFormat="1" x14ac:dyDescent="0.4">
      <c r="AA493" s="94"/>
    </row>
    <row r="494" spans="27:27" s="19" customFormat="1" x14ac:dyDescent="0.4">
      <c r="AA494" s="94"/>
    </row>
    <row r="495" spans="27:27" s="19" customFormat="1" x14ac:dyDescent="0.4">
      <c r="AA495" s="94"/>
    </row>
    <row r="496" spans="27:27" s="19" customFormat="1" x14ac:dyDescent="0.4">
      <c r="AA496" s="94"/>
    </row>
    <row r="497" spans="27:27" s="19" customFormat="1" x14ac:dyDescent="0.4">
      <c r="AA497" s="94"/>
    </row>
    <row r="498" spans="27:27" s="19" customFormat="1" x14ac:dyDescent="0.4">
      <c r="AA498" s="94"/>
    </row>
    <row r="499" spans="27:27" s="19" customFormat="1" x14ac:dyDescent="0.4">
      <c r="AA499" s="94"/>
    </row>
    <row r="500" spans="27:27" s="19" customFormat="1" x14ac:dyDescent="0.4">
      <c r="AA500" s="94"/>
    </row>
    <row r="501" spans="27:27" s="19" customFormat="1" x14ac:dyDescent="0.4">
      <c r="AA501" s="94"/>
    </row>
    <row r="502" spans="27:27" s="19" customFormat="1" x14ac:dyDescent="0.4">
      <c r="AA502" s="94"/>
    </row>
    <row r="503" spans="27:27" s="19" customFormat="1" x14ac:dyDescent="0.4">
      <c r="AA503" s="94"/>
    </row>
    <row r="504" spans="27:27" s="19" customFormat="1" x14ac:dyDescent="0.4">
      <c r="AA504" s="94"/>
    </row>
    <row r="505" spans="27:27" s="19" customFormat="1" x14ac:dyDescent="0.4">
      <c r="AA505" s="94"/>
    </row>
    <row r="506" spans="27:27" s="19" customFormat="1" x14ac:dyDescent="0.4">
      <c r="AA506" s="94"/>
    </row>
    <row r="507" spans="27:27" s="19" customFormat="1" x14ac:dyDescent="0.4">
      <c r="AA507" s="94"/>
    </row>
    <row r="508" spans="27:27" s="19" customFormat="1" x14ac:dyDescent="0.4">
      <c r="AA508" s="94"/>
    </row>
    <row r="509" spans="27:27" s="19" customFormat="1" x14ac:dyDescent="0.4">
      <c r="AA509" s="94"/>
    </row>
    <row r="510" spans="27:27" s="19" customFormat="1" x14ac:dyDescent="0.4">
      <c r="AA510" s="94"/>
    </row>
    <row r="511" spans="27:27" s="19" customFormat="1" x14ac:dyDescent="0.4">
      <c r="AA511" s="94"/>
    </row>
    <row r="512" spans="27:27" s="19" customFormat="1" x14ac:dyDescent="0.4">
      <c r="AA512" s="94"/>
    </row>
    <row r="513" spans="27:27" s="19" customFormat="1" x14ac:dyDescent="0.4">
      <c r="AA513" s="94"/>
    </row>
    <row r="514" spans="27:27" s="19" customFormat="1" x14ac:dyDescent="0.4">
      <c r="AA514" s="94"/>
    </row>
    <row r="515" spans="27:27" s="19" customFormat="1" x14ac:dyDescent="0.4">
      <c r="AA515" s="94"/>
    </row>
    <row r="516" spans="27:27" s="19" customFormat="1" x14ac:dyDescent="0.4">
      <c r="AA516" s="94"/>
    </row>
    <row r="517" spans="27:27" s="19" customFormat="1" x14ac:dyDescent="0.4">
      <c r="AA517" s="94"/>
    </row>
    <row r="518" spans="27:27" s="19" customFormat="1" x14ac:dyDescent="0.4">
      <c r="AA518" s="94"/>
    </row>
    <row r="519" spans="27:27" s="19" customFormat="1" x14ac:dyDescent="0.4">
      <c r="AA519" s="94"/>
    </row>
    <row r="520" spans="27:27" s="19" customFormat="1" x14ac:dyDescent="0.4">
      <c r="AA520" s="94"/>
    </row>
    <row r="521" spans="27:27" s="19" customFormat="1" x14ac:dyDescent="0.4">
      <c r="AA521" s="94"/>
    </row>
    <row r="522" spans="27:27" s="19" customFormat="1" x14ac:dyDescent="0.4">
      <c r="AA522" s="94"/>
    </row>
    <row r="523" spans="27:27" s="19" customFormat="1" x14ac:dyDescent="0.4">
      <c r="AA523" s="94"/>
    </row>
    <row r="524" spans="27:27" s="19" customFormat="1" x14ac:dyDescent="0.4">
      <c r="AA524" s="94"/>
    </row>
    <row r="525" spans="27:27" s="19" customFormat="1" x14ac:dyDescent="0.4">
      <c r="AA525" s="94"/>
    </row>
    <row r="526" spans="27:27" s="19" customFormat="1" x14ac:dyDescent="0.4">
      <c r="AA526" s="94"/>
    </row>
    <row r="527" spans="27:27" s="19" customFormat="1" x14ac:dyDescent="0.4">
      <c r="AA527" s="94"/>
    </row>
    <row r="528" spans="27:27" s="19" customFormat="1" x14ac:dyDescent="0.4">
      <c r="AA528" s="94"/>
    </row>
    <row r="529" spans="27:27" s="19" customFormat="1" x14ac:dyDescent="0.4">
      <c r="AA529" s="94"/>
    </row>
    <row r="530" spans="27:27" s="19" customFormat="1" x14ac:dyDescent="0.4">
      <c r="AA530" s="94"/>
    </row>
    <row r="531" spans="27:27" s="19" customFormat="1" x14ac:dyDescent="0.4">
      <c r="AA531" s="94"/>
    </row>
    <row r="532" spans="27:27" s="19" customFormat="1" x14ac:dyDescent="0.4">
      <c r="AA532" s="94"/>
    </row>
    <row r="533" spans="27:27" s="19" customFormat="1" x14ac:dyDescent="0.4">
      <c r="AA533" s="94"/>
    </row>
    <row r="534" spans="27:27" s="19" customFormat="1" x14ac:dyDescent="0.4">
      <c r="AA534" s="94"/>
    </row>
    <row r="535" spans="27:27" s="19" customFormat="1" x14ac:dyDescent="0.4">
      <c r="AA535" s="94"/>
    </row>
    <row r="536" spans="27:27" s="19" customFormat="1" x14ac:dyDescent="0.4">
      <c r="AA536" s="94"/>
    </row>
    <row r="537" spans="27:27" s="19" customFormat="1" x14ac:dyDescent="0.4">
      <c r="AA537" s="94"/>
    </row>
    <row r="538" spans="27:27" s="19" customFormat="1" x14ac:dyDescent="0.4">
      <c r="AA538" s="94"/>
    </row>
    <row r="539" spans="27:27" s="19" customFormat="1" x14ac:dyDescent="0.4">
      <c r="AA539" s="94"/>
    </row>
    <row r="540" spans="27:27" s="19" customFormat="1" x14ac:dyDescent="0.4">
      <c r="AA540" s="94"/>
    </row>
    <row r="541" spans="27:27" s="19" customFormat="1" x14ac:dyDescent="0.4">
      <c r="AA541" s="94"/>
    </row>
    <row r="542" spans="27:27" s="19" customFormat="1" x14ac:dyDescent="0.4">
      <c r="AA542" s="94"/>
    </row>
    <row r="543" spans="27:27" s="19" customFormat="1" x14ac:dyDescent="0.4">
      <c r="AA543" s="94"/>
    </row>
    <row r="544" spans="27:27" s="19" customFormat="1" x14ac:dyDescent="0.4">
      <c r="AA544" s="94"/>
    </row>
    <row r="545" spans="27:27" s="19" customFormat="1" x14ac:dyDescent="0.4">
      <c r="AA545" s="94"/>
    </row>
    <row r="546" spans="27:27" s="19" customFormat="1" x14ac:dyDescent="0.4">
      <c r="AA546" s="94"/>
    </row>
    <row r="547" spans="27:27" s="19" customFormat="1" x14ac:dyDescent="0.4">
      <c r="AA547" s="94"/>
    </row>
    <row r="548" spans="27:27" s="19" customFormat="1" x14ac:dyDescent="0.4">
      <c r="AA548" s="94"/>
    </row>
    <row r="549" spans="27:27" s="19" customFormat="1" x14ac:dyDescent="0.4">
      <c r="AA549" s="94"/>
    </row>
    <row r="550" spans="27:27" s="19" customFormat="1" x14ac:dyDescent="0.4">
      <c r="AA550" s="94"/>
    </row>
    <row r="551" spans="27:27" s="19" customFormat="1" x14ac:dyDescent="0.4">
      <c r="AA551" s="94"/>
    </row>
    <row r="552" spans="27:27" s="19" customFormat="1" x14ac:dyDescent="0.4">
      <c r="AA552" s="94"/>
    </row>
    <row r="553" spans="27:27" s="19" customFormat="1" x14ac:dyDescent="0.4">
      <c r="AA553" s="94"/>
    </row>
    <row r="554" spans="27:27" s="19" customFormat="1" x14ac:dyDescent="0.4">
      <c r="AA554" s="94"/>
    </row>
    <row r="555" spans="27:27" s="19" customFormat="1" x14ac:dyDescent="0.4">
      <c r="AA555" s="94"/>
    </row>
    <row r="556" spans="27:27" s="19" customFormat="1" x14ac:dyDescent="0.4">
      <c r="AA556" s="94"/>
    </row>
    <row r="557" spans="27:27" s="19" customFormat="1" x14ac:dyDescent="0.4">
      <c r="AA557" s="94"/>
    </row>
    <row r="558" spans="27:27" s="19" customFormat="1" x14ac:dyDescent="0.4">
      <c r="AA558" s="94"/>
    </row>
    <row r="559" spans="27:27" s="19" customFormat="1" x14ac:dyDescent="0.4">
      <c r="AA559" s="94"/>
    </row>
    <row r="560" spans="27:27" s="19" customFormat="1" x14ac:dyDescent="0.4">
      <c r="AA560" s="94"/>
    </row>
    <row r="561" spans="27:27" s="19" customFormat="1" x14ac:dyDescent="0.4">
      <c r="AA561" s="94"/>
    </row>
    <row r="562" spans="27:27" s="19" customFormat="1" x14ac:dyDescent="0.4">
      <c r="AA562" s="94"/>
    </row>
    <row r="563" spans="27:27" s="19" customFormat="1" x14ac:dyDescent="0.4">
      <c r="AA563" s="94"/>
    </row>
    <row r="564" spans="27:27" s="19" customFormat="1" x14ac:dyDescent="0.4">
      <c r="AA564" s="94"/>
    </row>
    <row r="565" spans="27:27" s="19" customFormat="1" x14ac:dyDescent="0.4">
      <c r="AA565" s="94"/>
    </row>
    <row r="566" spans="27:27" s="19" customFormat="1" x14ac:dyDescent="0.4">
      <c r="AA566" s="94"/>
    </row>
    <row r="567" spans="27:27" s="19" customFormat="1" x14ac:dyDescent="0.4">
      <c r="AA567" s="94"/>
    </row>
    <row r="568" spans="27:27" s="19" customFormat="1" x14ac:dyDescent="0.4">
      <c r="AA568" s="94"/>
    </row>
    <row r="569" spans="27:27" s="19" customFormat="1" x14ac:dyDescent="0.4">
      <c r="AA569" s="94"/>
    </row>
    <row r="570" spans="27:27" s="19" customFormat="1" x14ac:dyDescent="0.4">
      <c r="AA570" s="94"/>
    </row>
    <row r="571" spans="27:27" s="19" customFormat="1" x14ac:dyDescent="0.4">
      <c r="AA571" s="94"/>
    </row>
    <row r="572" spans="27:27" s="19" customFormat="1" x14ac:dyDescent="0.4">
      <c r="AA572" s="94"/>
    </row>
    <row r="573" spans="27:27" s="19" customFormat="1" x14ac:dyDescent="0.4">
      <c r="AA573" s="94"/>
    </row>
    <row r="574" spans="27:27" s="19" customFormat="1" x14ac:dyDescent="0.4">
      <c r="AA574" s="94"/>
    </row>
    <row r="575" spans="27:27" s="19" customFormat="1" x14ac:dyDescent="0.4">
      <c r="AA575" s="94"/>
    </row>
    <row r="576" spans="27:27" s="19" customFormat="1" x14ac:dyDescent="0.4">
      <c r="AA576" s="94"/>
    </row>
    <row r="577" spans="27:27" s="19" customFormat="1" x14ac:dyDescent="0.4">
      <c r="AA577" s="94"/>
    </row>
    <row r="578" spans="27:27" s="19" customFormat="1" x14ac:dyDescent="0.4">
      <c r="AA578" s="94"/>
    </row>
    <row r="579" spans="27:27" s="19" customFormat="1" x14ac:dyDescent="0.4">
      <c r="AA579" s="94"/>
    </row>
    <row r="580" spans="27:27" s="19" customFormat="1" x14ac:dyDescent="0.4">
      <c r="AA580" s="94"/>
    </row>
    <row r="581" spans="27:27" s="19" customFormat="1" x14ac:dyDescent="0.4">
      <c r="AA581" s="94"/>
    </row>
    <row r="582" spans="27:27" s="19" customFormat="1" x14ac:dyDescent="0.4">
      <c r="AA582" s="94"/>
    </row>
    <row r="583" spans="27:27" s="19" customFormat="1" x14ac:dyDescent="0.4">
      <c r="AA583" s="94"/>
    </row>
    <row r="584" spans="27:27" s="19" customFormat="1" x14ac:dyDescent="0.4">
      <c r="AA584" s="94"/>
    </row>
    <row r="585" spans="27:27" s="19" customFormat="1" x14ac:dyDescent="0.4">
      <c r="AA585" s="94"/>
    </row>
    <row r="586" spans="27:27" s="19" customFormat="1" x14ac:dyDescent="0.4">
      <c r="AA586" s="94"/>
    </row>
    <row r="587" spans="27:27" s="19" customFormat="1" x14ac:dyDescent="0.4">
      <c r="AA587" s="94"/>
    </row>
    <row r="588" spans="27:27" s="19" customFormat="1" x14ac:dyDescent="0.4">
      <c r="AA588" s="94"/>
    </row>
    <row r="589" spans="27:27" s="19" customFormat="1" x14ac:dyDescent="0.4">
      <c r="AA589" s="94"/>
    </row>
    <row r="590" spans="27:27" s="19" customFormat="1" x14ac:dyDescent="0.4">
      <c r="AA590" s="94"/>
    </row>
    <row r="591" spans="27:27" s="19" customFormat="1" x14ac:dyDescent="0.4">
      <c r="AA591" s="94"/>
    </row>
    <row r="592" spans="27:27" s="19" customFormat="1" x14ac:dyDescent="0.4">
      <c r="AA592" s="94"/>
    </row>
    <row r="593" spans="27:27" s="19" customFormat="1" x14ac:dyDescent="0.4">
      <c r="AA593" s="94"/>
    </row>
    <row r="594" spans="27:27" s="19" customFormat="1" x14ac:dyDescent="0.4">
      <c r="AA594" s="94"/>
    </row>
    <row r="595" spans="27:27" s="19" customFormat="1" x14ac:dyDescent="0.4">
      <c r="AA595" s="94"/>
    </row>
    <row r="596" spans="27:27" s="19" customFormat="1" x14ac:dyDescent="0.4">
      <c r="AA596" s="94"/>
    </row>
    <row r="597" spans="27:27" s="19" customFormat="1" x14ac:dyDescent="0.4">
      <c r="AA597" s="94"/>
    </row>
    <row r="598" spans="27:27" s="19" customFormat="1" x14ac:dyDescent="0.4">
      <c r="AA598" s="94"/>
    </row>
    <row r="599" spans="27:27" s="19" customFormat="1" x14ac:dyDescent="0.4">
      <c r="AA599" s="94"/>
    </row>
    <row r="600" spans="27:27" s="19" customFormat="1" x14ac:dyDescent="0.4">
      <c r="AA600" s="94"/>
    </row>
    <row r="601" spans="27:27" s="19" customFormat="1" x14ac:dyDescent="0.4">
      <c r="AA601" s="94"/>
    </row>
    <row r="602" spans="27:27" s="19" customFormat="1" x14ac:dyDescent="0.4">
      <c r="AA602" s="94"/>
    </row>
    <row r="603" spans="27:27" s="19" customFormat="1" x14ac:dyDescent="0.4">
      <c r="AA603" s="94"/>
    </row>
    <row r="604" spans="27:27" s="19" customFormat="1" x14ac:dyDescent="0.4">
      <c r="AA604" s="94"/>
    </row>
    <row r="605" spans="27:27" s="19" customFormat="1" x14ac:dyDescent="0.4">
      <c r="AA605" s="94"/>
    </row>
    <row r="606" spans="27:27" s="19" customFormat="1" x14ac:dyDescent="0.4">
      <c r="AA606" s="94"/>
    </row>
    <row r="607" spans="27:27" s="19" customFormat="1" x14ac:dyDescent="0.4">
      <c r="AA607" s="94"/>
    </row>
    <row r="608" spans="27:27" s="19" customFormat="1" x14ac:dyDescent="0.4">
      <c r="AA608" s="94"/>
    </row>
    <row r="609" spans="27:27" s="19" customFormat="1" x14ac:dyDescent="0.4">
      <c r="AA609" s="94"/>
    </row>
    <row r="610" spans="27:27" s="19" customFormat="1" x14ac:dyDescent="0.4">
      <c r="AA610" s="94"/>
    </row>
    <row r="611" spans="27:27" s="19" customFormat="1" x14ac:dyDescent="0.4">
      <c r="AA611" s="94"/>
    </row>
    <row r="612" spans="27:27" s="19" customFormat="1" x14ac:dyDescent="0.4">
      <c r="AA612" s="94"/>
    </row>
    <row r="613" spans="27:27" s="19" customFormat="1" x14ac:dyDescent="0.4">
      <c r="AA613" s="94"/>
    </row>
    <row r="614" spans="27:27" s="19" customFormat="1" x14ac:dyDescent="0.4">
      <c r="AA614" s="94"/>
    </row>
    <row r="615" spans="27:27" s="19" customFormat="1" x14ac:dyDescent="0.4">
      <c r="AA615" s="94"/>
    </row>
    <row r="616" spans="27:27" s="19" customFormat="1" x14ac:dyDescent="0.4">
      <c r="AA616" s="94"/>
    </row>
    <row r="617" spans="27:27" s="19" customFormat="1" x14ac:dyDescent="0.4">
      <c r="AA617" s="94"/>
    </row>
    <row r="618" spans="27:27" s="19" customFormat="1" x14ac:dyDescent="0.4">
      <c r="AA618" s="94"/>
    </row>
    <row r="619" spans="27:27" s="19" customFormat="1" x14ac:dyDescent="0.4">
      <c r="AA619" s="94"/>
    </row>
    <row r="620" spans="27:27" s="19" customFormat="1" x14ac:dyDescent="0.4">
      <c r="AA620" s="94"/>
    </row>
    <row r="621" spans="27:27" s="19" customFormat="1" x14ac:dyDescent="0.4">
      <c r="AA621" s="94"/>
    </row>
    <row r="622" spans="27:27" s="19" customFormat="1" x14ac:dyDescent="0.4">
      <c r="AA622" s="94"/>
    </row>
    <row r="623" spans="27:27" s="19" customFormat="1" x14ac:dyDescent="0.4">
      <c r="AA623" s="94"/>
    </row>
    <row r="624" spans="27:27" s="19" customFormat="1" x14ac:dyDescent="0.4">
      <c r="AA624" s="94"/>
    </row>
    <row r="625" spans="27:27" s="19" customFormat="1" x14ac:dyDescent="0.4">
      <c r="AA625" s="94"/>
    </row>
    <row r="626" spans="27:27" s="19" customFormat="1" x14ac:dyDescent="0.4">
      <c r="AA626" s="94"/>
    </row>
    <row r="627" spans="27:27" s="19" customFormat="1" x14ac:dyDescent="0.4">
      <c r="AA627" s="94"/>
    </row>
    <row r="628" spans="27:27" s="19" customFormat="1" x14ac:dyDescent="0.4">
      <c r="AA628" s="94"/>
    </row>
    <row r="629" spans="27:27" s="19" customFormat="1" x14ac:dyDescent="0.4">
      <c r="AA629" s="94"/>
    </row>
    <row r="630" spans="27:27" s="19" customFormat="1" x14ac:dyDescent="0.4">
      <c r="AA630" s="94"/>
    </row>
    <row r="631" spans="27:27" s="19" customFormat="1" x14ac:dyDescent="0.4">
      <c r="AA631" s="94"/>
    </row>
    <row r="632" spans="27:27" s="19" customFormat="1" x14ac:dyDescent="0.4">
      <c r="AA632" s="94"/>
    </row>
    <row r="633" spans="27:27" s="19" customFormat="1" x14ac:dyDescent="0.4">
      <c r="AA633" s="94"/>
    </row>
    <row r="634" spans="27:27" s="19" customFormat="1" x14ac:dyDescent="0.4">
      <c r="AA634" s="94"/>
    </row>
    <row r="635" spans="27:27" s="19" customFormat="1" x14ac:dyDescent="0.4">
      <c r="AA635" s="94"/>
    </row>
    <row r="636" spans="27:27" s="19" customFormat="1" x14ac:dyDescent="0.4">
      <c r="AA636" s="94"/>
    </row>
    <row r="637" spans="27:27" s="19" customFormat="1" x14ac:dyDescent="0.4">
      <c r="AA637" s="94"/>
    </row>
    <row r="638" spans="27:27" s="19" customFormat="1" x14ac:dyDescent="0.4">
      <c r="AA638" s="94"/>
    </row>
    <row r="639" spans="27:27" s="19" customFormat="1" x14ac:dyDescent="0.4">
      <c r="AA639" s="94"/>
    </row>
    <row r="640" spans="27:27" s="19" customFormat="1" x14ac:dyDescent="0.4">
      <c r="AA640" s="94"/>
    </row>
    <row r="641" spans="27:27" s="19" customFormat="1" x14ac:dyDescent="0.4">
      <c r="AA641" s="94"/>
    </row>
    <row r="642" spans="27:27" s="19" customFormat="1" x14ac:dyDescent="0.4">
      <c r="AA642" s="94"/>
    </row>
    <row r="643" spans="27:27" s="19" customFormat="1" x14ac:dyDescent="0.4">
      <c r="AA643" s="94"/>
    </row>
    <row r="644" spans="27:27" s="19" customFormat="1" x14ac:dyDescent="0.4">
      <c r="AA644" s="94"/>
    </row>
    <row r="645" spans="27:27" s="19" customFormat="1" x14ac:dyDescent="0.4">
      <c r="AA645" s="94"/>
    </row>
    <row r="646" spans="27:27" s="19" customFormat="1" x14ac:dyDescent="0.4">
      <c r="AA646" s="94"/>
    </row>
    <row r="647" spans="27:27" s="19" customFormat="1" x14ac:dyDescent="0.4">
      <c r="AA647" s="94"/>
    </row>
    <row r="648" spans="27:27" s="19" customFormat="1" x14ac:dyDescent="0.4">
      <c r="AA648" s="94"/>
    </row>
    <row r="649" spans="27:27" s="19" customFormat="1" x14ac:dyDescent="0.4">
      <c r="AA649" s="94"/>
    </row>
    <row r="650" spans="27:27" s="19" customFormat="1" x14ac:dyDescent="0.4">
      <c r="AA650" s="94"/>
    </row>
    <row r="651" spans="27:27" s="19" customFormat="1" x14ac:dyDescent="0.4">
      <c r="AA651" s="94"/>
    </row>
    <row r="652" spans="27:27" s="19" customFormat="1" x14ac:dyDescent="0.4">
      <c r="AA652" s="94"/>
    </row>
    <row r="653" spans="27:27" s="19" customFormat="1" x14ac:dyDescent="0.4">
      <c r="AA653" s="94"/>
    </row>
    <row r="654" spans="27:27" s="19" customFormat="1" x14ac:dyDescent="0.4">
      <c r="AA654" s="94"/>
    </row>
    <row r="655" spans="27:27" s="19" customFormat="1" x14ac:dyDescent="0.4">
      <c r="AA655" s="94"/>
    </row>
    <row r="656" spans="27:27" s="19" customFormat="1" x14ac:dyDescent="0.4">
      <c r="AA656" s="94"/>
    </row>
    <row r="657" spans="27:27" s="19" customFormat="1" x14ac:dyDescent="0.4">
      <c r="AA657" s="94"/>
    </row>
    <row r="658" spans="27:27" s="19" customFormat="1" x14ac:dyDescent="0.4">
      <c r="AA658" s="94"/>
    </row>
    <row r="659" spans="27:27" s="19" customFormat="1" x14ac:dyDescent="0.4">
      <c r="AA659" s="94"/>
    </row>
    <row r="660" spans="27:27" s="19" customFormat="1" x14ac:dyDescent="0.4">
      <c r="AA660" s="94"/>
    </row>
    <row r="661" spans="27:27" s="19" customFormat="1" x14ac:dyDescent="0.4">
      <c r="AA661" s="94"/>
    </row>
    <row r="662" spans="27:27" s="19" customFormat="1" x14ac:dyDescent="0.4">
      <c r="AA662" s="94"/>
    </row>
    <row r="663" spans="27:27" s="19" customFormat="1" x14ac:dyDescent="0.4">
      <c r="AA663" s="94"/>
    </row>
    <row r="664" spans="27:27" s="19" customFormat="1" x14ac:dyDescent="0.4">
      <c r="AA664" s="94"/>
    </row>
    <row r="665" spans="27:27" s="19" customFormat="1" x14ac:dyDescent="0.4">
      <c r="AA665" s="94"/>
    </row>
    <row r="666" spans="27:27" s="19" customFormat="1" x14ac:dyDescent="0.4">
      <c r="AA666" s="94"/>
    </row>
    <row r="667" spans="27:27" s="19" customFormat="1" x14ac:dyDescent="0.4">
      <c r="AA667" s="94"/>
    </row>
    <row r="668" spans="27:27" s="19" customFormat="1" x14ac:dyDescent="0.4">
      <c r="AA668" s="94"/>
    </row>
    <row r="669" spans="27:27" s="19" customFormat="1" x14ac:dyDescent="0.4">
      <c r="AA669" s="94"/>
    </row>
    <row r="670" spans="27:27" s="19" customFormat="1" x14ac:dyDescent="0.4">
      <c r="AA670" s="94"/>
    </row>
    <row r="671" spans="27:27" s="19" customFormat="1" x14ac:dyDescent="0.4">
      <c r="AA671" s="94"/>
    </row>
    <row r="672" spans="27:27" s="19" customFormat="1" x14ac:dyDescent="0.4">
      <c r="AA672" s="94"/>
    </row>
    <row r="673" spans="27:27" s="19" customFormat="1" x14ac:dyDescent="0.4">
      <c r="AA673" s="94"/>
    </row>
    <row r="674" spans="27:27" s="19" customFormat="1" x14ac:dyDescent="0.4">
      <c r="AA674" s="94"/>
    </row>
    <row r="675" spans="27:27" s="19" customFormat="1" x14ac:dyDescent="0.4">
      <c r="AA675" s="94"/>
    </row>
    <row r="676" spans="27:27" s="19" customFormat="1" x14ac:dyDescent="0.4">
      <c r="AA676" s="94"/>
    </row>
    <row r="677" spans="27:27" s="19" customFormat="1" x14ac:dyDescent="0.4">
      <c r="AA677" s="94"/>
    </row>
    <row r="678" spans="27:27" s="19" customFormat="1" x14ac:dyDescent="0.4">
      <c r="AA678" s="94"/>
    </row>
    <row r="679" spans="27:27" s="19" customFormat="1" x14ac:dyDescent="0.4">
      <c r="AA679" s="94"/>
    </row>
    <row r="680" spans="27:27" s="19" customFormat="1" x14ac:dyDescent="0.4">
      <c r="AA680" s="94"/>
    </row>
    <row r="681" spans="27:27" s="19" customFormat="1" x14ac:dyDescent="0.4">
      <c r="AA681" s="94"/>
    </row>
    <row r="682" spans="27:27" s="19" customFormat="1" x14ac:dyDescent="0.4">
      <c r="AA682" s="94"/>
    </row>
    <row r="683" spans="27:27" s="19" customFormat="1" x14ac:dyDescent="0.4">
      <c r="AA683" s="94"/>
    </row>
    <row r="684" spans="27:27" s="19" customFormat="1" x14ac:dyDescent="0.4">
      <c r="AA684" s="94"/>
    </row>
    <row r="685" spans="27:27" s="19" customFormat="1" x14ac:dyDescent="0.4">
      <c r="AA685" s="94"/>
    </row>
    <row r="686" spans="27:27" s="19" customFormat="1" x14ac:dyDescent="0.4">
      <c r="AA686" s="94"/>
    </row>
    <row r="687" spans="27:27" s="19" customFormat="1" x14ac:dyDescent="0.4">
      <c r="AA687" s="94"/>
    </row>
    <row r="688" spans="27:27" s="19" customFormat="1" x14ac:dyDescent="0.4">
      <c r="AA688" s="94"/>
    </row>
    <row r="689" spans="27:27" s="19" customFormat="1" x14ac:dyDescent="0.4">
      <c r="AA689" s="94"/>
    </row>
    <row r="690" spans="27:27" s="19" customFormat="1" x14ac:dyDescent="0.4">
      <c r="AA690" s="94"/>
    </row>
    <row r="691" spans="27:27" s="19" customFormat="1" x14ac:dyDescent="0.4">
      <c r="AA691" s="94"/>
    </row>
    <row r="692" spans="27:27" s="19" customFormat="1" x14ac:dyDescent="0.4">
      <c r="AA692" s="94"/>
    </row>
    <row r="693" spans="27:27" s="19" customFormat="1" x14ac:dyDescent="0.4">
      <c r="AA693" s="94"/>
    </row>
    <row r="694" spans="27:27" s="19" customFormat="1" x14ac:dyDescent="0.4">
      <c r="AA694" s="94"/>
    </row>
    <row r="695" spans="27:27" s="19" customFormat="1" x14ac:dyDescent="0.4">
      <c r="AA695" s="94"/>
    </row>
    <row r="696" spans="27:27" s="19" customFormat="1" x14ac:dyDescent="0.4">
      <c r="AA696" s="94"/>
    </row>
    <row r="697" spans="27:27" s="19" customFormat="1" x14ac:dyDescent="0.4">
      <c r="AA697" s="94"/>
    </row>
    <row r="698" spans="27:27" s="19" customFormat="1" x14ac:dyDescent="0.4">
      <c r="AA698" s="94"/>
    </row>
    <row r="699" spans="27:27" s="19" customFormat="1" x14ac:dyDescent="0.4">
      <c r="AA699" s="94"/>
    </row>
    <row r="700" spans="27:27" s="19" customFormat="1" x14ac:dyDescent="0.4">
      <c r="AA700" s="94"/>
    </row>
    <row r="701" spans="27:27" s="19" customFormat="1" x14ac:dyDescent="0.4">
      <c r="AA701" s="94"/>
    </row>
    <row r="702" spans="27:27" s="19" customFormat="1" x14ac:dyDescent="0.4">
      <c r="AA702" s="94"/>
    </row>
    <row r="703" spans="27:27" s="19" customFormat="1" x14ac:dyDescent="0.4">
      <c r="AA703" s="94"/>
    </row>
    <row r="704" spans="27:27" s="19" customFormat="1" x14ac:dyDescent="0.4">
      <c r="AA704" s="94"/>
    </row>
    <row r="705" spans="27:27" s="19" customFormat="1" x14ac:dyDescent="0.4">
      <c r="AA705" s="94"/>
    </row>
    <row r="706" spans="27:27" s="19" customFormat="1" x14ac:dyDescent="0.4">
      <c r="AA706" s="94"/>
    </row>
    <row r="707" spans="27:27" s="19" customFormat="1" x14ac:dyDescent="0.4">
      <c r="AA707" s="94"/>
    </row>
    <row r="708" spans="27:27" s="19" customFormat="1" x14ac:dyDescent="0.4">
      <c r="AA708" s="94"/>
    </row>
    <row r="709" spans="27:27" s="19" customFormat="1" x14ac:dyDescent="0.4">
      <c r="AA709" s="94"/>
    </row>
    <row r="710" spans="27:27" s="19" customFormat="1" x14ac:dyDescent="0.4">
      <c r="AA710" s="94"/>
    </row>
    <row r="711" spans="27:27" s="19" customFormat="1" x14ac:dyDescent="0.4">
      <c r="AA711" s="94"/>
    </row>
    <row r="712" spans="27:27" s="19" customFormat="1" x14ac:dyDescent="0.4">
      <c r="AA712" s="94"/>
    </row>
    <row r="713" spans="27:27" s="19" customFormat="1" x14ac:dyDescent="0.4">
      <c r="AA713" s="94"/>
    </row>
    <row r="714" spans="27:27" s="19" customFormat="1" x14ac:dyDescent="0.4">
      <c r="AA714" s="94"/>
    </row>
    <row r="715" spans="27:27" s="19" customFormat="1" x14ac:dyDescent="0.4">
      <c r="AA715" s="94"/>
    </row>
    <row r="716" spans="27:27" s="19" customFormat="1" x14ac:dyDescent="0.4">
      <c r="AA716" s="94"/>
    </row>
    <row r="717" spans="27:27" s="19" customFormat="1" x14ac:dyDescent="0.4">
      <c r="AA717" s="94"/>
    </row>
    <row r="718" spans="27:27" s="19" customFormat="1" x14ac:dyDescent="0.4">
      <c r="AA718" s="94"/>
    </row>
    <row r="719" spans="27:27" s="19" customFormat="1" x14ac:dyDescent="0.4">
      <c r="AA719" s="94"/>
    </row>
    <row r="720" spans="27:27" s="19" customFormat="1" x14ac:dyDescent="0.4">
      <c r="AA720" s="94"/>
    </row>
    <row r="721" spans="27:27" s="19" customFormat="1" x14ac:dyDescent="0.4">
      <c r="AA721" s="94"/>
    </row>
    <row r="722" spans="27:27" s="19" customFormat="1" x14ac:dyDescent="0.4">
      <c r="AA722" s="94"/>
    </row>
    <row r="723" spans="27:27" s="19" customFormat="1" x14ac:dyDescent="0.4">
      <c r="AA723" s="94"/>
    </row>
    <row r="724" spans="27:27" s="19" customFormat="1" x14ac:dyDescent="0.4">
      <c r="AA724" s="94"/>
    </row>
    <row r="725" spans="27:27" s="19" customFormat="1" x14ac:dyDescent="0.4">
      <c r="AA725" s="94"/>
    </row>
    <row r="726" spans="27:27" s="19" customFormat="1" x14ac:dyDescent="0.4">
      <c r="AA726" s="94"/>
    </row>
    <row r="727" spans="27:27" s="19" customFormat="1" x14ac:dyDescent="0.4">
      <c r="AA727" s="94"/>
    </row>
    <row r="728" spans="27:27" s="19" customFormat="1" x14ac:dyDescent="0.4">
      <c r="AA728" s="94"/>
    </row>
    <row r="729" spans="27:27" s="19" customFormat="1" x14ac:dyDescent="0.4">
      <c r="AA729" s="94"/>
    </row>
    <row r="730" spans="27:27" s="19" customFormat="1" x14ac:dyDescent="0.4">
      <c r="AA730" s="94"/>
    </row>
    <row r="731" spans="27:27" s="19" customFormat="1" x14ac:dyDescent="0.4">
      <c r="AA731" s="94"/>
    </row>
    <row r="732" spans="27:27" s="19" customFormat="1" x14ac:dyDescent="0.4">
      <c r="AA732" s="94"/>
    </row>
    <row r="733" spans="27:27" s="19" customFormat="1" x14ac:dyDescent="0.4">
      <c r="AA733" s="94"/>
    </row>
    <row r="734" spans="27:27" s="19" customFormat="1" x14ac:dyDescent="0.4">
      <c r="AA734" s="94"/>
    </row>
    <row r="735" spans="27:27" s="19" customFormat="1" x14ac:dyDescent="0.4">
      <c r="AA735" s="94"/>
    </row>
    <row r="736" spans="27:27" s="19" customFormat="1" x14ac:dyDescent="0.4">
      <c r="AA736" s="94"/>
    </row>
    <row r="737" spans="27:27" s="19" customFormat="1" x14ac:dyDescent="0.4">
      <c r="AA737" s="94"/>
    </row>
    <row r="738" spans="27:27" s="19" customFormat="1" x14ac:dyDescent="0.4">
      <c r="AA738" s="94"/>
    </row>
    <row r="739" spans="27:27" s="19" customFormat="1" x14ac:dyDescent="0.4">
      <c r="AA739" s="94"/>
    </row>
    <row r="740" spans="27:27" s="19" customFormat="1" x14ac:dyDescent="0.4">
      <c r="AA740" s="94"/>
    </row>
    <row r="741" spans="27:27" s="19" customFormat="1" x14ac:dyDescent="0.4">
      <c r="AA741" s="94"/>
    </row>
    <row r="742" spans="27:27" s="19" customFormat="1" x14ac:dyDescent="0.4">
      <c r="AA742" s="94"/>
    </row>
    <row r="743" spans="27:27" s="19" customFormat="1" x14ac:dyDescent="0.4">
      <c r="AA743" s="94"/>
    </row>
    <row r="744" spans="27:27" s="19" customFormat="1" x14ac:dyDescent="0.4">
      <c r="AA744" s="94"/>
    </row>
    <row r="745" spans="27:27" s="19" customFormat="1" x14ac:dyDescent="0.4">
      <c r="AA745" s="94"/>
    </row>
    <row r="746" spans="27:27" s="19" customFormat="1" x14ac:dyDescent="0.4">
      <c r="AA746" s="94"/>
    </row>
    <row r="747" spans="27:27" s="19" customFormat="1" x14ac:dyDescent="0.4">
      <c r="AA747" s="94"/>
    </row>
    <row r="748" spans="27:27" s="19" customFormat="1" x14ac:dyDescent="0.4">
      <c r="AA748" s="94"/>
    </row>
    <row r="749" spans="27:27" s="19" customFormat="1" x14ac:dyDescent="0.4">
      <c r="AA749" s="94"/>
    </row>
    <row r="750" spans="27:27" s="19" customFormat="1" x14ac:dyDescent="0.4">
      <c r="AA750" s="94"/>
    </row>
    <row r="751" spans="27:27" s="19" customFormat="1" x14ac:dyDescent="0.4">
      <c r="AA751" s="94"/>
    </row>
    <row r="752" spans="27:27" s="19" customFormat="1" x14ac:dyDescent="0.4">
      <c r="AA752" s="94"/>
    </row>
    <row r="753" spans="27:27" s="19" customFormat="1" x14ac:dyDescent="0.4">
      <c r="AA753" s="94"/>
    </row>
    <row r="754" spans="27:27" s="19" customFormat="1" x14ac:dyDescent="0.4">
      <c r="AA754" s="94"/>
    </row>
    <row r="755" spans="27:27" s="19" customFormat="1" x14ac:dyDescent="0.4">
      <c r="AA755" s="94"/>
    </row>
    <row r="756" spans="27:27" s="19" customFormat="1" x14ac:dyDescent="0.4">
      <c r="AA756" s="94"/>
    </row>
    <row r="757" spans="27:27" s="19" customFormat="1" x14ac:dyDescent="0.4">
      <c r="AA757" s="94"/>
    </row>
    <row r="758" spans="27:27" s="19" customFormat="1" x14ac:dyDescent="0.4">
      <c r="AA758" s="94"/>
    </row>
    <row r="759" spans="27:27" s="19" customFormat="1" x14ac:dyDescent="0.4">
      <c r="AA759" s="94"/>
    </row>
    <row r="760" spans="27:27" s="19" customFormat="1" x14ac:dyDescent="0.4">
      <c r="AA760" s="94"/>
    </row>
    <row r="761" spans="27:27" s="19" customFormat="1" x14ac:dyDescent="0.4">
      <c r="AA761" s="94"/>
    </row>
    <row r="762" spans="27:27" s="19" customFormat="1" x14ac:dyDescent="0.4">
      <c r="AA762" s="94"/>
    </row>
    <row r="763" spans="27:27" s="19" customFormat="1" x14ac:dyDescent="0.4">
      <c r="AA763" s="94"/>
    </row>
    <row r="764" spans="27:27" s="19" customFormat="1" x14ac:dyDescent="0.4">
      <c r="AA764" s="94"/>
    </row>
    <row r="765" spans="27:27" s="19" customFormat="1" x14ac:dyDescent="0.4">
      <c r="AA765" s="94"/>
    </row>
    <row r="766" spans="27:27" s="19" customFormat="1" x14ac:dyDescent="0.4">
      <c r="AA766" s="94"/>
    </row>
    <row r="767" spans="27:27" s="19" customFormat="1" x14ac:dyDescent="0.4">
      <c r="AA767" s="94"/>
    </row>
    <row r="768" spans="27:27" s="19" customFormat="1" x14ac:dyDescent="0.4">
      <c r="AA768" s="94"/>
    </row>
    <row r="769" spans="27:27" s="19" customFormat="1" x14ac:dyDescent="0.4">
      <c r="AA769" s="94"/>
    </row>
    <row r="770" spans="27:27" s="19" customFormat="1" x14ac:dyDescent="0.4">
      <c r="AA770" s="94"/>
    </row>
    <row r="771" spans="27:27" s="19" customFormat="1" x14ac:dyDescent="0.4">
      <c r="AA771" s="94"/>
    </row>
    <row r="772" spans="27:27" s="19" customFormat="1" x14ac:dyDescent="0.4">
      <c r="AA772" s="94"/>
    </row>
    <row r="773" spans="27:27" s="19" customFormat="1" x14ac:dyDescent="0.4">
      <c r="AA773" s="94"/>
    </row>
    <row r="774" spans="27:27" s="19" customFormat="1" x14ac:dyDescent="0.4">
      <c r="AA774" s="94"/>
    </row>
    <row r="775" spans="27:27" s="19" customFormat="1" x14ac:dyDescent="0.4">
      <c r="AA775" s="94"/>
    </row>
    <row r="776" spans="27:27" s="19" customFormat="1" x14ac:dyDescent="0.4">
      <c r="AA776" s="94"/>
    </row>
    <row r="777" spans="27:27" s="19" customFormat="1" x14ac:dyDescent="0.4">
      <c r="AA777" s="94"/>
    </row>
    <row r="778" spans="27:27" s="19" customFormat="1" x14ac:dyDescent="0.4">
      <c r="AA778" s="94"/>
    </row>
    <row r="779" spans="27:27" s="19" customFormat="1" x14ac:dyDescent="0.4">
      <c r="AA779" s="94"/>
    </row>
    <row r="780" spans="27:27" s="19" customFormat="1" x14ac:dyDescent="0.4">
      <c r="AA780" s="94"/>
    </row>
    <row r="781" spans="27:27" s="19" customFormat="1" x14ac:dyDescent="0.4">
      <c r="AA781" s="94"/>
    </row>
    <row r="782" spans="27:27" s="19" customFormat="1" x14ac:dyDescent="0.4">
      <c r="AA782" s="94"/>
    </row>
    <row r="783" spans="27:27" s="19" customFormat="1" x14ac:dyDescent="0.4">
      <c r="AA783" s="94"/>
    </row>
    <row r="784" spans="27:27" s="19" customFormat="1" x14ac:dyDescent="0.4">
      <c r="AA784" s="94"/>
    </row>
    <row r="785" spans="27:27" s="19" customFormat="1" x14ac:dyDescent="0.4">
      <c r="AA785" s="94"/>
    </row>
    <row r="786" spans="27:27" s="19" customFormat="1" x14ac:dyDescent="0.4">
      <c r="AA786" s="94"/>
    </row>
    <row r="787" spans="27:27" s="19" customFormat="1" x14ac:dyDescent="0.4">
      <c r="AA787" s="94"/>
    </row>
    <row r="788" spans="27:27" s="19" customFormat="1" x14ac:dyDescent="0.4">
      <c r="AA788" s="94"/>
    </row>
    <row r="789" spans="27:27" s="19" customFormat="1" x14ac:dyDescent="0.4">
      <c r="AA789" s="94"/>
    </row>
    <row r="790" spans="27:27" s="19" customFormat="1" x14ac:dyDescent="0.4">
      <c r="AA790" s="94"/>
    </row>
    <row r="791" spans="27:27" s="19" customFormat="1" x14ac:dyDescent="0.4">
      <c r="AA791" s="94"/>
    </row>
    <row r="792" spans="27:27" s="19" customFormat="1" x14ac:dyDescent="0.4">
      <c r="AA792" s="94"/>
    </row>
    <row r="793" spans="27:27" s="19" customFormat="1" x14ac:dyDescent="0.4">
      <c r="AA793" s="94"/>
    </row>
    <row r="794" spans="27:27" s="19" customFormat="1" x14ac:dyDescent="0.4">
      <c r="AA794" s="94"/>
    </row>
    <row r="795" spans="27:27" s="19" customFormat="1" x14ac:dyDescent="0.4">
      <c r="AA795" s="94"/>
    </row>
    <row r="796" spans="27:27" s="19" customFormat="1" x14ac:dyDescent="0.4">
      <c r="AA796" s="94"/>
    </row>
    <row r="797" spans="27:27" s="19" customFormat="1" x14ac:dyDescent="0.4">
      <c r="AA797" s="94"/>
    </row>
    <row r="798" spans="27:27" s="19" customFormat="1" x14ac:dyDescent="0.4">
      <c r="AA798" s="94"/>
    </row>
    <row r="799" spans="27:27" s="19" customFormat="1" x14ac:dyDescent="0.4">
      <c r="AA799" s="94"/>
    </row>
    <row r="800" spans="27:27" s="19" customFormat="1" x14ac:dyDescent="0.4">
      <c r="AA800" s="94"/>
    </row>
    <row r="801" spans="27:27" s="19" customFormat="1" x14ac:dyDescent="0.4">
      <c r="AA801" s="94"/>
    </row>
    <row r="802" spans="27:27" s="19" customFormat="1" x14ac:dyDescent="0.4">
      <c r="AA802" s="94"/>
    </row>
    <row r="803" spans="27:27" s="19" customFormat="1" x14ac:dyDescent="0.4">
      <c r="AA803" s="94"/>
    </row>
    <row r="804" spans="27:27" s="19" customFormat="1" x14ac:dyDescent="0.4">
      <c r="AA804" s="94"/>
    </row>
    <row r="805" spans="27:27" s="19" customFormat="1" x14ac:dyDescent="0.4">
      <c r="AA805" s="94"/>
    </row>
    <row r="806" spans="27:27" s="19" customFormat="1" x14ac:dyDescent="0.4">
      <c r="AA806" s="94"/>
    </row>
    <row r="807" spans="27:27" s="19" customFormat="1" x14ac:dyDescent="0.4">
      <c r="AA807" s="94"/>
    </row>
    <row r="808" spans="27:27" s="19" customFormat="1" x14ac:dyDescent="0.4">
      <c r="AA808" s="94"/>
    </row>
    <row r="809" spans="27:27" s="19" customFormat="1" x14ac:dyDescent="0.4">
      <c r="AA809" s="94"/>
    </row>
    <row r="810" spans="27:27" s="19" customFormat="1" x14ac:dyDescent="0.4">
      <c r="AA810" s="94"/>
    </row>
    <row r="811" spans="27:27" s="19" customFormat="1" x14ac:dyDescent="0.4">
      <c r="AA811" s="94"/>
    </row>
    <row r="812" spans="27:27" s="19" customFormat="1" x14ac:dyDescent="0.4">
      <c r="AA812" s="94"/>
    </row>
    <row r="813" spans="27:27" s="19" customFormat="1" x14ac:dyDescent="0.4">
      <c r="AA813" s="94"/>
    </row>
    <row r="814" spans="27:27" s="19" customFormat="1" x14ac:dyDescent="0.4">
      <c r="AA814" s="94"/>
    </row>
    <row r="815" spans="27:27" s="19" customFormat="1" x14ac:dyDescent="0.4">
      <c r="AA815" s="94"/>
    </row>
    <row r="816" spans="27:27" s="19" customFormat="1" x14ac:dyDescent="0.4">
      <c r="AA816" s="94"/>
    </row>
    <row r="817" spans="27:27" s="19" customFormat="1" x14ac:dyDescent="0.4">
      <c r="AA817" s="94"/>
    </row>
    <row r="818" spans="27:27" s="19" customFormat="1" x14ac:dyDescent="0.4">
      <c r="AA818" s="94"/>
    </row>
    <row r="819" spans="27:27" s="19" customFormat="1" x14ac:dyDescent="0.4">
      <c r="AA819" s="94"/>
    </row>
    <row r="820" spans="27:27" s="19" customFormat="1" x14ac:dyDescent="0.4">
      <c r="AA820" s="94"/>
    </row>
    <row r="821" spans="27:27" s="19" customFormat="1" x14ac:dyDescent="0.4">
      <c r="AA821" s="94"/>
    </row>
    <row r="822" spans="27:27" s="19" customFormat="1" x14ac:dyDescent="0.4">
      <c r="AA822" s="94"/>
    </row>
    <row r="823" spans="27:27" s="19" customFormat="1" x14ac:dyDescent="0.4">
      <c r="AA823" s="94"/>
    </row>
    <row r="824" spans="27:27" s="19" customFormat="1" x14ac:dyDescent="0.4">
      <c r="AA824" s="94"/>
    </row>
    <row r="825" spans="27:27" s="19" customFormat="1" x14ac:dyDescent="0.4">
      <c r="AA825" s="94"/>
    </row>
    <row r="826" spans="27:27" s="19" customFormat="1" x14ac:dyDescent="0.4">
      <c r="AA826" s="94"/>
    </row>
    <row r="827" spans="27:27" s="19" customFormat="1" x14ac:dyDescent="0.4">
      <c r="AA827" s="94"/>
    </row>
    <row r="828" spans="27:27" s="19" customFormat="1" x14ac:dyDescent="0.4">
      <c r="AA828" s="94"/>
    </row>
    <row r="829" spans="27:27" s="19" customFormat="1" x14ac:dyDescent="0.4">
      <c r="AA829" s="94"/>
    </row>
    <row r="830" spans="27:27" s="19" customFormat="1" x14ac:dyDescent="0.4">
      <c r="AA830" s="94"/>
    </row>
    <row r="831" spans="27:27" s="19" customFormat="1" x14ac:dyDescent="0.4">
      <c r="AA831" s="94"/>
    </row>
    <row r="832" spans="27:27" s="19" customFormat="1" x14ac:dyDescent="0.4">
      <c r="AA832" s="94"/>
    </row>
    <row r="833" spans="27:27" s="19" customFormat="1" x14ac:dyDescent="0.4">
      <c r="AA833" s="94"/>
    </row>
    <row r="834" spans="27:27" s="19" customFormat="1" x14ac:dyDescent="0.4">
      <c r="AA834" s="94"/>
    </row>
    <row r="835" spans="27:27" s="19" customFormat="1" x14ac:dyDescent="0.4">
      <c r="AA835" s="94"/>
    </row>
    <row r="836" spans="27:27" s="19" customFormat="1" x14ac:dyDescent="0.4">
      <c r="AA836" s="94"/>
    </row>
    <row r="837" spans="27:27" s="19" customFormat="1" x14ac:dyDescent="0.4">
      <c r="AA837" s="94"/>
    </row>
    <row r="838" spans="27:27" s="19" customFormat="1" x14ac:dyDescent="0.4">
      <c r="AA838" s="94"/>
    </row>
    <row r="839" spans="27:27" s="19" customFormat="1" x14ac:dyDescent="0.4">
      <c r="AA839" s="94"/>
    </row>
    <row r="840" spans="27:27" s="19" customFormat="1" x14ac:dyDescent="0.4">
      <c r="AA840" s="94"/>
    </row>
    <row r="841" spans="27:27" s="19" customFormat="1" x14ac:dyDescent="0.4">
      <c r="AA841" s="94"/>
    </row>
    <row r="842" spans="27:27" s="19" customFormat="1" x14ac:dyDescent="0.4">
      <c r="AA842" s="94"/>
    </row>
    <row r="843" spans="27:27" s="19" customFormat="1" x14ac:dyDescent="0.4">
      <c r="AA843" s="94"/>
    </row>
    <row r="844" spans="27:27" s="19" customFormat="1" x14ac:dyDescent="0.4">
      <c r="AA844" s="94"/>
    </row>
    <row r="845" spans="27:27" s="19" customFormat="1" x14ac:dyDescent="0.4">
      <c r="AA845" s="94"/>
    </row>
    <row r="846" spans="27:27" s="19" customFormat="1" x14ac:dyDescent="0.4">
      <c r="AA846" s="94"/>
    </row>
    <row r="847" spans="27:27" s="19" customFormat="1" x14ac:dyDescent="0.4">
      <c r="AA847" s="94"/>
    </row>
    <row r="848" spans="27:27" s="19" customFormat="1" x14ac:dyDescent="0.4">
      <c r="AA848" s="94"/>
    </row>
    <row r="849" spans="27:27" s="19" customFormat="1" x14ac:dyDescent="0.4">
      <c r="AA849" s="94"/>
    </row>
    <row r="850" spans="27:27" s="19" customFormat="1" x14ac:dyDescent="0.4">
      <c r="AA850" s="94"/>
    </row>
    <row r="851" spans="27:27" s="19" customFormat="1" x14ac:dyDescent="0.4">
      <c r="AA851" s="94"/>
    </row>
    <row r="852" spans="27:27" s="19" customFormat="1" x14ac:dyDescent="0.4">
      <c r="AA852" s="94"/>
    </row>
    <row r="853" spans="27:27" s="19" customFormat="1" x14ac:dyDescent="0.4">
      <c r="AA853" s="94"/>
    </row>
    <row r="854" spans="27:27" s="19" customFormat="1" x14ac:dyDescent="0.4">
      <c r="AA854" s="94"/>
    </row>
    <row r="855" spans="27:27" s="19" customFormat="1" x14ac:dyDescent="0.4">
      <c r="AA855" s="94"/>
    </row>
    <row r="856" spans="27:27" s="19" customFormat="1" x14ac:dyDescent="0.4">
      <c r="AA856" s="94"/>
    </row>
    <row r="857" spans="27:27" s="19" customFormat="1" x14ac:dyDescent="0.4">
      <c r="AA857" s="94"/>
    </row>
    <row r="858" spans="27:27" s="19" customFormat="1" x14ac:dyDescent="0.4">
      <c r="AA858" s="94"/>
    </row>
    <row r="859" spans="27:27" s="19" customFormat="1" x14ac:dyDescent="0.4">
      <c r="AA859" s="94"/>
    </row>
    <row r="860" spans="27:27" s="19" customFormat="1" x14ac:dyDescent="0.4">
      <c r="AA860" s="94"/>
    </row>
    <row r="861" spans="27:27" s="19" customFormat="1" x14ac:dyDescent="0.4">
      <c r="AA861" s="94"/>
    </row>
    <row r="862" spans="27:27" s="19" customFormat="1" x14ac:dyDescent="0.4">
      <c r="AA862" s="94"/>
    </row>
    <row r="863" spans="27:27" s="19" customFormat="1" x14ac:dyDescent="0.4">
      <c r="AA863" s="94"/>
    </row>
    <row r="864" spans="27:27" s="19" customFormat="1" x14ac:dyDescent="0.4">
      <c r="AA864" s="94"/>
    </row>
    <row r="865" spans="27:27" s="19" customFormat="1" x14ac:dyDescent="0.4">
      <c r="AA865" s="94"/>
    </row>
    <row r="866" spans="27:27" s="19" customFormat="1" x14ac:dyDescent="0.4">
      <c r="AA866" s="94"/>
    </row>
    <row r="867" spans="27:27" s="19" customFormat="1" x14ac:dyDescent="0.4">
      <c r="AA867" s="94"/>
    </row>
    <row r="868" spans="27:27" s="19" customFormat="1" x14ac:dyDescent="0.4">
      <c r="AA868" s="94"/>
    </row>
    <row r="869" spans="27:27" s="19" customFormat="1" x14ac:dyDescent="0.4">
      <c r="AA869" s="94"/>
    </row>
    <row r="870" spans="27:27" s="19" customFormat="1" x14ac:dyDescent="0.4">
      <c r="AA870" s="94"/>
    </row>
    <row r="871" spans="27:27" s="19" customFormat="1" x14ac:dyDescent="0.4">
      <c r="AA871" s="94"/>
    </row>
    <row r="872" spans="27:27" s="19" customFormat="1" x14ac:dyDescent="0.4">
      <c r="AA872" s="94"/>
    </row>
    <row r="873" spans="27:27" s="19" customFormat="1" x14ac:dyDescent="0.4">
      <c r="AA873" s="94"/>
    </row>
    <row r="874" spans="27:27" s="19" customFormat="1" x14ac:dyDescent="0.4">
      <c r="AA874" s="94"/>
    </row>
    <row r="875" spans="27:27" s="19" customFormat="1" x14ac:dyDescent="0.4">
      <c r="AA875" s="94"/>
    </row>
    <row r="876" spans="27:27" s="19" customFormat="1" x14ac:dyDescent="0.4">
      <c r="AA876" s="94"/>
    </row>
    <row r="877" spans="27:27" s="19" customFormat="1" x14ac:dyDescent="0.4">
      <c r="AA877" s="94"/>
    </row>
    <row r="878" spans="27:27" s="19" customFormat="1" x14ac:dyDescent="0.4">
      <c r="AA878" s="94"/>
    </row>
    <row r="879" spans="27:27" s="19" customFormat="1" x14ac:dyDescent="0.4">
      <c r="AA879" s="94"/>
    </row>
    <row r="880" spans="27:27" s="19" customFormat="1" x14ac:dyDescent="0.4">
      <c r="AA880" s="94"/>
    </row>
    <row r="881" spans="27:27" s="19" customFormat="1" x14ac:dyDescent="0.4">
      <c r="AA881" s="94"/>
    </row>
    <row r="882" spans="27:27" s="19" customFormat="1" x14ac:dyDescent="0.4">
      <c r="AA882" s="94"/>
    </row>
    <row r="883" spans="27:27" s="19" customFormat="1" x14ac:dyDescent="0.4">
      <c r="AA883" s="94"/>
    </row>
    <row r="884" spans="27:27" s="19" customFormat="1" x14ac:dyDescent="0.4">
      <c r="AA884" s="94"/>
    </row>
    <row r="885" spans="27:27" s="19" customFormat="1" x14ac:dyDescent="0.4">
      <c r="AA885" s="94"/>
    </row>
    <row r="886" spans="27:27" s="19" customFormat="1" x14ac:dyDescent="0.4">
      <c r="AA886" s="94"/>
    </row>
    <row r="887" spans="27:27" s="19" customFormat="1" x14ac:dyDescent="0.4">
      <c r="AA887" s="94"/>
    </row>
    <row r="888" spans="27:27" s="19" customFormat="1" x14ac:dyDescent="0.4">
      <c r="AA888" s="94"/>
    </row>
    <row r="889" spans="27:27" s="19" customFormat="1" x14ac:dyDescent="0.4">
      <c r="AA889" s="94"/>
    </row>
    <row r="890" spans="27:27" s="19" customFormat="1" x14ac:dyDescent="0.4">
      <c r="AA890" s="94"/>
    </row>
    <row r="891" spans="27:27" s="19" customFormat="1" x14ac:dyDescent="0.4">
      <c r="AA891" s="94"/>
    </row>
    <row r="892" spans="27:27" s="19" customFormat="1" x14ac:dyDescent="0.4">
      <c r="AA892" s="94"/>
    </row>
    <row r="893" spans="27:27" s="19" customFormat="1" x14ac:dyDescent="0.4">
      <c r="AA893" s="94"/>
    </row>
    <row r="894" spans="27:27" s="19" customFormat="1" x14ac:dyDescent="0.4">
      <c r="AA894" s="94"/>
    </row>
    <row r="895" spans="27:27" s="19" customFormat="1" x14ac:dyDescent="0.4">
      <c r="AA895" s="94"/>
    </row>
    <row r="896" spans="27:27" s="19" customFormat="1" x14ac:dyDescent="0.4">
      <c r="AA896" s="94"/>
    </row>
    <row r="897" spans="27:27" s="19" customFormat="1" x14ac:dyDescent="0.4">
      <c r="AA897" s="94"/>
    </row>
    <row r="898" spans="27:27" s="19" customFormat="1" x14ac:dyDescent="0.4">
      <c r="AA898" s="94"/>
    </row>
    <row r="899" spans="27:27" s="19" customFormat="1" x14ac:dyDescent="0.4">
      <c r="AA899" s="94"/>
    </row>
    <row r="900" spans="27:27" s="19" customFormat="1" x14ac:dyDescent="0.4">
      <c r="AA900" s="94"/>
    </row>
    <row r="901" spans="27:27" s="19" customFormat="1" x14ac:dyDescent="0.4">
      <c r="AA901" s="94"/>
    </row>
    <row r="902" spans="27:27" s="19" customFormat="1" x14ac:dyDescent="0.4">
      <c r="AA902" s="94"/>
    </row>
    <row r="903" spans="27:27" s="19" customFormat="1" x14ac:dyDescent="0.4">
      <c r="AA903" s="94"/>
    </row>
    <row r="904" spans="27:27" s="19" customFormat="1" x14ac:dyDescent="0.4">
      <c r="AA904" s="94"/>
    </row>
    <row r="905" spans="27:27" s="19" customFormat="1" x14ac:dyDescent="0.4">
      <c r="AA905" s="94"/>
    </row>
    <row r="906" spans="27:27" s="19" customFormat="1" x14ac:dyDescent="0.4">
      <c r="AA906" s="94"/>
    </row>
    <row r="907" spans="27:27" s="19" customFormat="1" x14ac:dyDescent="0.4">
      <c r="AA907" s="94"/>
    </row>
    <row r="908" spans="27:27" s="19" customFormat="1" x14ac:dyDescent="0.4">
      <c r="AA908" s="94"/>
    </row>
    <row r="909" spans="27:27" s="19" customFormat="1" x14ac:dyDescent="0.4">
      <c r="AA909" s="94"/>
    </row>
    <row r="910" spans="27:27" s="19" customFormat="1" x14ac:dyDescent="0.4">
      <c r="AA910" s="94"/>
    </row>
    <row r="911" spans="27:27" s="19" customFormat="1" x14ac:dyDescent="0.4">
      <c r="AA911" s="94"/>
    </row>
    <row r="912" spans="27:27" s="19" customFormat="1" x14ac:dyDescent="0.4">
      <c r="AA912" s="94"/>
    </row>
    <row r="913" spans="27:27" s="19" customFormat="1" x14ac:dyDescent="0.4">
      <c r="AA913" s="94"/>
    </row>
    <row r="914" spans="27:27" s="19" customFormat="1" x14ac:dyDescent="0.4">
      <c r="AA914" s="94"/>
    </row>
    <row r="915" spans="27:27" s="19" customFormat="1" x14ac:dyDescent="0.4">
      <c r="AA915" s="94"/>
    </row>
    <row r="916" spans="27:27" s="19" customFormat="1" x14ac:dyDescent="0.4">
      <c r="AA916" s="94"/>
    </row>
    <row r="917" spans="27:27" s="19" customFormat="1" x14ac:dyDescent="0.4">
      <c r="AA917" s="94"/>
    </row>
    <row r="918" spans="27:27" s="19" customFormat="1" x14ac:dyDescent="0.4">
      <c r="AA918" s="94"/>
    </row>
    <row r="919" spans="27:27" s="19" customFormat="1" x14ac:dyDescent="0.4">
      <c r="AA919" s="94"/>
    </row>
    <row r="920" spans="27:27" s="19" customFormat="1" x14ac:dyDescent="0.4">
      <c r="AA920" s="94"/>
    </row>
    <row r="921" spans="27:27" s="19" customFormat="1" x14ac:dyDescent="0.4">
      <c r="AA921" s="94"/>
    </row>
    <row r="922" spans="27:27" s="19" customFormat="1" x14ac:dyDescent="0.4">
      <c r="AA922" s="94"/>
    </row>
    <row r="923" spans="27:27" s="19" customFormat="1" x14ac:dyDescent="0.4">
      <c r="AA923" s="94"/>
    </row>
    <row r="924" spans="27:27" s="19" customFormat="1" x14ac:dyDescent="0.4">
      <c r="AA924" s="94"/>
    </row>
    <row r="925" spans="27:27" s="19" customFormat="1" x14ac:dyDescent="0.4">
      <c r="AA925" s="94"/>
    </row>
    <row r="926" spans="27:27" s="19" customFormat="1" x14ac:dyDescent="0.4">
      <c r="AA926" s="94"/>
    </row>
    <row r="927" spans="27:27" s="19" customFormat="1" x14ac:dyDescent="0.4">
      <c r="AA927" s="94"/>
    </row>
    <row r="928" spans="27:27" s="19" customFormat="1" x14ac:dyDescent="0.4">
      <c r="AA928" s="94"/>
    </row>
    <row r="929" spans="27:27" s="19" customFormat="1" x14ac:dyDescent="0.4">
      <c r="AA929" s="94"/>
    </row>
    <row r="930" spans="27:27" s="19" customFormat="1" x14ac:dyDescent="0.4">
      <c r="AA930" s="94"/>
    </row>
    <row r="931" spans="27:27" s="19" customFormat="1" x14ac:dyDescent="0.4">
      <c r="AA931" s="94"/>
    </row>
    <row r="932" spans="27:27" s="19" customFormat="1" x14ac:dyDescent="0.4">
      <c r="AA932" s="94"/>
    </row>
    <row r="933" spans="27:27" s="19" customFormat="1" x14ac:dyDescent="0.4">
      <c r="AA933" s="94"/>
    </row>
    <row r="934" spans="27:27" s="19" customFormat="1" x14ac:dyDescent="0.4">
      <c r="AA934" s="94"/>
    </row>
    <row r="935" spans="27:27" s="19" customFormat="1" x14ac:dyDescent="0.4">
      <c r="AA935" s="94"/>
    </row>
    <row r="936" spans="27:27" s="19" customFormat="1" x14ac:dyDescent="0.4">
      <c r="AA936" s="94"/>
    </row>
    <row r="937" spans="27:27" s="19" customFormat="1" x14ac:dyDescent="0.4">
      <c r="AA937" s="94"/>
    </row>
    <row r="938" spans="27:27" s="19" customFormat="1" x14ac:dyDescent="0.4">
      <c r="AA938" s="94"/>
    </row>
    <row r="939" spans="27:27" s="19" customFormat="1" x14ac:dyDescent="0.4">
      <c r="AA939" s="94"/>
    </row>
    <row r="940" spans="27:27" s="19" customFormat="1" x14ac:dyDescent="0.4">
      <c r="AA940" s="94"/>
    </row>
    <row r="941" spans="27:27" s="19" customFormat="1" x14ac:dyDescent="0.4">
      <c r="AA941" s="94"/>
    </row>
    <row r="942" spans="27:27" s="19" customFormat="1" x14ac:dyDescent="0.4">
      <c r="AA942" s="94"/>
    </row>
    <row r="943" spans="27:27" s="19" customFormat="1" x14ac:dyDescent="0.4">
      <c r="AA943" s="94"/>
    </row>
    <row r="944" spans="27:27" s="19" customFormat="1" x14ac:dyDescent="0.4">
      <c r="AA944" s="94"/>
    </row>
    <row r="945" spans="27:27" s="19" customFormat="1" x14ac:dyDescent="0.4">
      <c r="AA945" s="94"/>
    </row>
    <row r="946" spans="27:27" s="19" customFormat="1" x14ac:dyDescent="0.4">
      <c r="AA946" s="94"/>
    </row>
    <row r="947" spans="27:27" s="19" customFormat="1" x14ac:dyDescent="0.4">
      <c r="AA947" s="94"/>
    </row>
    <row r="948" spans="27:27" s="19" customFormat="1" x14ac:dyDescent="0.4">
      <c r="AA948" s="94"/>
    </row>
    <row r="949" spans="27:27" s="19" customFormat="1" x14ac:dyDescent="0.4">
      <c r="AA949" s="94"/>
    </row>
    <row r="950" spans="27:27" s="19" customFormat="1" x14ac:dyDescent="0.4">
      <c r="AA950" s="94"/>
    </row>
    <row r="951" spans="27:27" s="19" customFormat="1" x14ac:dyDescent="0.4">
      <c r="AA951" s="94"/>
    </row>
    <row r="952" spans="27:27" s="19" customFormat="1" x14ac:dyDescent="0.4">
      <c r="AA952" s="94"/>
    </row>
    <row r="953" spans="27:27" s="19" customFormat="1" x14ac:dyDescent="0.4">
      <c r="AA953" s="94"/>
    </row>
    <row r="954" spans="27:27" s="19" customFormat="1" x14ac:dyDescent="0.4">
      <c r="AA954" s="94"/>
    </row>
    <row r="955" spans="27:27" s="19" customFormat="1" x14ac:dyDescent="0.4">
      <c r="AA955" s="94"/>
    </row>
    <row r="956" spans="27:27" s="19" customFormat="1" x14ac:dyDescent="0.4">
      <c r="AA956" s="94"/>
    </row>
    <row r="957" spans="27:27" s="19" customFormat="1" x14ac:dyDescent="0.4">
      <c r="AA957" s="94"/>
    </row>
    <row r="958" spans="27:27" s="19" customFormat="1" x14ac:dyDescent="0.4">
      <c r="AA958" s="94"/>
    </row>
    <row r="959" spans="27:27" s="19" customFormat="1" x14ac:dyDescent="0.4">
      <c r="AA959" s="94"/>
    </row>
    <row r="960" spans="27:27" s="19" customFormat="1" x14ac:dyDescent="0.4">
      <c r="AA960" s="94"/>
    </row>
    <row r="961" spans="27:27" s="19" customFormat="1" x14ac:dyDescent="0.4">
      <c r="AA961" s="94"/>
    </row>
    <row r="962" spans="27:27" s="19" customFormat="1" x14ac:dyDescent="0.4">
      <c r="AA962" s="94"/>
    </row>
  </sheetData>
  <mergeCells count="17"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  <mergeCell ref="A35:AA35"/>
    <mergeCell ref="P37:V37"/>
    <mergeCell ref="Q39:V39"/>
    <mergeCell ref="N38:AA38"/>
  </mergeCells>
  <pageMargins left="0.19685039370078741" right="0.19685039370078741" top="0.78740157480314965" bottom="0.39370078740157483" header="0.31496062992125984" footer="0.31496062992125984"/>
  <pageSetup paperSize="9" scale="73" orientation="landscape" horizontalDpi="360" verticalDpi="36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F580D-B8CF-432B-B023-0EE9D7DA9C54}">
  <dimension ref="A1:BC958"/>
  <sheetViews>
    <sheetView view="pageBreakPreview" zoomScaleNormal="75" zoomScaleSheetLayoutView="100" workbookViewId="0">
      <selection activeCell="A16" sqref="A16:IV16"/>
    </sheetView>
  </sheetViews>
  <sheetFormatPr defaultColWidth="9.1328125" defaultRowHeight="13.9" x14ac:dyDescent="0.4"/>
  <cols>
    <col min="1" max="1" width="3.3984375" style="51" customWidth="1"/>
    <col min="2" max="2" width="15.1328125" style="51" customWidth="1"/>
    <col min="3" max="3" width="8" style="51" customWidth="1"/>
    <col min="4" max="4" width="9.3984375" style="51" customWidth="1"/>
    <col min="5" max="5" width="49" style="51" customWidth="1"/>
    <col min="6" max="6" width="2.86328125" style="51" customWidth="1"/>
    <col min="7" max="7" width="5.1328125" style="51" customWidth="1"/>
    <col min="8" max="8" width="4" style="51" customWidth="1"/>
    <col min="9" max="9" width="4.1328125" style="52" customWidth="1"/>
    <col min="10" max="10" width="4.73046875" style="53" customWidth="1"/>
    <col min="11" max="11" width="5.59765625" style="51" customWidth="1"/>
    <col min="12" max="12" width="3" style="51" customWidth="1"/>
    <col min="13" max="16" width="4.73046875" style="51" customWidth="1"/>
    <col min="17" max="18" width="4.1328125" style="51" customWidth="1"/>
    <col min="19" max="19" width="4.265625" style="51" customWidth="1"/>
    <col min="20" max="21" width="4.73046875" style="51" customWidth="1"/>
    <col min="22" max="22" width="4.1328125" style="51" customWidth="1"/>
    <col min="23" max="23" width="4.59765625" style="51" customWidth="1"/>
    <col min="24" max="24" width="3.3984375" style="51" customWidth="1"/>
    <col min="25" max="25" width="3.73046875" style="51" customWidth="1"/>
    <col min="26" max="26" width="4" style="51" customWidth="1"/>
    <col min="27" max="27" width="6.86328125" style="94" customWidth="1"/>
    <col min="28" max="28" width="10.3984375" style="51" customWidth="1"/>
    <col min="29" max="16384" width="9.1328125" style="19"/>
  </cols>
  <sheetData>
    <row r="1" spans="1:55" ht="17.25" x14ac:dyDescent="0.45">
      <c r="A1" s="513" t="s">
        <v>51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  <c r="S1" s="513"/>
      <c r="T1" s="513"/>
      <c r="U1" s="513"/>
      <c r="V1" s="513"/>
      <c r="W1" s="513"/>
      <c r="X1" s="513"/>
      <c r="Y1" s="513"/>
      <c r="Z1" s="513"/>
      <c r="AA1" s="513"/>
      <c r="AB1" s="513"/>
    </row>
    <row r="2" spans="1:55" ht="18.75" customHeight="1" x14ac:dyDescent="0.5">
      <c r="A2" s="514" t="s">
        <v>95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Q2" s="514"/>
      <c r="R2" s="514"/>
      <c r="S2" s="514"/>
      <c r="T2" s="514"/>
      <c r="U2" s="514"/>
      <c r="V2" s="514"/>
      <c r="W2" s="514"/>
      <c r="X2" s="514"/>
      <c r="Y2" s="514"/>
      <c r="Z2" s="514"/>
      <c r="AA2" s="514"/>
      <c r="AB2" s="514"/>
    </row>
    <row r="3" spans="1:55" ht="7.5" customHeight="1" thickBot="1" x14ac:dyDescent="0.45">
      <c r="I3" s="95"/>
      <c r="J3" s="95"/>
      <c r="AA3" s="95"/>
    </row>
    <row r="4" spans="1:55" ht="15" customHeight="1" x14ac:dyDescent="0.4">
      <c r="A4" s="508" t="s">
        <v>0</v>
      </c>
      <c r="B4" s="510" t="s">
        <v>1</v>
      </c>
      <c r="C4" s="510" t="s">
        <v>26</v>
      </c>
      <c r="D4" s="510" t="s">
        <v>23</v>
      </c>
      <c r="E4" s="510" t="s">
        <v>2</v>
      </c>
      <c r="F4" s="508" t="s">
        <v>3</v>
      </c>
      <c r="G4" s="508" t="s">
        <v>25</v>
      </c>
      <c r="H4" s="508" t="s">
        <v>4</v>
      </c>
      <c r="I4" s="54"/>
      <c r="J4" s="515" t="s">
        <v>18</v>
      </c>
      <c r="K4" s="516"/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6"/>
      <c r="W4" s="516"/>
      <c r="X4" s="516"/>
      <c r="Y4" s="516"/>
      <c r="Z4" s="517"/>
      <c r="AA4" s="508" t="s">
        <v>16</v>
      </c>
      <c r="AB4" s="506" t="s">
        <v>17</v>
      </c>
    </row>
    <row r="5" spans="1:55" ht="117" customHeight="1" x14ac:dyDescent="0.4">
      <c r="A5" s="509"/>
      <c r="B5" s="511"/>
      <c r="C5" s="511"/>
      <c r="D5" s="511"/>
      <c r="E5" s="511"/>
      <c r="F5" s="509"/>
      <c r="G5" s="509"/>
      <c r="H5" s="509"/>
      <c r="I5" s="56" t="s">
        <v>24</v>
      </c>
      <c r="J5" s="57" t="s">
        <v>5</v>
      </c>
      <c r="K5" s="55" t="s">
        <v>6</v>
      </c>
      <c r="L5" s="55" t="s">
        <v>7</v>
      </c>
      <c r="M5" s="55" t="s">
        <v>8</v>
      </c>
      <c r="N5" s="55" t="s">
        <v>9</v>
      </c>
      <c r="O5" s="55" t="s">
        <v>10</v>
      </c>
      <c r="P5" s="55" t="s">
        <v>57</v>
      </c>
      <c r="Q5" s="55" t="s">
        <v>58</v>
      </c>
      <c r="R5" s="55" t="s">
        <v>11</v>
      </c>
      <c r="S5" s="55" t="s">
        <v>12</v>
      </c>
      <c r="T5" s="55" t="s">
        <v>13</v>
      </c>
      <c r="U5" s="55" t="s">
        <v>53</v>
      </c>
      <c r="V5" s="55" t="s">
        <v>14</v>
      </c>
      <c r="W5" s="55" t="s">
        <v>54</v>
      </c>
      <c r="X5" s="55" t="s">
        <v>15</v>
      </c>
      <c r="Y5" s="55" t="s">
        <v>55</v>
      </c>
      <c r="Z5" s="55"/>
      <c r="AA5" s="509"/>
      <c r="AB5" s="507"/>
    </row>
    <row r="6" spans="1:55" ht="12.75" customHeight="1" thickBot="1" x14ac:dyDescent="0.4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  <c r="G6" s="58">
        <v>7</v>
      </c>
      <c r="H6" s="46">
        <v>8</v>
      </c>
      <c r="I6" s="82">
        <v>9</v>
      </c>
      <c r="J6" s="59">
        <v>10</v>
      </c>
      <c r="K6" s="58">
        <v>11</v>
      </c>
      <c r="L6" s="58">
        <v>12</v>
      </c>
      <c r="M6" s="58">
        <v>13</v>
      </c>
      <c r="N6" s="58">
        <v>14</v>
      </c>
      <c r="O6" s="58">
        <v>15</v>
      </c>
      <c r="P6" s="58">
        <v>16</v>
      </c>
      <c r="Q6" s="58">
        <v>17</v>
      </c>
      <c r="R6" s="58">
        <v>18</v>
      </c>
      <c r="S6" s="58">
        <v>19</v>
      </c>
      <c r="T6" s="58">
        <v>20</v>
      </c>
      <c r="U6" s="58">
        <v>21</v>
      </c>
      <c r="V6" s="58">
        <v>22</v>
      </c>
      <c r="W6" s="58">
        <v>23</v>
      </c>
      <c r="X6" s="58">
        <v>24</v>
      </c>
      <c r="Y6" s="58">
        <v>25</v>
      </c>
      <c r="Z6" s="58">
        <v>28</v>
      </c>
      <c r="AA6" s="60">
        <v>29</v>
      </c>
      <c r="AB6" s="84">
        <v>30</v>
      </c>
    </row>
    <row r="7" spans="1:55" s="42" customFormat="1" ht="15" customHeight="1" x14ac:dyDescent="0.35">
      <c r="A7" s="66"/>
      <c r="B7" s="92"/>
      <c r="C7" s="48"/>
      <c r="D7" s="62"/>
      <c r="E7" s="63" t="s">
        <v>22</v>
      </c>
      <c r="F7" s="48"/>
      <c r="G7" s="48"/>
      <c r="H7" s="40"/>
      <c r="I7" s="40"/>
      <c r="J7" s="65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85"/>
      <c r="AB7" s="87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spans="1:55" s="42" customFormat="1" ht="15" customHeight="1" x14ac:dyDescent="0.4">
      <c r="A8" s="61">
        <v>3</v>
      </c>
      <c r="B8" s="43" t="s">
        <v>49</v>
      </c>
      <c r="C8" s="48" t="s">
        <v>28</v>
      </c>
      <c r="D8" s="48" t="s">
        <v>64</v>
      </c>
      <c r="E8" s="166" t="s">
        <v>112</v>
      </c>
      <c r="F8" s="48" t="s">
        <v>97</v>
      </c>
      <c r="G8" s="48" t="s">
        <v>110</v>
      </c>
      <c r="H8" s="48">
        <v>3</v>
      </c>
      <c r="I8" s="45">
        <v>13</v>
      </c>
      <c r="J8" s="105"/>
      <c r="K8" s="118">
        <v>32</v>
      </c>
      <c r="L8" s="106"/>
      <c r="M8" s="118">
        <v>3</v>
      </c>
      <c r="N8" s="226">
        <v>1</v>
      </c>
      <c r="O8" s="106"/>
      <c r="P8" s="106"/>
      <c r="Q8" s="106"/>
      <c r="R8" s="107"/>
      <c r="S8" s="108"/>
      <c r="T8" s="118">
        <v>1</v>
      </c>
      <c r="U8" s="106"/>
      <c r="V8" s="106"/>
      <c r="W8" s="106"/>
      <c r="X8" s="106"/>
      <c r="Y8" s="106"/>
      <c r="Z8" s="109"/>
      <c r="AA8" s="85">
        <f t="shared" ref="AA8:AA13" si="0">SUM(J8:Z8)</f>
        <v>37</v>
      </c>
      <c r="AB8" s="87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</row>
    <row r="9" spans="1:55" s="42" customFormat="1" ht="15" customHeight="1" x14ac:dyDescent="0.3">
      <c r="A9" s="66"/>
      <c r="B9" s="43" t="s">
        <v>36</v>
      </c>
      <c r="C9" s="48" t="s">
        <v>27</v>
      </c>
      <c r="D9" s="48"/>
      <c r="E9" s="166" t="s">
        <v>103</v>
      </c>
      <c r="F9" s="48" t="s">
        <v>97</v>
      </c>
      <c r="G9" s="48" t="s">
        <v>110</v>
      </c>
      <c r="H9" s="40">
        <v>1</v>
      </c>
      <c r="I9" s="40">
        <v>18</v>
      </c>
      <c r="J9" s="105"/>
      <c r="K9" s="106">
        <v>48</v>
      </c>
      <c r="L9" s="106"/>
      <c r="M9" s="106">
        <v>3</v>
      </c>
      <c r="N9" s="228">
        <v>1</v>
      </c>
      <c r="O9" s="106"/>
      <c r="P9" s="106"/>
      <c r="Q9" s="106"/>
      <c r="R9" s="107"/>
      <c r="S9" s="108"/>
      <c r="T9" s="106"/>
      <c r="U9" s="106"/>
      <c r="V9" s="106"/>
      <c r="W9" s="106"/>
      <c r="X9" s="106"/>
      <c r="Y9" s="106"/>
      <c r="Z9" s="109"/>
      <c r="AA9" s="85">
        <f t="shared" si="0"/>
        <v>52</v>
      </c>
      <c r="AB9" s="87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</row>
    <row r="10" spans="1:55" s="42" customFormat="1" ht="15" customHeight="1" x14ac:dyDescent="0.3">
      <c r="A10" s="66"/>
      <c r="B10" s="43" t="s">
        <v>50</v>
      </c>
      <c r="C10" s="48" t="s">
        <v>28</v>
      </c>
      <c r="D10" s="48"/>
      <c r="E10" s="158" t="s">
        <v>119</v>
      </c>
      <c r="F10" s="48" t="s">
        <v>97</v>
      </c>
      <c r="G10" s="48" t="s">
        <v>135</v>
      </c>
      <c r="H10" s="48">
        <v>1</v>
      </c>
      <c r="I10" s="45">
        <v>14</v>
      </c>
      <c r="J10" s="105"/>
      <c r="K10" s="106">
        <v>32</v>
      </c>
      <c r="L10" s="106"/>
      <c r="M10" s="106">
        <v>4</v>
      </c>
      <c r="N10" s="228"/>
      <c r="O10" s="106"/>
      <c r="P10" s="106"/>
      <c r="Q10" s="106"/>
      <c r="R10" s="107"/>
      <c r="S10" s="108"/>
      <c r="T10" s="106"/>
      <c r="U10" s="106"/>
      <c r="V10" s="106"/>
      <c r="W10" s="106"/>
      <c r="X10" s="106"/>
      <c r="Y10" s="106"/>
      <c r="Z10" s="109"/>
      <c r="AA10" s="85">
        <f t="shared" si="0"/>
        <v>36</v>
      </c>
      <c r="AB10" s="87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</row>
    <row r="11" spans="1:55" s="42" customFormat="1" ht="15" customHeight="1" x14ac:dyDescent="0.3">
      <c r="A11" s="66"/>
      <c r="B11" s="43"/>
      <c r="C11" s="48"/>
      <c r="D11" s="48"/>
      <c r="E11" s="158" t="s">
        <v>122</v>
      </c>
      <c r="F11" s="48" t="s">
        <v>97</v>
      </c>
      <c r="G11" s="48" t="s">
        <v>135</v>
      </c>
      <c r="H11" s="48">
        <v>2</v>
      </c>
      <c r="I11" s="45">
        <v>9</v>
      </c>
      <c r="J11" s="117">
        <v>16</v>
      </c>
      <c r="K11" s="106">
        <v>16</v>
      </c>
      <c r="L11" s="106"/>
      <c r="M11" s="106">
        <v>2</v>
      </c>
      <c r="N11" s="228">
        <v>1</v>
      </c>
      <c r="O11" s="106"/>
      <c r="P11" s="106"/>
      <c r="Q11" s="106"/>
      <c r="R11" s="106"/>
      <c r="S11" s="106"/>
      <c r="T11" s="106">
        <v>1</v>
      </c>
      <c r="U11" s="106"/>
      <c r="V11" s="106"/>
      <c r="W11" s="106"/>
      <c r="X11" s="106"/>
      <c r="Y11" s="106"/>
      <c r="Z11" s="106"/>
      <c r="AA11" s="85">
        <f t="shared" si="0"/>
        <v>36</v>
      </c>
      <c r="AB11" s="87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</row>
    <row r="12" spans="1:55" s="42" customFormat="1" ht="15" customHeight="1" x14ac:dyDescent="0.3">
      <c r="A12" s="66"/>
      <c r="B12" s="43"/>
      <c r="C12" s="48"/>
      <c r="D12" s="48"/>
      <c r="E12" s="241" t="s">
        <v>128</v>
      </c>
      <c r="F12" s="106" t="s">
        <v>97</v>
      </c>
      <c r="G12" s="106" t="s">
        <v>135</v>
      </c>
      <c r="H12" s="106" t="s">
        <v>129</v>
      </c>
      <c r="I12" s="126">
        <v>3</v>
      </c>
      <c r="J12" s="105"/>
      <c r="K12" s="106"/>
      <c r="L12" s="106"/>
      <c r="M12" s="106"/>
      <c r="N12" s="228"/>
      <c r="O12" s="106"/>
      <c r="P12" s="106">
        <v>1</v>
      </c>
      <c r="Q12" s="106"/>
      <c r="R12" s="107"/>
      <c r="S12" s="108"/>
      <c r="T12" s="106"/>
      <c r="U12" s="106"/>
      <c r="V12" s="106"/>
      <c r="W12" s="106"/>
      <c r="X12" s="106"/>
      <c r="Y12" s="106"/>
      <c r="Z12" s="109"/>
      <c r="AA12" s="85">
        <f t="shared" si="0"/>
        <v>1</v>
      </c>
      <c r="AB12" s="87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</row>
    <row r="13" spans="1:55" s="42" customFormat="1" ht="12.75" customHeight="1" x14ac:dyDescent="0.3">
      <c r="A13" s="66"/>
      <c r="B13" s="43"/>
      <c r="C13" s="43"/>
      <c r="D13" s="43"/>
      <c r="E13" s="158" t="s">
        <v>118</v>
      </c>
      <c r="F13" s="48" t="s">
        <v>165</v>
      </c>
      <c r="G13" s="48" t="s">
        <v>110</v>
      </c>
      <c r="H13" s="48" t="s">
        <v>117</v>
      </c>
      <c r="I13" s="45">
        <v>5</v>
      </c>
      <c r="J13" s="105"/>
      <c r="K13" s="106">
        <v>8</v>
      </c>
      <c r="L13" s="106"/>
      <c r="M13" s="106"/>
      <c r="N13" s="228"/>
      <c r="O13" s="106">
        <v>2</v>
      </c>
      <c r="P13" s="106"/>
      <c r="Q13" s="106"/>
      <c r="R13" s="107"/>
      <c r="S13" s="108"/>
      <c r="T13" s="106">
        <v>1</v>
      </c>
      <c r="U13" s="106"/>
      <c r="V13" s="106"/>
      <c r="W13" s="106"/>
      <c r="X13" s="106"/>
      <c r="Y13" s="106"/>
      <c r="Z13" s="109"/>
      <c r="AA13" s="85">
        <f t="shared" si="0"/>
        <v>11</v>
      </c>
      <c r="AB13" s="48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</row>
    <row r="14" spans="1:55" s="74" customFormat="1" ht="15" customHeight="1" thickBot="1" x14ac:dyDescent="0.4">
      <c r="A14" s="68"/>
      <c r="B14" s="68"/>
      <c r="C14" s="69"/>
      <c r="D14" s="70"/>
      <c r="E14" s="242" t="s">
        <v>30</v>
      </c>
      <c r="F14" s="111"/>
      <c r="G14" s="111"/>
      <c r="H14" s="111"/>
      <c r="I14" s="243"/>
      <c r="J14" s="110">
        <f t="shared" ref="J14:AA14" si="1">SUM(J7:J13)</f>
        <v>16</v>
      </c>
      <c r="K14" s="111">
        <f t="shared" si="1"/>
        <v>136</v>
      </c>
      <c r="L14" s="111">
        <f t="shared" si="1"/>
        <v>0</v>
      </c>
      <c r="M14" s="111">
        <f t="shared" si="1"/>
        <v>12</v>
      </c>
      <c r="N14" s="111">
        <f t="shared" si="1"/>
        <v>3</v>
      </c>
      <c r="O14" s="111">
        <f t="shared" si="1"/>
        <v>2</v>
      </c>
      <c r="P14" s="111">
        <f t="shared" si="1"/>
        <v>1</v>
      </c>
      <c r="Q14" s="111">
        <f t="shared" si="1"/>
        <v>0</v>
      </c>
      <c r="R14" s="111">
        <f t="shared" si="1"/>
        <v>0</v>
      </c>
      <c r="S14" s="111">
        <f t="shared" si="1"/>
        <v>0</v>
      </c>
      <c r="T14" s="111">
        <f t="shared" si="1"/>
        <v>3</v>
      </c>
      <c r="U14" s="111">
        <f t="shared" si="1"/>
        <v>0</v>
      </c>
      <c r="V14" s="111">
        <f t="shared" si="1"/>
        <v>0</v>
      </c>
      <c r="W14" s="111">
        <f t="shared" si="1"/>
        <v>0</v>
      </c>
      <c r="X14" s="111">
        <f t="shared" si="1"/>
        <v>0</v>
      </c>
      <c r="Y14" s="111">
        <f t="shared" si="1"/>
        <v>0</v>
      </c>
      <c r="Z14" s="111">
        <f t="shared" si="1"/>
        <v>0</v>
      </c>
      <c r="AA14" s="196">
        <f t="shared" si="1"/>
        <v>173</v>
      </c>
      <c r="AB14" s="89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</row>
    <row r="15" spans="1:55" s="42" customFormat="1" ht="15" customHeight="1" x14ac:dyDescent="0.35">
      <c r="A15" s="66"/>
      <c r="B15" s="43"/>
      <c r="C15" s="43"/>
      <c r="D15" s="43"/>
      <c r="E15" s="244" t="s">
        <v>19</v>
      </c>
      <c r="F15" s="113"/>
      <c r="G15" s="113"/>
      <c r="H15" s="126"/>
      <c r="I15" s="126"/>
      <c r="J15" s="112"/>
      <c r="K15" s="113"/>
      <c r="L15" s="113"/>
      <c r="M15" s="113"/>
      <c r="N15" s="230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85"/>
      <c r="AB15" s="86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</row>
    <row r="16" spans="1:55" s="137" customFormat="1" x14ac:dyDescent="0.3">
      <c r="A16" s="135"/>
      <c r="B16" s="136"/>
      <c r="C16" s="136"/>
      <c r="D16" s="136"/>
      <c r="E16" s="245" t="s">
        <v>149</v>
      </c>
      <c r="F16" s="106" t="s">
        <v>97</v>
      </c>
      <c r="G16" s="246" t="s">
        <v>120</v>
      </c>
      <c r="H16" s="106">
        <v>1</v>
      </c>
      <c r="I16" s="109">
        <v>9</v>
      </c>
      <c r="J16" s="119"/>
      <c r="K16" s="114">
        <v>32</v>
      </c>
      <c r="L16" s="114"/>
      <c r="M16" s="114"/>
      <c r="N16" s="227"/>
      <c r="O16" s="114"/>
      <c r="P16" s="114"/>
      <c r="Q16" s="114"/>
      <c r="R16" s="114"/>
      <c r="S16" s="114"/>
      <c r="T16" s="114">
        <v>1</v>
      </c>
      <c r="U16" s="114"/>
      <c r="V16" s="114"/>
      <c r="W16" s="114"/>
      <c r="X16" s="114"/>
      <c r="Y16" s="140"/>
      <c r="Z16" s="141"/>
      <c r="AA16" s="85">
        <f t="shared" ref="AA16:AA27" si="2">SUM(J16:Z16)</f>
        <v>33</v>
      </c>
      <c r="AB16" s="14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</row>
    <row r="17" spans="1:55" s="137" customFormat="1" x14ac:dyDescent="0.3">
      <c r="A17" s="135"/>
      <c r="B17" s="136"/>
      <c r="C17" s="136"/>
      <c r="D17" s="136"/>
      <c r="E17" s="245" t="s">
        <v>149</v>
      </c>
      <c r="F17" s="106" t="s">
        <v>97</v>
      </c>
      <c r="G17" s="246" t="s">
        <v>135</v>
      </c>
      <c r="H17" s="106">
        <v>1</v>
      </c>
      <c r="I17" s="109">
        <v>14</v>
      </c>
      <c r="J17" s="116"/>
      <c r="K17" s="114">
        <v>32</v>
      </c>
      <c r="L17" s="114"/>
      <c r="M17" s="114"/>
      <c r="N17" s="227"/>
      <c r="O17" s="114"/>
      <c r="P17" s="114"/>
      <c r="Q17" s="114"/>
      <c r="R17" s="114"/>
      <c r="S17" s="114"/>
      <c r="T17" s="114">
        <v>1</v>
      </c>
      <c r="U17" s="114"/>
      <c r="V17" s="114"/>
      <c r="W17" s="114"/>
      <c r="X17" s="114"/>
      <c r="Y17" s="140"/>
      <c r="Z17" s="141"/>
      <c r="AA17" s="85">
        <f t="shared" si="2"/>
        <v>33</v>
      </c>
      <c r="AB17" s="14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</row>
    <row r="18" spans="1:55" s="34" customFormat="1" ht="15" customHeight="1" x14ac:dyDescent="0.3">
      <c r="A18" s="79"/>
      <c r="B18" s="77"/>
      <c r="C18" s="77"/>
      <c r="D18" s="44"/>
      <c r="E18" s="245" t="s">
        <v>149</v>
      </c>
      <c r="F18" s="106" t="s">
        <v>97</v>
      </c>
      <c r="G18" s="106" t="s">
        <v>151</v>
      </c>
      <c r="H18" s="106">
        <v>1</v>
      </c>
      <c r="I18" s="126">
        <v>6</v>
      </c>
      <c r="J18" s="117"/>
      <c r="K18" s="106">
        <v>30</v>
      </c>
      <c r="L18" s="106"/>
      <c r="M18" s="106"/>
      <c r="N18" s="228"/>
      <c r="O18" s="106"/>
      <c r="P18" s="106"/>
      <c r="Q18" s="106"/>
      <c r="R18" s="106"/>
      <c r="S18" s="106"/>
      <c r="T18" s="106">
        <v>1</v>
      </c>
      <c r="U18" s="106"/>
      <c r="V18" s="106"/>
      <c r="W18" s="106"/>
      <c r="X18" s="106"/>
      <c r="Y18" s="106"/>
      <c r="Z18" s="106"/>
      <c r="AA18" s="85">
        <f t="shared" si="2"/>
        <v>31</v>
      </c>
      <c r="AB18" s="90"/>
      <c r="AC18" s="15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</row>
    <row r="19" spans="1:55" s="34" customFormat="1" ht="15" customHeight="1" x14ac:dyDescent="0.3">
      <c r="A19" s="79"/>
      <c r="B19" s="77"/>
      <c r="C19" s="77"/>
      <c r="D19" s="44"/>
      <c r="E19" s="241" t="s">
        <v>112</v>
      </c>
      <c r="F19" s="106" t="s">
        <v>97</v>
      </c>
      <c r="G19" s="106" t="s">
        <v>110</v>
      </c>
      <c r="H19" s="109">
        <v>1</v>
      </c>
      <c r="I19" s="109">
        <v>18</v>
      </c>
      <c r="J19" s="117"/>
      <c r="K19" s="106">
        <v>32</v>
      </c>
      <c r="L19" s="106"/>
      <c r="M19" s="106">
        <v>3</v>
      </c>
      <c r="N19" s="228">
        <v>1</v>
      </c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85">
        <f t="shared" si="2"/>
        <v>36</v>
      </c>
      <c r="AB19" s="91"/>
      <c r="AC19" s="15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</row>
    <row r="20" spans="1:55" s="34" customFormat="1" ht="15" customHeight="1" x14ac:dyDescent="0.3">
      <c r="A20" s="79"/>
      <c r="B20" s="77"/>
      <c r="C20" s="77"/>
      <c r="D20" s="44"/>
      <c r="E20" s="241" t="s">
        <v>136</v>
      </c>
      <c r="F20" s="106" t="s">
        <v>97</v>
      </c>
      <c r="G20" s="106" t="s">
        <v>135</v>
      </c>
      <c r="H20" s="106">
        <v>1</v>
      </c>
      <c r="I20" s="126">
        <v>14</v>
      </c>
      <c r="J20" s="117"/>
      <c r="K20" s="106">
        <v>32</v>
      </c>
      <c r="L20" s="106"/>
      <c r="M20" s="106">
        <v>4</v>
      </c>
      <c r="N20" s="228"/>
      <c r="O20" s="106"/>
      <c r="P20" s="106"/>
      <c r="Q20" s="153"/>
      <c r="R20" s="106"/>
      <c r="S20" s="106"/>
      <c r="T20" s="106">
        <v>1</v>
      </c>
      <c r="U20" s="106"/>
      <c r="V20" s="106"/>
      <c r="W20" s="106"/>
      <c r="X20" s="106"/>
      <c r="Y20" s="106"/>
      <c r="Z20" s="106"/>
      <c r="AA20" s="85">
        <f t="shared" si="2"/>
        <v>37</v>
      </c>
      <c r="AB20" s="91"/>
      <c r="AC20" s="15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</row>
    <row r="21" spans="1:55" s="42" customFormat="1" x14ac:dyDescent="0.3">
      <c r="A21" s="66"/>
      <c r="B21" s="43"/>
      <c r="C21" s="43"/>
      <c r="D21" s="43"/>
      <c r="E21" s="241" t="s">
        <v>157</v>
      </c>
      <c r="F21" s="106" t="s">
        <v>97</v>
      </c>
      <c r="G21" s="106" t="s">
        <v>135</v>
      </c>
      <c r="H21" s="106">
        <v>4</v>
      </c>
      <c r="I21" s="126">
        <v>3</v>
      </c>
      <c r="J21" s="105">
        <v>16</v>
      </c>
      <c r="K21" s="106">
        <v>16</v>
      </c>
      <c r="L21" s="106"/>
      <c r="M21" s="106">
        <v>1</v>
      </c>
      <c r="N21" s="228">
        <v>0.5</v>
      </c>
      <c r="O21" s="106"/>
      <c r="P21" s="106"/>
      <c r="Q21" s="106"/>
      <c r="R21" s="106"/>
      <c r="S21" s="106"/>
      <c r="T21" s="106">
        <v>1</v>
      </c>
      <c r="U21" s="106"/>
      <c r="V21" s="106"/>
      <c r="W21" s="106"/>
      <c r="X21" s="106"/>
      <c r="Y21" s="106"/>
      <c r="Z21" s="106"/>
      <c r="AA21" s="85">
        <f t="shared" si="2"/>
        <v>34.5</v>
      </c>
      <c r="AB21" s="86"/>
      <c r="AC21" s="14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</row>
    <row r="22" spans="1:55" s="137" customFormat="1" x14ac:dyDescent="0.3">
      <c r="A22" s="135"/>
      <c r="B22" s="136"/>
      <c r="C22" s="136"/>
      <c r="D22" s="331"/>
      <c r="E22" s="332" t="s">
        <v>164</v>
      </c>
      <c r="F22" s="333" t="s">
        <v>97</v>
      </c>
      <c r="G22" s="333" t="s">
        <v>135</v>
      </c>
      <c r="H22" s="333">
        <v>4</v>
      </c>
      <c r="I22" s="334">
        <v>1</v>
      </c>
      <c r="J22" s="327"/>
      <c r="K22" s="325"/>
      <c r="L22" s="325"/>
      <c r="M22" s="325"/>
      <c r="N22" s="325"/>
      <c r="O22" s="325"/>
      <c r="P22" s="325"/>
      <c r="Q22" s="325">
        <v>1</v>
      </c>
      <c r="R22" s="325"/>
      <c r="S22" s="325"/>
      <c r="T22" s="325"/>
      <c r="U22" s="325"/>
      <c r="V22" s="335"/>
      <c r="W22" s="335"/>
      <c r="X22" s="335"/>
      <c r="Y22" s="335"/>
      <c r="Z22" s="336"/>
      <c r="AA22" s="337">
        <f t="shared" si="2"/>
        <v>1</v>
      </c>
      <c r="AB22" s="338"/>
      <c r="AC22" s="133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</row>
    <row r="23" spans="1:55" s="137" customFormat="1" x14ac:dyDescent="0.3">
      <c r="A23" s="135"/>
      <c r="B23" s="136"/>
      <c r="C23" s="136"/>
      <c r="D23" s="331"/>
      <c r="E23" s="332" t="s">
        <v>128</v>
      </c>
      <c r="F23" s="333" t="s">
        <v>97</v>
      </c>
      <c r="G23" s="333" t="s">
        <v>135</v>
      </c>
      <c r="H23" s="333">
        <v>4</v>
      </c>
      <c r="I23" s="334">
        <v>2</v>
      </c>
      <c r="J23" s="327"/>
      <c r="K23" s="325"/>
      <c r="L23" s="325"/>
      <c r="M23" s="325"/>
      <c r="N23" s="325"/>
      <c r="O23" s="325"/>
      <c r="P23" s="325">
        <v>1</v>
      </c>
      <c r="Q23" s="325"/>
      <c r="R23" s="325"/>
      <c r="S23" s="325"/>
      <c r="T23" s="335"/>
      <c r="U23" s="335"/>
      <c r="V23" s="335"/>
      <c r="W23" s="335"/>
      <c r="X23" s="335"/>
      <c r="Y23" s="335"/>
      <c r="Z23" s="336"/>
      <c r="AA23" s="337">
        <f t="shared" si="2"/>
        <v>1</v>
      </c>
      <c r="AB23" s="338"/>
      <c r="AC23" s="133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</row>
    <row r="24" spans="1:55" s="42" customFormat="1" x14ac:dyDescent="0.3">
      <c r="A24" s="66"/>
      <c r="B24" s="43"/>
      <c r="C24" s="43"/>
      <c r="D24" s="150"/>
      <c r="E24" s="169" t="s">
        <v>130</v>
      </c>
      <c r="F24" s="48" t="s">
        <v>97</v>
      </c>
      <c r="G24" s="48" t="s">
        <v>135</v>
      </c>
      <c r="H24" s="48">
        <v>4</v>
      </c>
      <c r="I24" s="45">
        <v>1</v>
      </c>
      <c r="J24" s="117"/>
      <c r="K24" s="106"/>
      <c r="L24" s="106"/>
      <c r="M24" s="106"/>
      <c r="N24" s="106"/>
      <c r="O24" s="106"/>
      <c r="P24" s="106">
        <v>3</v>
      </c>
      <c r="Q24" s="106"/>
      <c r="R24" s="106"/>
      <c r="S24" s="106"/>
      <c r="T24" s="156"/>
      <c r="U24" s="156"/>
      <c r="V24" s="156"/>
      <c r="W24" s="156"/>
      <c r="X24" s="156"/>
      <c r="Y24" s="156"/>
      <c r="Z24" s="177"/>
      <c r="AA24" s="85">
        <f t="shared" si="2"/>
        <v>3</v>
      </c>
      <c r="AB24" s="86"/>
      <c r="AC24" s="14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</row>
    <row r="25" spans="1:55" s="34" customFormat="1" ht="15" customHeight="1" x14ac:dyDescent="0.3">
      <c r="A25" s="79"/>
      <c r="B25" s="77"/>
      <c r="C25" s="77"/>
      <c r="D25" s="44"/>
      <c r="E25" s="241" t="s">
        <v>155</v>
      </c>
      <c r="F25" s="106" t="s">
        <v>97</v>
      </c>
      <c r="G25" s="106" t="s">
        <v>135</v>
      </c>
      <c r="H25" s="106">
        <v>3</v>
      </c>
      <c r="I25" s="126">
        <v>1</v>
      </c>
      <c r="J25" s="117"/>
      <c r="K25" s="106"/>
      <c r="L25" s="106"/>
      <c r="M25" s="106"/>
      <c r="N25" s="228"/>
      <c r="O25" s="106"/>
      <c r="P25" s="106"/>
      <c r="Q25" s="106"/>
      <c r="R25" s="106"/>
      <c r="S25" s="106"/>
      <c r="T25" s="106"/>
      <c r="U25" s="106"/>
      <c r="V25" s="106">
        <v>3</v>
      </c>
      <c r="W25" s="106"/>
      <c r="X25" s="106"/>
      <c r="Y25" s="106"/>
      <c r="Z25" s="106"/>
      <c r="AA25" s="85">
        <f t="shared" si="2"/>
        <v>3</v>
      </c>
      <c r="AB25" s="91"/>
      <c r="AC25" s="15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</row>
    <row r="26" spans="1:55" s="34" customFormat="1" ht="15" customHeight="1" x14ac:dyDescent="0.4">
      <c r="A26" s="79"/>
      <c r="B26" s="77"/>
      <c r="C26" s="77"/>
      <c r="D26" s="44"/>
      <c r="E26" s="171" t="s">
        <v>141</v>
      </c>
      <c r="F26" s="48" t="s">
        <v>97</v>
      </c>
      <c r="G26" s="146" t="s">
        <v>138</v>
      </c>
      <c r="H26" s="48"/>
      <c r="I26" s="45">
        <v>13</v>
      </c>
      <c r="J26" s="105"/>
      <c r="K26" s="106">
        <v>56</v>
      </c>
      <c r="L26" s="106"/>
      <c r="M26" s="106"/>
      <c r="N26" s="106"/>
      <c r="O26" s="106"/>
      <c r="P26" s="106"/>
      <c r="Q26" s="106"/>
      <c r="R26" s="107"/>
      <c r="S26" s="108"/>
      <c r="T26" s="106">
        <v>1</v>
      </c>
      <c r="U26" s="48"/>
      <c r="V26" s="48"/>
      <c r="W26" s="48"/>
      <c r="X26" s="48"/>
      <c r="Y26" s="48"/>
      <c r="Z26" s="48"/>
      <c r="AA26" s="85">
        <f t="shared" si="2"/>
        <v>57</v>
      </c>
      <c r="AB26" s="91"/>
      <c r="AC26" s="15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</row>
    <row r="27" spans="1:55" s="74" customFormat="1" ht="15" customHeight="1" x14ac:dyDescent="0.35">
      <c r="A27" s="157"/>
      <c r="B27" s="68"/>
      <c r="C27" s="69"/>
      <c r="D27" s="70"/>
      <c r="E27" s="188" t="s">
        <v>131</v>
      </c>
      <c r="F27" s="182" t="s">
        <v>165</v>
      </c>
      <c r="G27" s="189" t="s">
        <v>110</v>
      </c>
      <c r="H27" s="189" t="s">
        <v>170</v>
      </c>
      <c r="I27" s="183"/>
      <c r="J27" s="184"/>
      <c r="K27" s="190">
        <v>6</v>
      </c>
      <c r="L27" s="182"/>
      <c r="M27" s="191"/>
      <c r="N27" s="191"/>
      <c r="O27" s="182"/>
      <c r="P27" s="182"/>
      <c r="Q27" s="182"/>
      <c r="R27" s="182"/>
      <c r="S27" s="182"/>
      <c r="T27" s="190">
        <v>1</v>
      </c>
      <c r="U27" s="185"/>
      <c r="V27" s="185"/>
      <c r="W27" s="185"/>
      <c r="X27" s="185"/>
      <c r="Y27" s="185"/>
      <c r="Z27" s="186"/>
      <c r="AA27" s="85">
        <f t="shared" si="2"/>
        <v>7</v>
      </c>
      <c r="AB27" s="69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</row>
    <row r="28" spans="1:55" s="74" customFormat="1" ht="15" customHeight="1" thickBot="1" x14ac:dyDescent="0.4">
      <c r="A28" s="68"/>
      <c r="B28" s="68"/>
      <c r="C28" s="69"/>
      <c r="D28" s="70"/>
      <c r="E28" s="242" t="s">
        <v>31</v>
      </c>
      <c r="F28" s="111"/>
      <c r="G28" s="111"/>
      <c r="H28" s="111"/>
      <c r="I28" s="243"/>
      <c r="J28" s="110">
        <f t="shared" ref="J28:AA28" si="3">SUM(J15:J27)</f>
        <v>16</v>
      </c>
      <c r="K28" s="111">
        <f t="shared" si="3"/>
        <v>236</v>
      </c>
      <c r="L28" s="111">
        <f t="shared" si="3"/>
        <v>0</v>
      </c>
      <c r="M28" s="111">
        <f t="shared" si="3"/>
        <v>8</v>
      </c>
      <c r="N28" s="111">
        <f t="shared" si="3"/>
        <v>1.5</v>
      </c>
      <c r="O28" s="111">
        <f t="shared" si="3"/>
        <v>0</v>
      </c>
      <c r="P28" s="111">
        <f t="shared" si="3"/>
        <v>4</v>
      </c>
      <c r="Q28" s="111">
        <f t="shared" si="3"/>
        <v>1</v>
      </c>
      <c r="R28" s="111">
        <f t="shared" si="3"/>
        <v>0</v>
      </c>
      <c r="S28" s="111">
        <f t="shared" si="3"/>
        <v>0</v>
      </c>
      <c r="T28" s="111">
        <f t="shared" si="3"/>
        <v>7</v>
      </c>
      <c r="U28" s="111">
        <f t="shared" si="3"/>
        <v>0</v>
      </c>
      <c r="V28" s="111">
        <f t="shared" si="3"/>
        <v>3</v>
      </c>
      <c r="W28" s="111">
        <f t="shared" si="3"/>
        <v>0</v>
      </c>
      <c r="X28" s="111">
        <f t="shared" si="3"/>
        <v>0</v>
      </c>
      <c r="Y28" s="111">
        <f t="shared" si="3"/>
        <v>0</v>
      </c>
      <c r="Z28" s="111">
        <f t="shared" si="3"/>
        <v>0</v>
      </c>
      <c r="AA28" s="76">
        <f t="shared" si="3"/>
        <v>276.5</v>
      </c>
      <c r="AB28" s="89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</row>
    <row r="29" spans="1:55" s="42" customFormat="1" ht="11.25" customHeight="1" x14ac:dyDescent="0.35">
      <c r="A29" s="66"/>
      <c r="B29" s="43"/>
      <c r="C29" s="43"/>
      <c r="D29" s="43"/>
      <c r="E29" s="37"/>
      <c r="F29" s="62"/>
      <c r="G29" s="62"/>
      <c r="H29" s="45"/>
      <c r="I29" s="45"/>
      <c r="J29" s="64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85"/>
      <c r="AB29" s="86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</row>
    <row r="30" spans="1:55" s="42" customFormat="1" ht="15" customHeight="1" x14ac:dyDescent="0.35">
      <c r="A30" s="66"/>
      <c r="B30" s="77"/>
      <c r="C30" s="43"/>
      <c r="D30" s="43"/>
      <c r="E30" s="98" t="s">
        <v>35</v>
      </c>
      <c r="F30" s="81"/>
      <c r="G30" s="81"/>
      <c r="H30" s="33"/>
      <c r="I30" s="33"/>
      <c r="J30" s="80">
        <f t="shared" ref="J30:AA30" si="4">J14+J28</f>
        <v>32</v>
      </c>
      <c r="K30" s="81">
        <f t="shared" si="4"/>
        <v>372</v>
      </c>
      <c r="L30" s="81">
        <f t="shared" si="4"/>
        <v>0</v>
      </c>
      <c r="M30" s="81">
        <f t="shared" si="4"/>
        <v>20</v>
      </c>
      <c r="N30" s="81">
        <f t="shared" si="4"/>
        <v>4.5</v>
      </c>
      <c r="O30" s="81">
        <f t="shared" si="4"/>
        <v>2</v>
      </c>
      <c r="P30" s="81">
        <f t="shared" si="4"/>
        <v>5</v>
      </c>
      <c r="Q30" s="81">
        <f t="shared" si="4"/>
        <v>1</v>
      </c>
      <c r="R30" s="81">
        <f t="shared" si="4"/>
        <v>0</v>
      </c>
      <c r="S30" s="81">
        <f t="shared" si="4"/>
        <v>0</v>
      </c>
      <c r="T30" s="81">
        <f t="shared" si="4"/>
        <v>10</v>
      </c>
      <c r="U30" s="81">
        <f t="shared" si="4"/>
        <v>0</v>
      </c>
      <c r="V30" s="81">
        <f t="shared" si="4"/>
        <v>3</v>
      </c>
      <c r="W30" s="81">
        <f t="shared" si="4"/>
        <v>0</v>
      </c>
      <c r="X30" s="81">
        <f t="shared" si="4"/>
        <v>0</v>
      </c>
      <c r="Y30" s="81">
        <f t="shared" si="4"/>
        <v>0</v>
      </c>
      <c r="Z30" s="81">
        <f t="shared" si="4"/>
        <v>0</v>
      </c>
      <c r="AA30" s="299">
        <f t="shared" si="4"/>
        <v>449.5</v>
      </c>
      <c r="AB30" s="87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</row>
    <row r="31" spans="1:55" ht="8.25" customHeight="1" x14ac:dyDescent="0.4">
      <c r="A31" s="512"/>
      <c r="B31" s="512"/>
      <c r="C31" s="512"/>
      <c r="D31" s="512"/>
      <c r="E31" s="512"/>
      <c r="F31" s="512"/>
      <c r="G31" s="512"/>
      <c r="H31" s="512"/>
      <c r="I31" s="512"/>
      <c r="J31" s="512"/>
      <c r="K31" s="512"/>
      <c r="L31" s="512"/>
      <c r="M31" s="512"/>
      <c r="N31" s="512"/>
      <c r="O31" s="512"/>
      <c r="P31" s="512"/>
      <c r="Q31" s="512"/>
      <c r="R31" s="512"/>
      <c r="S31" s="512"/>
      <c r="T31" s="512"/>
      <c r="U31" s="512"/>
      <c r="V31" s="512"/>
      <c r="W31" s="512"/>
      <c r="X31" s="512"/>
      <c r="Y31" s="512"/>
      <c r="Z31" s="512"/>
      <c r="AA31" s="512"/>
      <c r="AB31" s="15"/>
    </row>
    <row r="32" spans="1:55" x14ac:dyDescent="0.4">
      <c r="A32" s="19"/>
      <c r="B32" s="19" t="s">
        <v>171</v>
      </c>
      <c r="E32" s="19"/>
      <c r="F32" s="19"/>
      <c r="G32" s="19"/>
      <c r="H32" s="19"/>
      <c r="I32" s="19"/>
      <c r="J32" s="19"/>
      <c r="K32" s="19"/>
      <c r="L32" s="19"/>
      <c r="M32" s="19"/>
      <c r="N32" s="23" t="s">
        <v>59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19"/>
      <c r="Z32" s="19"/>
      <c r="AA32" s="19"/>
      <c r="AB32" s="19"/>
    </row>
    <row r="33" spans="11:27" s="19" customFormat="1" x14ac:dyDescent="0.4">
      <c r="N33" s="24"/>
      <c r="O33" s="24"/>
      <c r="P33" s="505" t="s">
        <v>32</v>
      </c>
      <c r="Q33" s="505"/>
      <c r="R33" s="505"/>
      <c r="S33" s="505"/>
      <c r="T33" s="505"/>
      <c r="U33" s="505"/>
      <c r="V33" s="505"/>
      <c r="W33" s="24"/>
      <c r="X33" s="24"/>
    </row>
    <row r="34" spans="11:27" s="10" customFormat="1" ht="15.75" customHeight="1" x14ac:dyDescent="0.4">
      <c r="N34" s="488" t="s">
        <v>172</v>
      </c>
      <c r="O34" s="488"/>
      <c r="P34" s="488"/>
      <c r="Q34" s="488"/>
      <c r="R34" s="488"/>
      <c r="S34" s="488"/>
      <c r="T34" s="488"/>
      <c r="U34" s="488"/>
      <c r="V34" s="488"/>
      <c r="W34" s="488"/>
      <c r="X34" s="488"/>
      <c r="Y34" s="488"/>
      <c r="Z34" s="488"/>
      <c r="AA34" s="488"/>
    </row>
    <row r="35" spans="11:27" s="19" customFormat="1" x14ac:dyDescent="0.4">
      <c r="N35" s="31"/>
      <c r="O35" s="32"/>
      <c r="P35" s="32"/>
      <c r="Q35" s="505" t="s">
        <v>32</v>
      </c>
      <c r="R35" s="505"/>
      <c r="S35" s="505"/>
      <c r="T35" s="505"/>
      <c r="U35" s="505"/>
      <c r="V35" s="505"/>
      <c r="W35" s="78"/>
      <c r="X35" s="31"/>
    </row>
    <row r="36" spans="11:27" s="19" customFormat="1" x14ac:dyDescent="0.4">
      <c r="N36" s="31"/>
      <c r="O36" s="32"/>
      <c r="P36" s="32"/>
      <c r="Q36" s="24"/>
      <c r="R36" s="24"/>
      <c r="S36" s="24"/>
      <c r="T36" s="24"/>
      <c r="U36" s="24"/>
      <c r="V36" s="24"/>
      <c r="W36" s="78"/>
      <c r="X36" s="31"/>
    </row>
    <row r="37" spans="11:27" s="19" customFormat="1" x14ac:dyDescent="0.4"/>
    <row r="38" spans="11:27" s="19" customFormat="1" x14ac:dyDescent="0.4"/>
    <row r="39" spans="11:27" s="19" customFormat="1" x14ac:dyDescent="0.4">
      <c r="K39" s="19">
        <f>K30+J30</f>
        <v>404</v>
      </c>
    </row>
    <row r="40" spans="11:27" s="19" customFormat="1" x14ac:dyDescent="0.4"/>
    <row r="41" spans="11:27" s="19" customFormat="1" x14ac:dyDescent="0.4"/>
    <row r="42" spans="11:27" s="19" customFormat="1" x14ac:dyDescent="0.4"/>
    <row r="43" spans="11:27" s="19" customFormat="1" x14ac:dyDescent="0.4"/>
    <row r="44" spans="11:27" s="19" customFormat="1" x14ac:dyDescent="0.4"/>
    <row r="45" spans="11:27" s="19" customFormat="1" x14ac:dyDescent="0.4"/>
    <row r="46" spans="11:27" s="19" customFormat="1" x14ac:dyDescent="0.4"/>
    <row r="47" spans="11:27" s="19" customFormat="1" x14ac:dyDescent="0.4"/>
    <row r="48" spans="11:27" s="19" customFormat="1" x14ac:dyDescent="0.4"/>
    <row r="49" s="19" customFormat="1" x14ac:dyDescent="0.4"/>
    <row r="50" s="19" customFormat="1" x14ac:dyDescent="0.4"/>
    <row r="51" s="19" customFormat="1" x14ac:dyDescent="0.4"/>
    <row r="52" s="19" customFormat="1" x14ac:dyDescent="0.4"/>
    <row r="53" s="19" customFormat="1" x14ac:dyDescent="0.4"/>
    <row r="54" s="19" customFormat="1" x14ac:dyDescent="0.4"/>
    <row r="55" s="19" customFormat="1" x14ac:dyDescent="0.4"/>
    <row r="56" s="19" customFormat="1" x14ac:dyDescent="0.4"/>
    <row r="57" s="19" customFormat="1" x14ac:dyDescent="0.4"/>
    <row r="58" s="19" customFormat="1" x14ac:dyDescent="0.4"/>
    <row r="59" s="19" customFormat="1" x14ac:dyDescent="0.4"/>
    <row r="60" s="19" customFormat="1" x14ac:dyDescent="0.4"/>
    <row r="61" s="19" customFormat="1" x14ac:dyDescent="0.4"/>
    <row r="62" s="19" customFormat="1" x14ac:dyDescent="0.4"/>
    <row r="63" s="19" customFormat="1" x14ac:dyDescent="0.4"/>
    <row r="64" s="19" customFormat="1" x14ac:dyDescent="0.4"/>
    <row r="65" s="19" customFormat="1" x14ac:dyDescent="0.4"/>
    <row r="66" s="19" customFormat="1" x14ac:dyDescent="0.4"/>
    <row r="67" s="19" customFormat="1" x14ac:dyDescent="0.4"/>
    <row r="68" s="19" customFormat="1" x14ac:dyDescent="0.4"/>
    <row r="69" s="19" customFormat="1" x14ac:dyDescent="0.4"/>
    <row r="70" s="19" customFormat="1" x14ac:dyDescent="0.4"/>
    <row r="71" s="19" customFormat="1" x14ac:dyDescent="0.4"/>
    <row r="72" s="19" customFormat="1" x14ac:dyDescent="0.4"/>
    <row r="73" s="19" customFormat="1" x14ac:dyDescent="0.4"/>
    <row r="74" s="19" customFormat="1" x14ac:dyDescent="0.4"/>
    <row r="75" s="19" customFormat="1" x14ac:dyDescent="0.4"/>
    <row r="76" s="19" customFormat="1" x14ac:dyDescent="0.4"/>
    <row r="77" s="19" customFormat="1" x14ac:dyDescent="0.4"/>
    <row r="78" s="19" customFormat="1" x14ac:dyDescent="0.4"/>
    <row r="79" s="19" customFormat="1" x14ac:dyDescent="0.4"/>
    <row r="80" s="19" customFormat="1" x14ac:dyDescent="0.4"/>
    <row r="81" s="19" customFormat="1" x14ac:dyDescent="0.4"/>
    <row r="82" s="19" customFormat="1" x14ac:dyDescent="0.4"/>
    <row r="83" s="19" customFormat="1" x14ac:dyDescent="0.4"/>
    <row r="84" s="19" customFormat="1" x14ac:dyDescent="0.4"/>
    <row r="85" s="19" customFormat="1" x14ac:dyDescent="0.4"/>
    <row r="86" s="19" customFormat="1" x14ac:dyDescent="0.4"/>
    <row r="87" s="19" customFormat="1" x14ac:dyDescent="0.4"/>
    <row r="88" s="19" customFormat="1" x14ac:dyDescent="0.4"/>
    <row r="89" s="19" customFormat="1" x14ac:dyDescent="0.4"/>
    <row r="90" s="19" customFormat="1" x14ac:dyDescent="0.4"/>
    <row r="91" s="19" customFormat="1" x14ac:dyDescent="0.4"/>
    <row r="92" s="19" customFormat="1" x14ac:dyDescent="0.4"/>
    <row r="93" s="19" customFormat="1" x14ac:dyDescent="0.4"/>
    <row r="94" s="19" customFormat="1" x14ac:dyDescent="0.4"/>
    <row r="95" s="19" customFormat="1" x14ac:dyDescent="0.4"/>
    <row r="96" s="19" customFormat="1" x14ac:dyDescent="0.4"/>
    <row r="97" s="19" customFormat="1" x14ac:dyDescent="0.4"/>
    <row r="98" s="19" customFormat="1" x14ac:dyDescent="0.4"/>
    <row r="99" s="19" customFormat="1" x14ac:dyDescent="0.4"/>
    <row r="100" s="19" customFormat="1" x14ac:dyDescent="0.4"/>
    <row r="101" s="19" customFormat="1" x14ac:dyDescent="0.4"/>
    <row r="102" s="19" customFormat="1" x14ac:dyDescent="0.4"/>
    <row r="103" s="19" customFormat="1" x14ac:dyDescent="0.4"/>
    <row r="104" s="19" customFormat="1" x14ac:dyDescent="0.4"/>
    <row r="105" s="19" customFormat="1" x14ac:dyDescent="0.4"/>
    <row r="106" s="19" customFormat="1" x14ac:dyDescent="0.4"/>
    <row r="107" s="19" customFormat="1" x14ac:dyDescent="0.4"/>
    <row r="108" s="19" customFormat="1" x14ac:dyDescent="0.4"/>
    <row r="109" s="19" customFormat="1" x14ac:dyDescent="0.4"/>
    <row r="110" s="19" customFormat="1" x14ac:dyDescent="0.4"/>
    <row r="111" s="19" customFormat="1" x14ac:dyDescent="0.4"/>
    <row r="112" s="19" customFormat="1" x14ac:dyDescent="0.4"/>
    <row r="113" s="19" customFormat="1" x14ac:dyDescent="0.4"/>
    <row r="114" s="19" customFormat="1" x14ac:dyDescent="0.4"/>
    <row r="115" s="19" customFormat="1" x14ac:dyDescent="0.4"/>
    <row r="116" s="19" customFormat="1" x14ac:dyDescent="0.4"/>
    <row r="117" s="19" customFormat="1" x14ac:dyDescent="0.4"/>
    <row r="118" s="19" customFormat="1" x14ac:dyDescent="0.4"/>
    <row r="119" s="19" customFormat="1" x14ac:dyDescent="0.4"/>
    <row r="120" s="19" customFormat="1" x14ac:dyDescent="0.4"/>
    <row r="121" s="19" customFormat="1" x14ac:dyDescent="0.4"/>
    <row r="122" s="19" customFormat="1" x14ac:dyDescent="0.4"/>
    <row r="123" s="19" customFormat="1" x14ac:dyDescent="0.4"/>
    <row r="124" s="19" customFormat="1" x14ac:dyDescent="0.4"/>
    <row r="125" s="19" customFormat="1" x14ac:dyDescent="0.4"/>
    <row r="126" s="19" customFormat="1" x14ac:dyDescent="0.4"/>
    <row r="127" s="19" customFormat="1" x14ac:dyDescent="0.4"/>
    <row r="128" s="19" customFormat="1" x14ac:dyDescent="0.4"/>
    <row r="129" s="19" customFormat="1" x14ac:dyDescent="0.4"/>
    <row r="130" s="19" customFormat="1" x14ac:dyDescent="0.4"/>
    <row r="131" s="19" customFormat="1" x14ac:dyDescent="0.4"/>
    <row r="132" s="19" customFormat="1" x14ac:dyDescent="0.4"/>
    <row r="133" s="19" customFormat="1" x14ac:dyDescent="0.4"/>
    <row r="134" s="19" customFormat="1" x14ac:dyDescent="0.4"/>
    <row r="135" s="19" customFormat="1" x14ac:dyDescent="0.4"/>
    <row r="136" s="19" customFormat="1" x14ac:dyDescent="0.4"/>
    <row r="137" s="19" customFormat="1" x14ac:dyDescent="0.4"/>
    <row r="138" s="19" customFormat="1" x14ac:dyDescent="0.4"/>
    <row r="139" s="19" customFormat="1" x14ac:dyDescent="0.4"/>
    <row r="140" s="19" customFormat="1" x14ac:dyDescent="0.4"/>
    <row r="141" s="19" customFormat="1" x14ac:dyDescent="0.4"/>
    <row r="142" s="19" customFormat="1" x14ac:dyDescent="0.4"/>
    <row r="143" s="19" customFormat="1" x14ac:dyDescent="0.4"/>
    <row r="144" s="19" customFormat="1" x14ac:dyDescent="0.4"/>
    <row r="145" s="19" customFormat="1" x14ac:dyDescent="0.4"/>
    <row r="146" s="19" customFormat="1" x14ac:dyDescent="0.4"/>
    <row r="147" s="19" customFormat="1" x14ac:dyDescent="0.4"/>
    <row r="148" s="19" customFormat="1" x14ac:dyDescent="0.4"/>
    <row r="149" s="19" customFormat="1" x14ac:dyDescent="0.4"/>
    <row r="150" s="19" customFormat="1" x14ac:dyDescent="0.4"/>
    <row r="151" s="19" customFormat="1" x14ac:dyDescent="0.4"/>
    <row r="152" s="19" customFormat="1" x14ac:dyDescent="0.4"/>
    <row r="153" s="19" customFormat="1" x14ac:dyDescent="0.4"/>
    <row r="154" s="19" customFormat="1" x14ac:dyDescent="0.4"/>
    <row r="155" s="19" customFormat="1" x14ac:dyDescent="0.4"/>
    <row r="156" s="19" customFormat="1" x14ac:dyDescent="0.4"/>
    <row r="157" s="19" customFormat="1" x14ac:dyDescent="0.4"/>
    <row r="158" s="19" customFormat="1" x14ac:dyDescent="0.4"/>
    <row r="159" s="19" customFormat="1" x14ac:dyDescent="0.4"/>
    <row r="160" s="19" customFormat="1" x14ac:dyDescent="0.4"/>
    <row r="161" spans="27:27" s="19" customFormat="1" x14ac:dyDescent="0.4"/>
    <row r="162" spans="27:27" s="19" customFormat="1" x14ac:dyDescent="0.4"/>
    <row r="163" spans="27:27" s="19" customFormat="1" x14ac:dyDescent="0.4"/>
    <row r="164" spans="27:27" s="19" customFormat="1" x14ac:dyDescent="0.4"/>
    <row r="165" spans="27:27" s="19" customFormat="1" x14ac:dyDescent="0.4"/>
    <row r="166" spans="27:27" s="19" customFormat="1" x14ac:dyDescent="0.4"/>
    <row r="167" spans="27:27" s="19" customFormat="1" x14ac:dyDescent="0.4"/>
    <row r="168" spans="27:27" s="19" customFormat="1" x14ac:dyDescent="0.4"/>
    <row r="169" spans="27:27" s="19" customFormat="1" x14ac:dyDescent="0.4">
      <c r="AA169" s="94"/>
    </row>
    <row r="170" spans="27:27" s="19" customFormat="1" x14ac:dyDescent="0.4">
      <c r="AA170" s="94"/>
    </row>
    <row r="171" spans="27:27" s="19" customFormat="1" x14ac:dyDescent="0.4">
      <c r="AA171" s="94"/>
    </row>
    <row r="172" spans="27:27" s="19" customFormat="1" x14ac:dyDescent="0.4">
      <c r="AA172" s="94"/>
    </row>
    <row r="173" spans="27:27" s="19" customFormat="1" x14ac:dyDescent="0.4">
      <c r="AA173" s="94"/>
    </row>
    <row r="174" spans="27:27" s="19" customFormat="1" x14ac:dyDescent="0.4">
      <c r="AA174" s="94"/>
    </row>
    <row r="175" spans="27:27" s="19" customFormat="1" x14ac:dyDescent="0.4">
      <c r="AA175" s="94"/>
    </row>
    <row r="176" spans="27:27" s="19" customFormat="1" x14ac:dyDescent="0.4">
      <c r="AA176" s="94"/>
    </row>
    <row r="177" spans="27:27" s="19" customFormat="1" x14ac:dyDescent="0.4">
      <c r="AA177" s="94"/>
    </row>
    <row r="178" spans="27:27" s="19" customFormat="1" x14ac:dyDescent="0.4">
      <c r="AA178" s="94"/>
    </row>
    <row r="179" spans="27:27" s="19" customFormat="1" x14ac:dyDescent="0.4">
      <c r="AA179" s="94"/>
    </row>
    <row r="180" spans="27:27" s="19" customFormat="1" x14ac:dyDescent="0.4">
      <c r="AA180" s="94"/>
    </row>
    <row r="181" spans="27:27" s="19" customFormat="1" x14ac:dyDescent="0.4">
      <c r="AA181" s="94"/>
    </row>
    <row r="182" spans="27:27" s="19" customFormat="1" x14ac:dyDescent="0.4">
      <c r="AA182" s="94"/>
    </row>
    <row r="183" spans="27:27" s="19" customFormat="1" x14ac:dyDescent="0.4">
      <c r="AA183" s="94"/>
    </row>
    <row r="184" spans="27:27" s="19" customFormat="1" x14ac:dyDescent="0.4">
      <c r="AA184" s="94"/>
    </row>
    <row r="185" spans="27:27" s="19" customFormat="1" x14ac:dyDescent="0.4">
      <c r="AA185" s="94"/>
    </row>
    <row r="186" spans="27:27" s="19" customFormat="1" x14ac:dyDescent="0.4">
      <c r="AA186" s="94"/>
    </row>
    <row r="187" spans="27:27" s="19" customFormat="1" x14ac:dyDescent="0.4">
      <c r="AA187" s="94"/>
    </row>
    <row r="188" spans="27:27" s="19" customFormat="1" x14ac:dyDescent="0.4">
      <c r="AA188" s="94"/>
    </row>
    <row r="189" spans="27:27" s="19" customFormat="1" x14ac:dyDescent="0.4">
      <c r="AA189" s="94"/>
    </row>
    <row r="190" spans="27:27" s="19" customFormat="1" x14ac:dyDescent="0.4">
      <c r="AA190" s="94"/>
    </row>
    <row r="191" spans="27:27" s="19" customFormat="1" x14ac:dyDescent="0.4">
      <c r="AA191" s="94"/>
    </row>
    <row r="192" spans="27:27" s="19" customFormat="1" x14ac:dyDescent="0.4">
      <c r="AA192" s="94"/>
    </row>
    <row r="193" spans="27:27" s="19" customFormat="1" x14ac:dyDescent="0.4">
      <c r="AA193" s="94"/>
    </row>
    <row r="194" spans="27:27" s="19" customFormat="1" x14ac:dyDescent="0.4">
      <c r="AA194" s="94"/>
    </row>
    <row r="195" spans="27:27" s="19" customFormat="1" x14ac:dyDescent="0.4">
      <c r="AA195" s="94"/>
    </row>
    <row r="196" spans="27:27" s="19" customFormat="1" x14ac:dyDescent="0.4">
      <c r="AA196" s="94"/>
    </row>
    <row r="197" spans="27:27" s="19" customFormat="1" x14ac:dyDescent="0.4">
      <c r="AA197" s="94"/>
    </row>
    <row r="198" spans="27:27" s="19" customFormat="1" x14ac:dyDescent="0.4">
      <c r="AA198" s="94"/>
    </row>
    <row r="199" spans="27:27" s="19" customFormat="1" x14ac:dyDescent="0.4">
      <c r="AA199" s="94"/>
    </row>
    <row r="200" spans="27:27" s="19" customFormat="1" x14ac:dyDescent="0.4">
      <c r="AA200" s="94"/>
    </row>
    <row r="201" spans="27:27" s="19" customFormat="1" x14ac:dyDescent="0.4">
      <c r="AA201" s="94"/>
    </row>
    <row r="202" spans="27:27" s="19" customFormat="1" x14ac:dyDescent="0.4">
      <c r="AA202" s="94"/>
    </row>
    <row r="203" spans="27:27" s="19" customFormat="1" x14ac:dyDescent="0.4">
      <c r="AA203" s="94"/>
    </row>
    <row r="204" spans="27:27" s="19" customFormat="1" x14ac:dyDescent="0.4">
      <c r="AA204" s="94"/>
    </row>
    <row r="205" spans="27:27" s="19" customFormat="1" x14ac:dyDescent="0.4">
      <c r="AA205" s="94"/>
    </row>
    <row r="206" spans="27:27" s="19" customFormat="1" x14ac:dyDescent="0.4">
      <c r="AA206" s="94"/>
    </row>
    <row r="207" spans="27:27" s="19" customFormat="1" x14ac:dyDescent="0.4">
      <c r="AA207" s="94"/>
    </row>
    <row r="208" spans="27:27" s="19" customFormat="1" x14ac:dyDescent="0.4">
      <c r="AA208" s="94"/>
    </row>
    <row r="209" spans="27:27" s="19" customFormat="1" x14ac:dyDescent="0.4">
      <c r="AA209" s="94"/>
    </row>
    <row r="210" spans="27:27" s="19" customFormat="1" x14ac:dyDescent="0.4">
      <c r="AA210" s="94"/>
    </row>
    <row r="211" spans="27:27" s="19" customFormat="1" x14ac:dyDescent="0.4">
      <c r="AA211" s="94"/>
    </row>
    <row r="212" spans="27:27" s="19" customFormat="1" x14ac:dyDescent="0.4">
      <c r="AA212" s="94"/>
    </row>
    <row r="213" spans="27:27" s="19" customFormat="1" x14ac:dyDescent="0.4">
      <c r="AA213" s="94"/>
    </row>
    <row r="214" spans="27:27" s="19" customFormat="1" x14ac:dyDescent="0.4">
      <c r="AA214" s="94"/>
    </row>
    <row r="215" spans="27:27" s="19" customFormat="1" x14ac:dyDescent="0.4">
      <c r="AA215" s="94"/>
    </row>
    <row r="216" spans="27:27" s="19" customFormat="1" x14ac:dyDescent="0.4">
      <c r="AA216" s="94"/>
    </row>
    <row r="217" spans="27:27" s="19" customFormat="1" x14ac:dyDescent="0.4">
      <c r="AA217" s="94"/>
    </row>
    <row r="218" spans="27:27" s="19" customFormat="1" x14ac:dyDescent="0.4">
      <c r="AA218" s="94"/>
    </row>
    <row r="219" spans="27:27" s="19" customFormat="1" x14ac:dyDescent="0.4">
      <c r="AA219" s="94"/>
    </row>
    <row r="220" spans="27:27" s="19" customFormat="1" x14ac:dyDescent="0.4">
      <c r="AA220" s="94"/>
    </row>
    <row r="221" spans="27:27" s="19" customFormat="1" x14ac:dyDescent="0.4">
      <c r="AA221" s="94"/>
    </row>
    <row r="222" spans="27:27" s="19" customFormat="1" x14ac:dyDescent="0.4">
      <c r="AA222" s="94"/>
    </row>
    <row r="223" spans="27:27" s="19" customFormat="1" x14ac:dyDescent="0.4">
      <c r="AA223" s="94"/>
    </row>
    <row r="224" spans="27:27" s="19" customFormat="1" x14ac:dyDescent="0.4">
      <c r="AA224" s="94"/>
    </row>
    <row r="225" spans="27:27" s="19" customFormat="1" x14ac:dyDescent="0.4">
      <c r="AA225" s="94"/>
    </row>
    <row r="226" spans="27:27" s="19" customFormat="1" x14ac:dyDescent="0.4">
      <c r="AA226" s="94"/>
    </row>
    <row r="227" spans="27:27" s="19" customFormat="1" x14ac:dyDescent="0.4">
      <c r="AA227" s="94"/>
    </row>
    <row r="228" spans="27:27" s="19" customFormat="1" x14ac:dyDescent="0.4">
      <c r="AA228" s="94"/>
    </row>
    <row r="229" spans="27:27" s="19" customFormat="1" x14ac:dyDescent="0.4">
      <c r="AA229" s="94"/>
    </row>
    <row r="230" spans="27:27" s="19" customFormat="1" x14ac:dyDescent="0.4">
      <c r="AA230" s="94"/>
    </row>
    <row r="231" spans="27:27" s="19" customFormat="1" x14ac:dyDescent="0.4">
      <c r="AA231" s="94"/>
    </row>
    <row r="232" spans="27:27" s="19" customFormat="1" x14ac:dyDescent="0.4">
      <c r="AA232" s="94"/>
    </row>
    <row r="233" spans="27:27" s="19" customFormat="1" x14ac:dyDescent="0.4">
      <c r="AA233" s="94"/>
    </row>
    <row r="234" spans="27:27" s="19" customFormat="1" x14ac:dyDescent="0.4">
      <c r="AA234" s="94"/>
    </row>
    <row r="235" spans="27:27" s="19" customFormat="1" x14ac:dyDescent="0.4">
      <c r="AA235" s="94"/>
    </row>
    <row r="236" spans="27:27" s="19" customFormat="1" x14ac:dyDescent="0.4">
      <c r="AA236" s="94"/>
    </row>
    <row r="237" spans="27:27" s="19" customFormat="1" x14ac:dyDescent="0.4">
      <c r="AA237" s="94"/>
    </row>
    <row r="238" spans="27:27" s="19" customFormat="1" x14ac:dyDescent="0.4">
      <c r="AA238" s="94"/>
    </row>
    <row r="239" spans="27:27" s="19" customFormat="1" x14ac:dyDescent="0.4">
      <c r="AA239" s="94"/>
    </row>
    <row r="240" spans="27:27" s="19" customFormat="1" x14ac:dyDescent="0.4">
      <c r="AA240" s="94"/>
    </row>
    <row r="241" spans="27:27" s="19" customFormat="1" x14ac:dyDescent="0.4">
      <c r="AA241" s="94"/>
    </row>
    <row r="242" spans="27:27" s="19" customFormat="1" x14ac:dyDescent="0.4">
      <c r="AA242" s="94"/>
    </row>
    <row r="243" spans="27:27" s="19" customFormat="1" x14ac:dyDescent="0.4">
      <c r="AA243" s="94"/>
    </row>
    <row r="244" spans="27:27" s="19" customFormat="1" x14ac:dyDescent="0.4">
      <c r="AA244" s="94"/>
    </row>
    <row r="245" spans="27:27" s="19" customFormat="1" x14ac:dyDescent="0.4">
      <c r="AA245" s="94"/>
    </row>
    <row r="246" spans="27:27" s="19" customFormat="1" x14ac:dyDescent="0.4">
      <c r="AA246" s="94"/>
    </row>
    <row r="247" spans="27:27" s="19" customFormat="1" x14ac:dyDescent="0.4">
      <c r="AA247" s="94"/>
    </row>
    <row r="248" spans="27:27" s="19" customFormat="1" x14ac:dyDescent="0.4">
      <c r="AA248" s="94"/>
    </row>
    <row r="249" spans="27:27" s="19" customFormat="1" x14ac:dyDescent="0.4">
      <c r="AA249" s="94"/>
    </row>
    <row r="250" spans="27:27" s="19" customFormat="1" x14ac:dyDescent="0.4">
      <c r="AA250" s="94"/>
    </row>
    <row r="251" spans="27:27" s="19" customFormat="1" x14ac:dyDescent="0.4">
      <c r="AA251" s="94"/>
    </row>
    <row r="252" spans="27:27" s="19" customFormat="1" x14ac:dyDescent="0.4">
      <c r="AA252" s="94"/>
    </row>
    <row r="253" spans="27:27" s="19" customFormat="1" x14ac:dyDescent="0.4">
      <c r="AA253" s="94"/>
    </row>
    <row r="254" spans="27:27" s="19" customFormat="1" x14ac:dyDescent="0.4">
      <c r="AA254" s="94"/>
    </row>
    <row r="255" spans="27:27" s="19" customFormat="1" x14ac:dyDescent="0.4">
      <c r="AA255" s="94"/>
    </row>
    <row r="256" spans="27:27" s="19" customFormat="1" x14ac:dyDescent="0.4">
      <c r="AA256" s="94"/>
    </row>
    <row r="257" spans="27:27" s="19" customFormat="1" x14ac:dyDescent="0.4">
      <c r="AA257" s="94"/>
    </row>
    <row r="258" spans="27:27" s="19" customFormat="1" x14ac:dyDescent="0.4">
      <c r="AA258" s="94"/>
    </row>
    <row r="259" spans="27:27" s="19" customFormat="1" x14ac:dyDescent="0.4">
      <c r="AA259" s="94"/>
    </row>
    <row r="260" spans="27:27" s="19" customFormat="1" x14ac:dyDescent="0.4">
      <c r="AA260" s="94"/>
    </row>
    <row r="261" spans="27:27" s="19" customFormat="1" x14ac:dyDescent="0.4">
      <c r="AA261" s="94"/>
    </row>
    <row r="262" spans="27:27" s="19" customFormat="1" x14ac:dyDescent="0.4">
      <c r="AA262" s="94"/>
    </row>
    <row r="263" spans="27:27" s="19" customFormat="1" x14ac:dyDescent="0.4">
      <c r="AA263" s="94"/>
    </row>
    <row r="264" spans="27:27" s="19" customFormat="1" x14ac:dyDescent="0.4">
      <c r="AA264" s="94"/>
    </row>
    <row r="265" spans="27:27" s="19" customFormat="1" x14ac:dyDescent="0.4">
      <c r="AA265" s="94"/>
    </row>
    <row r="266" spans="27:27" s="19" customFormat="1" x14ac:dyDescent="0.4">
      <c r="AA266" s="94"/>
    </row>
    <row r="267" spans="27:27" s="19" customFormat="1" x14ac:dyDescent="0.4">
      <c r="AA267" s="94"/>
    </row>
    <row r="268" spans="27:27" s="19" customFormat="1" x14ac:dyDescent="0.4">
      <c r="AA268" s="94"/>
    </row>
    <row r="269" spans="27:27" s="19" customFormat="1" x14ac:dyDescent="0.4">
      <c r="AA269" s="94"/>
    </row>
    <row r="270" spans="27:27" s="19" customFormat="1" x14ac:dyDescent="0.4">
      <c r="AA270" s="94"/>
    </row>
    <row r="271" spans="27:27" s="19" customFormat="1" x14ac:dyDescent="0.4">
      <c r="AA271" s="94"/>
    </row>
    <row r="272" spans="27:27" s="19" customFormat="1" x14ac:dyDescent="0.4">
      <c r="AA272" s="94"/>
    </row>
    <row r="273" spans="27:27" s="19" customFormat="1" x14ac:dyDescent="0.4">
      <c r="AA273" s="94"/>
    </row>
    <row r="274" spans="27:27" s="19" customFormat="1" x14ac:dyDescent="0.4">
      <c r="AA274" s="94"/>
    </row>
    <row r="275" spans="27:27" s="19" customFormat="1" x14ac:dyDescent="0.4">
      <c r="AA275" s="94"/>
    </row>
    <row r="276" spans="27:27" s="19" customFormat="1" x14ac:dyDescent="0.4">
      <c r="AA276" s="94"/>
    </row>
    <row r="277" spans="27:27" s="19" customFormat="1" x14ac:dyDescent="0.4">
      <c r="AA277" s="94"/>
    </row>
    <row r="278" spans="27:27" s="19" customFormat="1" x14ac:dyDescent="0.4">
      <c r="AA278" s="94"/>
    </row>
    <row r="279" spans="27:27" s="19" customFormat="1" x14ac:dyDescent="0.4">
      <c r="AA279" s="94"/>
    </row>
    <row r="280" spans="27:27" s="19" customFormat="1" x14ac:dyDescent="0.4">
      <c r="AA280" s="94"/>
    </row>
    <row r="281" spans="27:27" s="19" customFormat="1" x14ac:dyDescent="0.4">
      <c r="AA281" s="94"/>
    </row>
    <row r="282" spans="27:27" s="19" customFormat="1" x14ac:dyDescent="0.4">
      <c r="AA282" s="94"/>
    </row>
    <row r="283" spans="27:27" s="19" customFormat="1" x14ac:dyDescent="0.4">
      <c r="AA283" s="94"/>
    </row>
    <row r="284" spans="27:27" s="19" customFormat="1" x14ac:dyDescent="0.4">
      <c r="AA284" s="94"/>
    </row>
    <row r="285" spans="27:27" s="19" customFormat="1" x14ac:dyDescent="0.4">
      <c r="AA285" s="94"/>
    </row>
    <row r="286" spans="27:27" s="19" customFormat="1" x14ac:dyDescent="0.4">
      <c r="AA286" s="94"/>
    </row>
    <row r="287" spans="27:27" s="19" customFormat="1" x14ac:dyDescent="0.4">
      <c r="AA287" s="94"/>
    </row>
    <row r="288" spans="27:27" s="19" customFormat="1" x14ac:dyDescent="0.4">
      <c r="AA288" s="94"/>
    </row>
    <row r="289" spans="27:27" s="19" customFormat="1" x14ac:dyDescent="0.4">
      <c r="AA289" s="94"/>
    </row>
    <row r="290" spans="27:27" s="19" customFormat="1" x14ac:dyDescent="0.4">
      <c r="AA290" s="94"/>
    </row>
    <row r="291" spans="27:27" s="19" customFormat="1" x14ac:dyDescent="0.4">
      <c r="AA291" s="94"/>
    </row>
    <row r="292" spans="27:27" s="19" customFormat="1" x14ac:dyDescent="0.4">
      <c r="AA292" s="94"/>
    </row>
    <row r="293" spans="27:27" s="19" customFormat="1" x14ac:dyDescent="0.4">
      <c r="AA293" s="94"/>
    </row>
    <row r="294" spans="27:27" s="19" customFormat="1" x14ac:dyDescent="0.4">
      <c r="AA294" s="94"/>
    </row>
    <row r="295" spans="27:27" s="19" customFormat="1" x14ac:dyDescent="0.4">
      <c r="AA295" s="94"/>
    </row>
    <row r="296" spans="27:27" s="19" customFormat="1" x14ac:dyDescent="0.4">
      <c r="AA296" s="94"/>
    </row>
    <row r="297" spans="27:27" s="19" customFormat="1" x14ac:dyDescent="0.4">
      <c r="AA297" s="94"/>
    </row>
    <row r="298" spans="27:27" s="19" customFormat="1" x14ac:dyDescent="0.4">
      <c r="AA298" s="94"/>
    </row>
    <row r="299" spans="27:27" s="19" customFormat="1" x14ac:dyDescent="0.4">
      <c r="AA299" s="94"/>
    </row>
    <row r="300" spans="27:27" s="19" customFormat="1" x14ac:dyDescent="0.4">
      <c r="AA300" s="94"/>
    </row>
    <row r="301" spans="27:27" s="19" customFormat="1" x14ac:dyDescent="0.4">
      <c r="AA301" s="94"/>
    </row>
    <row r="302" spans="27:27" s="19" customFormat="1" x14ac:dyDescent="0.4">
      <c r="AA302" s="94"/>
    </row>
    <row r="303" spans="27:27" s="19" customFormat="1" x14ac:dyDescent="0.4">
      <c r="AA303" s="94"/>
    </row>
    <row r="304" spans="27:27" s="19" customFormat="1" x14ac:dyDescent="0.4">
      <c r="AA304" s="94"/>
    </row>
    <row r="305" spans="27:27" s="19" customFormat="1" x14ac:dyDescent="0.4">
      <c r="AA305" s="94"/>
    </row>
    <row r="306" spans="27:27" s="19" customFormat="1" x14ac:dyDescent="0.4">
      <c r="AA306" s="94"/>
    </row>
    <row r="307" spans="27:27" s="19" customFormat="1" x14ac:dyDescent="0.4">
      <c r="AA307" s="94"/>
    </row>
    <row r="308" spans="27:27" s="19" customFormat="1" x14ac:dyDescent="0.4">
      <c r="AA308" s="94"/>
    </row>
    <row r="309" spans="27:27" s="19" customFormat="1" x14ac:dyDescent="0.4">
      <c r="AA309" s="94"/>
    </row>
    <row r="310" spans="27:27" s="19" customFormat="1" x14ac:dyDescent="0.4">
      <c r="AA310" s="94"/>
    </row>
    <row r="311" spans="27:27" s="19" customFormat="1" x14ac:dyDescent="0.4">
      <c r="AA311" s="94"/>
    </row>
    <row r="312" spans="27:27" s="19" customFormat="1" x14ac:dyDescent="0.4">
      <c r="AA312" s="94"/>
    </row>
    <row r="313" spans="27:27" s="19" customFormat="1" x14ac:dyDescent="0.4">
      <c r="AA313" s="94"/>
    </row>
    <row r="314" spans="27:27" s="19" customFormat="1" x14ac:dyDescent="0.4">
      <c r="AA314" s="94"/>
    </row>
    <row r="315" spans="27:27" s="19" customFormat="1" x14ac:dyDescent="0.4">
      <c r="AA315" s="94"/>
    </row>
    <row r="316" spans="27:27" s="19" customFormat="1" x14ac:dyDescent="0.4">
      <c r="AA316" s="94"/>
    </row>
    <row r="317" spans="27:27" s="19" customFormat="1" x14ac:dyDescent="0.4">
      <c r="AA317" s="94"/>
    </row>
    <row r="318" spans="27:27" s="19" customFormat="1" x14ac:dyDescent="0.4">
      <c r="AA318" s="94"/>
    </row>
    <row r="319" spans="27:27" s="19" customFormat="1" x14ac:dyDescent="0.4">
      <c r="AA319" s="94"/>
    </row>
    <row r="320" spans="27:27" s="19" customFormat="1" x14ac:dyDescent="0.4">
      <c r="AA320" s="94"/>
    </row>
    <row r="321" spans="27:27" s="19" customFormat="1" x14ac:dyDescent="0.4">
      <c r="AA321" s="94"/>
    </row>
    <row r="322" spans="27:27" s="19" customFormat="1" x14ac:dyDescent="0.4">
      <c r="AA322" s="94"/>
    </row>
    <row r="323" spans="27:27" s="19" customFormat="1" x14ac:dyDescent="0.4">
      <c r="AA323" s="94"/>
    </row>
    <row r="324" spans="27:27" s="19" customFormat="1" x14ac:dyDescent="0.4">
      <c r="AA324" s="94"/>
    </row>
    <row r="325" spans="27:27" s="19" customFormat="1" x14ac:dyDescent="0.4">
      <c r="AA325" s="94"/>
    </row>
    <row r="326" spans="27:27" s="19" customFormat="1" x14ac:dyDescent="0.4">
      <c r="AA326" s="94"/>
    </row>
    <row r="327" spans="27:27" s="19" customFormat="1" x14ac:dyDescent="0.4">
      <c r="AA327" s="94"/>
    </row>
    <row r="328" spans="27:27" s="19" customFormat="1" x14ac:dyDescent="0.4">
      <c r="AA328" s="94"/>
    </row>
    <row r="329" spans="27:27" s="19" customFormat="1" x14ac:dyDescent="0.4">
      <c r="AA329" s="94"/>
    </row>
    <row r="330" spans="27:27" s="19" customFormat="1" x14ac:dyDescent="0.4">
      <c r="AA330" s="94"/>
    </row>
    <row r="331" spans="27:27" s="19" customFormat="1" x14ac:dyDescent="0.4">
      <c r="AA331" s="94"/>
    </row>
    <row r="332" spans="27:27" s="19" customFormat="1" x14ac:dyDescent="0.4">
      <c r="AA332" s="94"/>
    </row>
    <row r="333" spans="27:27" s="19" customFormat="1" x14ac:dyDescent="0.4">
      <c r="AA333" s="94"/>
    </row>
    <row r="334" spans="27:27" s="19" customFormat="1" x14ac:dyDescent="0.4">
      <c r="AA334" s="94"/>
    </row>
    <row r="335" spans="27:27" s="19" customFormat="1" x14ac:dyDescent="0.4">
      <c r="AA335" s="94"/>
    </row>
    <row r="336" spans="27:27" s="19" customFormat="1" x14ac:dyDescent="0.4">
      <c r="AA336" s="94"/>
    </row>
    <row r="337" spans="27:27" s="19" customFormat="1" x14ac:dyDescent="0.4">
      <c r="AA337" s="94"/>
    </row>
    <row r="338" spans="27:27" s="19" customFormat="1" x14ac:dyDescent="0.4">
      <c r="AA338" s="94"/>
    </row>
    <row r="339" spans="27:27" s="19" customFormat="1" x14ac:dyDescent="0.4">
      <c r="AA339" s="94"/>
    </row>
    <row r="340" spans="27:27" s="19" customFormat="1" x14ac:dyDescent="0.4">
      <c r="AA340" s="94"/>
    </row>
    <row r="341" spans="27:27" s="19" customFormat="1" x14ac:dyDescent="0.4">
      <c r="AA341" s="94"/>
    </row>
    <row r="342" spans="27:27" s="19" customFormat="1" x14ac:dyDescent="0.4">
      <c r="AA342" s="94"/>
    </row>
    <row r="343" spans="27:27" s="19" customFormat="1" x14ac:dyDescent="0.4">
      <c r="AA343" s="94"/>
    </row>
    <row r="344" spans="27:27" s="19" customFormat="1" x14ac:dyDescent="0.4">
      <c r="AA344" s="94"/>
    </row>
    <row r="345" spans="27:27" s="19" customFormat="1" x14ac:dyDescent="0.4">
      <c r="AA345" s="94"/>
    </row>
    <row r="346" spans="27:27" s="19" customFormat="1" x14ac:dyDescent="0.4">
      <c r="AA346" s="94"/>
    </row>
    <row r="347" spans="27:27" s="19" customFormat="1" x14ac:dyDescent="0.4">
      <c r="AA347" s="94"/>
    </row>
    <row r="348" spans="27:27" s="19" customFormat="1" x14ac:dyDescent="0.4">
      <c r="AA348" s="94"/>
    </row>
    <row r="349" spans="27:27" s="19" customFormat="1" x14ac:dyDescent="0.4">
      <c r="AA349" s="94"/>
    </row>
    <row r="350" spans="27:27" s="19" customFormat="1" x14ac:dyDescent="0.4">
      <c r="AA350" s="94"/>
    </row>
    <row r="351" spans="27:27" s="19" customFormat="1" x14ac:dyDescent="0.4">
      <c r="AA351" s="94"/>
    </row>
    <row r="352" spans="27:27" s="19" customFormat="1" x14ac:dyDescent="0.4">
      <c r="AA352" s="94"/>
    </row>
    <row r="353" spans="27:27" s="19" customFormat="1" x14ac:dyDescent="0.4">
      <c r="AA353" s="94"/>
    </row>
    <row r="354" spans="27:27" s="19" customFormat="1" x14ac:dyDescent="0.4">
      <c r="AA354" s="94"/>
    </row>
    <row r="355" spans="27:27" s="19" customFormat="1" x14ac:dyDescent="0.4">
      <c r="AA355" s="94"/>
    </row>
    <row r="356" spans="27:27" s="19" customFormat="1" x14ac:dyDescent="0.4">
      <c r="AA356" s="94"/>
    </row>
    <row r="357" spans="27:27" s="19" customFormat="1" x14ac:dyDescent="0.4">
      <c r="AA357" s="94"/>
    </row>
    <row r="358" spans="27:27" s="19" customFormat="1" x14ac:dyDescent="0.4">
      <c r="AA358" s="94"/>
    </row>
    <row r="359" spans="27:27" s="19" customFormat="1" x14ac:dyDescent="0.4">
      <c r="AA359" s="94"/>
    </row>
    <row r="360" spans="27:27" s="19" customFormat="1" x14ac:dyDescent="0.4">
      <c r="AA360" s="94"/>
    </row>
    <row r="361" spans="27:27" s="19" customFormat="1" x14ac:dyDescent="0.4">
      <c r="AA361" s="94"/>
    </row>
    <row r="362" spans="27:27" s="19" customFormat="1" x14ac:dyDescent="0.4">
      <c r="AA362" s="94"/>
    </row>
    <row r="363" spans="27:27" s="19" customFormat="1" x14ac:dyDescent="0.4">
      <c r="AA363" s="94"/>
    </row>
    <row r="364" spans="27:27" s="19" customFormat="1" x14ac:dyDescent="0.4">
      <c r="AA364" s="94"/>
    </row>
    <row r="365" spans="27:27" s="19" customFormat="1" x14ac:dyDescent="0.4">
      <c r="AA365" s="94"/>
    </row>
    <row r="366" spans="27:27" s="19" customFormat="1" x14ac:dyDescent="0.4">
      <c r="AA366" s="94"/>
    </row>
    <row r="367" spans="27:27" s="19" customFormat="1" x14ac:dyDescent="0.4">
      <c r="AA367" s="94"/>
    </row>
    <row r="368" spans="27:27" s="19" customFormat="1" x14ac:dyDescent="0.4">
      <c r="AA368" s="94"/>
    </row>
    <row r="369" spans="27:27" s="19" customFormat="1" x14ac:dyDescent="0.4">
      <c r="AA369" s="94"/>
    </row>
    <row r="370" spans="27:27" s="19" customFormat="1" x14ac:dyDescent="0.4">
      <c r="AA370" s="94"/>
    </row>
    <row r="371" spans="27:27" s="19" customFormat="1" x14ac:dyDescent="0.4">
      <c r="AA371" s="94"/>
    </row>
    <row r="372" spans="27:27" s="19" customFormat="1" x14ac:dyDescent="0.4">
      <c r="AA372" s="94"/>
    </row>
    <row r="373" spans="27:27" s="19" customFormat="1" x14ac:dyDescent="0.4">
      <c r="AA373" s="94"/>
    </row>
    <row r="374" spans="27:27" s="19" customFormat="1" x14ac:dyDescent="0.4">
      <c r="AA374" s="94"/>
    </row>
    <row r="375" spans="27:27" s="19" customFormat="1" x14ac:dyDescent="0.4">
      <c r="AA375" s="94"/>
    </row>
    <row r="376" spans="27:27" s="19" customFormat="1" x14ac:dyDescent="0.4">
      <c r="AA376" s="94"/>
    </row>
    <row r="377" spans="27:27" s="19" customFormat="1" x14ac:dyDescent="0.4">
      <c r="AA377" s="94"/>
    </row>
    <row r="378" spans="27:27" s="19" customFormat="1" x14ac:dyDescent="0.4">
      <c r="AA378" s="94"/>
    </row>
    <row r="379" spans="27:27" s="19" customFormat="1" x14ac:dyDescent="0.4">
      <c r="AA379" s="94"/>
    </row>
    <row r="380" spans="27:27" s="19" customFormat="1" x14ac:dyDescent="0.4">
      <c r="AA380" s="94"/>
    </row>
    <row r="381" spans="27:27" s="19" customFormat="1" x14ac:dyDescent="0.4">
      <c r="AA381" s="94"/>
    </row>
    <row r="382" spans="27:27" s="19" customFormat="1" x14ac:dyDescent="0.4">
      <c r="AA382" s="94"/>
    </row>
    <row r="383" spans="27:27" s="19" customFormat="1" x14ac:dyDescent="0.4">
      <c r="AA383" s="94"/>
    </row>
    <row r="384" spans="27:27" s="19" customFormat="1" x14ac:dyDescent="0.4">
      <c r="AA384" s="94"/>
    </row>
    <row r="385" spans="27:27" s="19" customFormat="1" x14ac:dyDescent="0.4">
      <c r="AA385" s="94"/>
    </row>
    <row r="386" spans="27:27" s="19" customFormat="1" x14ac:dyDescent="0.4">
      <c r="AA386" s="94"/>
    </row>
    <row r="387" spans="27:27" s="19" customFormat="1" x14ac:dyDescent="0.4">
      <c r="AA387" s="94"/>
    </row>
    <row r="388" spans="27:27" s="19" customFormat="1" x14ac:dyDescent="0.4">
      <c r="AA388" s="94"/>
    </row>
    <row r="389" spans="27:27" s="19" customFormat="1" x14ac:dyDescent="0.4">
      <c r="AA389" s="94"/>
    </row>
    <row r="390" spans="27:27" s="19" customFormat="1" x14ac:dyDescent="0.4">
      <c r="AA390" s="94"/>
    </row>
    <row r="391" spans="27:27" s="19" customFormat="1" x14ac:dyDescent="0.4">
      <c r="AA391" s="94"/>
    </row>
    <row r="392" spans="27:27" s="19" customFormat="1" x14ac:dyDescent="0.4">
      <c r="AA392" s="94"/>
    </row>
    <row r="393" spans="27:27" s="19" customFormat="1" x14ac:dyDescent="0.4">
      <c r="AA393" s="94"/>
    </row>
    <row r="394" spans="27:27" s="19" customFormat="1" x14ac:dyDescent="0.4">
      <c r="AA394" s="94"/>
    </row>
    <row r="395" spans="27:27" s="19" customFormat="1" x14ac:dyDescent="0.4">
      <c r="AA395" s="94"/>
    </row>
    <row r="396" spans="27:27" s="19" customFormat="1" x14ac:dyDescent="0.4">
      <c r="AA396" s="94"/>
    </row>
    <row r="397" spans="27:27" s="19" customFormat="1" x14ac:dyDescent="0.4">
      <c r="AA397" s="94"/>
    </row>
    <row r="398" spans="27:27" s="19" customFormat="1" x14ac:dyDescent="0.4">
      <c r="AA398" s="94"/>
    </row>
    <row r="399" spans="27:27" s="19" customFormat="1" x14ac:dyDescent="0.4">
      <c r="AA399" s="94"/>
    </row>
    <row r="400" spans="27:27" s="19" customFormat="1" x14ac:dyDescent="0.4">
      <c r="AA400" s="94"/>
    </row>
    <row r="401" spans="27:27" s="19" customFormat="1" x14ac:dyDescent="0.4">
      <c r="AA401" s="94"/>
    </row>
    <row r="402" spans="27:27" s="19" customFormat="1" x14ac:dyDescent="0.4">
      <c r="AA402" s="94"/>
    </row>
    <row r="403" spans="27:27" s="19" customFormat="1" x14ac:dyDescent="0.4">
      <c r="AA403" s="94"/>
    </row>
    <row r="404" spans="27:27" s="19" customFormat="1" x14ac:dyDescent="0.4">
      <c r="AA404" s="94"/>
    </row>
    <row r="405" spans="27:27" s="19" customFormat="1" x14ac:dyDescent="0.4">
      <c r="AA405" s="94"/>
    </row>
    <row r="406" spans="27:27" s="19" customFormat="1" x14ac:dyDescent="0.4">
      <c r="AA406" s="94"/>
    </row>
    <row r="407" spans="27:27" s="19" customFormat="1" x14ac:dyDescent="0.4">
      <c r="AA407" s="94"/>
    </row>
    <row r="408" spans="27:27" s="19" customFormat="1" x14ac:dyDescent="0.4">
      <c r="AA408" s="94"/>
    </row>
    <row r="409" spans="27:27" s="19" customFormat="1" x14ac:dyDescent="0.4">
      <c r="AA409" s="94"/>
    </row>
    <row r="410" spans="27:27" s="19" customFormat="1" x14ac:dyDescent="0.4">
      <c r="AA410" s="94"/>
    </row>
    <row r="411" spans="27:27" s="19" customFormat="1" x14ac:dyDescent="0.4">
      <c r="AA411" s="94"/>
    </row>
    <row r="412" spans="27:27" s="19" customFormat="1" x14ac:dyDescent="0.4">
      <c r="AA412" s="94"/>
    </row>
    <row r="413" spans="27:27" s="19" customFormat="1" x14ac:dyDescent="0.4">
      <c r="AA413" s="94"/>
    </row>
    <row r="414" spans="27:27" s="19" customFormat="1" x14ac:dyDescent="0.4">
      <c r="AA414" s="94"/>
    </row>
    <row r="415" spans="27:27" s="19" customFormat="1" x14ac:dyDescent="0.4">
      <c r="AA415" s="94"/>
    </row>
    <row r="416" spans="27:27" s="19" customFormat="1" x14ac:dyDescent="0.4">
      <c r="AA416" s="94"/>
    </row>
    <row r="417" spans="27:27" s="19" customFormat="1" x14ac:dyDescent="0.4">
      <c r="AA417" s="94"/>
    </row>
    <row r="418" spans="27:27" s="19" customFormat="1" x14ac:dyDescent="0.4">
      <c r="AA418" s="94"/>
    </row>
    <row r="419" spans="27:27" s="19" customFormat="1" x14ac:dyDescent="0.4">
      <c r="AA419" s="94"/>
    </row>
    <row r="420" spans="27:27" s="19" customFormat="1" x14ac:dyDescent="0.4">
      <c r="AA420" s="94"/>
    </row>
    <row r="421" spans="27:27" s="19" customFormat="1" x14ac:dyDescent="0.4">
      <c r="AA421" s="94"/>
    </row>
    <row r="422" spans="27:27" s="19" customFormat="1" x14ac:dyDescent="0.4">
      <c r="AA422" s="94"/>
    </row>
    <row r="423" spans="27:27" s="19" customFormat="1" x14ac:dyDescent="0.4">
      <c r="AA423" s="94"/>
    </row>
    <row r="424" spans="27:27" s="19" customFormat="1" x14ac:dyDescent="0.4">
      <c r="AA424" s="94"/>
    </row>
    <row r="425" spans="27:27" s="19" customFormat="1" x14ac:dyDescent="0.4">
      <c r="AA425" s="94"/>
    </row>
    <row r="426" spans="27:27" s="19" customFormat="1" x14ac:dyDescent="0.4">
      <c r="AA426" s="94"/>
    </row>
    <row r="427" spans="27:27" s="19" customFormat="1" x14ac:dyDescent="0.4">
      <c r="AA427" s="94"/>
    </row>
    <row r="428" spans="27:27" s="19" customFormat="1" x14ac:dyDescent="0.4">
      <c r="AA428" s="94"/>
    </row>
    <row r="429" spans="27:27" s="19" customFormat="1" x14ac:dyDescent="0.4">
      <c r="AA429" s="94"/>
    </row>
    <row r="430" spans="27:27" s="19" customFormat="1" x14ac:dyDescent="0.4">
      <c r="AA430" s="94"/>
    </row>
    <row r="431" spans="27:27" s="19" customFormat="1" x14ac:dyDescent="0.4">
      <c r="AA431" s="94"/>
    </row>
    <row r="432" spans="27:27" s="19" customFormat="1" x14ac:dyDescent="0.4">
      <c r="AA432" s="94"/>
    </row>
    <row r="433" spans="27:27" s="19" customFormat="1" x14ac:dyDescent="0.4">
      <c r="AA433" s="94"/>
    </row>
    <row r="434" spans="27:27" s="19" customFormat="1" x14ac:dyDescent="0.4">
      <c r="AA434" s="94"/>
    </row>
    <row r="435" spans="27:27" s="19" customFormat="1" x14ac:dyDescent="0.4">
      <c r="AA435" s="94"/>
    </row>
    <row r="436" spans="27:27" s="19" customFormat="1" x14ac:dyDescent="0.4">
      <c r="AA436" s="94"/>
    </row>
    <row r="437" spans="27:27" s="19" customFormat="1" x14ac:dyDescent="0.4">
      <c r="AA437" s="94"/>
    </row>
    <row r="438" spans="27:27" s="19" customFormat="1" x14ac:dyDescent="0.4">
      <c r="AA438" s="94"/>
    </row>
    <row r="439" spans="27:27" s="19" customFormat="1" x14ac:dyDescent="0.4">
      <c r="AA439" s="94"/>
    </row>
    <row r="440" spans="27:27" s="19" customFormat="1" x14ac:dyDescent="0.4">
      <c r="AA440" s="94"/>
    </row>
    <row r="441" spans="27:27" s="19" customFormat="1" x14ac:dyDescent="0.4">
      <c r="AA441" s="94"/>
    </row>
    <row r="442" spans="27:27" s="19" customFormat="1" x14ac:dyDescent="0.4">
      <c r="AA442" s="94"/>
    </row>
    <row r="443" spans="27:27" s="19" customFormat="1" x14ac:dyDescent="0.4">
      <c r="AA443" s="94"/>
    </row>
    <row r="444" spans="27:27" s="19" customFormat="1" x14ac:dyDescent="0.4">
      <c r="AA444" s="94"/>
    </row>
    <row r="445" spans="27:27" s="19" customFormat="1" x14ac:dyDescent="0.4">
      <c r="AA445" s="94"/>
    </row>
    <row r="446" spans="27:27" s="19" customFormat="1" x14ac:dyDescent="0.4">
      <c r="AA446" s="94"/>
    </row>
    <row r="447" spans="27:27" s="19" customFormat="1" x14ac:dyDescent="0.4">
      <c r="AA447" s="94"/>
    </row>
    <row r="448" spans="27:27" s="19" customFormat="1" x14ac:dyDescent="0.4">
      <c r="AA448" s="94"/>
    </row>
    <row r="449" spans="27:27" s="19" customFormat="1" x14ac:dyDescent="0.4">
      <c r="AA449" s="94"/>
    </row>
    <row r="450" spans="27:27" s="19" customFormat="1" x14ac:dyDescent="0.4">
      <c r="AA450" s="94"/>
    </row>
    <row r="451" spans="27:27" s="19" customFormat="1" x14ac:dyDescent="0.4">
      <c r="AA451" s="94"/>
    </row>
    <row r="452" spans="27:27" s="19" customFormat="1" x14ac:dyDescent="0.4">
      <c r="AA452" s="94"/>
    </row>
    <row r="453" spans="27:27" s="19" customFormat="1" x14ac:dyDescent="0.4">
      <c r="AA453" s="94"/>
    </row>
    <row r="454" spans="27:27" s="19" customFormat="1" x14ac:dyDescent="0.4">
      <c r="AA454" s="94"/>
    </row>
    <row r="455" spans="27:27" s="19" customFormat="1" x14ac:dyDescent="0.4">
      <c r="AA455" s="94"/>
    </row>
    <row r="456" spans="27:27" s="19" customFormat="1" x14ac:dyDescent="0.4">
      <c r="AA456" s="94"/>
    </row>
    <row r="457" spans="27:27" s="19" customFormat="1" x14ac:dyDescent="0.4">
      <c r="AA457" s="94"/>
    </row>
    <row r="458" spans="27:27" s="19" customFormat="1" x14ac:dyDescent="0.4">
      <c r="AA458" s="94"/>
    </row>
    <row r="459" spans="27:27" s="19" customFormat="1" x14ac:dyDescent="0.4">
      <c r="AA459" s="94"/>
    </row>
    <row r="460" spans="27:27" s="19" customFormat="1" x14ac:dyDescent="0.4">
      <c r="AA460" s="94"/>
    </row>
    <row r="461" spans="27:27" s="19" customFormat="1" x14ac:dyDescent="0.4">
      <c r="AA461" s="94"/>
    </row>
    <row r="462" spans="27:27" s="19" customFormat="1" x14ac:dyDescent="0.4">
      <c r="AA462" s="94"/>
    </row>
    <row r="463" spans="27:27" s="19" customFormat="1" x14ac:dyDescent="0.4">
      <c r="AA463" s="94"/>
    </row>
    <row r="464" spans="27:27" s="19" customFormat="1" x14ac:dyDescent="0.4">
      <c r="AA464" s="94"/>
    </row>
    <row r="465" spans="27:27" s="19" customFormat="1" x14ac:dyDescent="0.4">
      <c r="AA465" s="94"/>
    </row>
    <row r="466" spans="27:27" s="19" customFormat="1" x14ac:dyDescent="0.4">
      <c r="AA466" s="94"/>
    </row>
    <row r="467" spans="27:27" s="19" customFormat="1" x14ac:dyDescent="0.4">
      <c r="AA467" s="94"/>
    </row>
    <row r="468" spans="27:27" s="19" customFormat="1" x14ac:dyDescent="0.4">
      <c r="AA468" s="94"/>
    </row>
    <row r="469" spans="27:27" s="19" customFormat="1" x14ac:dyDescent="0.4">
      <c r="AA469" s="94"/>
    </row>
    <row r="470" spans="27:27" s="19" customFormat="1" x14ac:dyDescent="0.4">
      <c r="AA470" s="94"/>
    </row>
    <row r="471" spans="27:27" s="19" customFormat="1" x14ac:dyDescent="0.4">
      <c r="AA471" s="94"/>
    </row>
    <row r="472" spans="27:27" s="19" customFormat="1" x14ac:dyDescent="0.4">
      <c r="AA472" s="94"/>
    </row>
    <row r="473" spans="27:27" s="19" customFormat="1" x14ac:dyDescent="0.4">
      <c r="AA473" s="94"/>
    </row>
    <row r="474" spans="27:27" s="19" customFormat="1" x14ac:dyDescent="0.4">
      <c r="AA474" s="94"/>
    </row>
    <row r="475" spans="27:27" s="19" customFormat="1" x14ac:dyDescent="0.4">
      <c r="AA475" s="94"/>
    </row>
    <row r="476" spans="27:27" s="19" customFormat="1" x14ac:dyDescent="0.4">
      <c r="AA476" s="94"/>
    </row>
    <row r="477" spans="27:27" s="19" customFormat="1" x14ac:dyDescent="0.4">
      <c r="AA477" s="94"/>
    </row>
    <row r="478" spans="27:27" s="19" customFormat="1" x14ac:dyDescent="0.4">
      <c r="AA478" s="94"/>
    </row>
    <row r="479" spans="27:27" s="19" customFormat="1" x14ac:dyDescent="0.4">
      <c r="AA479" s="94"/>
    </row>
    <row r="480" spans="27:27" s="19" customFormat="1" x14ac:dyDescent="0.4">
      <c r="AA480" s="94"/>
    </row>
    <row r="481" spans="27:27" s="19" customFormat="1" x14ac:dyDescent="0.4">
      <c r="AA481" s="94"/>
    </row>
    <row r="482" spans="27:27" s="19" customFormat="1" x14ac:dyDescent="0.4">
      <c r="AA482" s="94"/>
    </row>
    <row r="483" spans="27:27" s="19" customFormat="1" x14ac:dyDescent="0.4">
      <c r="AA483" s="94"/>
    </row>
    <row r="484" spans="27:27" s="19" customFormat="1" x14ac:dyDescent="0.4">
      <c r="AA484" s="94"/>
    </row>
    <row r="485" spans="27:27" s="19" customFormat="1" x14ac:dyDescent="0.4">
      <c r="AA485" s="94"/>
    </row>
    <row r="486" spans="27:27" s="19" customFormat="1" x14ac:dyDescent="0.4">
      <c r="AA486" s="94"/>
    </row>
    <row r="487" spans="27:27" s="19" customFormat="1" x14ac:dyDescent="0.4">
      <c r="AA487" s="94"/>
    </row>
    <row r="488" spans="27:27" s="19" customFormat="1" x14ac:dyDescent="0.4">
      <c r="AA488" s="94"/>
    </row>
    <row r="489" spans="27:27" s="19" customFormat="1" x14ac:dyDescent="0.4">
      <c r="AA489" s="94"/>
    </row>
    <row r="490" spans="27:27" s="19" customFormat="1" x14ac:dyDescent="0.4">
      <c r="AA490" s="94"/>
    </row>
    <row r="491" spans="27:27" s="19" customFormat="1" x14ac:dyDescent="0.4">
      <c r="AA491" s="94"/>
    </row>
    <row r="492" spans="27:27" s="19" customFormat="1" x14ac:dyDescent="0.4">
      <c r="AA492" s="94"/>
    </row>
    <row r="493" spans="27:27" s="19" customFormat="1" x14ac:dyDescent="0.4">
      <c r="AA493" s="94"/>
    </row>
    <row r="494" spans="27:27" s="19" customFormat="1" x14ac:dyDescent="0.4">
      <c r="AA494" s="94"/>
    </row>
    <row r="495" spans="27:27" s="19" customFormat="1" x14ac:dyDescent="0.4">
      <c r="AA495" s="94"/>
    </row>
    <row r="496" spans="27:27" s="19" customFormat="1" x14ac:dyDescent="0.4">
      <c r="AA496" s="94"/>
    </row>
    <row r="497" spans="27:27" s="19" customFormat="1" x14ac:dyDescent="0.4">
      <c r="AA497" s="94"/>
    </row>
    <row r="498" spans="27:27" s="19" customFormat="1" x14ac:dyDescent="0.4">
      <c r="AA498" s="94"/>
    </row>
    <row r="499" spans="27:27" s="19" customFormat="1" x14ac:dyDescent="0.4">
      <c r="AA499" s="94"/>
    </row>
    <row r="500" spans="27:27" s="19" customFormat="1" x14ac:dyDescent="0.4">
      <c r="AA500" s="94"/>
    </row>
    <row r="501" spans="27:27" s="19" customFormat="1" x14ac:dyDescent="0.4">
      <c r="AA501" s="94"/>
    </row>
    <row r="502" spans="27:27" s="19" customFormat="1" x14ac:dyDescent="0.4">
      <c r="AA502" s="94"/>
    </row>
    <row r="503" spans="27:27" s="19" customFormat="1" x14ac:dyDescent="0.4">
      <c r="AA503" s="94"/>
    </row>
    <row r="504" spans="27:27" s="19" customFormat="1" x14ac:dyDescent="0.4">
      <c r="AA504" s="94"/>
    </row>
    <row r="505" spans="27:27" s="19" customFormat="1" x14ac:dyDescent="0.4">
      <c r="AA505" s="94"/>
    </row>
    <row r="506" spans="27:27" s="19" customFormat="1" x14ac:dyDescent="0.4">
      <c r="AA506" s="94"/>
    </row>
    <row r="507" spans="27:27" s="19" customFormat="1" x14ac:dyDescent="0.4">
      <c r="AA507" s="94"/>
    </row>
    <row r="508" spans="27:27" s="19" customFormat="1" x14ac:dyDescent="0.4">
      <c r="AA508" s="94"/>
    </row>
    <row r="509" spans="27:27" s="19" customFormat="1" x14ac:dyDescent="0.4">
      <c r="AA509" s="94"/>
    </row>
    <row r="510" spans="27:27" s="19" customFormat="1" x14ac:dyDescent="0.4">
      <c r="AA510" s="94"/>
    </row>
    <row r="511" spans="27:27" s="19" customFormat="1" x14ac:dyDescent="0.4">
      <c r="AA511" s="94"/>
    </row>
    <row r="512" spans="27:27" s="19" customFormat="1" x14ac:dyDescent="0.4">
      <c r="AA512" s="94"/>
    </row>
    <row r="513" spans="27:27" s="19" customFormat="1" x14ac:dyDescent="0.4">
      <c r="AA513" s="94"/>
    </row>
    <row r="514" spans="27:27" s="19" customFormat="1" x14ac:dyDescent="0.4">
      <c r="AA514" s="94"/>
    </row>
    <row r="515" spans="27:27" s="19" customFormat="1" x14ac:dyDescent="0.4">
      <c r="AA515" s="94"/>
    </row>
    <row r="516" spans="27:27" s="19" customFormat="1" x14ac:dyDescent="0.4">
      <c r="AA516" s="94"/>
    </row>
    <row r="517" spans="27:27" s="19" customFormat="1" x14ac:dyDescent="0.4">
      <c r="AA517" s="94"/>
    </row>
    <row r="518" spans="27:27" s="19" customFormat="1" x14ac:dyDescent="0.4">
      <c r="AA518" s="94"/>
    </row>
    <row r="519" spans="27:27" s="19" customFormat="1" x14ac:dyDescent="0.4">
      <c r="AA519" s="94"/>
    </row>
    <row r="520" spans="27:27" s="19" customFormat="1" x14ac:dyDescent="0.4">
      <c r="AA520" s="94"/>
    </row>
    <row r="521" spans="27:27" s="19" customFormat="1" x14ac:dyDescent="0.4">
      <c r="AA521" s="94"/>
    </row>
    <row r="522" spans="27:27" s="19" customFormat="1" x14ac:dyDescent="0.4">
      <c r="AA522" s="94"/>
    </row>
    <row r="523" spans="27:27" s="19" customFormat="1" x14ac:dyDescent="0.4">
      <c r="AA523" s="94"/>
    </row>
    <row r="524" spans="27:27" s="19" customFormat="1" x14ac:dyDescent="0.4">
      <c r="AA524" s="94"/>
    </row>
    <row r="525" spans="27:27" s="19" customFormat="1" x14ac:dyDescent="0.4">
      <c r="AA525" s="94"/>
    </row>
    <row r="526" spans="27:27" s="19" customFormat="1" x14ac:dyDescent="0.4">
      <c r="AA526" s="94"/>
    </row>
    <row r="527" spans="27:27" s="19" customFormat="1" x14ac:dyDescent="0.4">
      <c r="AA527" s="94"/>
    </row>
    <row r="528" spans="27:27" s="19" customFormat="1" x14ac:dyDescent="0.4">
      <c r="AA528" s="94"/>
    </row>
    <row r="529" spans="27:27" s="19" customFormat="1" x14ac:dyDescent="0.4">
      <c r="AA529" s="94"/>
    </row>
    <row r="530" spans="27:27" s="19" customFormat="1" x14ac:dyDescent="0.4">
      <c r="AA530" s="94"/>
    </row>
    <row r="531" spans="27:27" s="19" customFormat="1" x14ac:dyDescent="0.4">
      <c r="AA531" s="94"/>
    </row>
    <row r="532" spans="27:27" s="19" customFormat="1" x14ac:dyDescent="0.4">
      <c r="AA532" s="94"/>
    </row>
    <row r="533" spans="27:27" s="19" customFormat="1" x14ac:dyDescent="0.4">
      <c r="AA533" s="94"/>
    </row>
    <row r="534" spans="27:27" s="19" customFormat="1" x14ac:dyDescent="0.4">
      <c r="AA534" s="94"/>
    </row>
    <row r="535" spans="27:27" s="19" customFormat="1" x14ac:dyDescent="0.4">
      <c r="AA535" s="94"/>
    </row>
    <row r="536" spans="27:27" s="19" customFormat="1" x14ac:dyDescent="0.4">
      <c r="AA536" s="94"/>
    </row>
    <row r="537" spans="27:27" s="19" customFormat="1" x14ac:dyDescent="0.4">
      <c r="AA537" s="94"/>
    </row>
    <row r="538" spans="27:27" s="19" customFormat="1" x14ac:dyDescent="0.4">
      <c r="AA538" s="94"/>
    </row>
    <row r="539" spans="27:27" s="19" customFormat="1" x14ac:dyDescent="0.4">
      <c r="AA539" s="94"/>
    </row>
    <row r="540" spans="27:27" s="19" customFormat="1" x14ac:dyDescent="0.4">
      <c r="AA540" s="94"/>
    </row>
    <row r="541" spans="27:27" s="19" customFormat="1" x14ac:dyDescent="0.4">
      <c r="AA541" s="94"/>
    </row>
    <row r="542" spans="27:27" s="19" customFormat="1" x14ac:dyDescent="0.4">
      <c r="AA542" s="94"/>
    </row>
    <row r="543" spans="27:27" s="19" customFormat="1" x14ac:dyDescent="0.4">
      <c r="AA543" s="94"/>
    </row>
    <row r="544" spans="27:27" s="19" customFormat="1" x14ac:dyDescent="0.4">
      <c r="AA544" s="94"/>
    </row>
    <row r="545" spans="27:27" s="19" customFormat="1" x14ac:dyDescent="0.4">
      <c r="AA545" s="94"/>
    </row>
    <row r="546" spans="27:27" s="19" customFormat="1" x14ac:dyDescent="0.4">
      <c r="AA546" s="94"/>
    </row>
    <row r="547" spans="27:27" s="19" customFormat="1" x14ac:dyDescent="0.4">
      <c r="AA547" s="94"/>
    </row>
    <row r="548" spans="27:27" s="19" customFormat="1" x14ac:dyDescent="0.4">
      <c r="AA548" s="94"/>
    </row>
    <row r="549" spans="27:27" s="19" customFormat="1" x14ac:dyDescent="0.4">
      <c r="AA549" s="94"/>
    </row>
    <row r="550" spans="27:27" s="19" customFormat="1" x14ac:dyDescent="0.4">
      <c r="AA550" s="94"/>
    </row>
    <row r="551" spans="27:27" s="19" customFormat="1" x14ac:dyDescent="0.4">
      <c r="AA551" s="94"/>
    </row>
    <row r="552" spans="27:27" s="19" customFormat="1" x14ac:dyDescent="0.4">
      <c r="AA552" s="94"/>
    </row>
    <row r="553" spans="27:27" s="19" customFormat="1" x14ac:dyDescent="0.4">
      <c r="AA553" s="94"/>
    </row>
    <row r="554" spans="27:27" s="19" customFormat="1" x14ac:dyDescent="0.4">
      <c r="AA554" s="94"/>
    </row>
    <row r="555" spans="27:27" s="19" customFormat="1" x14ac:dyDescent="0.4">
      <c r="AA555" s="94"/>
    </row>
    <row r="556" spans="27:27" s="19" customFormat="1" x14ac:dyDescent="0.4">
      <c r="AA556" s="94"/>
    </row>
    <row r="557" spans="27:27" s="19" customFormat="1" x14ac:dyDescent="0.4">
      <c r="AA557" s="94"/>
    </row>
    <row r="558" spans="27:27" s="19" customFormat="1" x14ac:dyDescent="0.4">
      <c r="AA558" s="94"/>
    </row>
    <row r="559" spans="27:27" s="19" customFormat="1" x14ac:dyDescent="0.4">
      <c r="AA559" s="94"/>
    </row>
    <row r="560" spans="27:27" s="19" customFormat="1" x14ac:dyDescent="0.4">
      <c r="AA560" s="94"/>
    </row>
    <row r="561" spans="27:27" s="19" customFormat="1" x14ac:dyDescent="0.4">
      <c r="AA561" s="94"/>
    </row>
    <row r="562" spans="27:27" s="19" customFormat="1" x14ac:dyDescent="0.4">
      <c r="AA562" s="94"/>
    </row>
    <row r="563" spans="27:27" s="19" customFormat="1" x14ac:dyDescent="0.4">
      <c r="AA563" s="94"/>
    </row>
    <row r="564" spans="27:27" s="19" customFormat="1" x14ac:dyDescent="0.4">
      <c r="AA564" s="94"/>
    </row>
    <row r="565" spans="27:27" s="19" customFormat="1" x14ac:dyDescent="0.4">
      <c r="AA565" s="94"/>
    </row>
    <row r="566" spans="27:27" s="19" customFormat="1" x14ac:dyDescent="0.4">
      <c r="AA566" s="94"/>
    </row>
    <row r="567" spans="27:27" s="19" customFormat="1" x14ac:dyDescent="0.4">
      <c r="AA567" s="94"/>
    </row>
    <row r="568" spans="27:27" s="19" customFormat="1" x14ac:dyDescent="0.4">
      <c r="AA568" s="94"/>
    </row>
    <row r="569" spans="27:27" s="19" customFormat="1" x14ac:dyDescent="0.4">
      <c r="AA569" s="94"/>
    </row>
    <row r="570" spans="27:27" s="19" customFormat="1" x14ac:dyDescent="0.4">
      <c r="AA570" s="94"/>
    </row>
    <row r="571" spans="27:27" s="19" customFormat="1" x14ac:dyDescent="0.4">
      <c r="AA571" s="94"/>
    </row>
    <row r="572" spans="27:27" s="19" customFormat="1" x14ac:dyDescent="0.4">
      <c r="AA572" s="94"/>
    </row>
    <row r="573" spans="27:27" s="19" customFormat="1" x14ac:dyDescent="0.4">
      <c r="AA573" s="94"/>
    </row>
    <row r="574" spans="27:27" s="19" customFormat="1" x14ac:dyDescent="0.4">
      <c r="AA574" s="94"/>
    </row>
    <row r="575" spans="27:27" s="19" customFormat="1" x14ac:dyDescent="0.4">
      <c r="AA575" s="94"/>
    </row>
    <row r="576" spans="27:27" s="19" customFormat="1" x14ac:dyDescent="0.4">
      <c r="AA576" s="94"/>
    </row>
    <row r="577" spans="27:27" s="19" customFormat="1" x14ac:dyDescent="0.4">
      <c r="AA577" s="94"/>
    </row>
    <row r="578" spans="27:27" s="19" customFormat="1" x14ac:dyDescent="0.4">
      <c r="AA578" s="94"/>
    </row>
    <row r="579" spans="27:27" s="19" customFormat="1" x14ac:dyDescent="0.4">
      <c r="AA579" s="94"/>
    </row>
    <row r="580" spans="27:27" s="19" customFormat="1" x14ac:dyDescent="0.4">
      <c r="AA580" s="94"/>
    </row>
    <row r="581" spans="27:27" s="19" customFormat="1" x14ac:dyDescent="0.4">
      <c r="AA581" s="94"/>
    </row>
    <row r="582" spans="27:27" s="19" customFormat="1" x14ac:dyDescent="0.4">
      <c r="AA582" s="94"/>
    </row>
    <row r="583" spans="27:27" s="19" customFormat="1" x14ac:dyDescent="0.4">
      <c r="AA583" s="94"/>
    </row>
    <row r="584" spans="27:27" s="19" customFormat="1" x14ac:dyDescent="0.4">
      <c r="AA584" s="94"/>
    </row>
    <row r="585" spans="27:27" s="19" customFormat="1" x14ac:dyDescent="0.4">
      <c r="AA585" s="94"/>
    </row>
    <row r="586" spans="27:27" s="19" customFormat="1" x14ac:dyDescent="0.4">
      <c r="AA586" s="94"/>
    </row>
    <row r="587" spans="27:27" s="19" customFormat="1" x14ac:dyDescent="0.4">
      <c r="AA587" s="94"/>
    </row>
    <row r="588" spans="27:27" s="19" customFormat="1" x14ac:dyDescent="0.4">
      <c r="AA588" s="94"/>
    </row>
    <row r="589" spans="27:27" s="19" customFormat="1" x14ac:dyDescent="0.4">
      <c r="AA589" s="94"/>
    </row>
    <row r="590" spans="27:27" s="19" customFormat="1" x14ac:dyDescent="0.4">
      <c r="AA590" s="94"/>
    </row>
    <row r="591" spans="27:27" s="19" customFormat="1" x14ac:dyDescent="0.4">
      <c r="AA591" s="94"/>
    </row>
    <row r="592" spans="27:27" s="19" customFormat="1" x14ac:dyDescent="0.4">
      <c r="AA592" s="94"/>
    </row>
    <row r="593" spans="27:27" s="19" customFormat="1" x14ac:dyDescent="0.4">
      <c r="AA593" s="94"/>
    </row>
    <row r="594" spans="27:27" s="19" customFormat="1" x14ac:dyDescent="0.4">
      <c r="AA594" s="94"/>
    </row>
    <row r="595" spans="27:27" s="19" customFormat="1" x14ac:dyDescent="0.4">
      <c r="AA595" s="94"/>
    </row>
    <row r="596" spans="27:27" s="19" customFormat="1" x14ac:dyDescent="0.4">
      <c r="AA596" s="94"/>
    </row>
    <row r="597" spans="27:27" s="19" customFormat="1" x14ac:dyDescent="0.4">
      <c r="AA597" s="94"/>
    </row>
    <row r="598" spans="27:27" s="19" customFormat="1" x14ac:dyDescent="0.4">
      <c r="AA598" s="94"/>
    </row>
    <row r="599" spans="27:27" s="19" customFormat="1" x14ac:dyDescent="0.4">
      <c r="AA599" s="94"/>
    </row>
    <row r="600" spans="27:27" s="19" customFormat="1" x14ac:dyDescent="0.4">
      <c r="AA600" s="94"/>
    </row>
    <row r="601" spans="27:27" s="19" customFormat="1" x14ac:dyDescent="0.4">
      <c r="AA601" s="94"/>
    </row>
    <row r="602" spans="27:27" s="19" customFormat="1" x14ac:dyDescent="0.4">
      <c r="AA602" s="94"/>
    </row>
    <row r="603" spans="27:27" s="19" customFormat="1" x14ac:dyDescent="0.4">
      <c r="AA603" s="94"/>
    </row>
    <row r="604" spans="27:27" s="19" customFormat="1" x14ac:dyDescent="0.4">
      <c r="AA604" s="94"/>
    </row>
    <row r="605" spans="27:27" s="19" customFormat="1" x14ac:dyDescent="0.4">
      <c r="AA605" s="94"/>
    </row>
    <row r="606" spans="27:27" s="19" customFormat="1" x14ac:dyDescent="0.4">
      <c r="AA606" s="94"/>
    </row>
    <row r="607" spans="27:27" s="19" customFormat="1" x14ac:dyDescent="0.4">
      <c r="AA607" s="94"/>
    </row>
    <row r="608" spans="27:27" s="19" customFormat="1" x14ac:dyDescent="0.4">
      <c r="AA608" s="94"/>
    </row>
    <row r="609" spans="27:27" s="19" customFormat="1" x14ac:dyDescent="0.4">
      <c r="AA609" s="94"/>
    </row>
    <row r="610" spans="27:27" s="19" customFormat="1" x14ac:dyDescent="0.4">
      <c r="AA610" s="94"/>
    </row>
    <row r="611" spans="27:27" s="19" customFormat="1" x14ac:dyDescent="0.4">
      <c r="AA611" s="94"/>
    </row>
    <row r="612" spans="27:27" s="19" customFormat="1" x14ac:dyDescent="0.4">
      <c r="AA612" s="94"/>
    </row>
    <row r="613" spans="27:27" s="19" customFormat="1" x14ac:dyDescent="0.4">
      <c r="AA613" s="94"/>
    </row>
    <row r="614" spans="27:27" s="19" customFormat="1" x14ac:dyDescent="0.4">
      <c r="AA614" s="94"/>
    </row>
    <row r="615" spans="27:27" s="19" customFormat="1" x14ac:dyDescent="0.4">
      <c r="AA615" s="94"/>
    </row>
    <row r="616" spans="27:27" s="19" customFormat="1" x14ac:dyDescent="0.4">
      <c r="AA616" s="94"/>
    </row>
    <row r="617" spans="27:27" s="19" customFormat="1" x14ac:dyDescent="0.4">
      <c r="AA617" s="94"/>
    </row>
    <row r="618" spans="27:27" s="19" customFormat="1" x14ac:dyDescent="0.4">
      <c r="AA618" s="94"/>
    </row>
    <row r="619" spans="27:27" s="19" customFormat="1" x14ac:dyDescent="0.4">
      <c r="AA619" s="94"/>
    </row>
    <row r="620" spans="27:27" s="19" customFormat="1" x14ac:dyDescent="0.4">
      <c r="AA620" s="94"/>
    </row>
    <row r="621" spans="27:27" s="19" customFormat="1" x14ac:dyDescent="0.4">
      <c r="AA621" s="94"/>
    </row>
    <row r="622" spans="27:27" s="19" customFormat="1" x14ac:dyDescent="0.4">
      <c r="AA622" s="94"/>
    </row>
    <row r="623" spans="27:27" s="19" customFormat="1" x14ac:dyDescent="0.4">
      <c r="AA623" s="94"/>
    </row>
    <row r="624" spans="27:27" s="19" customFormat="1" x14ac:dyDescent="0.4">
      <c r="AA624" s="94"/>
    </row>
    <row r="625" spans="27:27" s="19" customFormat="1" x14ac:dyDescent="0.4">
      <c r="AA625" s="94"/>
    </row>
    <row r="626" spans="27:27" s="19" customFormat="1" x14ac:dyDescent="0.4">
      <c r="AA626" s="94"/>
    </row>
    <row r="627" spans="27:27" s="19" customFormat="1" x14ac:dyDescent="0.4">
      <c r="AA627" s="94"/>
    </row>
    <row r="628" spans="27:27" s="19" customFormat="1" x14ac:dyDescent="0.4">
      <c r="AA628" s="94"/>
    </row>
    <row r="629" spans="27:27" s="19" customFormat="1" x14ac:dyDescent="0.4">
      <c r="AA629" s="94"/>
    </row>
    <row r="630" spans="27:27" s="19" customFormat="1" x14ac:dyDescent="0.4">
      <c r="AA630" s="94"/>
    </row>
    <row r="631" spans="27:27" s="19" customFormat="1" x14ac:dyDescent="0.4">
      <c r="AA631" s="94"/>
    </row>
    <row r="632" spans="27:27" s="19" customFormat="1" x14ac:dyDescent="0.4">
      <c r="AA632" s="94"/>
    </row>
    <row r="633" spans="27:27" s="19" customFormat="1" x14ac:dyDescent="0.4">
      <c r="AA633" s="94"/>
    </row>
    <row r="634" spans="27:27" s="19" customFormat="1" x14ac:dyDescent="0.4">
      <c r="AA634" s="94"/>
    </row>
    <row r="635" spans="27:27" s="19" customFormat="1" x14ac:dyDescent="0.4">
      <c r="AA635" s="94"/>
    </row>
    <row r="636" spans="27:27" s="19" customFormat="1" x14ac:dyDescent="0.4">
      <c r="AA636" s="94"/>
    </row>
    <row r="637" spans="27:27" s="19" customFormat="1" x14ac:dyDescent="0.4">
      <c r="AA637" s="94"/>
    </row>
    <row r="638" spans="27:27" s="19" customFormat="1" x14ac:dyDescent="0.4">
      <c r="AA638" s="94"/>
    </row>
    <row r="639" spans="27:27" s="19" customFormat="1" x14ac:dyDescent="0.4">
      <c r="AA639" s="94"/>
    </row>
    <row r="640" spans="27:27" s="19" customFormat="1" x14ac:dyDescent="0.4">
      <c r="AA640" s="94"/>
    </row>
    <row r="641" spans="27:27" s="19" customFormat="1" x14ac:dyDescent="0.4">
      <c r="AA641" s="94"/>
    </row>
    <row r="642" spans="27:27" s="19" customFormat="1" x14ac:dyDescent="0.4">
      <c r="AA642" s="94"/>
    </row>
    <row r="643" spans="27:27" s="19" customFormat="1" x14ac:dyDescent="0.4">
      <c r="AA643" s="94"/>
    </row>
    <row r="644" spans="27:27" s="19" customFormat="1" x14ac:dyDescent="0.4">
      <c r="AA644" s="94"/>
    </row>
    <row r="645" spans="27:27" s="19" customFormat="1" x14ac:dyDescent="0.4">
      <c r="AA645" s="94"/>
    </row>
    <row r="646" spans="27:27" s="19" customFormat="1" x14ac:dyDescent="0.4">
      <c r="AA646" s="94"/>
    </row>
    <row r="647" spans="27:27" s="19" customFormat="1" x14ac:dyDescent="0.4">
      <c r="AA647" s="94"/>
    </row>
    <row r="648" spans="27:27" s="19" customFormat="1" x14ac:dyDescent="0.4">
      <c r="AA648" s="94"/>
    </row>
    <row r="649" spans="27:27" s="19" customFormat="1" x14ac:dyDescent="0.4">
      <c r="AA649" s="94"/>
    </row>
    <row r="650" spans="27:27" s="19" customFormat="1" x14ac:dyDescent="0.4">
      <c r="AA650" s="94"/>
    </row>
    <row r="651" spans="27:27" s="19" customFormat="1" x14ac:dyDescent="0.4">
      <c r="AA651" s="94"/>
    </row>
    <row r="652" spans="27:27" s="19" customFormat="1" x14ac:dyDescent="0.4">
      <c r="AA652" s="94"/>
    </row>
    <row r="653" spans="27:27" s="19" customFormat="1" x14ac:dyDescent="0.4">
      <c r="AA653" s="94"/>
    </row>
    <row r="654" spans="27:27" s="19" customFormat="1" x14ac:dyDescent="0.4">
      <c r="AA654" s="94"/>
    </row>
    <row r="655" spans="27:27" s="19" customFormat="1" x14ac:dyDescent="0.4">
      <c r="AA655" s="94"/>
    </row>
    <row r="656" spans="27:27" s="19" customFormat="1" x14ac:dyDescent="0.4">
      <c r="AA656" s="94"/>
    </row>
    <row r="657" spans="27:27" s="19" customFormat="1" x14ac:dyDescent="0.4">
      <c r="AA657" s="94"/>
    </row>
    <row r="658" spans="27:27" s="19" customFormat="1" x14ac:dyDescent="0.4">
      <c r="AA658" s="94"/>
    </row>
    <row r="659" spans="27:27" s="19" customFormat="1" x14ac:dyDescent="0.4">
      <c r="AA659" s="94"/>
    </row>
    <row r="660" spans="27:27" s="19" customFormat="1" x14ac:dyDescent="0.4">
      <c r="AA660" s="94"/>
    </row>
    <row r="661" spans="27:27" s="19" customFormat="1" x14ac:dyDescent="0.4">
      <c r="AA661" s="94"/>
    </row>
    <row r="662" spans="27:27" s="19" customFormat="1" x14ac:dyDescent="0.4">
      <c r="AA662" s="94"/>
    </row>
    <row r="663" spans="27:27" s="19" customFormat="1" x14ac:dyDescent="0.4">
      <c r="AA663" s="94"/>
    </row>
    <row r="664" spans="27:27" s="19" customFormat="1" x14ac:dyDescent="0.4">
      <c r="AA664" s="94"/>
    </row>
    <row r="665" spans="27:27" s="19" customFormat="1" x14ac:dyDescent="0.4">
      <c r="AA665" s="94"/>
    </row>
    <row r="666" spans="27:27" s="19" customFormat="1" x14ac:dyDescent="0.4">
      <c r="AA666" s="94"/>
    </row>
    <row r="667" spans="27:27" s="19" customFormat="1" x14ac:dyDescent="0.4">
      <c r="AA667" s="94"/>
    </row>
    <row r="668" spans="27:27" s="19" customFormat="1" x14ac:dyDescent="0.4">
      <c r="AA668" s="94"/>
    </row>
    <row r="669" spans="27:27" s="19" customFormat="1" x14ac:dyDescent="0.4">
      <c r="AA669" s="94"/>
    </row>
    <row r="670" spans="27:27" s="19" customFormat="1" x14ac:dyDescent="0.4">
      <c r="AA670" s="94"/>
    </row>
    <row r="671" spans="27:27" s="19" customFormat="1" x14ac:dyDescent="0.4">
      <c r="AA671" s="94"/>
    </row>
    <row r="672" spans="27:27" s="19" customFormat="1" x14ac:dyDescent="0.4">
      <c r="AA672" s="94"/>
    </row>
    <row r="673" spans="27:27" s="19" customFormat="1" x14ac:dyDescent="0.4">
      <c r="AA673" s="94"/>
    </row>
    <row r="674" spans="27:27" s="19" customFormat="1" x14ac:dyDescent="0.4">
      <c r="AA674" s="94"/>
    </row>
    <row r="675" spans="27:27" s="19" customFormat="1" x14ac:dyDescent="0.4">
      <c r="AA675" s="94"/>
    </row>
    <row r="676" spans="27:27" s="19" customFormat="1" x14ac:dyDescent="0.4">
      <c r="AA676" s="94"/>
    </row>
    <row r="677" spans="27:27" s="19" customFormat="1" x14ac:dyDescent="0.4">
      <c r="AA677" s="94"/>
    </row>
    <row r="678" spans="27:27" s="19" customFormat="1" x14ac:dyDescent="0.4">
      <c r="AA678" s="94"/>
    </row>
    <row r="679" spans="27:27" s="19" customFormat="1" x14ac:dyDescent="0.4">
      <c r="AA679" s="94"/>
    </row>
    <row r="680" spans="27:27" s="19" customFormat="1" x14ac:dyDescent="0.4">
      <c r="AA680" s="94"/>
    </row>
    <row r="681" spans="27:27" s="19" customFormat="1" x14ac:dyDescent="0.4">
      <c r="AA681" s="94"/>
    </row>
    <row r="682" spans="27:27" s="19" customFormat="1" x14ac:dyDescent="0.4">
      <c r="AA682" s="94"/>
    </row>
    <row r="683" spans="27:27" s="19" customFormat="1" x14ac:dyDescent="0.4">
      <c r="AA683" s="94"/>
    </row>
    <row r="684" spans="27:27" s="19" customFormat="1" x14ac:dyDescent="0.4">
      <c r="AA684" s="94"/>
    </row>
    <row r="685" spans="27:27" s="19" customFormat="1" x14ac:dyDescent="0.4">
      <c r="AA685" s="94"/>
    </row>
    <row r="686" spans="27:27" s="19" customFormat="1" x14ac:dyDescent="0.4">
      <c r="AA686" s="94"/>
    </row>
    <row r="687" spans="27:27" s="19" customFormat="1" x14ac:dyDescent="0.4">
      <c r="AA687" s="94"/>
    </row>
    <row r="688" spans="27:27" s="19" customFormat="1" x14ac:dyDescent="0.4">
      <c r="AA688" s="94"/>
    </row>
    <row r="689" spans="27:27" s="19" customFormat="1" x14ac:dyDescent="0.4">
      <c r="AA689" s="94"/>
    </row>
    <row r="690" spans="27:27" s="19" customFormat="1" x14ac:dyDescent="0.4">
      <c r="AA690" s="94"/>
    </row>
    <row r="691" spans="27:27" s="19" customFormat="1" x14ac:dyDescent="0.4">
      <c r="AA691" s="94"/>
    </row>
    <row r="692" spans="27:27" s="19" customFormat="1" x14ac:dyDescent="0.4">
      <c r="AA692" s="94"/>
    </row>
    <row r="693" spans="27:27" s="19" customFormat="1" x14ac:dyDescent="0.4">
      <c r="AA693" s="94"/>
    </row>
    <row r="694" spans="27:27" s="19" customFormat="1" x14ac:dyDescent="0.4">
      <c r="AA694" s="94"/>
    </row>
    <row r="695" spans="27:27" s="19" customFormat="1" x14ac:dyDescent="0.4">
      <c r="AA695" s="94"/>
    </row>
    <row r="696" spans="27:27" s="19" customFormat="1" x14ac:dyDescent="0.4">
      <c r="AA696" s="94"/>
    </row>
    <row r="697" spans="27:27" s="19" customFormat="1" x14ac:dyDescent="0.4">
      <c r="AA697" s="94"/>
    </row>
    <row r="698" spans="27:27" s="19" customFormat="1" x14ac:dyDescent="0.4">
      <c r="AA698" s="94"/>
    </row>
    <row r="699" spans="27:27" s="19" customFormat="1" x14ac:dyDescent="0.4">
      <c r="AA699" s="94"/>
    </row>
    <row r="700" spans="27:27" s="19" customFormat="1" x14ac:dyDescent="0.4">
      <c r="AA700" s="94"/>
    </row>
    <row r="701" spans="27:27" s="19" customFormat="1" x14ac:dyDescent="0.4">
      <c r="AA701" s="94"/>
    </row>
    <row r="702" spans="27:27" s="19" customFormat="1" x14ac:dyDescent="0.4">
      <c r="AA702" s="94"/>
    </row>
    <row r="703" spans="27:27" s="19" customFormat="1" x14ac:dyDescent="0.4">
      <c r="AA703" s="94"/>
    </row>
    <row r="704" spans="27:27" s="19" customFormat="1" x14ac:dyDescent="0.4">
      <c r="AA704" s="94"/>
    </row>
    <row r="705" spans="27:27" s="19" customFormat="1" x14ac:dyDescent="0.4">
      <c r="AA705" s="94"/>
    </row>
    <row r="706" spans="27:27" s="19" customFormat="1" x14ac:dyDescent="0.4">
      <c r="AA706" s="94"/>
    </row>
    <row r="707" spans="27:27" s="19" customFormat="1" x14ac:dyDescent="0.4">
      <c r="AA707" s="94"/>
    </row>
    <row r="708" spans="27:27" s="19" customFormat="1" x14ac:dyDescent="0.4">
      <c r="AA708" s="94"/>
    </row>
    <row r="709" spans="27:27" s="19" customFormat="1" x14ac:dyDescent="0.4">
      <c r="AA709" s="94"/>
    </row>
    <row r="710" spans="27:27" s="19" customFormat="1" x14ac:dyDescent="0.4">
      <c r="AA710" s="94"/>
    </row>
    <row r="711" spans="27:27" s="19" customFormat="1" x14ac:dyDescent="0.4">
      <c r="AA711" s="94"/>
    </row>
    <row r="712" spans="27:27" s="19" customFormat="1" x14ac:dyDescent="0.4">
      <c r="AA712" s="94"/>
    </row>
    <row r="713" spans="27:27" s="19" customFormat="1" x14ac:dyDescent="0.4">
      <c r="AA713" s="94"/>
    </row>
    <row r="714" spans="27:27" s="19" customFormat="1" x14ac:dyDescent="0.4">
      <c r="AA714" s="94"/>
    </row>
    <row r="715" spans="27:27" s="19" customFormat="1" x14ac:dyDescent="0.4">
      <c r="AA715" s="94"/>
    </row>
    <row r="716" spans="27:27" s="19" customFormat="1" x14ac:dyDescent="0.4">
      <c r="AA716" s="94"/>
    </row>
    <row r="717" spans="27:27" s="19" customFormat="1" x14ac:dyDescent="0.4">
      <c r="AA717" s="94"/>
    </row>
    <row r="718" spans="27:27" s="19" customFormat="1" x14ac:dyDescent="0.4">
      <c r="AA718" s="94"/>
    </row>
    <row r="719" spans="27:27" s="19" customFormat="1" x14ac:dyDescent="0.4">
      <c r="AA719" s="94"/>
    </row>
    <row r="720" spans="27:27" s="19" customFormat="1" x14ac:dyDescent="0.4">
      <c r="AA720" s="94"/>
    </row>
    <row r="721" spans="27:27" s="19" customFormat="1" x14ac:dyDescent="0.4">
      <c r="AA721" s="94"/>
    </row>
    <row r="722" spans="27:27" s="19" customFormat="1" x14ac:dyDescent="0.4">
      <c r="AA722" s="94"/>
    </row>
    <row r="723" spans="27:27" s="19" customFormat="1" x14ac:dyDescent="0.4">
      <c r="AA723" s="94"/>
    </row>
    <row r="724" spans="27:27" s="19" customFormat="1" x14ac:dyDescent="0.4">
      <c r="AA724" s="94"/>
    </row>
    <row r="725" spans="27:27" s="19" customFormat="1" x14ac:dyDescent="0.4">
      <c r="AA725" s="94"/>
    </row>
    <row r="726" spans="27:27" s="19" customFormat="1" x14ac:dyDescent="0.4">
      <c r="AA726" s="94"/>
    </row>
    <row r="727" spans="27:27" s="19" customFormat="1" x14ac:dyDescent="0.4">
      <c r="AA727" s="94"/>
    </row>
    <row r="728" spans="27:27" s="19" customFormat="1" x14ac:dyDescent="0.4">
      <c r="AA728" s="94"/>
    </row>
    <row r="729" spans="27:27" s="19" customFormat="1" x14ac:dyDescent="0.4">
      <c r="AA729" s="94"/>
    </row>
    <row r="730" spans="27:27" s="19" customFormat="1" x14ac:dyDescent="0.4">
      <c r="AA730" s="94"/>
    </row>
    <row r="731" spans="27:27" s="19" customFormat="1" x14ac:dyDescent="0.4">
      <c r="AA731" s="94"/>
    </row>
    <row r="732" spans="27:27" s="19" customFormat="1" x14ac:dyDescent="0.4">
      <c r="AA732" s="94"/>
    </row>
    <row r="733" spans="27:27" s="19" customFormat="1" x14ac:dyDescent="0.4">
      <c r="AA733" s="94"/>
    </row>
    <row r="734" spans="27:27" s="19" customFormat="1" x14ac:dyDescent="0.4">
      <c r="AA734" s="94"/>
    </row>
    <row r="735" spans="27:27" s="19" customFormat="1" x14ac:dyDescent="0.4">
      <c r="AA735" s="94"/>
    </row>
    <row r="736" spans="27:27" s="19" customFormat="1" x14ac:dyDescent="0.4">
      <c r="AA736" s="94"/>
    </row>
    <row r="737" spans="27:27" s="19" customFormat="1" x14ac:dyDescent="0.4">
      <c r="AA737" s="94"/>
    </row>
    <row r="738" spans="27:27" s="19" customFormat="1" x14ac:dyDescent="0.4">
      <c r="AA738" s="94"/>
    </row>
    <row r="739" spans="27:27" s="19" customFormat="1" x14ac:dyDescent="0.4">
      <c r="AA739" s="94"/>
    </row>
    <row r="740" spans="27:27" s="19" customFormat="1" x14ac:dyDescent="0.4">
      <c r="AA740" s="94"/>
    </row>
    <row r="741" spans="27:27" s="19" customFormat="1" x14ac:dyDescent="0.4">
      <c r="AA741" s="94"/>
    </row>
    <row r="742" spans="27:27" s="19" customFormat="1" x14ac:dyDescent="0.4">
      <c r="AA742" s="94"/>
    </row>
    <row r="743" spans="27:27" s="19" customFormat="1" x14ac:dyDescent="0.4">
      <c r="AA743" s="94"/>
    </row>
    <row r="744" spans="27:27" s="19" customFormat="1" x14ac:dyDescent="0.4">
      <c r="AA744" s="94"/>
    </row>
    <row r="745" spans="27:27" s="19" customFormat="1" x14ac:dyDescent="0.4">
      <c r="AA745" s="94"/>
    </row>
    <row r="746" spans="27:27" s="19" customFormat="1" x14ac:dyDescent="0.4">
      <c r="AA746" s="94"/>
    </row>
    <row r="747" spans="27:27" s="19" customFormat="1" x14ac:dyDescent="0.4">
      <c r="AA747" s="94"/>
    </row>
    <row r="748" spans="27:27" s="19" customFormat="1" x14ac:dyDescent="0.4">
      <c r="AA748" s="94"/>
    </row>
    <row r="749" spans="27:27" s="19" customFormat="1" x14ac:dyDescent="0.4">
      <c r="AA749" s="94"/>
    </row>
    <row r="750" spans="27:27" s="19" customFormat="1" x14ac:dyDescent="0.4">
      <c r="AA750" s="94"/>
    </row>
    <row r="751" spans="27:27" s="19" customFormat="1" x14ac:dyDescent="0.4">
      <c r="AA751" s="94"/>
    </row>
    <row r="752" spans="27:27" s="19" customFormat="1" x14ac:dyDescent="0.4">
      <c r="AA752" s="94"/>
    </row>
    <row r="753" spans="27:27" s="19" customFormat="1" x14ac:dyDescent="0.4">
      <c r="AA753" s="94"/>
    </row>
    <row r="754" spans="27:27" s="19" customFormat="1" x14ac:dyDescent="0.4">
      <c r="AA754" s="94"/>
    </row>
    <row r="755" spans="27:27" s="19" customFormat="1" x14ac:dyDescent="0.4">
      <c r="AA755" s="94"/>
    </row>
    <row r="756" spans="27:27" s="19" customFormat="1" x14ac:dyDescent="0.4">
      <c r="AA756" s="94"/>
    </row>
    <row r="757" spans="27:27" s="19" customFormat="1" x14ac:dyDescent="0.4">
      <c r="AA757" s="94"/>
    </row>
    <row r="758" spans="27:27" s="19" customFormat="1" x14ac:dyDescent="0.4">
      <c r="AA758" s="94"/>
    </row>
    <row r="759" spans="27:27" s="19" customFormat="1" x14ac:dyDescent="0.4">
      <c r="AA759" s="94"/>
    </row>
    <row r="760" spans="27:27" s="19" customFormat="1" x14ac:dyDescent="0.4">
      <c r="AA760" s="94"/>
    </row>
    <row r="761" spans="27:27" s="19" customFormat="1" x14ac:dyDescent="0.4">
      <c r="AA761" s="94"/>
    </row>
    <row r="762" spans="27:27" s="19" customFormat="1" x14ac:dyDescent="0.4">
      <c r="AA762" s="94"/>
    </row>
    <row r="763" spans="27:27" s="19" customFormat="1" x14ac:dyDescent="0.4">
      <c r="AA763" s="94"/>
    </row>
    <row r="764" spans="27:27" s="19" customFormat="1" x14ac:dyDescent="0.4">
      <c r="AA764" s="94"/>
    </row>
    <row r="765" spans="27:27" s="19" customFormat="1" x14ac:dyDescent="0.4">
      <c r="AA765" s="94"/>
    </row>
    <row r="766" spans="27:27" s="19" customFormat="1" x14ac:dyDescent="0.4">
      <c r="AA766" s="94"/>
    </row>
    <row r="767" spans="27:27" s="19" customFormat="1" x14ac:dyDescent="0.4">
      <c r="AA767" s="94"/>
    </row>
    <row r="768" spans="27:27" s="19" customFormat="1" x14ac:dyDescent="0.4">
      <c r="AA768" s="94"/>
    </row>
    <row r="769" spans="27:27" s="19" customFormat="1" x14ac:dyDescent="0.4">
      <c r="AA769" s="94"/>
    </row>
    <row r="770" spans="27:27" s="19" customFormat="1" x14ac:dyDescent="0.4">
      <c r="AA770" s="94"/>
    </row>
    <row r="771" spans="27:27" s="19" customFormat="1" x14ac:dyDescent="0.4">
      <c r="AA771" s="94"/>
    </row>
    <row r="772" spans="27:27" s="19" customFormat="1" x14ac:dyDescent="0.4">
      <c r="AA772" s="94"/>
    </row>
    <row r="773" spans="27:27" s="19" customFormat="1" x14ac:dyDescent="0.4">
      <c r="AA773" s="94"/>
    </row>
    <row r="774" spans="27:27" s="19" customFormat="1" x14ac:dyDescent="0.4">
      <c r="AA774" s="94"/>
    </row>
    <row r="775" spans="27:27" s="19" customFormat="1" x14ac:dyDescent="0.4">
      <c r="AA775" s="94"/>
    </row>
    <row r="776" spans="27:27" s="19" customFormat="1" x14ac:dyDescent="0.4">
      <c r="AA776" s="94"/>
    </row>
    <row r="777" spans="27:27" s="19" customFormat="1" x14ac:dyDescent="0.4">
      <c r="AA777" s="94"/>
    </row>
    <row r="778" spans="27:27" s="19" customFormat="1" x14ac:dyDescent="0.4">
      <c r="AA778" s="94"/>
    </row>
    <row r="779" spans="27:27" s="19" customFormat="1" x14ac:dyDescent="0.4">
      <c r="AA779" s="94"/>
    </row>
    <row r="780" spans="27:27" s="19" customFormat="1" x14ac:dyDescent="0.4">
      <c r="AA780" s="94"/>
    </row>
    <row r="781" spans="27:27" s="19" customFormat="1" x14ac:dyDescent="0.4">
      <c r="AA781" s="94"/>
    </row>
    <row r="782" spans="27:27" s="19" customFormat="1" x14ac:dyDescent="0.4">
      <c r="AA782" s="94"/>
    </row>
    <row r="783" spans="27:27" s="19" customFormat="1" x14ac:dyDescent="0.4">
      <c r="AA783" s="94"/>
    </row>
    <row r="784" spans="27:27" s="19" customFormat="1" x14ac:dyDescent="0.4">
      <c r="AA784" s="94"/>
    </row>
    <row r="785" spans="27:27" s="19" customFormat="1" x14ac:dyDescent="0.4">
      <c r="AA785" s="94"/>
    </row>
    <row r="786" spans="27:27" s="19" customFormat="1" x14ac:dyDescent="0.4">
      <c r="AA786" s="94"/>
    </row>
    <row r="787" spans="27:27" s="19" customFormat="1" x14ac:dyDescent="0.4">
      <c r="AA787" s="94"/>
    </row>
    <row r="788" spans="27:27" s="19" customFormat="1" x14ac:dyDescent="0.4">
      <c r="AA788" s="94"/>
    </row>
    <row r="789" spans="27:27" s="19" customFormat="1" x14ac:dyDescent="0.4">
      <c r="AA789" s="94"/>
    </row>
    <row r="790" spans="27:27" s="19" customFormat="1" x14ac:dyDescent="0.4">
      <c r="AA790" s="94"/>
    </row>
    <row r="791" spans="27:27" s="19" customFormat="1" x14ac:dyDescent="0.4">
      <c r="AA791" s="94"/>
    </row>
    <row r="792" spans="27:27" s="19" customFormat="1" x14ac:dyDescent="0.4">
      <c r="AA792" s="94"/>
    </row>
    <row r="793" spans="27:27" s="19" customFormat="1" x14ac:dyDescent="0.4">
      <c r="AA793" s="94"/>
    </row>
    <row r="794" spans="27:27" s="19" customFormat="1" x14ac:dyDescent="0.4">
      <c r="AA794" s="94"/>
    </row>
    <row r="795" spans="27:27" s="19" customFormat="1" x14ac:dyDescent="0.4">
      <c r="AA795" s="94"/>
    </row>
    <row r="796" spans="27:27" s="19" customFormat="1" x14ac:dyDescent="0.4">
      <c r="AA796" s="94"/>
    </row>
    <row r="797" spans="27:27" s="19" customFormat="1" x14ac:dyDescent="0.4">
      <c r="AA797" s="94"/>
    </row>
    <row r="798" spans="27:27" s="19" customFormat="1" x14ac:dyDescent="0.4">
      <c r="AA798" s="94"/>
    </row>
    <row r="799" spans="27:27" s="19" customFormat="1" x14ac:dyDescent="0.4">
      <c r="AA799" s="94"/>
    </row>
    <row r="800" spans="27:27" s="19" customFormat="1" x14ac:dyDescent="0.4">
      <c r="AA800" s="94"/>
    </row>
    <row r="801" spans="27:27" s="19" customFormat="1" x14ac:dyDescent="0.4">
      <c r="AA801" s="94"/>
    </row>
    <row r="802" spans="27:27" s="19" customFormat="1" x14ac:dyDescent="0.4">
      <c r="AA802" s="94"/>
    </row>
    <row r="803" spans="27:27" s="19" customFormat="1" x14ac:dyDescent="0.4">
      <c r="AA803" s="94"/>
    </row>
    <row r="804" spans="27:27" s="19" customFormat="1" x14ac:dyDescent="0.4">
      <c r="AA804" s="94"/>
    </row>
    <row r="805" spans="27:27" s="19" customFormat="1" x14ac:dyDescent="0.4">
      <c r="AA805" s="94"/>
    </row>
    <row r="806" spans="27:27" s="19" customFormat="1" x14ac:dyDescent="0.4">
      <c r="AA806" s="94"/>
    </row>
    <row r="807" spans="27:27" s="19" customFormat="1" x14ac:dyDescent="0.4">
      <c r="AA807" s="94"/>
    </row>
    <row r="808" spans="27:27" s="19" customFormat="1" x14ac:dyDescent="0.4">
      <c r="AA808" s="94"/>
    </row>
    <row r="809" spans="27:27" s="19" customFormat="1" x14ac:dyDescent="0.4">
      <c r="AA809" s="94"/>
    </row>
    <row r="810" spans="27:27" s="19" customFormat="1" x14ac:dyDescent="0.4">
      <c r="AA810" s="94"/>
    </row>
    <row r="811" spans="27:27" s="19" customFormat="1" x14ac:dyDescent="0.4">
      <c r="AA811" s="94"/>
    </row>
    <row r="812" spans="27:27" s="19" customFormat="1" x14ac:dyDescent="0.4">
      <c r="AA812" s="94"/>
    </row>
    <row r="813" spans="27:27" s="19" customFormat="1" x14ac:dyDescent="0.4">
      <c r="AA813" s="94"/>
    </row>
    <row r="814" spans="27:27" s="19" customFormat="1" x14ac:dyDescent="0.4">
      <c r="AA814" s="94"/>
    </row>
    <row r="815" spans="27:27" s="19" customFormat="1" x14ac:dyDescent="0.4">
      <c r="AA815" s="94"/>
    </row>
    <row r="816" spans="27:27" s="19" customFormat="1" x14ac:dyDescent="0.4">
      <c r="AA816" s="94"/>
    </row>
    <row r="817" spans="27:27" s="19" customFormat="1" x14ac:dyDescent="0.4">
      <c r="AA817" s="94"/>
    </row>
    <row r="818" spans="27:27" s="19" customFormat="1" x14ac:dyDescent="0.4">
      <c r="AA818" s="94"/>
    </row>
    <row r="819" spans="27:27" s="19" customFormat="1" x14ac:dyDescent="0.4">
      <c r="AA819" s="94"/>
    </row>
    <row r="820" spans="27:27" s="19" customFormat="1" x14ac:dyDescent="0.4">
      <c r="AA820" s="94"/>
    </row>
    <row r="821" spans="27:27" s="19" customFormat="1" x14ac:dyDescent="0.4">
      <c r="AA821" s="94"/>
    </row>
    <row r="822" spans="27:27" s="19" customFormat="1" x14ac:dyDescent="0.4">
      <c r="AA822" s="94"/>
    </row>
    <row r="823" spans="27:27" s="19" customFormat="1" x14ac:dyDescent="0.4">
      <c r="AA823" s="94"/>
    </row>
    <row r="824" spans="27:27" s="19" customFormat="1" x14ac:dyDescent="0.4">
      <c r="AA824" s="94"/>
    </row>
    <row r="825" spans="27:27" s="19" customFormat="1" x14ac:dyDescent="0.4">
      <c r="AA825" s="94"/>
    </row>
    <row r="826" spans="27:27" s="19" customFormat="1" x14ac:dyDescent="0.4">
      <c r="AA826" s="94"/>
    </row>
    <row r="827" spans="27:27" s="19" customFormat="1" x14ac:dyDescent="0.4">
      <c r="AA827" s="94"/>
    </row>
    <row r="828" spans="27:27" s="19" customFormat="1" x14ac:dyDescent="0.4">
      <c r="AA828" s="94"/>
    </row>
    <row r="829" spans="27:27" s="19" customFormat="1" x14ac:dyDescent="0.4">
      <c r="AA829" s="94"/>
    </row>
    <row r="830" spans="27:27" s="19" customFormat="1" x14ac:dyDescent="0.4">
      <c r="AA830" s="94"/>
    </row>
    <row r="831" spans="27:27" s="19" customFormat="1" x14ac:dyDescent="0.4">
      <c r="AA831" s="94"/>
    </row>
    <row r="832" spans="27:27" s="19" customFormat="1" x14ac:dyDescent="0.4">
      <c r="AA832" s="94"/>
    </row>
    <row r="833" spans="27:27" s="19" customFormat="1" x14ac:dyDescent="0.4">
      <c r="AA833" s="94"/>
    </row>
    <row r="834" spans="27:27" s="19" customFormat="1" x14ac:dyDescent="0.4">
      <c r="AA834" s="94"/>
    </row>
    <row r="835" spans="27:27" s="19" customFormat="1" x14ac:dyDescent="0.4">
      <c r="AA835" s="94"/>
    </row>
    <row r="836" spans="27:27" s="19" customFormat="1" x14ac:dyDescent="0.4">
      <c r="AA836" s="94"/>
    </row>
    <row r="837" spans="27:27" s="19" customFormat="1" x14ac:dyDescent="0.4">
      <c r="AA837" s="94"/>
    </row>
    <row r="838" spans="27:27" s="19" customFormat="1" x14ac:dyDescent="0.4">
      <c r="AA838" s="94"/>
    </row>
    <row r="839" spans="27:27" s="19" customFormat="1" x14ac:dyDescent="0.4">
      <c r="AA839" s="94"/>
    </row>
    <row r="840" spans="27:27" s="19" customFormat="1" x14ac:dyDescent="0.4">
      <c r="AA840" s="94"/>
    </row>
    <row r="841" spans="27:27" s="19" customFormat="1" x14ac:dyDescent="0.4">
      <c r="AA841" s="94"/>
    </row>
    <row r="842" spans="27:27" s="19" customFormat="1" x14ac:dyDescent="0.4">
      <c r="AA842" s="94"/>
    </row>
    <row r="843" spans="27:27" s="19" customFormat="1" x14ac:dyDescent="0.4">
      <c r="AA843" s="94"/>
    </row>
    <row r="844" spans="27:27" s="19" customFormat="1" x14ac:dyDescent="0.4">
      <c r="AA844" s="94"/>
    </row>
    <row r="845" spans="27:27" s="19" customFormat="1" x14ac:dyDescent="0.4">
      <c r="AA845" s="94"/>
    </row>
    <row r="846" spans="27:27" s="19" customFormat="1" x14ac:dyDescent="0.4">
      <c r="AA846" s="94"/>
    </row>
    <row r="847" spans="27:27" s="19" customFormat="1" x14ac:dyDescent="0.4">
      <c r="AA847" s="94"/>
    </row>
    <row r="848" spans="27:27" s="19" customFormat="1" x14ac:dyDescent="0.4">
      <c r="AA848" s="94"/>
    </row>
    <row r="849" spans="27:27" s="19" customFormat="1" x14ac:dyDescent="0.4">
      <c r="AA849" s="94"/>
    </row>
    <row r="850" spans="27:27" s="19" customFormat="1" x14ac:dyDescent="0.4">
      <c r="AA850" s="94"/>
    </row>
    <row r="851" spans="27:27" s="19" customFormat="1" x14ac:dyDescent="0.4">
      <c r="AA851" s="94"/>
    </row>
    <row r="852" spans="27:27" s="19" customFormat="1" x14ac:dyDescent="0.4">
      <c r="AA852" s="94"/>
    </row>
    <row r="853" spans="27:27" s="19" customFormat="1" x14ac:dyDescent="0.4">
      <c r="AA853" s="94"/>
    </row>
    <row r="854" spans="27:27" s="19" customFormat="1" x14ac:dyDescent="0.4">
      <c r="AA854" s="94"/>
    </row>
    <row r="855" spans="27:27" s="19" customFormat="1" x14ac:dyDescent="0.4">
      <c r="AA855" s="94"/>
    </row>
    <row r="856" spans="27:27" s="19" customFormat="1" x14ac:dyDescent="0.4">
      <c r="AA856" s="94"/>
    </row>
    <row r="857" spans="27:27" s="19" customFormat="1" x14ac:dyDescent="0.4">
      <c r="AA857" s="94"/>
    </row>
    <row r="858" spans="27:27" s="19" customFormat="1" x14ac:dyDescent="0.4">
      <c r="AA858" s="94"/>
    </row>
    <row r="859" spans="27:27" s="19" customFormat="1" x14ac:dyDescent="0.4">
      <c r="AA859" s="94"/>
    </row>
    <row r="860" spans="27:27" s="19" customFormat="1" x14ac:dyDescent="0.4">
      <c r="AA860" s="94"/>
    </row>
    <row r="861" spans="27:27" s="19" customFormat="1" x14ac:dyDescent="0.4">
      <c r="AA861" s="94"/>
    </row>
    <row r="862" spans="27:27" s="19" customFormat="1" x14ac:dyDescent="0.4">
      <c r="AA862" s="94"/>
    </row>
    <row r="863" spans="27:27" s="19" customFormat="1" x14ac:dyDescent="0.4">
      <c r="AA863" s="94"/>
    </row>
    <row r="864" spans="27:27" s="19" customFormat="1" x14ac:dyDescent="0.4">
      <c r="AA864" s="94"/>
    </row>
    <row r="865" spans="27:27" s="19" customFormat="1" x14ac:dyDescent="0.4">
      <c r="AA865" s="94"/>
    </row>
    <row r="866" spans="27:27" s="19" customFormat="1" x14ac:dyDescent="0.4">
      <c r="AA866" s="94"/>
    </row>
    <row r="867" spans="27:27" s="19" customFormat="1" x14ac:dyDescent="0.4">
      <c r="AA867" s="94"/>
    </row>
    <row r="868" spans="27:27" s="19" customFormat="1" x14ac:dyDescent="0.4">
      <c r="AA868" s="94"/>
    </row>
    <row r="869" spans="27:27" s="19" customFormat="1" x14ac:dyDescent="0.4">
      <c r="AA869" s="94"/>
    </row>
    <row r="870" spans="27:27" s="19" customFormat="1" x14ac:dyDescent="0.4">
      <c r="AA870" s="94"/>
    </row>
    <row r="871" spans="27:27" s="19" customFormat="1" x14ac:dyDescent="0.4">
      <c r="AA871" s="94"/>
    </row>
    <row r="872" spans="27:27" s="19" customFormat="1" x14ac:dyDescent="0.4">
      <c r="AA872" s="94"/>
    </row>
    <row r="873" spans="27:27" s="19" customFormat="1" x14ac:dyDescent="0.4">
      <c r="AA873" s="94"/>
    </row>
    <row r="874" spans="27:27" s="19" customFormat="1" x14ac:dyDescent="0.4">
      <c r="AA874" s="94"/>
    </row>
    <row r="875" spans="27:27" s="19" customFormat="1" x14ac:dyDescent="0.4">
      <c r="AA875" s="94"/>
    </row>
    <row r="876" spans="27:27" s="19" customFormat="1" x14ac:dyDescent="0.4">
      <c r="AA876" s="94"/>
    </row>
    <row r="877" spans="27:27" s="19" customFormat="1" x14ac:dyDescent="0.4">
      <c r="AA877" s="94"/>
    </row>
    <row r="878" spans="27:27" s="19" customFormat="1" x14ac:dyDescent="0.4">
      <c r="AA878" s="94"/>
    </row>
    <row r="879" spans="27:27" s="19" customFormat="1" x14ac:dyDescent="0.4">
      <c r="AA879" s="94"/>
    </row>
    <row r="880" spans="27:27" s="19" customFormat="1" x14ac:dyDescent="0.4">
      <c r="AA880" s="94"/>
    </row>
    <row r="881" spans="27:27" s="19" customFormat="1" x14ac:dyDescent="0.4">
      <c r="AA881" s="94"/>
    </row>
    <row r="882" spans="27:27" s="19" customFormat="1" x14ac:dyDescent="0.4">
      <c r="AA882" s="94"/>
    </row>
    <row r="883" spans="27:27" s="19" customFormat="1" x14ac:dyDescent="0.4">
      <c r="AA883" s="94"/>
    </row>
    <row r="884" spans="27:27" s="19" customFormat="1" x14ac:dyDescent="0.4">
      <c r="AA884" s="94"/>
    </row>
    <row r="885" spans="27:27" s="19" customFormat="1" x14ac:dyDescent="0.4">
      <c r="AA885" s="94"/>
    </row>
    <row r="886" spans="27:27" s="19" customFormat="1" x14ac:dyDescent="0.4">
      <c r="AA886" s="94"/>
    </row>
    <row r="887" spans="27:27" s="19" customFormat="1" x14ac:dyDescent="0.4">
      <c r="AA887" s="94"/>
    </row>
    <row r="888" spans="27:27" s="19" customFormat="1" x14ac:dyDescent="0.4">
      <c r="AA888" s="94"/>
    </row>
    <row r="889" spans="27:27" s="19" customFormat="1" x14ac:dyDescent="0.4">
      <c r="AA889" s="94"/>
    </row>
    <row r="890" spans="27:27" s="19" customFormat="1" x14ac:dyDescent="0.4">
      <c r="AA890" s="94"/>
    </row>
    <row r="891" spans="27:27" s="19" customFormat="1" x14ac:dyDescent="0.4">
      <c r="AA891" s="94"/>
    </row>
    <row r="892" spans="27:27" s="19" customFormat="1" x14ac:dyDescent="0.4">
      <c r="AA892" s="94"/>
    </row>
    <row r="893" spans="27:27" s="19" customFormat="1" x14ac:dyDescent="0.4">
      <c r="AA893" s="94"/>
    </row>
    <row r="894" spans="27:27" s="19" customFormat="1" x14ac:dyDescent="0.4">
      <c r="AA894" s="94"/>
    </row>
    <row r="895" spans="27:27" s="19" customFormat="1" x14ac:dyDescent="0.4">
      <c r="AA895" s="94"/>
    </row>
    <row r="896" spans="27:27" s="19" customFormat="1" x14ac:dyDescent="0.4">
      <c r="AA896" s="94"/>
    </row>
    <row r="897" spans="27:27" s="19" customFormat="1" x14ac:dyDescent="0.4">
      <c r="AA897" s="94"/>
    </row>
    <row r="898" spans="27:27" s="19" customFormat="1" x14ac:dyDescent="0.4">
      <c r="AA898" s="94"/>
    </row>
    <row r="899" spans="27:27" s="19" customFormat="1" x14ac:dyDescent="0.4">
      <c r="AA899" s="94"/>
    </row>
    <row r="900" spans="27:27" s="19" customFormat="1" x14ac:dyDescent="0.4">
      <c r="AA900" s="94"/>
    </row>
    <row r="901" spans="27:27" s="19" customFormat="1" x14ac:dyDescent="0.4">
      <c r="AA901" s="94"/>
    </row>
    <row r="902" spans="27:27" s="19" customFormat="1" x14ac:dyDescent="0.4">
      <c r="AA902" s="94"/>
    </row>
    <row r="903" spans="27:27" s="19" customFormat="1" x14ac:dyDescent="0.4">
      <c r="AA903" s="94"/>
    </row>
    <row r="904" spans="27:27" s="19" customFormat="1" x14ac:dyDescent="0.4">
      <c r="AA904" s="94"/>
    </row>
    <row r="905" spans="27:27" s="19" customFormat="1" x14ac:dyDescent="0.4">
      <c r="AA905" s="94"/>
    </row>
    <row r="906" spans="27:27" s="19" customFormat="1" x14ac:dyDescent="0.4">
      <c r="AA906" s="94"/>
    </row>
    <row r="907" spans="27:27" s="19" customFormat="1" x14ac:dyDescent="0.4">
      <c r="AA907" s="94"/>
    </row>
    <row r="908" spans="27:27" s="19" customFormat="1" x14ac:dyDescent="0.4">
      <c r="AA908" s="94"/>
    </row>
    <row r="909" spans="27:27" s="19" customFormat="1" x14ac:dyDescent="0.4">
      <c r="AA909" s="94"/>
    </row>
    <row r="910" spans="27:27" s="19" customFormat="1" x14ac:dyDescent="0.4">
      <c r="AA910" s="94"/>
    </row>
    <row r="911" spans="27:27" s="19" customFormat="1" x14ac:dyDescent="0.4">
      <c r="AA911" s="94"/>
    </row>
    <row r="912" spans="27:27" s="19" customFormat="1" x14ac:dyDescent="0.4">
      <c r="AA912" s="94"/>
    </row>
    <row r="913" spans="27:27" s="19" customFormat="1" x14ac:dyDescent="0.4">
      <c r="AA913" s="94"/>
    </row>
    <row r="914" spans="27:27" s="19" customFormat="1" x14ac:dyDescent="0.4">
      <c r="AA914" s="94"/>
    </row>
    <row r="915" spans="27:27" s="19" customFormat="1" x14ac:dyDescent="0.4">
      <c r="AA915" s="94"/>
    </row>
    <row r="916" spans="27:27" s="19" customFormat="1" x14ac:dyDescent="0.4">
      <c r="AA916" s="94"/>
    </row>
    <row r="917" spans="27:27" s="19" customFormat="1" x14ac:dyDescent="0.4">
      <c r="AA917" s="94"/>
    </row>
    <row r="918" spans="27:27" s="19" customFormat="1" x14ac:dyDescent="0.4">
      <c r="AA918" s="94"/>
    </row>
    <row r="919" spans="27:27" s="19" customFormat="1" x14ac:dyDescent="0.4">
      <c r="AA919" s="94"/>
    </row>
    <row r="920" spans="27:27" s="19" customFormat="1" x14ac:dyDescent="0.4">
      <c r="AA920" s="94"/>
    </row>
    <row r="921" spans="27:27" s="19" customFormat="1" x14ac:dyDescent="0.4">
      <c r="AA921" s="94"/>
    </row>
    <row r="922" spans="27:27" s="19" customFormat="1" x14ac:dyDescent="0.4">
      <c r="AA922" s="94"/>
    </row>
    <row r="923" spans="27:27" s="19" customFormat="1" x14ac:dyDescent="0.4">
      <c r="AA923" s="94"/>
    </row>
    <row r="924" spans="27:27" s="19" customFormat="1" x14ac:dyDescent="0.4">
      <c r="AA924" s="94"/>
    </row>
    <row r="925" spans="27:27" s="19" customFormat="1" x14ac:dyDescent="0.4">
      <c r="AA925" s="94"/>
    </row>
    <row r="926" spans="27:27" s="19" customFormat="1" x14ac:dyDescent="0.4">
      <c r="AA926" s="94"/>
    </row>
    <row r="927" spans="27:27" s="19" customFormat="1" x14ac:dyDescent="0.4">
      <c r="AA927" s="94"/>
    </row>
    <row r="928" spans="27:27" s="19" customFormat="1" x14ac:dyDescent="0.4">
      <c r="AA928" s="94"/>
    </row>
    <row r="929" spans="27:27" s="19" customFormat="1" x14ac:dyDescent="0.4">
      <c r="AA929" s="94"/>
    </row>
    <row r="930" spans="27:27" s="19" customFormat="1" x14ac:dyDescent="0.4">
      <c r="AA930" s="94"/>
    </row>
    <row r="931" spans="27:27" s="19" customFormat="1" x14ac:dyDescent="0.4">
      <c r="AA931" s="94"/>
    </row>
    <row r="932" spans="27:27" s="19" customFormat="1" x14ac:dyDescent="0.4">
      <c r="AA932" s="94"/>
    </row>
    <row r="933" spans="27:27" s="19" customFormat="1" x14ac:dyDescent="0.4">
      <c r="AA933" s="94"/>
    </row>
    <row r="934" spans="27:27" s="19" customFormat="1" x14ac:dyDescent="0.4">
      <c r="AA934" s="94"/>
    </row>
    <row r="935" spans="27:27" s="19" customFormat="1" x14ac:dyDescent="0.4">
      <c r="AA935" s="94"/>
    </row>
    <row r="936" spans="27:27" s="19" customFormat="1" x14ac:dyDescent="0.4">
      <c r="AA936" s="94"/>
    </row>
    <row r="937" spans="27:27" s="19" customFormat="1" x14ac:dyDescent="0.4">
      <c r="AA937" s="94"/>
    </row>
    <row r="938" spans="27:27" s="19" customFormat="1" x14ac:dyDescent="0.4">
      <c r="AA938" s="94"/>
    </row>
    <row r="939" spans="27:27" s="19" customFormat="1" x14ac:dyDescent="0.4">
      <c r="AA939" s="94"/>
    </row>
    <row r="940" spans="27:27" s="19" customFormat="1" x14ac:dyDescent="0.4">
      <c r="AA940" s="94"/>
    </row>
    <row r="941" spans="27:27" s="19" customFormat="1" x14ac:dyDescent="0.4">
      <c r="AA941" s="94"/>
    </row>
    <row r="942" spans="27:27" s="19" customFormat="1" x14ac:dyDescent="0.4">
      <c r="AA942" s="94"/>
    </row>
    <row r="943" spans="27:27" s="19" customFormat="1" x14ac:dyDescent="0.4">
      <c r="AA943" s="94"/>
    </row>
    <row r="944" spans="27:27" s="19" customFormat="1" x14ac:dyDescent="0.4">
      <c r="AA944" s="94"/>
    </row>
    <row r="945" spans="27:27" s="19" customFormat="1" x14ac:dyDescent="0.4">
      <c r="AA945" s="94"/>
    </row>
    <row r="946" spans="27:27" s="19" customFormat="1" x14ac:dyDescent="0.4">
      <c r="AA946" s="94"/>
    </row>
    <row r="947" spans="27:27" s="19" customFormat="1" x14ac:dyDescent="0.4">
      <c r="AA947" s="94"/>
    </row>
    <row r="948" spans="27:27" s="19" customFormat="1" x14ac:dyDescent="0.4">
      <c r="AA948" s="94"/>
    </row>
    <row r="949" spans="27:27" s="19" customFormat="1" x14ac:dyDescent="0.4">
      <c r="AA949" s="94"/>
    </row>
    <row r="950" spans="27:27" s="19" customFormat="1" x14ac:dyDescent="0.4">
      <c r="AA950" s="94"/>
    </row>
    <row r="951" spans="27:27" s="19" customFormat="1" x14ac:dyDescent="0.4">
      <c r="AA951" s="94"/>
    </row>
    <row r="952" spans="27:27" s="19" customFormat="1" x14ac:dyDescent="0.4">
      <c r="AA952" s="94"/>
    </row>
    <row r="953" spans="27:27" s="19" customFormat="1" x14ac:dyDescent="0.4">
      <c r="AA953" s="94"/>
    </row>
    <row r="954" spans="27:27" s="19" customFormat="1" x14ac:dyDescent="0.4">
      <c r="AA954" s="94"/>
    </row>
    <row r="955" spans="27:27" s="19" customFormat="1" x14ac:dyDescent="0.4">
      <c r="AA955" s="94"/>
    </row>
    <row r="956" spans="27:27" s="19" customFormat="1" x14ac:dyDescent="0.4">
      <c r="AA956" s="94"/>
    </row>
    <row r="957" spans="27:27" s="19" customFormat="1" x14ac:dyDescent="0.4">
      <c r="AA957" s="94"/>
    </row>
    <row r="958" spans="27:27" s="19" customFormat="1" x14ac:dyDescent="0.4">
      <c r="AA958" s="94"/>
    </row>
  </sheetData>
  <mergeCells count="17">
    <mergeCell ref="J4:Z4"/>
    <mergeCell ref="AA4:AA5"/>
    <mergeCell ref="AB4:AB5"/>
    <mergeCell ref="A31:AA31"/>
    <mergeCell ref="P33:V33"/>
    <mergeCell ref="Q35:V35"/>
    <mergeCell ref="N34:AA34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</mergeCells>
  <pageMargins left="0.19685039370078741" right="0.19685039370078741" top="0.78740157480314965" bottom="0.39370078740157483" header="0.31496062992125984" footer="0.31496062992125984"/>
  <pageSetup paperSize="9" scale="75" orientation="landscape" horizontalDpi="360" verticalDpi="36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C42E-4A5D-481E-BC9B-D0219881199A}">
  <dimension ref="A1:BC947"/>
  <sheetViews>
    <sheetView view="pageBreakPreview" topLeftCell="A4" zoomScale="90" zoomScaleNormal="80" zoomScaleSheetLayoutView="90" workbookViewId="0">
      <selection activeCell="A8" sqref="A8:IV8"/>
    </sheetView>
  </sheetViews>
  <sheetFormatPr defaultColWidth="9.1328125" defaultRowHeight="13.9" x14ac:dyDescent="0.4"/>
  <cols>
    <col min="1" max="1" width="3.3984375" style="51" customWidth="1"/>
    <col min="2" max="2" width="15.1328125" style="51" customWidth="1"/>
    <col min="3" max="3" width="8" style="51" customWidth="1"/>
    <col min="4" max="4" width="9" style="51" customWidth="1"/>
    <col min="5" max="5" width="46.73046875" style="51" customWidth="1"/>
    <col min="6" max="6" width="2.86328125" style="51" customWidth="1"/>
    <col min="7" max="7" width="6" style="51" customWidth="1"/>
    <col min="8" max="8" width="4" style="51" customWidth="1"/>
    <col min="9" max="9" width="4.1328125" style="52" customWidth="1"/>
    <col min="10" max="10" width="4.73046875" style="53" customWidth="1"/>
    <col min="11" max="11" width="6.59765625" style="51" customWidth="1"/>
    <col min="12" max="12" width="3" style="51" customWidth="1"/>
    <col min="13" max="16" width="4.73046875" style="51" customWidth="1"/>
    <col min="17" max="18" width="4.1328125" style="51" customWidth="1"/>
    <col min="19" max="19" width="4.265625" style="51" customWidth="1"/>
    <col min="20" max="21" width="4.73046875" style="51" customWidth="1"/>
    <col min="22" max="22" width="6.1328125" style="51" customWidth="1"/>
    <col min="23" max="23" width="4.59765625" style="51" customWidth="1"/>
    <col min="24" max="24" width="3.3984375" style="51" customWidth="1"/>
    <col min="25" max="25" width="3.73046875" style="51" customWidth="1"/>
    <col min="26" max="26" width="4" style="51" customWidth="1"/>
    <col min="27" max="27" width="6.73046875" style="19" customWidth="1"/>
    <col min="28" max="28" width="7.73046875" style="19" customWidth="1"/>
    <col min="29" max="16384" width="9.1328125" style="19"/>
  </cols>
  <sheetData>
    <row r="1" spans="1:55" ht="17.25" x14ac:dyDescent="0.45">
      <c r="A1" s="513" t="s">
        <v>51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  <c r="S1" s="513"/>
      <c r="T1" s="513"/>
      <c r="U1" s="513"/>
      <c r="V1" s="513"/>
      <c r="W1" s="513"/>
      <c r="X1" s="513"/>
      <c r="Y1" s="513"/>
      <c r="Z1" s="513"/>
      <c r="AA1" s="513"/>
      <c r="AB1" s="513"/>
    </row>
    <row r="2" spans="1:55" ht="18.75" customHeight="1" x14ac:dyDescent="0.5">
      <c r="A2" s="514" t="s">
        <v>95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Q2" s="514"/>
      <c r="R2" s="514"/>
      <c r="S2" s="514"/>
      <c r="T2" s="514"/>
      <c r="U2" s="514"/>
      <c r="V2" s="514"/>
      <c r="W2" s="514"/>
      <c r="X2" s="514"/>
      <c r="Y2" s="514"/>
      <c r="Z2" s="514"/>
      <c r="AA2" s="514"/>
      <c r="AB2" s="514"/>
    </row>
    <row r="3" spans="1:55" ht="16.149999999999999" customHeight="1" thickBot="1" x14ac:dyDescent="0.45">
      <c r="I3" s="95"/>
      <c r="J3" s="95"/>
      <c r="AA3" s="95"/>
    </row>
    <row r="4" spans="1:55" ht="15" customHeight="1" x14ac:dyDescent="0.4">
      <c r="A4" s="508" t="s">
        <v>0</v>
      </c>
      <c r="B4" s="510" t="s">
        <v>1</v>
      </c>
      <c r="C4" s="510" t="s">
        <v>26</v>
      </c>
      <c r="D4" s="510" t="s">
        <v>23</v>
      </c>
      <c r="E4" s="510" t="s">
        <v>2</v>
      </c>
      <c r="F4" s="508" t="s">
        <v>3</v>
      </c>
      <c r="G4" s="508" t="s">
        <v>25</v>
      </c>
      <c r="H4" s="508" t="s">
        <v>4</v>
      </c>
      <c r="I4" s="54"/>
      <c r="J4" s="515" t="s">
        <v>18</v>
      </c>
      <c r="K4" s="516"/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6"/>
      <c r="W4" s="516"/>
      <c r="X4" s="516"/>
      <c r="Y4" s="516"/>
      <c r="Z4" s="517"/>
      <c r="AA4" s="506" t="s">
        <v>16</v>
      </c>
      <c r="AB4" s="518" t="s">
        <v>17</v>
      </c>
    </row>
    <row r="5" spans="1:55" ht="136.5" customHeight="1" x14ac:dyDescent="0.4">
      <c r="A5" s="509"/>
      <c r="B5" s="511"/>
      <c r="C5" s="511"/>
      <c r="D5" s="511"/>
      <c r="E5" s="511"/>
      <c r="F5" s="509"/>
      <c r="G5" s="509"/>
      <c r="H5" s="509"/>
      <c r="I5" s="56" t="s">
        <v>24</v>
      </c>
      <c r="J5" s="57" t="s">
        <v>5</v>
      </c>
      <c r="K5" s="55" t="s">
        <v>6</v>
      </c>
      <c r="L5" s="55" t="s">
        <v>7</v>
      </c>
      <c r="M5" s="55" t="s">
        <v>8</v>
      </c>
      <c r="N5" s="55" t="s">
        <v>9</v>
      </c>
      <c r="O5" s="55" t="s">
        <v>10</v>
      </c>
      <c r="P5" s="55" t="s">
        <v>57</v>
      </c>
      <c r="Q5" s="55" t="s">
        <v>58</v>
      </c>
      <c r="R5" s="55" t="s">
        <v>11</v>
      </c>
      <c r="S5" s="55" t="s">
        <v>12</v>
      </c>
      <c r="T5" s="55" t="s">
        <v>13</v>
      </c>
      <c r="U5" s="55" t="s">
        <v>53</v>
      </c>
      <c r="V5" s="55" t="s">
        <v>14</v>
      </c>
      <c r="W5" s="55" t="s">
        <v>54</v>
      </c>
      <c r="X5" s="55" t="s">
        <v>15</v>
      </c>
      <c r="Y5" s="55" t="s">
        <v>55</v>
      </c>
      <c r="Z5" s="55"/>
      <c r="AA5" s="507"/>
      <c r="AB5" s="518"/>
    </row>
    <row r="6" spans="1:55" ht="12.75" customHeight="1" thickBot="1" x14ac:dyDescent="0.4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  <c r="G6" s="58">
        <v>7</v>
      </c>
      <c r="H6" s="46">
        <v>8</v>
      </c>
      <c r="I6" s="82">
        <v>9</v>
      </c>
      <c r="J6" s="59">
        <v>10</v>
      </c>
      <c r="K6" s="58">
        <v>11</v>
      </c>
      <c r="L6" s="58">
        <v>12</v>
      </c>
      <c r="M6" s="58">
        <v>13</v>
      </c>
      <c r="N6" s="58">
        <v>14</v>
      </c>
      <c r="O6" s="58">
        <v>15</v>
      </c>
      <c r="P6" s="58">
        <v>16</v>
      </c>
      <c r="Q6" s="58">
        <v>17</v>
      </c>
      <c r="R6" s="58">
        <v>18</v>
      </c>
      <c r="S6" s="58">
        <v>19</v>
      </c>
      <c r="T6" s="58">
        <v>20</v>
      </c>
      <c r="U6" s="58">
        <v>21</v>
      </c>
      <c r="V6" s="58">
        <v>22</v>
      </c>
      <c r="W6" s="58">
        <v>23</v>
      </c>
      <c r="X6" s="58">
        <v>24</v>
      </c>
      <c r="Y6" s="58">
        <v>25</v>
      </c>
      <c r="Z6" s="58">
        <v>28</v>
      </c>
      <c r="AA6" s="84">
        <v>29</v>
      </c>
      <c r="AB6" s="48">
        <v>30</v>
      </c>
    </row>
    <row r="7" spans="1:55" s="42" customFormat="1" ht="15" customHeight="1" x14ac:dyDescent="0.35">
      <c r="A7" s="66">
        <v>9</v>
      </c>
      <c r="B7" s="43" t="s">
        <v>49</v>
      </c>
      <c r="C7" s="48" t="s">
        <v>28</v>
      </c>
      <c r="D7" s="48" t="s">
        <v>81</v>
      </c>
      <c r="E7" s="63" t="s">
        <v>22</v>
      </c>
      <c r="F7" s="48"/>
      <c r="G7" s="48"/>
      <c r="H7" s="40"/>
      <c r="I7" s="40"/>
      <c r="J7" s="65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144"/>
      <c r="AB7" s="48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spans="1:55" s="42" customFormat="1" ht="12.75" customHeight="1" x14ac:dyDescent="0.3">
      <c r="A8" s="66"/>
      <c r="B8" s="43" t="s">
        <v>36</v>
      </c>
      <c r="C8" s="43"/>
      <c r="D8" s="48" t="s">
        <v>78</v>
      </c>
      <c r="E8" s="172" t="s">
        <v>103</v>
      </c>
      <c r="F8" s="48" t="s">
        <v>165</v>
      </c>
      <c r="G8" s="48" t="s">
        <v>110</v>
      </c>
      <c r="H8" s="48">
        <v>1</v>
      </c>
      <c r="I8" s="45">
        <v>16</v>
      </c>
      <c r="J8" s="105"/>
      <c r="K8" s="106">
        <v>8</v>
      </c>
      <c r="L8" s="106"/>
      <c r="M8" s="106">
        <v>4</v>
      </c>
      <c r="N8" s="228">
        <v>2</v>
      </c>
      <c r="O8" s="106"/>
      <c r="P8" s="106"/>
      <c r="Q8" s="106"/>
      <c r="R8" s="107"/>
      <c r="S8" s="108"/>
      <c r="T8" s="106">
        <v>3</v>
      </c>
      <c r="U8" s="106"/>
      <c r="V8" s="106"/>
      <c r="W8" s="106"/>
      <c r="X8" s="106"/>
      <c r="Y8" s="106"/>
      <c r="Z8" s="109"/>
      <c r="AA8" s="85">
        <f>SUM(J8:Z8)</f>
        <v>17</v>
      </c>
      <c r="AB8" s="48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</row>
    <row r="9" spans="1:55" s="42" customFormat="1" ht="12.75" customHeight="1" x14ac:dyDescent="0.3">
      <c r="A9" s="66"/>
      <c r="B9" s="43" t="s">
        <v>50</v>
      </c>
      <c r="C9" s="43"/>
      <c r="D9" s="43"/>
      <c r="E9" s="158" t="s">
        <v>112</v>
      </c>
      <c r="F9" s="62" t="s">
        <v>165</v>
      </c>
      <c r="G9" s="62" t="s">
        <v>110</v>
      </c>
      <c r="H9" s="45">
        <v>1</v>
      </c>
      <c r="I9" s="45">
        <v>16</v>
      </c>
      <c r="J9" s="64"/>
      <c r="K9" s="62">
        <v>4</v>
      </c>
      <c r="L9" s="62"/>
      <c r="M9" s="62"/>
      <c r="N9" s="231"/>
      <c r="O9" s="62"/>
      <c r="P9" s="62"/>
      <c r="Q9" s="62"/>
      <c r="R9" s="45"/>
      <c r="S9" s="62"/>
      <c r="T9" s="62">
        <v>2</v>
      </c>
      <c r="U9" s="62"/>
      <c r="V9" s="62"/>
      <c r="W9" s="62"/>
      <c r="X9" s="62"/>
      <c r="Y9" s="62"/>
      <c r="Z9" s="45"/>
      <c r="AA9" s="85">
        <f>SUM(J9:Z9)</f>
        <v>6</v>
      </c>
      <c r="AB9" s="48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</row>
    <row r="10" spans="1:55" s="42" customFormat="1" ht="12.75" customHeight="1" x14ac:dyDescent="0.3">
      <c r="A10" s="66"/>
      <c r="B10" s="43"/>
      <c r="C10" s="43"/>
      <c r="D10" s="43"/>
      <c r="E10" s="175" t="s">
        <v>140</v>
      </c>
      <c r="F10" s="106" t="s">
        <v>97</v>
      </c>
      <c r="G10" s="106" t="s">
        <v>138</v>
      </c>
      <c r="H10" s="106"/>
      <c r="I10" s="126">
        <v>18</v>
      </c>
      <c r="J10" s="105"/>
      <c r="K10" s="106">
        <v>56</v>
      </c>
      <c r="L10" s="106"/>
      <c r="M10" s="106"/>
      <c r="N10" s="228"/>
      <c r="O10" s="106"/>
      <c r="P10" s="106"/>
      <c r="Q10" s="106"/>
      <c r="R10" s="107"/>
      <c r="S10" s="108"/>
      <c r="T10" s="106">
        <v>2</v>
      </c>
      <c r="U10" s="106"/>
      <c r="V10" s="106"/>
      <c r="W10" s="106"/>
      <c r="X10" s="106"/>
      <c r="Y10" s="106"/>
      <c r="Z10" s="109"/>
      <c r="AA10" s="85">
        <f>SUM(J10:Z10)</f>
        <v>58</v>
      </c>
      <c r="AB10" s="48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</row>
    <row r="11" spans="1:55" s="42" customFormat="1" ht="25.5" customHeight="1" x14ac:dyDescent="0.3">
      <c r="A11" s="66"/>
      <c r="B11" s="43"/>
      <c r="C11" s="48"/>
      <c r="D11" s="48"/>
      <c r="E11" s="240" t="s">
        <v>126</v>
      </c>
      <c r="F11" s="106" t="s">
        <v>97</v>
      </c>
      <c r="G11" s="106" t="s">
        <v>135</v>
      </c>
      <c r="H11" s="106">
        <v>4</v>
      </c>
      <c r="I11" s="126">
        <v>3</v>
      </c>
      <c r="J11" s="105"/>
      <c r="K11" s="106">
        <v>16</v>
      </c>
      <c r="L11" s="106"/>
      <c r="M11" s="106"/>
      <c r="N11" s="228">
        <v>0.5</v>
      </c>
      <c r="O11" s="106"/>
      <c r="P11" s="106"/>
      <c r="Q11" s="106"/>
      <c r="R11" s="107"/>
      <c r="S11" s="108"/>
      <c r="T11" s="106"/>
      <c r="U11" s="106"/>
      <c r="V11" s="106"/>
      <c r="W11" s="106"/>
      <c r="X11" s="106"/>
      <c r="Y11" s="106"/>
      <c r="Z11" s="109"/>
      <c r="AA11" s="85">
        <f>SUM(J11:Z11)</f>
        <v>16.5</v>
      </c>
      <c r="AB11" s="87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</row>
    <row r="12" spans="1:55" s="74" customFormat="1" ht="15" customHeight="1" thickBot="1" x14ac:dyDescent="0.4">
      <c r="A12" s="68"/>
      <c r="B12" s="68"/>
      <c r="C12" s="69"/>
      <c r="D12" s="70"/>
      <c r="E12" s="222" t="s">
        <v>30</v>
      </c>
      <c r="F12" s="221"/>
      <c r="G12" s="221"/>
      <c r="H12" s="221"/>
      <c r="I12" s="223"/>
      <c r="J12" s="224">
        <f>SUM(J8:J11)</f>
        <v>0</v>
      </c>
      <c r="K12" s="225">
        <f t="shared" ref="K12:AA12" si="0">SUM(K7:K11)</f>
        <v>84</v>
      </c>
      <c r="L12" s="225">
        <f t="shared" si="0"/>
        <v>0</v>
      </c>
      <c r="M12" s="225">
        <f t="shared" si="0"/>
        <v>4</v>
      </c>
      <c r="N12" s="225">
        <f t="shared" si="0"/>
        <v>2.5</v>
      </c>
      <c r="O12" s="225">
        <f t="shared" si="0"/>
        <v>0</v>
      </c>
      <c r="P12" s="225">
        <f t="shared" si="0"/>
        <v>0</v>
      </c>
      <c r="Q12" s="225">
        <f t="shared" si="0"/>
        <v>0</v>
      </c>
      <c r="R12" s="225">
        <f t="shared" si="0"/>
        <v>0</v>
      </c>
      <c r="S12" s="225">
        <f t="shared" si="0"/>
        <v>0</v>
      </c>
      <c r="T12" s="225">
        <f t="shared" si="0"/>
        <v>7</v>
      </c>
      <c r="U12" s="225">
        <f t="shared" si="0"/>
        <v>0</v>
      </c>
      <c r="V12" s="225">
        <f t="shared" si="0"/>
        <v>0</v>
      </c>
      <c r="W12" s="225">
        <f t="shared" si="0"/>
        <v>0</v>
      </c>
      <c r="X12" s="225">
        <f t="shared" si="0"/>
        <v>0</v>
      </c>
      <c r="Y12" s="225">
        <f t="shared" si="0"/>
        <v>0</v>
      </c>
      <c r="Z12" s="225">
        <f t="shared" si="0"/>
        <v>0</v>
      </c>
      <c r="AA12" s="281">
        <f t="shared" si="0"/>
        <v>97.5</v>
      </c>
      <c r="AB12" s="221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</row>
    <row r="13" spans="1:55" s="74" customFormat="1" ht="15" customHeight="1" thickTop="1" x14ac:dyDescent="0.35">
      <c r="A13" s="157"/>
      <c r="B13" s="68"/>
      <c r="C13" s="69"/>
      <c r="D13" s="70"/>
      <c r="E13" s="63" t="s">
        <v>19</v>
      </c>
      <c r="F13" s="70"/>
      <c r="G13" s="70"/>
      <c r="H13" s="70"/>
      <c r="I13" s="216"/>
      <c r="J13" s="217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9"/>
      <c r="AA13" s="220"/>
      <c r="AB13" s="70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</row>
    <row r="14" spans="1:55" s="34" customFormat="1" ht="15" customHeight="1" x14ac:dyDescent="0.3">
      <c r="A14" s="79"/>
      <c r="B14" s="77"/>
      <c r="C14" s="77"/>
      <c r="D14" s="44"/>
      <c r="E14" s="241" t="s">
        <v>154</v>
      </c>
      <c r="F14" s="106" t="s">
        <v>97</v>
      </c>
      <c r="G14" s="106" t="s">
        <v>135</v>
      </c>
      <c r="H14" s="106">
        <v>2</v>
      </c>
      <c r="I14" s="126">
        <v>9</v>
      </c>
      <c r="J14" s="117"/>
      <c r="K14" s="106"/>
      <c r="L14" s="106"/>
      <c r="M14" s="106"/>
      <c r="N14" s="106"/>
      <c r="O14" s="106"/>
      <c r="P14" s="106"/>
      <c r="Q14" s="106"/>
      <c r="R14" s="106"/>
      <c r="S14" s="106">
        <v>18</v>
      </c>
      <c r="T14" s="106"/>
      <c r="U14" s="106"/>
      <c r="V14" s="106"/>
      <c r="W14" s="106"/>
      <c r="X14" s="106"/>
      <c r="Y14" s="106"/>
      <c r="Z14" s="106"/>
      <c r="AA14" s="85">
        <f>SUM(J14:Z14)</f>
        <v>18</v>
      </c>
      <c r="AB14" s="91"/>
      <c r="AC14" s="15"/>
      <c r="AD14" s="14"/>
      <c r="AE14" s="106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</row>
    <row r="15" spans="1:55" s="74" customFormat="1" ht="15" customHeight="1" x14ac:dyDescent="0.4">
      <c r="A15" s="157"/>
      <c r="B15" s="68"/>
      <c r="C15" s="69"/>
      <c r="D15" s="70"/>
      <c r="E15" s="172" t="s">
        <v>149</v>
      </c>
      <c r="F15" s="48" t="s">
        <v>97</v>
      </c>
      <c r="G15" s="147" t="s">
        <v>150</v>
      </c>
      <c r="H15" s="48">
        <v>1</v>
      </c>
      <c r="I15" s="40">
        <v>17</v>
      </c>
      <c r="J15" s="105"/>
      <c r="K15" s="118">
        <v>32</v>
      </c>
      <c r="L15" s="106"/>
      <c r="M15" s="118"/>
      <c r="N15" s="118"/>
      <c r="O15" s="106"/>
      <c r="P15" s="106"/>
      <c r="Q15" s="106"/>
      <c r="R15" s="107"/>
      <c r="S15" s="108"/>
      <c r="T15" s="118">
        <v>2</v>
      </c>
      <c r="U15" s="106"/>
      <c r="V15" s="106"/>
      <c r="W15" s="106"/>
      <c r="X15" s="156"/>
      <c r="Y15" s="156"/>
      <c r="Z15" s="177"/>
      <c r="AA15" s="85">
        <f>SUM(J15:Z15)</f>
        <v>34</v>
      </c>
      <c r="AB15" s="69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</row>
    <row r="16" spans="1:55" s="74" customFormat="1" ht="15" customHeight="1" thickBot="1" x14ac:dyDescent="0.4">
      <c r="A16" s="68"/>
      <c r="B16" s="68"/>
      <c r="C16" s="69"/>
      <c r="D16" s="70"/>
      <c r="E16" s="97" t="s">
        <v>31</v>
      </c>
      <c r="F16" s="71"/>
      <c r="G16" s="71"/>
      <c r="H16" s="71"/>
      <c r="I16" s="176"/>
      <c r="J16" s="111">
        <f t="shared" ref="J16:AA16" si="1">SUM(J13:J15)</f>
        <v>0</v>
      </c>
      <c r="K16" s="111">
        <f t="shared" si="1"/>
        <v>32</v>
      </c>
      <c r="L16" s="111">
        <f t="shared" si="1"/>
        <v>0</v>
      </c>
      <c r="M16" s="111">
        <f t="shared" si="1"/>
        <v>0</v>
      </c>
      <c r="N16" s="111">
        <f t="shared" si="1"/>
        <v>0</v>
      </c>
      <c r="O16" s="111">
        <f t="shared" si="1"/>
        <v>0</v>
      </c>
      <c r="P16" s="111">
        <f t="shared" si="1"/>
        <v>0</v>
      </c>
      <c r="Q16" s="111">
        <f t="shared" si="1"/>
        <v>0</v>
      </c>
      <c r="R16" s="111">
        <f t="shared" si="1"/>
        <v>0</v>
      </c>
      <c r="S16" s="111">
        <f t="shared" si="1"/>
        <v>18</v>
      </c>
      <c r="T16" s="111">
        <f t="shared" si="1"/>
        <v>2</v>
      </c>
      <c r="U16" s="111">
        <f t="shared" si="1"/>
        <v>0</v>
      </c>
      <c r="V16" s="111">
        <f t="shared" si="1"/>
        <v>0</v>
      </c>
      <c r="W16" s="111">
        <f t="shared" si="1"/>
        <v>0</v>
      </c>
      <c r="X16" s="111">
        <f t="shared" si="1"/>
        <v>0</v>
      </c>
      <c r="Y16" s="111">
        <f t="shared" si="1"/>
        <v>0</v>
      </c>
      <c r="Z16" s="111">
        <f t="shared" si="1"/>
        <v>0</v>
      </c>
      <c r="AA16" s="282">
        <f t="shared" si="1"/>
        <v>52</v>
      </c>
      <c r="AB16" s="69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</row>
    <row r="17" spans="1:55" s="42" customFormat="1" ht="15" customHeight="1" x14ac:dyDescent="0.35">
      <c r="A17" s="66"/>
      <c r="B17" s="43"/>
      <c r="C17" s="43"/>
      <c r="D17" s="43"/>
      <c r="E17" s="63"/>
      <c r="F17" s="62"/>
      <c r="G17" s="62"/>
      <c r="H17" s="45"/>
      <c r="I17" s="45"/>
      <c r="J17" s="112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44"/>
      <c r="AB17" s="48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</row>
    <row r="18" spans="1:55" s="42" customFormat="1" ht="12.75" customHeight="1" x14ac:dyDescent="0.35">
      <c r="A18" s="66"/>
      <c r="B18" s="43"/>
      <c r="C18" s="43"/>
      <c r="D18" s="43"/>
      <c r="E18" s="37"/>
      <c r="F18" s="62"/>
      <c r="G18" s="62"/>
      <c r="H18" s="45"/>
      <c r="I18" s="45"/>
      <c r="J18" s="64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144"/>
      <c r="AB18" s="48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</row>
    <row r="19" spans="1:55" s="42" customFormat="1" ht="15" customHeight="1" x14ac:dyDescent="0.35">
      <c r="A19" s="66"/>
      <c r="B19" s="77"/>
      <c r="C19" s="43"/>
      <c r="D19" s="43"/>
      <c r="E19" s="98" t="s">
        <v>35</v>
      </c>
      <c r="F19" s="81"/>
      <c r="G19" s="81"/>
      <c r="H19" s="33"/>
      <c r="I19" s="33"/>
      <c r="J19" s="80">
        <f t="shared" ref="J19:Y19" si="2">J16+J12</f>
        <v>0</v>
      </c>
      <c r="K19" s="81">
        <f t="shared" si="2"/>
        <v>116</v>
      </c>
      <c r="L19" s="81">
        <f t="shared" si="2"/>
        <v>0</v>
      </c>
      <c r="M19" s="81">
        <f t="shared" si="2"/>
        <v>4</v>
      </c>
      <c r="N19" s="81">
        <f t="shared" si="2"/>
        <v>2.5</v>
      </c>
      <c r="O19" s="81">
        <f t="shared" si="2"/>
        <v>0</v>
      </c>
      <c r="P19" s="81">
        <f t="shared" si="2"/>
        <v>0</v>
      </c>
      <c r="Q19" s="81">
        <f t="shared" si="2"/>
        <v>0</v>
      </c>
      <c r="R19" s="81">
        <f t="shared" si="2"/>
        <v>0</v>
      </c>
      <c r="S19" s="81">
        <f t="shared" si="2"/>
        <v>18</v>
      </c>
      <c r="T19" s="81">
        <f t="shared" si="2"/>
        <v>9</v>
      </c>
      <c r="U19" s="81">
        <f t="shared" si="2"/>
        <v>0</v>
      </c>
      <c r="V19" s="81">
        <f t="shared" si="2"/>
        <v>0</v>
      </c>
      <c r="W19" s="81">
        <f t="shared" si="2"/>
        <v>0</v>
      </c>
      <c r="X19" s="81">
        <f t="shared" si="2"/>
        <v>0</v>
      </c>
      <c r="Y19" s="81">
        <f t="shared" si="2"/>
        <v>0</v>
      </c>
      <c r="Z19" s="81">
        <f>Z16</f>
        <v>0</v>
      </c>
      <c r="AA19" s="305">
        <f>AA16+AA12</f>
        <v>149.5</v>
      </c>
      <c r="AB19" s="48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</row>
    <row r="20" spans="1:55" ht="16.899999999999999" customHeight="1" x14ac:dyDescent="0.4">
      <c r="A20" s="512"/>
      <c r="B20" s="512"/>
      <c r="C20" s="512"/>
      <c r="D20" s="512"/>
      <c r="E20" s="512"/>
      <c r="F20" s="512"/>
      <c r="G20" s="512"/>
      <c r="H20" s="512"/>
      <c r="I20" s="512"/>
      <c r="J20" s="512"/>
      <c r="K20" s="512"/>
      <c r="L20" s="512"/>
      <c r="M20" s="512"/>
      <c r="N20" s="512"/>
      <c r="O20" s="512"/>
      <c r="P20" s="512"/>
      <c r="Q20" s="512"/>
      <c r="R20" s="512"/>
      <c r="S20" s="512"/>
      <c r="T20" s="512"/>
      <c r="U20" s="512"/>
      <c r="V20" s="512"/>
      <c r="W20" s="512"/>
      <c r="X20" s="512"/>
      <c r="Y20" s="512"/>
      <c r="Z20" s="512"/>
      <c r="AA20" s="512"/>
      <c r="AB20" s="15"/>
    </row>
    <row r="21" spans="1:55" x14ac:dyDescent="0.4">
      <c r="A21" s="19"/>
      <c r="B21" s="19" t="s">
        <v>171</v>
      </c>
      <c r="E21" s="19"/>
      <c r="F21" s="19"/>
      <c r="G21" s="19"/>
      <c r="H21" s="19"/>
      <c r="I21" s="19"/>
      <c r="J21" s="19"/>
      <c r="K21" s="19"/>
      <c r="L21" s="19"/>
      <c r="M21" s="19"/>
      <c r="N21" s="23" t="s">
        <v>59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19"/>
      <c r="Z21" s="19"/>
    </row>
    <row r="22" spans="1:55" x14ac:dyDescent="0.4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4"/>
      <c r="O22" s="24"/>
      <c r="P22" s="505" t="s">
        <v>32</v>
      </c>
      <c r="Q22" s="505"/>
      <c r="R22" s="505"/>
      <c r="S22" s="505"/>
      <c r="T22" s="505"/>
      <c r="U22" s="505"/>
      <c r="V22" s="505"/>
      <c r="W22" s="24"/>
      <c r="X22" s="24"/>
      <c r="Y22" s="19"/>
      <c r="Z22" s="19"/>
    </row>
    <row r="23" spans="1:55" s="10" customFormat="1" ht="15.75" customHeight="1" x14ac:dyDescent="0.4">
      <c r="N23" s="488" t="s">
        <v>172</v>
      </c>
      <c r="O23" s="488"/>
      <c r="P23" s="488"/>
      <c r="Q23" s="488"/>
      <c r="R23" s="488"/>
      <c r="S23" s="488"/>
      <c r="T23" s="488"/>
      <c r="U23" s="488"/>
      <c r="V23" s="488"/>
      <c r="W23" s="488"/>
      <c r="X23" s="488"/>
      <c r="Y23" s="488"/>
      <c r="Z23" s="488"/>
      <c r="AA23" s="488"/>
    </row>
    <row r="24" spans="1:55" x14ac:dyDescent="0.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31"/>
      <c r="O24" s="32"/>
      <c r="P24" s="32"/>
      <c r="Q24" s="505" t="s">
        <v>32</v>
      </c>
      <c r="R24" s="505"/>
      <c r="S24" s="505"/>
      <c r="T24" s="505"/>
      <c r="U24" s="505"/>
      <c r="V24" s="505"/>
      <c r="W24" s="78"/>
      <c r="X24" s="31"/>
      <c r="Y24" s="19"/>
      <c r="Z24" s="19"/>
    </row>
    <row r="25" spans="1:55" x14ac:dyDescent="0.4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31"/>
      <c r="O25" s="32"/>
      <c r="P25" s="32"/>
      <c r="Q25" s="24"/>
      <c r="R25" s="24"/>
      <c r="S25" s="24"/>
      <c r="T25" s="24"/>
      <c r="U25" s="24"/>
      <c r="V25" s="24"/>
      <c r="W25" s="78"/>
      <c r="X25" s="31"/>
      <c r="Y25" s="19"/>
      <c r="Z25" s="19"/>
    </row>
    <row r="26" spans="1:55" x14ac:dyDescent="0.4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55" x14ac:dyDescent="0.4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55" x14ac:dyDescent="0.4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55" x14ac:dyDescent="0.4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55" x14ac:dyDescent="0.4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55" x14ac:dyDescent="0.4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55" x14ac:dyDescent="0.4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="19" customFormat="1" x14ac:dyDescent="0.4"/>
    <row r="34" s="19" customFormat="1" x14ac:dyDescent="0.4"/>
    <row r="35" s="19" customFormat="1" x14ac:dyDescent="0.4"/>
    <row r="36" s="19" customFormat="1" x14ac:dyDescent="0.4"/>
    <row r="37" s="19" customFormat="1" x14ac:dyDescent="0.4"/>
    <row r="38" s="19" customFormat="1" x14ac:dyDescent="0.4"/>
    <row r="39" s="19" customFormat="1" x14ac:dyDescent="0.4"/>
    <row r="40" s="19" customFormat="1" x14ac:dyDescent="0.4"/>
    <row r="41" s="19" customFormat="1" x14ac:dyDescent="0.4"/>
    <row r="42" s="19" customFormat="1" x14ac:dyDescent="0.4"/>
    <row r="43" s="19" customFormat="1" x14ac:dyDescent="0.4"/>
    <row r="44" s="19" customFormat="1" x14ac:dyDescent="0.4"/>
    <row r="45" s="19" customFormat="1" x14ac:dyDescent="0.4"/>
    <row r="46" s="19" customFormat="1" x14ac:dyDescent="0.4"/>
    <row r="47" s="19" customFormat="1" x14ac:dyDescent="0.4"/>
    <row r="48" s="19" customFormat="1" x14ac:dyDescent="0.4"/>
    <row r="49" s="19" customFormat="1" x14ac:dyDescent="0.4"/>
    <row r="50" s="19" customFormat="1" x14ac:dyDescent="0.4"/>
    <row r="51" s="19" customFormat="1" x14ac:dyDescent="0.4"/>
    <row r="52" s="19" customFormat="1" x14ac:dyDescent="0.4"/>
    <row r="53" s="19" customFormat="1" x14ac:dyDescent="0.4"/>
    <row r="54" s="19" customFormat="1" x14ac:dyDescent="0.4"/>
    <row r="55" s="19" customFormat="1" x14ac:dyDescent="0.4"/>
    <row r="56" s="19" customFormat="1" x14ac:dyDescent="0.4"/>
    <row r="57" s="19" customFormat="1" x14ac:dyDescent="0.4"/>
    <row r="58" s="19" customFormat="1" x14ac:dyDescent="0.4"/>
    <row r="59" s="19" customFormat="1" x14ac:dyDescent="0.4"/>
    <row r="60" s="19" customFormat="1" x14ac:dyDescent="0.4"/>
    <row r="61" s="19" customFormat="1" x14ac:dyDescent="0.4"/>
    <row r="62" s="19" customFormat="1" x14ac:dyDescent="0.4"/>
    <row r="63" s="19" customFormat="1" x14ac:dyDescent="0.4"/>
    <row r="64" s="19" customFormat="1" x14ac:dyDescent="0.4"/>
    <row r="65" s="19" customFormat="1" x14ac:dyDescent="0.4"/>
    <row r="66" s="19" customFormat="1" x14ac:dyDescent="0.4"/>
    <row r="67" s="19" customFormat="1" x14ac:dyDescent="0.4"/>
    <row r="68" s="19" customFormat="1" x14ac:dyDescent="0.4"/>
    <row r="69" s="19" customFormat="1" x14ac:dyDescent="0.4"/>
    <row r="70" s="19" customFormat="1" x14ac:dyDescent="0.4"/>
    <row r="71" s="19" customFormat="1" x14ac:dyDescent="0.4"/>
    <row r="72" s="19" customFormat="1" x14ac:dyDescent="0.4"/>
    <row r="73" s="19" customFormat="1" x14ac:dyDescent="0.4"/>
    <row r="74" s="19" customFormat="1" x14ac:dyDescent="0.4"/>
    <row r="75" s="19" customFormat="1" x14ac:dyDescent="0.4"/>
    <row r="76" s="19" customFormat="1" x14ac:dyDescent="0.4"/>
    <row r="77" s="19" customFormat="1" x14ac:dyDescent="0.4"/>
    <row r="78" s="19" customFormat="1" x14ac:dyDescent="0.4"/>
    <row r="79" s="19" customFormat="1" x14ac:dyDescent="0.4"/>
    <row r="80" s="19" customFormat="1" x14ac:dyDescent="0.4"/>
    <row r="81" s="19" customFormat="1" x14ac:dyDescent="0.4"/>
    <row r="82" s="19" customFormat="1" x14ac:dyDescent="0.4"/>
    <row r="83" s="19" customFormat="1" x14ac:dyDescent="0.4"/>
    <row r="84" s="19" customFormat="1" x14ac:dyDescent="0.4"/>
    <row r="85" s="19" customFormat="1" x14ac:dyDescent="0.4"/>
    <row r="86" s="19" customFormat="1" x14ac:dyDescent="0.4"/>
    <row r="87" s="19" customFormat="1" x14ac:dyDescent="0.4"/>
    <row r="88" s="19" customFormat="1" x14ac:dyDescent="0.4"/>
    <row r="89" s="19" customFormat="1" x14ac:dyDescent="0.4"/>
    <row r="90" s="19" customFormat="1" x14ac:dyDescent="0.4"/>
    <row r="91" s="19" customFormat="1" x14ac:dyDescent="0.4"/>
    <row r="92" s="19" customFormat="1" x14ac:dyDescent="0.4"/>
    <row r="93" s="19" customFormat="1" x14ac:dyDescent="0.4"/>
    <row r="94" s="19" customFormat="1" x14ac:dyDescent="0.4"/>
    <row r="95" s="19" customFormat="1" x14ac:dyDescent="0.4"/>
    <row r="96" s="19" customFormat="1" x14ac:dyDescent="0.4"/>
    <row r="97" s="19" customFormat="1" x14ac:dyDescent="0.4"/>
    <row r="98" s="19" customFormat="1" x14ac:dyDescent="0.4"/>
    <row r="99" s="19" customFormat="1" x14ac:dyDescent="0.4"/>
    <row r="100" s="19" customFormat="1" x14ac:dyDescent="0.4"/>
    <row r="101" s="19" customFormat="1" x14ac:dyDescent="0.4"/>
    <row r="102" s="19" customFormat="1" x14ac:dyDescent="0.4"/>
    <row r="103" s="19" customFormat="1" x14ac:dyDescent="0.4"/>
    <row r="104" s="19" customFormat="1" x14ac:dyDescent="0.4"/>
    <row r="105" s="19" customFormat="1" x14ac:dyDescent="0.4"/>
    <row r="106" s="19" customFormat="1" x14ac:dyDescent="0.4"/>
    <row r="107" s="19" customFormat="1" x14ac:dyDescent="0.4"/>
    <row r="108" s="19" customFormat="1" x14ac:dyDescent="0.4"/>
    <row r="109" s="19" customFormat="1" x14ac:dyDescent="0.4"/>
    <row r="110" s="19" customFormat="1" x14ac:dyDescent="0.4"/>
    <row r="111" s="19" customFormat="1" x14ac:dyDescent="0.4"/>
    <row r="112" s="19" customFormat="1" x14ac:dyDescent="0.4"/>
    <row r="113" s="19" customFormat="1" x14ac:dyDescent="0.4"/>
    <row r="114" s="19" customFormat="1" x14ac:dyDescent="0.4"/>
    <row r="115" s="19" customFormat="1" x14ac:dyDescent="0.4"/>
    <row r="116" s="19" customFormat="1" x14ac:dyDescent="0.4"/>
    <row r="117" s="19" customFormat="1" x14ac:dyDescent="0.4"/>
    <row r="118" s="19" customFormat="1" x14ac:dyDescent="0.4"/>
    <row r="119" s="19" customFormat="1" x14ac:dyDescent="0.4"/>
    <row r="120" s="19" customFormat="1" x14ac:dyDescent="0.4"/>
    <row r="121" s="19" customFormat="1" x14ac:dyDescent="0.4"/>
    <row r="122" s="19" customFormat="1" x14ac:dyDescent="0.4"/>
    <row r="123" s="19" customFormat="1" x14ac:dyDescent="0.4"/>
    <row r="124" s="19" customFormat="1" x14ac:dyDescent="0.4"/>
    <row r="125" s="19" customFormat="1" x14ac:dyDescent="0.4"/>
    <row r="126" s="19" customFormat="1" x14ac:dyDescent="0.4"/>
    <row r="127" s="19" customFormat="1" x14ac:dyDescent="0.4"/>
    <row r="128" s="19" customFormat="1" x14ac:dyDescent="0.4"/>
    <row r="129" s="19" customFormat="1" x14ac:dyDescent="0.4"/>
    <row r="130" s="19" customFormat="1" x14ac:dyDescent="0.4"/>
    <row r="131" s="19" customFormat="1" x14ac:dyDescent="0.4"/>
    <row r="132" s="19" customFormat="1" x14ac:dyDescent="0.4"/>
    <row r="133" s="19" customFormat="1" x14ac:dyDescent="0.4"/>
    <row r="134" s="19" customFormat="1" x14ac:dyDescent="0.4"/>
    <row r="135" s="19" customFormat="1" x14ac:dyDescent="0.4"/>
    <row r="136" s="19" customFormat="1" x14ac:dyDescent="0.4"/>
    <row r="137" s="19" customFormat="1" x14ac:dyDescent="0.4"/>
    <row r="138" s="19" customFormat="1" x14ac:dyDescent="0.4"/>
    <row r="139" s="19" customFormat="1" x14ac:dyDescent="0.4"/>
    <row r="140" s="19" customFormat="1" x14ac:dyDescent="0.4"/>
    <row r="141" s="19" customFormat="1" x14ac:dyDescent="0.4"/>
    <row r="142" s="19" customFormat="1" x14ac:dyDescent="0.4"/>
    <row r="143" s="19" customFormat="1" x14ac:dyDescent="0.4"/>
    <row r="144" s="19" customFormat="1" x14ac:dyDescent="0.4"/>
    <row r="145" s="19" customFormat="1" x14ac:dyDescent="0.4"/>
    <row r="146" s="19" customFormat="1" x14ac:dyDescent="0.4"/>
    <row r="147" s="19" customFormat="1" x14ac:dyDescent="0.4"/>
    <row r="148" s="19" customFormat="1" x14ac:dyDescent="0.4"/>
    <row r="149" s="19" customFormat="1" x14ac:dyDescent="0.4"/>
    <row r="150" s="19" customFormat="1" x14ac:dyDescent="0.4"/>
    <row r="151" s="19" customFormat="1" x14ac:dyDescent="0.4"/>
    <row r="152" s="19" customFormat="1" x14ac:dyDescent="0.4"/>
    <row r="153" s="19" customFormat="1" x14ac:dyDescent="0.4"/>
    <row r="154" s="19" customFormat="1" x14ac:dyDescent="0.4"/>
    <row r="155" s="19" customFormat="1" x14ac:dyDescent="0.4"/>
    <row r="156" s="19" customFormat="1" x14ac:dyDescent="0.4"/>
    <row r="157" s="19" customFormat="1" x14ac:dyDescent="0.4"/>
    <row r="158" s="19" customFormat="1" x14ac:dyDescent="0.4"/>
    <row r="159" s="19" customFormat="1" x14ac:dyDescent="0.4"/>
    <row r="160" s="19" customFormat="1" x14ac:dyDescent="0.4"/>
    <row r="161" s="19" customFormat="1" x14ac:dyDescent="0.4"/>
    <row r="162" s="19" customFormat="1" x14ac:dyDescent="0.4"/>
    <row r="163" s="19" customFormat="1" x14ac:dyDescent="0.4"/>
    <row r="164" s="19" customFormat="1" x14ac:dyDescent="0.4"/>
    <row r="165" s="19" customFormat="1" x14ac:dyDescent="0.4"/>
    <row r="166" s="19" customFormat="1" x14ac:dyDescent="0.4"/>
    <row r="167" s="19" customFormat="1" x14ac:dyDescent="0.4"/>
    <row r="168" s="19" customFormat="1" x14ac:dyDescent="0.4"/>
    <row r="169" s="19" customFormat="1" x14ac:dyDescent="0.4"/>
    <row r="170" s="19" customFormat="1" x14ac:dyDescent="0.4"/>
    <row r="171" s="19" customFormat="1" x14ac:dyDescent="0.4"/>
    <row r="172" s="19" customFormat="1" x14ac:dyDescent="0.4"/>
    <row r="173" s="19" customFormat="1" x14ac:dyDescent="0.4"/>
    <row r="174" s="19" customFormat="1" x14ac:dyDescent="0.4"/>
    <row r="175" s="19" customFormat="1" x14ac:dyDescent="0.4"/>
    <row r="176" s="19" customFormat="1" x14ac:dyDescent="0.4"/>
    <row r="177" s="19" customFormat="1" x14ac:dyDescent="0.4"/>
    <row r="178" s="19" customFormat="1" x14ac:dyDescent="0.4"/>
    <row r="179" s="19" customFormat="1" x14ac:dyDescent="0.4"/>
    <row r="180" s="19" customFormat="1" x14ac:dyDescent="0.4"/>
    <row r="181" s="19" customFormat="1" x14ac:dyDescent="0.4"/>
    <row r="182" s="19" customFormat="1" x14ac:dyDescent="0.4"/>
    <row r="183" s="19" customFormat="1" x14ac:dyDescent="0.4"/>
    <row r="184" s="19" customFormat="1" x14ac:dyDescent="0.4"/>
    <row r="185" s="19" customFormat="1" x14ac:dyDescent="0.4"/>
    <row r="186" s="19" customFormat="1" x14ac:dyDescent="0.4"/>
    <row r="187" s="19" customFormat="1" x14ac:dyDescent="0.4"/>
    <row r="188" s="19" customFormat="1" x14ac:dyDescent="0.4"/>
    <row r="189" s="19" customFormat="1" x14ac:dyDescent="0.4"/>
    <row r="190" s="19" customFormat="1" x14ac:dyDescent="0.4"/>
    <row r="191" s="19" customFormat="1" x14ac:dyDescent="0.4"/>
    <row r="192" s="19" customFormat="1" x14ac:dyDescent="0.4"/>
    <row r="193" s="19" customFormat="1" x14ac:dyDescent="0.4"/>
    <row r="194" s="19" customFormat="1" x14ac:dyDescent="0.4"/>
    <row r="195" s="19" customFormat="1" x14ac:dyDescent="0.4"/>
    <row r="196" s="19" customFormat="1" x14ac:dyDescent="0.4"/>
    <row r="197" s="19" customFormat="1" x14ac:dyDescent="0.4"/>
    <row r="198" s="19" customFormat="1" x14ac:dyDescent="0.4"/>
    <row r="199" s="19" customFormat="1" x14ac:dyDescent="0.4"/>
    <row r="200" s="19" customFormat="1" x14ac:dyDescent="0.4"/>
    <row r="201" s="19" customFormat="1" x14ac:dyDescent="0.4"/>
    <row r="202" s="19" customFormat="1" x14ac:dyDescent="0.4"/>
    <row r="203" s="19" customFormat="1" x14ac:dyDescent="0.4"/>
    <row r="204" s="19" customFormat="1" x14ac:dyDescent="0.4"/>
    <row r="205" s="19" customFormat="1" x14ac:dyDescent="0.4"/>
    <row r="206" s="19" customFormat="1" x14ac:dyDescent="0.4"/>
    <row r="207" s="19" customFormat="1" x14ac:dyDescent="0.4"/>
    <row r="208" s="19" customFormat="1" x14ac:dyDescent="0.4"/>
    <row r="209" s="19" customFormat="1" x14ac:dyDescent="0.4"/>
    <row r="210" s="19" customFormat="1" x14ac:dyDescent="0.4"/>
    <row r="211" s="19" customFormat="1" x14ac:dyDescent="0.4"/>
    <row r="212" s="19" customFormat="1" x14ac:dyDescent="0.4"/>
    <row r="213" s="19" customFormat="1" x14ac:dyDescent="0.4"/>
    <row r="214" s="19" customFormat="1" x14ac:dyDescent="0.4"/>
    <row r="215" s="19" customFormat="1" x14ac:dyDescent="0.4"/>
    <row r="216" s="19" customFormat="1" x14ac:dyDescent="0.4"/>
    <row r="217" s="19" customFormat="1" x14ac:dyDescent="0.4"/>
    <row r="218" s="19" customFormat="1" x14ac:dyDescent="0.4"/>
    <row r="219" s="19" customFormat="1" x14ac:dyDescent="0.4"/>
    <row r="220" s="19" customFormat="1" x14ac:dyDescent="0.4"/>
    <row r="221" s="19" customFormat="1" x14ac:dyDescent="0.4"/>
    <row r="222" s="19" customFormat="1" x14ac:dyDescent="0.4"/>
    <row r="223" s="19" customFormat="1" x14ac:dyDescent="0.4"/>
    <row r="224" s="19" customFormat="1" x14ac:dyDescent="0.4"/>
    <row r="225" s="19" customFormat="1" x14ac:dyDescent="0.4"/>
    <row r="226" s="19" customFormat="1" x14ac:dyDescent="0.4"/>
    <row r="227" s="19" customFormat="1" x14ac:dyDescent="0.4"/>
    <row r="228" s="19" customFormat="1" x14ac:dyDescent="0.4"/>
    <row r="229" s="19" customFormat="1" x14ac:dyDescent="0.4"/>
    <row r="230" s="19" customFormat="1" x14ac:dyDescent="0.4"/>
    <row r="231" s="19" customFormat="1" x14ac:dyDescent="0.4"/>
    <row r="232" s="19" customFormat="1" x14ac:dyDescent="0.4"/>
    <row r="233" s="19" customFormat="1" x14ac:dyDescent="0.4"/>
    <row r="234" s="19" customFormat="1" x14ac:dyDescent="0.4"/>
    <row r="235" s="19" customFormat="1" x14ac:dyDescent="0.4"/>
    <row r="236" s="19" customFormat="1" x14ac:dyDescent="0.4"/>
    <row r="237" s="19" customFormat="1" x14ac:dyDescent="0.4"/>
    <row r="238" s="19" customFormat="1" x14ac:dyDescent="0.4"/>
    <row r="239" s="19" customFormat="1" x14ac:dyDescent="0.4"/>
    <row r="240" s="19" customFormat="1" x14ac:dyDescent="0.4"/>
    <row r="241" s="19" customFormat="1" x14ac:dyDescent="0.4"/>
    <row r="242" s="19" customFormat="1" x14ac:dyDescent="0.4"/>
    <row r="243" s="19" customFormat="1" x14ac:dyDescent="0.4"/>
    <row r="244" s="19" customFormat="1" x14ac:dyDescent="0.4"/>
    <row r="245" s="19" customFormat="1" x14ac:dyDescent="0.4"/>
    <row r="246" s="19" customFormat="1" x14ac:dyDescent="0.4"/>
    <row r="247" s="19" customFormat="1" x14ac:dyDescent="0.4"/>
    <row r="248" s="19" customFormat="1" x14ac:dyDescent="0.4"/>
    <row r="249" s="19" customFormat="1" x14ac:dyDescent="0.4"/>
    <row r="250" s="19" customFormat="1" x14ac:dyDescent="0.4"/>
    <row r="251" s="19" customFormat="1" x14ac:dyDescent="0.4"/>
    <row r="252" s="19" customFormat="1" x14ac:dyDescent="0.4"/>
    <row r="253" s="19" customFormat="1" x14ac:dyDescent="0.4"/>
    <row r="254" s="19" customFormat="1" x14ac:dyDescent="0.4"/>
    <row r="255" s="19" customFormat="1" x14ac:dyDescent="0.4"/>
    <row r="256" s="19" customFormat="1" x14ac:dyDescent="0.4"/>
    <row r="257" s="19" customFormat="1" x14ac:dyDescent="0.4"/>
    <row r="258" s="19" customFormat="1" x14ac:dyDescent="0.4"/>
    <row r="259" s="19" customFormat="1" x14ac:dyDescent="0.4"/>
    <row r="260" s="19" customFormat="1" x14ac:dyDescent="0.4"/>
    <row r="261" s="19" customFormat="1" x14ac:dyDescent="0.4"/>
    <row r="262" s="19" customFormat="1" x14ac:dyDescent="0.4"/>
    <row r="263" s="19" customFormat="1" x14ac:dyDescent="0.4"/>
    <row r="264" s="19" customFormat="1" x14ac:dyDescent="0.4"/>
    <row r="265" s="19" customFormat="1" x14ac:dyDescent="0.4"/>
    <row r="266" s="19" customFormat="1" x14ac:dyDescent="0.4"/>
    <row r="267" s="19" customFormat="1" x14ac:dyDescent="0.4"/>
    <row r="268" s="19" customFormat="1" x14ac:dyDescent="0.4"/>
    <row r="269" s="19" customFormat="1" x14ac:dyDescent="0.4"/>
    <row r="270" s="19" customFormat="1" x14ac:dyDescent="0.4"/>
    <row r="271" s="19" customFormat="1" x14ac:dyDescent="0.4"/>
    <row r="272" s="19" customFormat="1" x14ac:dyDescent="0.4"/>
    <row r="273" s="19" customFormat="1" x14ac:dyDescent="0.4"/>
    <row r="274" s="19" customFormat="1" x14ac:dyDescent="0.4"/>
    <row r="275" s="19" customFormat="1" x14ac:dyDescent="0.4"/>
    <row r="276" s="19" customFormat="1" x14ac:dyDescent="0.4"/>
    <row r="277" s="19" customFormat="1" x14ac:dyDescent="0.4"/>
    <row r="278" s="19" customFormat="1" x14ac:dyDescent="0.4"/>
    <row r="279" s="19" customFormat="1" x14ac:dyDescent="0.4"/>
    <row r="280" s="19" customFormat="1" x14ac:dyDescent="0.4"/>
    <row r="281" s="19" customFormat="1" x14ac:dyDescent="0.4"/>
    <row r="282" s="19" customFormat="1" x14ac:dyDescent="0.4"/>
    <row r="283" s="19" customFormat="1" x14ac:dyDescent="0.4"/>
    <row r="284" s="19" customFormat="1" x14ac:dyDescent="0.4"/>
    <row r="285" s="19" customFormat="1" x14ac:dyDescent="0.4"/>
    <row r="286" s="19" customFormat="1" x14ac:dyDescent="0.4"/>
    <row r="287" s="19" customFormat="1" x14ac:dyDescent="0.4"/>
    <row r="288" s="19" customFormat="1" x14ac:dyDescent="0.4"/>
    <row r="289" s="19" customFormat="1" x14ac:dyDescent="0.4"/>
    <row r="290" s="19" customFormat="1" x14ac:dyDescent="0.4"/>
    <row r="291" s="19" customFormat="1" x14ac:dyDescent="0.4"/>
    <row r="292" s="19" customFormat="1" x14ac:dyDescent="0.4"/>
    <row r="293" s="19" customFormat="1" x14ac:dyDescent="0.4"/>
    <row r="294" s="19" customFormat="1" x14ac:dyDescent="0.4"/>
    <row r="295" s="19" customFormat="1" x14ac:dyDescent="0.4"/>
    <row r="296" s="19" customFormat="1" x14ac:dyDescent="0.4"/>
    <row r="297" s="19" customFormat="1" x14ac:dyDescent="0.4"/>
    <row r="298" s="19" customFormat="1" x14ac:dyDescent="0.4"/>
    <row r="299" s="19" customFormat="1" x14ac:dyDescent="0.4"/>
    <row r="300" s="19" customFormat="1" x14ac:dyDescent="0.4"/>
    <row r="301" s="19" customFormat="1" x14ac:dyDescent="0.4"/>
    <row r="302" s="19" customFormat="1" x14ac:dyDescent="0.4"/>
    <row r="303" s="19" customFormat="1" x14ac:dyDescent="0.4"/>
    <row r="304" s="19" customFormat="1" x14ac:dyDescent="0.4"/>
    <row r="305" s="19" customFormat="1" x14ac:dyDescent="0.4"/>
    <row r="306" s="19" customFormat="1" x14ac:dyDescent="0.4"/>
    <row r="307" s="19" customFormat="1" x14ac:dyDescent="0.4"/>
    <row r="308" s="19" customFormat="1" x14ac:dyDescent="0.4"/>
    <row r="309" s="19" customFormat="1" x14ac:dyDescent="0.4"/>
    <row r="310" s="19" customFormat="1" x14ac:dyDescent="0.4"/>
    <row r="311" s="19" customFormat="1" x14ac:dyDescent="0.4"/>
    <row r="312" s="19" customFormat="1" x14ac:dyDescent="0.4"/>
    <row r="313" s="19" customFormat="1" x14ac:dyDescent="0.4"/>
    <row r="314" s="19" customFormat="1" x14ac:dyDescent="0.4"/>
    <row r="315" s="19" customFormat="1" x14ac:dyDescent="0.4"/>
    <row r="316" s="19" customFormat="1" x14ac:dyDescent="0.4"/>
    <row r="317" s="19" customFormat="1" x14ac:dyDescent="0.4"/>
    <row r="318" s="19" customFormat="1" x14ac:dyDescent="0.4"/>
    <row r="319" s="19" customFormat="1" x14ac:dyDescent="0.4"/>
    <row r="320" s="19" customFormat="1" x14ac:dyDescent="0.4"/>
    <row r="321" s="19" customFormat="1" x14ac:dyDescent="0.4"/>
    <row r="322" s="19" customFormat="1" x14ac:dyDescent="0.4"/>
    <row r="323" s="19" customFormat="1" x14ac:dyDescent="0.4"/>
    <row r="324" s="19" customFormat="1" x14ac:dyDescent="0.4"/>
    <row r="325" s="19" customFormat="1" x14ac:dyDescent="0.4"/>
    <row r="326" s="19" customFormat="1" x14ac:dyDescent="0.4"/>
    <row r="327" s="19" customFormat="1" x14ac:dyDescent="0.4"/>
    <row r="328" s="19" customFormat="1" x14ac:dyDescent="0.4"/>
    <row r="329" s="19" customFormat="1" x14ac:dyDescent="0.4"/>
    <row r="330" s="19" customFormat="1" x14ac:dyDescent="0.4"/>
    <row r="331" s="19" customFormat="1" x14ac:dyDescent="0.4"/>
    <row r="332" s="19" customFormat="1" x14ac:dyDescent="0.4"/>
    <row r="333" s="19" customFormat="1" x14ac:dyDescent="0.4"/>
    <row r="334" s="19" customFormat="1" x14ac:dyDescent="0.4"/>
    <row r="335" s="19" customFormat="1" x14ac:dyDescent="0.4"/>
    <row r="336" s="19" customFormat="1" x14ac:dyDescent="0.4"/>
    <row r="337" s="19" customFormat="1" x14ac:dyDescent="0.4"/>
    <row r="338" s="19" customFormat="1" x14ac:dyDescent="0.4"/>
    <row r="339" s="19" customFormat="1" x14ac:dyDescent="0.4"/>
    <row r="340" s="19" customFormat="1" x14ac:dyDescent="0.4"/>
    <row r="341" s="19" customFormat="1" x14ac:dyDescent="0.4"/>
    <row r="342" s="19" customFormat="1" x14ac:dyDescent="0.4"/>
    <row r="343" s="19" customFormat="1" x14ac:dyDescent="0.4"/>
    <row r="344" s="19" customFormat="1" x14ac:dyDescent="0.4"/>
    <row r="345" s="19" customFormat="1" x14ac:dyDescent="0.4"/>
    <row r="346" s="19" customFormat="1" x14ac:dyDescent="0.4"/>
    <row r="347" s="19" customFormat="1" x14ac:dyDescent="0.4"/>
    <row r="348" s="19" customFormat="1" x14ac:dyDescent="0.4"/>
    <row r="349" s="19" customFormat="1" x14ac:dyDescent="0.4"/>
    <row r="350" s="19" customFormat="1" x14ac:dyDescent="0.4"/>
    <row r="351" s="19" customFormat="1" x14ac:dyDescent="0.4"/>
    <row r="352" s="19" customFormat="1" x14ac:dyDescent="0.4"/>
    <row r="353" s="19" customFormat="1" x14ac:dyDescent="0.4"/>
    <row r="354" s="19" customFormat="1" x14ac:dyDescent="0.4"/>
    <row r="355" s="19" customFormat="1" x14ac:dyDescent="0.4"/>
    <row r="356" s="19" customFormat="1" x14ac:dyDescent="0.4"/>
    <row r="357" s="19" customFormat="1" x14ac:dyDescent="0.4"/>
    <row r="358" s="19" customFormat="1" x14ac:dyDescent="0.4"/>
    <row r="359" s="19" customFormat="1" x14ac:dyDescent="0.4"/>
    <row r="360" s="19" customFormat="1" x14ac:dyDescent="0.4"/>
    <row r="361" s="19" customFormat="1" x14ac:dyDescent="0.4"/>
    <row r="362" s="19" customFormat="1" x14ac:dyDescent="0.4"/>
    <row r="363" s="19" customFormat="1" x14ac:dyDescent="0.4"/>
    <row r="364" s="19" customFormat="1" x14ac:dyDescent="0.4"/>
    <row r="365" s="19" customFormat="1" x14ac:dyDescent="0.4"/>
    <row r="366" s="19" customFormat="1" x14ac:dyDescent="0.4"/>
    <row r="367" s="19" customFormat="1" x14ac:dyDescent="0.4"/>
    <row r="368" s="19" customFormat="1" x14ac:dyDescent="0.4"/>
    <row r="369" s="19" customFormat="1" x14ac:dyDescent="0.4"/>
    <row r="370" s="19" customFormat="1" x14ac:dyDescent="0.4"/>
    <row r="371" s="19" customFormat="1" x14ac:dyDescent="0.4"/>
    <row r="372" s="19" customFormat="1" x14ac:dyDescent="0.4"/>
    <row r="373" s="19" customFormat="1" x14ac:dyDescent="0.4"/>
    <row r="374" s="19" customFormat="1" x14ac:dyDescent="0.4"/>
    <row r="375" s="19" customFormat="1" x14ac:dyDescent="0.4"/>
    <row r="376" s="19" customFormat="1" x14ac:dyDescent="0.4"/>
    <row r="377" s="19" customFormat="1" x14ac:dyDescent="0.4"/>
    <row r="378" s="19" customFormat="1" x14ac:dyDescent="0.4"/>
    <row r="379" s="19" customFormat="1" x14ac:dyDescent="0.4"/>
    <row r="380" s="19" customFormat="1" x14ac:dyDescent="0.4"/>
    <row r="381" s="19" customFormat="1" x14ac:dyDescent="0.4"/>
    <row r="382" s="19" customFormat="1" x14ac:dyDescent="0.4"/>
    <row r="383" s="19" customFormat="1" x14ac:dyDescent="0.4"/>
    <row r="384" s="19" customFormat="1" x14ac:dyDescent="0.4"/>
    <row r="385" s="19" customFormat="1" x14ac:dyDescent="0.4"/>
    <row r="386" s="19" customFormat="1" x14ac:dyDescent="0.4"/>
    <row r="387" s="19" customFormat="1" x14ac:dyDescent="0.4"/>
    <row r="388" s="19" customFormat="1" x14ac:dyDescent="0.4"/>
    <row r="389" s="19" customFormat="1" x14ac:dyDescent="0.4"/>
    <row r="390" s="19" customFormat="1" x14ac:dyDescent="0.4"/>
    <row r="391" s="19" customFormat="1" x14ac:dyDescent="0.4"/>
    <row r="392" s="19" customFormat="1" x14ac:dyDescent="0.4"/>
    <row r="393" s="19" customFormat="1" x14ac:dyDescent="0.4"/>
    <row r="394" s="19" customFormat="1" x14ac:dyDescent="0.4"/>
    <row r="395" s="19" customFormat="1" x14ac:dyDescent="0.4"/>
    <row r="396" s="19" customFormat="1" x14ac:dyDescent="0.4"/>
    <row r="397" s="19" customFormat="1" x14ac:dyDescent="0.4"/>
    <row r="398" s="19" customFormat="1" x14ac:dyDescent="0.4"/>
    <row r="399" s="19" customFormat="1" x14ac:dyDescent="0.4"/>
    <row r="400" s="19" customFormat="1" x14ac:dyDescent="0.4"/>
    <row r="401" s="19" customFormat="1" x14ac:dyDescent="0.4"/>
    <row r="402" s="19" customFormat="1" x14ac:dyDescent="0.4"/>
    <row r="403" s="19" customFormat="1" x14ac:dyDescent="0.4"/>
    <row r="404" s="19" customFormat="1" x14ac:dyDescent="0.4"/>
    <row r="405" s="19" customFormat="1" x14ac:dyDescent="0.4"/>
    <row r="406" s="19" customFormat="1" x14ac:dyDescent="0.4"/>
    <row r="407" s="19" customFormat="1" x14ac:dyDescent="0.4"/>
    <row r="408" s="19" customFormat="1" x14ac:dyDescent="0.4"/>
    <row r="409" s="19" customFormat="1" x14ac:dyDescent="0.4"/>
    <row r="410" s="19" customFormat="1" x14ac:dyDescent="0.4"/>
    <row r="411" s="19" customFormat="1" x14ac:dyDescent="0.4"/>
    <row r="412" s="19" customFormat="1" x14ac:dyDescent="0.4"/>
    <row r="413" s="19" customFormat="1" x14ac:dyDescent="0.4"/>
    <row r="414" s="19" customFormat="1" x14ac:dyDescent="0.4"/>
    <row r="415" s="19" customFormat="1" x14ac:dyDescent="0.4"/>
    <row r="416" s="19" customFormat="1" x14ac:dyDescent="0.4"/>
    <row r="417" s="19" customFormat="1" x14ac:dyDescent="0.4"/>
    <row r="418" s="19" customFormat="1" x14ac:dyDescent="0.4"/>
    <row r="419" s="19" customFormat="1" x14ac:dyDescent="0.4"/>
    <row r="420" s="19" customFormat="1" x14ac:dyDescent="0.4"/>
    <row r="421" s="19" customFormat="1" x14ac:dyDescent="0.4"/>
    <row r="422" s="19" customFormat="1" x14ac:dyDescent="0.4"/>
    <row r="423" s="19" customFormat="1" x14ac:dyDescent="0.4"/>
    <row r="424" s="19" customFormat="1" x14ac:dyDescent="0.4"/>
    <row r="425" s="19" customFormat="1" x14ac:dyDescent="0.4"/>
    <row r="426" s="19" customFormat="1" x14ac:dyDescent="0.4"/>
    <row r="427" s="19" customFormat="1" x14ac:dyDescent="0.4"/>
    <row r="428" s="19" customFormat="1" x14ac:dyDescent="0.4"/>
    <row r="429" s="19" customFormat="1" x14ac:dyDescent="0.4"/>
    <row r="430" s="19" customFormat="1" x14ac:dyDescent="0.4"/>
    <row r="431" s="19" customFormat="1" x14ac:dyDescent="0.4"/>
    <row r="432" s="19" customFormat="1" x14ac:dyDescent="0.4"/>
    <row r="433" s="19" customFormat="1" x14ac:dyDescent="0.4"/>
    <row r="434" s="19" customFormat="1" x14ac:dyDescent="0.4"/>
    <row r="435" s="19" customFormat="1" x14ac:dyDescent="0.4"/>
    <row r="436" s="19" customFormat="1" x14ac:dyDescent="0.4"/>
    <row r="437" s="19" customFormat="1" x14ac:dyDescent="0.4"/>
    <row r="438" s="19" customFormat="1" x14ac:dyDescent="0.4"/>
    <row r="439" s="19" customFormat="1" x14ac:dyDescent="0.4"/>
    <row r="440" s="19" customFormat="1" x14ac:dyDescent="0.4"/>
    <row r="441" s="19" customFormat="1" x14ac:dyDescent="0.4"/>
    <row r="442" s="19" customFormat="1" x14ac:dyDescent="0.4"/>
    <row r="443" s="19" customFormat="1" x14ac:dyDescent="0.4"/>
    <row r="444" s="19" customFormat="1" x14ac:dyDescent="0.4"/>
    <row r="445" s="19" customFormat="1" x14ac:dyDescent="0.4"/>
    <row r="446" s="19" customFormat="1" x14ac:dyDescent="0.4"/>
    <row r="447" s="19" customFormat="1" x14ac:dyDescent="0.4"/>
    <row r="448" s="19" customFormat="1" x14ac:dyDescent="0.4"/>
    <row r="449" s="19" customFormat="1" x14ac:dyDescent="0.4"/>
    <row r="450" s="19" customFormat="1" x14ac:dyDescent="0.4"/>
    <row r="451" s="19" customFormat="1" x14ac:dyDescent="0.4"/>
    <row r="452" s="19" customFormat="1" x14ac:dyDescent="0.4"/>
    <row r="453" s="19" customFormat="1" x14ac:dyDescent="0.4"/>
    <row r="454" s="19" customFormat="1" x14ac:dyDescent="0.4"/>
    <row r="455" s="19" customFormat="1" x14ac:dyDescent="0.4"/>
    <row r="456" s="19" customFormat="1" x14ac:dyDescent="0.4"/>
    <row r="457" s="19" customFormat="1" x14ac:dyDescent="0.4"/>
    <row r="458" s="19" customFormat="1" x14ac:dyDescent="0.4"/>
    <row r="459" s="19" customFormat="1" x14ac:dyDescent="0.4"/>
    <row r="460" s="19" customFormat="1" x14ac:dyDescent="0.4"/>
    <row r="461" s="19" customFormat="1" x14ac:dyDescent="0.4"/>
    <row r="462" s="19" customFormat="1" x14ac:dyDescent="0.4"/>
    <row r="463" s="19" customFormat="1" x14ac:dyDescent="0.4"/>
    <row r="464" s="19" customFormat="1" x14ac:dyDescent="0.4"/>
    <row r="465" s="19" customFormat="1" x14ac:dyDescent="0.4"/>
    <row r="466" s="19" customFormat="1" x14ac:dyDescent="0.4"/>
    <row r="467" s="19" customFormat="1" x14ac:dyDescent="0.4"/>
    <row r="468" s="19" customFormat="1" x14ac:dyDescent="0.4"/>
    <row r="469" s="19" customFormat="1" x14ac:dyDescent="0.4"/>
    <row r="470" s="19" customFormat="1" x14ac:dyDescent="0.4"/>
    <row r="471" s="19" customFormat="1" x14ac:dyDescent="0.4"/>
    <row r="472" s="19" customFormat="1" x14ac:dyDescent="0.4"/>
    <row r="473" s="19" customFormat="1" x14ac:dyDescent="0.4"/>
    <row r="474" s="19" customFormat="1" x14ac:dyDescent="0.4"/>
    <row r="475" s="19" customFormat="1" x14ac:dyDescent="0.4"/>
    <row r="476" s="19" customFormat="1" x14ac:dyDescent="0.4"/>
    <row r="477" s="19" customFormat="1" x14ac:dyDescent="0.4"/>
    <row r="478" s="19" customFormat="1" x14ac:dyDescent="0.4"/>
    <row r="479" s="19" customFormat="1" x14ac:dyDescent="0.4"/>
    <row r="480" s="19" customFormat="1" x14ac:dyDescent="0.4"/>
    <row r="481" s="19" customFormat="1" x14ac:dyDescent="0.4"/>
    <row r="482" s="19" customFormat="1" x14ac:dyDescent="0.4"/>
    <row r="483" s="19" customFormat="1" x14ac:dyDescent="0.4"/>
    <row r="484" s="19" customFormat="1" x14ac:dyDescent="0.4"/>
    <row r="485" s="19" customFormat="1" x14ac:dyDescent="0.4"/>
    <row r="486" s="19" customFormat="1" x14ac:dyDescent="0.4"/>
    <row r="487" s="19" customFormat="1" x14ac:dyDescent="0.4"/>
    <row r="488" s="19" customFormat="1" x14ac:dyDescent="0.4"/>
    <row r="489" s="19" customFormat="1" x14ac:dyDescent="0.4"/>
    <row r="490" s="19" customFormat="1" x14ac:dyDescent="0.4"/>
    <row r="491" s="19" customFormat="1" x14ac:dyDescent="0.4"/>
    <row r="492" s="19" customFormat="1" x14ac:dyDescent="0.4"/>
    <row r="493" s="19" customFormat="1" x14ac:dyDescent="0.4"/>
    <row r="494" s="19" customFormat="1" x14ac:dyDescent="0.4"/>
    <row r="495" s="19" customFormat="1" x14ac:dyDescent="0.4"/>
    <row r="496" s="19" customFormat="1" x14ac:dyDescent="0.4"/>
    <row r="497" s="19" customFormat="1" x14ac:dyDescent="0.4"/>
    <row r="498" s="19" customFormat="1" x14ac:dyDescent="0.4"/>
    <row r="499" s="19" customFormat="1" x14ac:dyDescent="0.4"/>
    <row r="500" s="19" customFormat="1" x14ac:dyDescent="0.4"/>
    <row r="501" s="19" customFormat="1" x14ac:dyDescent="0.4"/>
    <row r="502" s="19" customFormat="1" x14ac:dyDescent="0.4"/>
    <row r="503" s="19" customFormat="1" x14ac:dyDescent="0.4"/>
    <row r="504" s="19" customFormat="1" x14ac:dyDescent="0.4"/>
    <row r="505" s="19" customFormat="1" x14ac:dyDescent="0.4"/>
    <row r="506" s="19" customFormat="1" x14ac:dyDescent="0.4"/>
    <row r="507" s="19" customFormat="1" x14ac:dyDescent="0.4"/>
    <row r="508" s="19" customFormat="1" x14ac:dyDescent="0.4"/>
    <row r="509" s="19" customFormat="1" x14ac:dyDescent="0.4"/>
    <row r="510" s="19" customFormat="1" x14ac:dyDescent="0.4"/>
    <row r="511" s="19" customFormat="1" x14ac:dyDescent="0.4"/>
    <row r="512" s="19" customFormat="1" x14ac:dyDescent="0.4"/>
    <row r="513" s="19" customFormat="1" x14ac:dyDescent="0.4"/>
    <row r="514" s="19" customFormat="1" x14ac:dyDescent="0.4"/>
    <row r="515" s="19" customFormat="1" x14ac:dyDescent="0.4"/>
    <row r="516" s="19" customFormat="1" x14ac:dyDescent="0.4"/>
    <row r="517" s="19" customFormat="1" x14ac:dyDescent="0.4"/>
    <row r="518" s="19" customFormat="1" x14ac:dyDescent="0.4"/>
    <row r="519" s="19" customFormat="1" x14ac:dyDescent="0.4"/>
    <row r="520" s="19" customFormat="1" x14ac:dyDescent="0.4"/>
    <row r="521" s="19" customFormat="1" x14ac:dyDescent="0.4"/>
    <row r="522" s="19" customFormat="1" x14ac:dyDescent="0.4"/>
    <row r="523" s="19" customFormat="1" x14ac:dyDescent="0.4"/>
    <row r="524" s="19" customFormat="1" x14ac:dyDescent="0.4"/>
    <row r="525" s="19" customFormat="1" x14ac:dyDescent="0.4"/>
    <row r="526" s="19" customFormat="1" x14ac:dyDescent="0.4"/>
    <row r="527" s="19" customFormat="1" x14ac:dyDescent="0.4"/>
    <row r="528" s="19" customFormat="1" x14ac:dyDescent="0.4"/>
    <row r="529" s="19" customFormat="1" x14ac:dyDescent="0.4"/>
    <row r="530" s="19" customFormat="1" x14ac:dyDescent="0.4"/>
    <row r="531" s="19" customFormat="1" x14ac:dyDescent="0.4"/>
    <row r="532" s="19" customFormat="1" x14ac:dyDescent="0.4"/>
    <row r="533" s="19" customFormat="1" x14ac:dyDescent="0.4"/>
    <row r="534" s="19" customFormat="1" x14ac:dyDescent="0.4"/>
    <row r="535" s="19" customFormat="1" x14ac:dyDescent="0.4"/>
    <row r="536" s="19" customFormat="1" x14ac:dyDescent="0.4"/>
    <row r="537" s="19" customFormat="1" x14ac:dyDescent="0.4"/>
    <row r="538" s="19" customFormat="1" x14ac:dyDescent="0.4"/>
    <row r="539" s="19" customFormat="1" x14ac:dyDescent="0.4"/>
    <row r="540" s="19" customFormat="1" x14ac:dyDescent="0.4"/>
    <row r="541" s="19" customFormat="1" x14ac:dyDescent="0.4"/>
    <row r="542" s="19" customFormat="1" x14ac:dyDescent="0.4"/>
    <row r="543" s="19" customFormat="1" x14ac:dyDescent="0.4"/>
    <row r="544" s="19" customFormat="1" x14ac:dyDescent="0.4"/>
    <row r="545" s="19" customFormat="1" x14ac:dyDescent="0.4"/>
    <row r="546" s="19" customFormat="1" x14ac:dyDescent="0.4"/>
    <row r="547" s="19" customFormat="1" x14ac:dyDescent="0.4"/>
    <row r="548" s="19" customFormat="1" x14ac:dyDescent="0.4"/>
    <row r="549" s="19" customFormat="1" x14ac:dyDescent="0.4"/>
    <row r="550" s="19" customFormat="1" x14ac:dyDescent="0.4"/>
    <row r="551" s="19" customFormat="1" x14ac:dyDescent="0.4"/>
    <row r="552" s="19" customFormat="1" x14ac:dyDescent="0.4"/>
    <row r="553" s="19" customFormat="1" x14ac:dyDescent="0.4"/>
    <row r="554" s="19" customFormat="1" x14ac:dyDescent="0.4"/>
    <row r="555" s="19" customFormat="1" x14ac:dyDescent="0.4"/>
    <row r="556" s="19" customFormat="1" x14ac:dyDescent="0.4"/>
    <row r="557" s="19" customFormat="1" x14ac:dyDescent="0.4"/>
    <row r="558" s="19" customFormat="1" x14ac:dyDescent="0.4"/>
    <row r="559" s="19" customFormat="1" x14ac:dyDescent="0.4"/>
    <row r="560" s="19" customFormat="1" x14ac:dyDescent="0.4"/>
    <row r="561" s="19" customFormat="1" x14ac:dyDescent="0.4"/>
    <row r="562" s="19" customFormat="1" x14ac:dyDescent="0.4"/>
    <row r="563" s="19" customFormat="1" x14ac:dyDescent="0.4"/>
    <row r="564" s="19" customFormat="1" x14ac:dyDescent="0.4"/>
    <row r="565" s="19" customFormat="1" x14ac:dyDescent="0.4"/>
    <row r="566" s="19" customFormat="1" x14ac:dyDescent="0.4"/>
    <row r="567" s="19" customFormat="1" x14ac:dyDescent="0.4"/>
    <row r="568" s="19" customFormat="1" x14ac:dyDescent="0.4"/>
    <row r="569" s="19" customFormat="1" x14ac:dyDescent="0.4"/>
    <row r="570" s="19" customFormat="1" x14ac:dyDescent="0.4"/>
    <row r="571" s="19" customFormat="1" x14ac:dyDescent="0.4"/>
    <row r="572" s="19" customFormat="1" x14ac:dyDescent="0.4"/>
    <row r="573" s="19" customFormat="1" x14ac:dyDescent="0.4"/>
    <row r="574" s="19" customFormat="1" x14ac:dyDescent="0.4"/>
    <row r="575" s="19" customFormat="1" x14ac:dyDescent="0.4"/>
    <row r="576" s="19" customFormat="1" x14ac:dyDescent="0.4"/>
    <row r="577" s="19" customFormat="1" x14ac:dyDescent="0.4"/>
    <row r="578" s="19" customFormat="1" x14ac:dyDescent="0.4"/>
    <row r="579" s="19" customFormat="1" x14ac:dyDescent="0.4"/>
    <row r="580" s="19" customFormat="1" x14ac:dyDescent="0.4"/>
    <row r="581" s="19" customFormat="1" x14ac:dyDescent="0.4"/>
    <row r="582" s="19" customFormat="1" x14ac:dyDescent="0.4"/>
    <row r="583" s="19" customFormat="1" x14ac:dyDescent="0.4"/>
    <row r="584" s="19" customFormat="1" x14ac:dyDescent="0.4"/>
    <row r="585" s="19" customFormat="1" x14ac:dyDescent="0.4"/>
    <row r="586" s="19" customFormat="1" x14ac:dyDescent="0.4"/>
    <row r="587" s="19" customFormat="1" x14ac:dyDescent="0.4"/>
    <row r="588" s="19" customFormat="1" x14ac:dyDescent="0.4"/>
    <row r="589" s="19" customFormat="1" x14ac:dyDescent="0.4"/>
    <row r="590" s="19" customFormat="1" x14ac:dyDescent="0.4"/>
    <row r="591" s="19" customFormat="1" x14ac:dyDescent="0.4"/>
    <row r="592" s="19" customFormat="1" x14ac:dyDescent="0.4"/>
    <row r="593" s="19" customFormat="1" x14ac:dyDescent="0.4"/>
    <row r="594" s="19" customFormat="1" x14ac:dyDescent="0.4"/>
    <row r="595" s="19" customFormat="1" x14ac:dyDescent="0.4"/>
    <row r="596" s="19" customFormat="1" x14ac:dyDescent="0.4"/>
    <row r="597" s="19" customFormat="1" x14ac:dyDescent="0.4"/>
    <row r="598" s="19" customFormat="1" x14ac:dyDescent="0.4"/>
    <row r="599" s="19" customFormat="1" x14ac:dyDescent="0.4"/>
    <row r="600" s="19" customFormat="1" x14ac:dyDescent="0.4"/>
    <row r="601" s="19" customFormat="1" x14ac:dyDescent="0.4"/>
    <row r="602" s="19" customFormat="1" x14ac:dyDescent="0.4"/>
    <row r="603" s="19" customFormat="1" x14ac:dyDescent="0.4"/>
    <row r="604" s="19" customFormat="1" x14ac:dyDescent="0.4"/>
    <row r="605" s="19" customFormat="1" x14ac:dyDescent="0.4"/>
    <row r="606" s="19" customFormat="1" x14ac:dyDescent="0.4"/>
    <row r="607" s="19" customFormat="1" x14ac:dyDescent="0.4"/>
    <row r="608" s="19" customFormat="1" x14ac:dyDescent="0.4"/>
    <row r="609" s="19" customFormat="1" x14ac:dyDescent="0.4"/>
    <row r="610" s="19" customFormat="1" x14ac:dyDescent="0.4"/>
    <row r="611" s="19" customFormat="1" x14ac:dyDescent="0.4"/>
    <row r="612" s="19" customFormat="1" x14ac:dyDescent="0.4"/>
    <row r="613" s="19" customFormat="1" x14ac:dyDescent="0.4"/>
    <row r="614" s="19" customFormat="1" x14ac:dyDescent="0.4"/>
    <row r="615" s="19" customFormat="1" x14ac:dyDescent="0.4"/>
    <row r="616" s="19" customFormat="1" x14ac:dyDescent="0.4"/>
    <row r="617" s="19" customFormat="1" x14ac:dyDescent="0.4"/>
    <row r="618" s="19" customFormat="1" x14ac:dyDescent="0.4"/>
    <row r="619" s="19" customFormat="1" x14ac:dyDescent="0.4"/>
    <row r="620" s="19" customFormat="1" x14ac:dyDescent="0.4"/>
    <row r="621" s="19" customFormat="1" x14ac:dyDescent="0.4"/>
    <row r="622" s="19" customFormat="1" x14ac:dyDescent="0.4"/>
    <row r="623" s="19" customFormat="1" x14ac:dyDescent="0.4"/>
    <row r="624" s="19" customFormat="1" x14ac:dyDescent="0.4"/>
    <row r="625" s="19" customFormat="1" x14ac:dyDescent="0.4"/>
    <row r="626" s="19" customFormat="1" x14ac:dyDescent="0.4"/>
    <row r="627" s="19" customFormat="1" x14ac:dyDescent="0.4"/>
    <row r="628" s="19" customFormat="1" x14ac:dyDescent="0.4"/>
    <row r="629" s="19" customFormat="1" x14ac:dyDescent="0.4"/>
    <row r="630" s="19" customFormat="1" x14ac:dyDescent="0.4"/>
    <row r="631" s="19" customFormat="1" x14ac:dyDescent="0.4"/>
    <row r="632" s="19" customFormat="1" x14ac:dyDescent="0.4"/>
    <row r="633" s="19" customFormat="1" x14ac:dyDescent="0.4"/>
    <row r="634" s="19" customFormat="1" x14ac:dyDescent="0.4"/>
    <row r="635" s="19" customFormat="1" x14ac:dyDescent="0.4"/>
    <row r="636" s="19" customFormat="1" x14ac:dyDescent="0.4"/>
    <row r="637" s="19" customFormat="1" x14ac:dyDescent="0.4"/>
    <row r="638" s="19" customFormat="1" x14ac:dyDescent="0.4"/>
    <row r="639" s="19" customFormat="1" x14ac:dyDescent="0.4"/>
    <row r="640" s="19" customFormat="1" x14ac:dyDescent="0.4"/>
    <row r="641" s="19" customFormat="1" x14ac:dyDescent="0.4"/>
    <row r="642" s="19" customFormat="1" x14ac:dyDescent="0.4"/>
    <row r="643" s="19" customFormat="1" x14ac:dyDescent="0.4"/>
    <row r="644" s="19" customFormat="1" x14ac:dyDescent="0.4"/>
    <row r="645" s="19" customFormat="1" x14ac:dyDescent="0.4"/>
    <row r="646" s="19" customFormat="1" x14ac:dyDescent="0.4"/>
    <row r="647" s="19" customFormat="1" x14ac:dyDescent="0.4"/>
    <row r="648" s="19" customFormat="1" x14ac:dyDescent="0.4"/>
    <row r="649" s="19" customFormat="1" x14ac:dyDescent="0.4"/>
    <row r="650" s="19" customFormat="1" x14ac:dyDescent="0.4"/>
    <row r="651" s="19" customFormat="1" x14ac:dyDescent="0.4"/>
    <row r="652" s="19" customFormat="1" x14ac:dyDescent="0.4"/>
    <row r="653" s="19" customFormat="1" x14ac:dyDescent="0.4"/>
    <row r="654" s="19" customFormat="1" x14ac:dyDescent="0.4"/>
    <row r="655" s="19" customFormat="1" x14ac:dyDescent="0.4"/>
    <row r="656" s="19" customFormat="1" x14ac:dyDescent="0.4"/>
    <row r="657" s="19" customFormat="1" x14ac:dyDescent="0.4"/>
    <row r="658" s="19" customFormat="1" x14ac:dyDescent="0.4"/>
    <row r="659" s="19" customFormat="1" x14ac:dyDescent="0.4"/>
    <row r="660" s="19" customFormat="1" x14ac:dyDescent="0.4"/>
    <row r="661" s="19" customFormat="1" x14ac:dyDescent="0.4"/>
    <row r="662" s="19" customFormat="1" x14ac:dyDescent="0.4"/>
    <row r="663" s="19" customFormat="1" x14ac:dyDescent="0.4"/>
    <row r="664" s="19" customFormat="1" x14ac:dyDescent="0.4"/>
    <row r="665" s="19" customFormat="1" x14ac:dyDescent="0.4"/>
    <row r="666" s="19" customFormat="1" x14ac:dyDescent="0.4"/>
    <row r="667" s="19" customFormat="1" x14ac:dyDescent="0.4"/>
    <row r="668" s="19" customFormat="1" x14ac:dyDescent="0.4"/>
    <row r="669" s="19" customFormat="1" x14ac:dyDescent="0.4"/>
    <row r="670" s="19" customFormat="1" x14ac:dyDescent="0.4"/>
    <row r="671" s="19" customFormat="1" x14ac:dyDescent="0.4"/>
    <row r="672" s="19" customFormat="1" x14ac:dyDescent="0.4"/>
    <row r="673" s="19" customFormat="1" x14ac:dyDescent="0.4"/>
    <row r="674" s="19" customFormat="1" x14ac:dyDescent="0.4"/>
    <row r="675" s="19" customFormat="1" x14ac:dyDescent="0.4"/>
    <row r="676" s="19" customFormat="1" x14ac:dyDescent="0.4"/>
    <row r="677" s="19" customFormat="1" x14ac:dyDescent="0.4"/>
    <row r="678" s="19" customFormat="1" x14ac:dyDescent="0.4"/>
    <row r="679" s="19" customFormat="1" x14ac:dyDescent="0.4"/>
    <row r="680" s="19" customFormat="1" x14ac:dyDescent="0.4"/>
    <row r="681" s="19" customFormat="1" x14ac:dyDescent="0.4"/>
    <row r="682" s="19" customFormat="1" x14ac:dyDescent="0.4"/>
    <row r="683" s="19" customFormat="1" x14ac:dyDescent="0.4"/>
    <row r="684" s="19" customFormat="1" x14ac:dyDescent="0.4"/>
    <row r="685" s="19" customFormat="1" x14ac:dyDescent="0.4"/>
    <row r="686" s="19" customFormat="1" x14ac:dyDescent="0.4"/>
    <row r="687" s="19" customFormat="1" x14ac:dyDescent="0.4"/>
    <row r="688" s="19" customFormat="1" x14ac:dyDescent="0.4"/>
    <row r="689" s="19" customFormat="1" x14ac:dyDescent="0.4"/>
    <row r="690" s="19" customFormat="1" x14ac:dyDescent="0.4"/>
    <row r="691" s="19" customFormat="1" x14ac:dyDescent="0.4"/>
    <row r="692" s="19" customFormat="1" x14ac:dyDescent="0.4"/>
    <row r="693" s="19" customFormat="1" x14ac:dyDescent="0.4"/>
    <row r="694" s="19" customFormat="1" x14ac:dyDescent="0.4"/>
    <row r="695" s="19" customFormat="1" x14ac:dyDescent="0.4"/>
    <row r="696" s="19" customFormat="1" x14ac:dyDescent="0.4"/>
    <row r="697" s="19" customFormat="1" x14ac:dyDescent="0.4"/>
    <row r="698" s="19" customFormat="1" x14ac:dyDescent="0.4"/>
    <row r="699" s="19" customFormat="1" x14ac:dyDescent="0.4"/>
    <row r="700" s="19" customFormat="1" x14ac:dyDescent="0.4"/>
    <row r="701" s="19" customFormat="1" x14ac:dyDescent="0.4"/>
    <row r="702" s="19" customFormat="1" x14ac:dyDescent="0.4"/>
    <row r="703" s="19" customFormat="1" x14ac:dyDescent="0.4"/>
    <row r="704" s="19" customFormat="1" x14ac:dyDescent="0.4"/>
    <row r="705" s="19" customFormat="1" x14ac:dyDescent="0.4"/>
    <row r="706" s="19" customFormat="1" x14ac:dyDescent="0.4"/>
    <row r="707" s="19" customFormat="1" x14ac:dyDescent="0.4"/>
    <row r="708" s="19" customFormat="1" x14ac:dyDescent="0.4"/>
    <row r="709" s="19" customFormat="1" x14ac:dyDescent="0.4"/>
    <row r="710" s="19" customFormat="1" x14ac:dyDescent="0.4"/>
    <row r="711" s="19" customFormat="1" x14ac:dyDescent="0.4"/>
    <row r="712" s="19" customFormat="1" x14ac:dyDescent="0.4"/>
    <row r="713" s="19" customFormat="1" x14ac:dyDescent="0.4"/>
    <row r="714" s="19" customFormat="1" x14ac:dyDescent="0.4"/>
    <row r="715" s="19" customFormat="1" x14ac:dyDescent="0.4"/>
    <row r="716" s="19" customFormat="1" x14ac:dyDescent="0.4"/>
    <row r="717" s="19" customFormat="1" x14ac:dyDescent="0.4"/>
    <row r="718" s="19" customFormat="1" x14ac:dyDescent="0.4"/>
    <row r="719" s="19" customFormat="1" x14ac:dyDescent="0.4"/>
    <row r="720" s="19" customFormat="1" x14ac:dyDescent="0.4"/>
    <row r="721" s="19" customFormat="1" x14ac:dyDescent="0.4"/>
    <row r="722" s="19" customFormat="1" x14ac:dyDescent="0.4"/>
    <row r="723" s="19" customFormat="1" x14ac:dyDescent="0.4"/>
    <row r="724" s="19" customFormat="1" x14ac:dyDescent="0.4"/>
    <row r="725" s="19" customFormat="1" x14ac:dyDescent="0.4"/>
    <row r="726" s="19" customFormat="1" x14ac:dyDescent="0.4"/>
    <row r="727" s="19" customFormat="1" x14ac:dyDescent="0.4"/>
    <row r="728" s="19" customFormat="1" x14ac:dyDescent="0.4"/>
    <row r="729" s="19" customFormat="1" x14ac:dyDescent="0.4"/>
    <row r="730" s="19" customFormat="1" x14ac:dyDescent="0.4"/>
    <row r="731" s="19" customFormat="1" x14ac:dyDescent="0.4"/>
    <row r="732" s="19" customFormat="1" x14ac:dyDescent="0.4"/>
    <row r="733" s="19" customFormat="1" x14ac:dyDescent="0.4"/>
    <row r="734" s="19" customFormat="1" x14ac:dyDescent="0.4"/>
    <row r="735" s="19" customFormat="1" x14ac:dyDescent="0.4"/>
    <row r="736" s="19" customFormat="1" x14ac:dyDescent="0.4"/>
    <row r="737" s="19" customFormat="1" x14ac:dyDescent="0.4"/>
    <row r="738" s="19" customFormat="1" x14ac:dyDescent="0.4"/>
    <row r="739" s="19" customFormat="1" x14ac:dyDescent="0.4"/>
    <row r="740" s="19" customFormat="1" x14ac:dyDescent="0.4"/>
    <row r="741" s="19" customFormat="1" x14ac:dyDescent="0.4"/>
    <row r="742" s="19" customFormat="1" x14ac:dyDescent="0.4"/>
    <row r="743" s="19" customFormat="1" x14ac:dyDescent="0.4"/>
    <row r="744" s="19" customFormat="1" x14ac:dyDescent="0.4"/>
    <row r="745" s="19" customFormat="1" x14ac:dyDescent="0.4"/>
    <row r="746" s="19" customFormat="1" x14ac:dyDescent="0.4"/>
    <row r="747" s="19" customFormat="1" x14ac:dyDescent="0.4"/>
    <row r="748" s="19" customFormat="1" x14ac:dyDescent="0.4"/>
    <row r="749" s="19" customFormat="1" x14ac:dyDescent="0.4"/>
    <row r="750" s="19" customFormat="1" x14ac:dyDescent="0.4"/>
    <row r="751" s="19" customFormat="1" x14ac:dyDescent="0.4"/>
    <row r="752" s="19" customFormat="1" x14ac:dyDescent="0.4"/>
    <row r="753" s="19" customFormat="1" x14ac:dyDescent="0.4"/>
    <row r="754" s="19" customFormat="1" x14ac:dyDescent="0.4"/>
    <row r="755" s="19" customFormat="1" x14ac:dyDescent="0.4"/>
    <row r="756" s="19" customFormat="1" x14ac:dyDescent="0.4"/>
    <row r="757" s="19" customFormat="1" x14ac:dyDescent="0.4"/>
    <row r="758" s="19" customFormat="1" x14ac:dyDescent="0.4"/>
    <row r="759" s="19" customFormat="1" x14ac:dyDescent="0.4"/>
    <row r="760" s="19" customFormat="1" x14ac:dyDescent="0.4"/>
    <row r="761" s="19" customFormat="1" x14ac:dyDescent="0.4"/>
    <row r="762" s="19" customFormat="1" x14ac:dyDescent="0.4"/>
    <row r="763" s="19" customFormat="1" x14ac:dyDescent="0.4"/>
    <row r="764" s="19" customFormat="1" x14ac:dyDescent="0.4"/>
    <row r="765" s="19" customFormat="1" x14ac:dyDescent="0.4"/>
    <row r="766" s="19" customFormat="1" x14ac:dyDescent="0.4"/>
    <row r="767" s="19" customFormat="1" x14ac:dyDescent="0.4"/>
    <row r="768" s="19" customFormat="1" x14ac:dyDescent="0.4"/>
    <row r="769" s="19" customFormat="1" x14ac:dyDescent="0.4"/>
    <row r="770" s="19" customFormat="1" x14ac:dyDescent="0.4"/>
    <row r="771" s="19" customFormat="1" x14ac:dyDescent="0.4"/>
    <row r="772" s="19" customFormat="1" x14ac:dyDescent="0.4"/>
    <row r="773" s="19" customFormat="1" x14ac:dyDescent="0.4"/>
    <row r="774" s="19" customFormat="1" x14ac:dyDescent="0.4"/>
    <row r="775" s="19" customFormat="1" x14ac:dyDescent="0.4"/>
    <row r="776" s="19" customFormat="1" x14ac:dyDescent="0.4"/>
    <row r="777" s="19" customFormat="1" x14ac:dyDescent="0.4"/>
    <row r="778" s="19" customFormat="1" x14ac:dyDescent="0.4"/>
    <row r="779" s="19" customFormat="1" x14ac:dyDescent="0.4"/>
    <row r="780" s="19" customFormat="1" x14ac:dyDescent="0.4"/>
    <row r="781" s="19" customFormat="1" x14ac:dyDescent="0.4"/>
    <row r="782" s="19" customFormat="1" x14ac:dyDescent="0.4"/>
    <row r="783" s="19" customFormat="1" x14ac:dyDescent="0.4"/>
    <row r="784" s="19" customFormat="1" x14ac:dyDescent="0.4"/>
    <row r="785" s="19" customFormat="1" x14ac:dyDescent="0.4"/>
    <row r="786" s="19" customFormat="1" x14ac:dyDescent="0.4"/>
    <row r="787" s="19" customFormat="1" x14ac:dyDescent="0.4"/>
    <row r="788" s="19" customFormat="1" x14ac:dyDescent="0.4"/>
    <row r="789" s="19" customFormat="1" x14ac:dyDescent="0.4"/>
    <row r="790" s="19" customFormat="1" x14ac:dyDescent="0.4"/>
    <row r="791" s="19" customFormat="1" x14ac:dyDescent="0.4"/>
    <row r="792" s="19" customFormat="1" x14ac:dyDescent="0.4"/>
    <row r="793" s="19" customFormat="1" x14ac:dyDescent="0.4"/>
    <row r="794" s="19" customFormat="1" x14ac:dyDescent="0.4"/>
    <row r="795" s="19" customFormat="1" x14ac:dyDescent="0.4"/>
    <row r="796" s="19" customFormat="1" x14ac:dyDescent="0.4"/>
    <row r="797" s="19" customFormat="1" x14ac:dyDescent="0.4"/>
    <row r="798" s="19" customFormat="1" x14ac:dyDescent="0.4"/>
    <row r="799" s="19" customFormat="1" x14ac:dyDescent="0.4"/>
    <row r="800" s="19" customFormat="1" x14ac:dyDescent="0.4"/>
    <row r="801" s="19" customFormat="1" x14ac:dyDescent="0.4"/>
    <row r="802" s="19" customFormat="1" x14ac:dyDescent="0.4"/>
    <row r="803" s="19" customFormat="1" x14ac:dyDescent="0.4"/>
    <row r="804" s="19" customFormat="1" x14ac:dyDescent="0.4"/>
    <row r="805" s="19" customFormat="1" x14ac:dyDescent="0.4"/>
    <row r="806" s="19" customFormat="1" x14ac:dyDescent="0.4"/>
    <row r="807" s="19" customFormat="1" x14ac:dyDescent="0.4"/>
    <row r="808" s="19" customFormat="1" x14ac:dyDescent="0.4"/>
    <row r="809" s="19" customFormat="1" x14ac:dyDescent="0.4"/>
    <row r="810" s="19" customFormat="1" x14ac:dyDescent="0.4"/>
    <row r="811" s="19" customFormat="1" x14ac:dyDescent="0.4"/>
    <row r="812" s="19" customFormat="1" x14ac:dyDescent="0.4"/>
    <row r="813" s="19" customFormat="1" x14ac:dyDescent="0.4"/>
    <row r="814" s="19" customFormat="1" x14ac:dyDescent="0.4"/>
    <row r="815" s="19" customFormat="1" x14ac:dyDescent="0.4"/>
    <row r="816" s="19" customFormat="1" x14ac:dyDescent="0.4"/>
    <row r="817" s="19" customFormat="1" x14ac:dyDescent="0.4"/>
    <row r="818" s="19" customFormat="1" x14ac:dyDescent="0.4"/>
    <row r="819" s="19" customFormat="1" x14ac:dyDescent="0.4"/>
    <row r="820" s="19" customFormat="1" x14ac:dyDescent="0.4"/>
    <row r="821" s="19" customFormat="1" x14ac:dyDescent="0.4"/>
    <row r="822" s="19" customFormat="1" x14ac:dyDescent="0.4"/>
    <row r="823" s="19" customFormat="1" x14ac:dyDescent="0.4"/>
    <row r="824" s="19" customFormat="1" x14ac:dyDescent="0.4"/>
    <row r="825" s="19" customFormat="1" x14ac:dyDescent="0.4"/>
    <row r="826" s="19" customFormat="1" x14ac:dyDescent="0.4"/>
    <row r="827" s="19" customFormat="1" x14ac:dyDescent="0.4"/>
    <row r="828" s="19" customFormat="1" x14ac:dyDescent="0.4"/>
    <row r="829" s="19" customFormat="1" x14ac:dyDescent="0.4"/>
    <row r="830" s="19" customFormat="1" x14ac:dyDescent="0.4"/>
    <row r="831" s="19" customFormat="1" x14ac:dyDescent="0.4"/>
    <row r="832" s="19" customFormat="1" x14ac:dyDescent="0.4"/>
    <row r="833" s="19" customFormat="1" x14ac:dyDescent="0.4"/>
    <row r="834" s="19" customFormat="1" x14ac:dyDescent="0.4"/>
    <row r="835" s="19" customFormat="1" x14ac:dyDescent="0.4"/>
    <row r="836" s="19" customFormat="1" x14ac:dyDescent="0.4"/>
    <row r="837" s="19" customFormat="1" x14ac:dyDescent="0.4"/>
    <row r="838" s="19" customFormat="1" x14ac:dyDescent="0.4"/>
    <row r="839" s="19" customFormat="1" x14ac:dyDescent="0.4"/>
    <row r="840" s="19" customFormat="1" x14ac:dyDescent="0.4"/>
    <row r="841" s="19" customFormat="1" x14ac:dyDescent="0.4"/>
    <row r="842" s="19" customFormat="1" x14ac:dyDescent="0.4"/>
    <row r="843" s="19" customFormat="1" x14ac:dyDescent="0.4"/>
    <row r="844" s="19" customFormat="1" x14ac:dyDescent="0.4"/>
    <row r="845" s="19" customFormat="1" x14ac:dyDescent="0.4"/>
    <row r="846" s="19" customFormat="1" x14ac:dyDescent="0.4"/>
    <row r="847" s="19" customFormat="1" x14ac:dyDescent="0.4"/>
    <row r="848" s="19" customFormat="1" x14ac:dyDescent="0.4"/>
    <row r="849" s="19" customFormat="1" x14ac:dyDescent="0.4"/>
    <row r="850" s="19" customFormat="1" x14ac:dyDescent="0.4"/>
    <row r="851" s="19" customFormat="1" x14ac:dyDescent="0.4"/>
    <row r="852" s="19" customFormat="1" x14ac:dyDescent="0.4"/>
    <row r="853" s="19" customFormat="1" x14ac:dyDescent="0.4"/>
    <row r="854" s="19" customFormat="1" x14ac:dyDescent="0.4"/>
    <row r="855" s="19" customFormat="1" x14ac:dyDescent="0.4"/>
    <row r="856" s="19" customFormat="1" x14ac:dyDescent="0.4"/>
    <row r="857" s="19" customFormat="1" x14ac:dyDescent="0.4"/>
    <row r="858" s="19" customFormat="1" x14ac:dyDescent="0.4"/>
    <row r="859" s="19" customFormat="1" x14ac:dyDescent="0.4"/>
    <row r="860" s="19" customFormat="1" x14ac:dyDescent="0.4"/>
    <row r="861" s="19" customFormat="1" x14ac:dyDescent="0.4"/>
    <row r="862" s="19" customFormat="1" x14ac:dyDescent="0.4"/>
    <row r="863" s="19" customFormat="1" x14ac:dyDescent="0.4"/>
    <row r="864" s="19" customFormat="1" x14ac:dyDescent="0.4"/>
    <row r="865" s="19" customFormat="1" x14ac:dyDescent="0.4"/>
    <row r="866" s="19" customFormat="1" x14ac:dyDescent="0.4"/>
    <row r="867" s="19" customFormat="1" x14ac:dyDescent="0.4"/>
    <row r="868" s="19" customFormat="1" x14ac:dyDescent="0.4"/>
    <row r="869" s="19" customFormat="1" x14ac:dyDescent="0.4"/>
    <row r="870" s="19" customFormat="1" x14ac:dyDescent="0.4"/>
    <row r="871" s="19" customFormat="1" x14ac:dyDescent="0.4"/>
    <row r="872" s="19" customFormat="1" x14ac:dyDescent="0.4"/>
    <row r="873" s="19" customFormat="1" x14ac:dyDescent="0.4"/>
    <row r="874" s="19" customFormat="1" x14ac:dyDescent="0.4"/>
    <row r="875" s="19" customFormat="1" x14ac:dyDescent="0.4"/>
    <row r="876" s="19" customFormat="1" x14ac:dyDescent="0.4"/>
    <row r="877" s="19" customFormat="1" x14ac:dyDescent="0.4"/>
    <row r="878" s="19" customFormat="1" x14ac:dyDescent="0.4"/>
    <row r="879" s="19" customFormat="1" x14ac:dyDescent="0.4"/>
    <row r="880" s="19" customFormat="1" x14ac:dyDescent="0.4"/>
    <row r="881" s="19" customFormat="1" x14ac:dyDescent="0.4"/>
    <row r="882" s="19" customFormat="1" x14ac:dyDescent="0.4"/>
    <row r="883" s="19" customFormat="1" x14ac:dyDescent="0.4"/>
    <row r="884" s="19" customFormat="1" x14ac:dyDescent="0.4"/>
    <row r="885" s="19" customFormat="1" x14ac:dyDescent="0.4"/>
    <row r="886" s="19" customFormat="1" x14ac:dyDescent="0.4"/>
    <row r="887" s="19" customFormat="1" x14ac:dyDescent="0.4"/>
    <row r="888" s="19" customFormat="1" x14ac:dyDescent="0.4"/>
    <row r="889" s="19" customFormat="1" x14ac:dyDescent="0.4"/>
    <row r="890" s="19" customFormat="1" x14ac:dyDescent="0.4"/>
    <row r="891" s="19" customFormat="1" x14ac:dyDescent="0.4"/>
    <row r="892" s="19" customFormat="1" x14ac:dyDescent="0.4"/>
    <row r="893" s="19" customFormat="1" x14ac:dyDescent="0.4"/>
    <row r="894" s="19" customFormat="1" x14ac:dyDescent="0.4"/>
    <row r="895" s="19" customFormat="1" x14ac:dyDescent="0.4"/>
    <row r="896" s="19" customFormat="1" x14ac:dyDescent="0.4"/>
    <row r="897" s="19" customFormat="1" x14ac:dyDescent="0.4"/>
    <row r="898" s="19" customFormat="1" x14ac:dyDescent="0.4"/>
    <row r="899" s="19" customFormat="1" x14ac:dyDescent="0.4"/>
    <row r="900" s="19" customFormat="1" x14ac:dyDescent="0.4"/>
    <row r="901" s="19" customFormat="1" x14ac:dyDescent="0.4"/>
    <row r="902" s="19" customFormat="1" x14ac:dyDescent="0.4"/>
    <row r="903" s="19" customFormat="1" x14ac:dyDescent="0.4"/>
    <row r="904" s="19" customFormat="1" x14ac:dyDescent="0.4"/>
    <row r="905" s="19" customFormat="1" x14ac:dyDescent="0.4"/>
    <row r="906" s="19" customFormat="1" x14ac:dyDescent="0.4"/>
    <row r="907" s="19" customFormat="1" x14ac:dyDescent="0.4"/>
    <row r="908" s="19" customFormat="1" x14ac:dyDescent="0.4"/>
    <row r="909" s="19" customFormat="1" x14ac:dyDescent="0.4"/>
    <row r="910" s="19" customFormat="1" x14ac:dyDescent="0.4"/>
    <row r="911" s="19" customFormat="1" x14ac:dyDescent="0.4"/>
    <row r="912" s="19" customFormat="1" x14ac:dyDescent="0.4"/>
    <row r="913" s="19" customFormat="1" x14ac:dyDescent="0.4"/>
    <row r="914" s="19" customFormat="1" x14ac:dyDescent="0.4"/>
    <row r="915" s="19" customFormat="1" x14ac:dyDescent="0.4"/>
    <row r="916" s="19" customFormat="1" x14ac:dyDescent="0.4"/>
    <row r="917" s="19" customFormat="1" x14ac:dyDescent="0.4"/>
    <row r="918" s="19" customFormat="1" x14ac:dyDescent="0.4"/>
    <row r="919" s="19" customFormat="1" x14ac:dyDescent="0.4"/>
    <row r="920" s="19" customFormat="1" x14ac:dyDescent="0.4"/>
    <row r="921" s="19" customFormat="1" x14ac:dyDescent="0.4"/>
    <row r="922" s="19" customFormat="1" x14ac:dyDescent="0.4"/>
    <row r="923" s="19" customFormat="1" x14ac:dyDescent="0.4"/>
    <row r="924" s="19" customFormat="1" x14ac:dyDescent="0.4"/>
    <row r="925" s="19" customFormat="1" x14ac:dyDescent="0.4"/>
    <row r="926" s="19" customFormat="1" x14ac:dyDescent="0.4"/>
    <row r="927" s="19" customFormat="1" x14ac:dyDescent="0.4"/>
    <row r="928" s="19" customFormat="1" x14ac:dyDescent="0.4"/>
    <row r="929" s="19" customFormat="1" x14ac:dyDescent="0.4"/>
    <row r="930" s="19" customFormat="1" x14ac:dyDescent="0.4"/>
    <row r="931" s="19" customFormat="1" x14ac:dyDescent="0.4"/>
    <row r="932" s="19" customFormat="1" x14ac:dyDescent="0.4"/>
    <row r="933" s="19" customFormat="1" x14ac:dyDescent="0.4"/>
    <row r="934" s="19" customFormat="1" x14ac:dyDescent="0.4"/>
    <row r="935" s="19" customFormat="1" x14ac:dyDescent="0.4"/>
    <row r="936" s="19" customFormat="1" x14ac:dyDescent="0.4"/>
    <row r="937" s="19" customFormat="1" x14ac:dyDescent="0.4"/>
    <row r="938" s="19" customFormat="1" x14ac:dyDescent="0.4"/>
    <row r="939" s="19" customFormat="1" x14ac:dyDescent="0.4"/>
    <row r="940" s="19" customFormat="1" x14ac:dyDescent="0.4"/>
    <row r="941" s="19" customFormat="1" x14ac:dyDescent="0.4"/>
    <row r="942" s="19" customFormat="1" x14ac:dyDescent="0.4"/>
    <row r="943" s="19" customFormat="1" x14ac:dyDescent="0.4"/>
    <row r="944" s="19" customFormat="1" x14ac:dyDescent="0.4"/>
    <row r="945" s="19" customFormat="1" x14ac:dyDescent="0.4"/>
    <row r="946" s="19" customFormat="1" x14ac:dyDescent="0.4"/>
    <row r="947" s="19" customFormat="1" x14ac:dyDescent="0.4"/>
  </sheetData>
  <mergeCells count="17">
    <mergeCell ref="J4:Z4"/>
    <mergeCell ref="AA4:AA5"/>
    <mergeCell ref="AB4:AB5"/>
    <mergeCell ref="A20:AA20"/>
    <mergeCell ref="P22:V22"/>
    <mergeCell ref="Q24:V24"/>
    <mergeCell ref="N23:AA23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</mergeCells>
  <pageMargins left="0.31496062992125984" right="0.31496062992125984" top="0.74803149606299213" bottom="0.74803149606299213" header="0.31496062992125984" footer="0.31496062992125984"/>
  <pageSetup paperSize="9" scale="75" orientation="landscape" r:id="rId1"/>
  <colBreaks count="1" manualBreakCount="1">
    <brk id="2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B4615-FE2E-4DE5-BF5B-BCE47482B5EA}">
  <dimension ref="A1:BC947"/>
  <sheetViews>
    <sheetView view="pageBreakPreview" topLeftCell="A4" zoomScale="85" zoomScaleNormal="75" zoomScaleSheetLayoutView="85" workbookViewId="0">
      <selection activeCell="AC8" sqref="AC8:AC10"/>
    </sheetView>
  </sheetViews>
  <sheetFormatPr defaultColWidth="9.1328125" defaultRowHeight="13.9" x14ac:dyDescent="0.4"/>
  <cols>
    <col min="1" max="1" width="3.3984375" style="51" customWidth="1"/>
    <col min="2" max="2" width="15.1328125" style="51" customWidth="1"/>
    <col min="3" max="3" width="8" style="51" customWidth="1"/>
    <col min="4" max="4" width="9.3984375" style="51" customWidth="1"/>
    <col min="5" max="5" width="42.73046875" style="51" customWidth="1"/>
    <col min="6" max="6" width="2.86328125" style="51" customWidth="1"/>
    <col min="7" max="7" width="5.1328125" style="51" customWidth="1"/>
    <col min="8" max="8" width="4" style="51" customWidth="1"/>
    <col min="9" max="9" width="4.1328125" style="52" customWidth="1"/>
    <col min="10" max="10" width="4.73046875" style="53" customWidth="1"/>
    <col min="11" max="11" width="5.59765625" style="51" customWidth="1"/>
    <col min="12" max="12" width="3" style="51" customWidth="1"/>
    <col min="13" max="16" width="4.73046875" style="51" customWidth="1"/>
    <col min="17" max="18" width="4.1328125" style="51" customWidth="1"/>
    <col min="19" max="19" width="4.265625" style="51" customWidth="1"/>
    <col min="20" max="21" width="4.73046875" style="51" customWidth="1"/>
    <col min="22" max="22" width="4.1328125" style="51" customWidth="1"/>
    <col min="23" max="23" width="4.59765625" style="51" customWidth="1"/>
    <col min="24" max="24" width="3.3984375" style="51" customWidth="1"/>
    <col min="25" max="25" width="3.73046875" style="51" customWidth="1"/>
    <col min="26" max="26" width="4" style="51" customWidth="1"/>
    <col min="27" max="27" width="5.265625" style="94" customWidth="1"/>
    <col min="28" max="28" width="10.3984375" style="51" customWidth="1"/>
    <col min="29" max="16384" width="9.1328125" style="19"/>
  </cols>
  <sheetData>
    <row r="1" spans="1:55" ht="17.25" x14ac:dyDescent="0.45">
      <c r="A1" s="513" t="s">
        <v>51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  <c r="S1" s="513"/>
      <c r="T1" s="513"/>
      <c r="U1" s="513"/>
      <c r="V1" s="513"/>
      <c r="W1" s="513"/>
      <c r="X1" s="513"/>
      <c r="Y1" s="513"/>
      <c r="Z1" s="513"/>
      <c r="AA1" s="513"/>
      <c r="AB1" s="513"/>
    </row>
    <row r="2" spans="1:55" ht="18.75" customHeight="1" x14ac:dyDescent="0.5">
      <c r="A2" s="514" t="s">
        <v>95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Q2" s="514"/>
      <c r="R2" s="514"/>
      <c r="S2" s="514"/>
      <c r="T2" s="514"/>
      <c r="U2" s="514"/>
      <c r="V2" s="514"/>
      <c r="W2" s="514"/>
      <c r="X2" s="514"/>
      <c r="Y2" s="514"/>
      <c r="Z2" s="514"/>
      <c r="AA2" s="514"/>
      <c r="AB2" s="514"/>
    </row>
    <row r="3" spans="1:55" ht="16.149999999999999" customHeight="1" thickBot="1" x14ac:dyDescent="0.45">
      <c r="I3" s="95"/>
      <c r="J3" s="95"/>
      <c r="AA3" s="95"/>
    </row>
    <row r="4" spans="1:55" ht="15" customHeight="1" x14ac:dyDescent="0.4">
      <c r="A4" s="508" t="s">
        <v>0</v>
      </c>
      <c r="B4" s="510" t="s">
        <v>1</v>
      </c>
      <c r="C4" s="510" t="s">
        <v>26</v>
      </c>
      <c r="D4" s="510" t="s">
        <v>23</v>
      </c>
      <c r="E4" s="510" t="s">
        <v>2</v>
      </c>
      <c r="F4" s="508" t="s">
        <v>3</v>
      </c>
      <c r="G4" s="508" t="s">
        <v>25</v>
      </c>
      <c r="H4" s="508" t="s">
        <v>4</v>
      </c>
      <c r="I4" s="54"/>
      <c r="J4" s="515" t="s">
        <v>18</v>
      </c>
      <c r="K4" s="516"/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6"/>
      <c r="W4" s="516"/>
      <c r="X4" s="516"/>
      <c r="Y4" s="516"/>
      <c r="Z4" s="517"/>
      <c r="AA4" s="508" t="s">
        <v>16</v>
      </c>
      <c r="AB4" s="506" t="s">
        <v>17</v>
      </c>
    </row>
    <row r="5" spans="1:55" ht="136.5" customHeight="1" x14ac:dyDescent="0.4">
      <c r="A5" s="509"/>
      <c r="B5" s="511"/>
      <c r="C5" s="511"/>
      <c r="D5" s="511"/>
      <c r="E5" s="511"/>
      <c r="F5" s="509"/>
      <c r="G5" s="509"/>
      <c r="H5" s="509"/>
      <c r="I5" s="56" t="s">
        <v>24</v>
      </c>
      <c r="J5" s="57" t="s">
        <v>5</v>
      </c>
      <c r="K5" s="55" t="s">
        <v>6</v>
      </c>
      <c r="L5" s="55" t="s">
        <v>7</v>
      </c>
      <c r="M5" s="55" t="s">
        <v>8</v>
      </c>
      <c r="N5" s="55" t="s">
        <v>9</v>
      </c>
      <c r="O5" s="55" t="s">
        <v>10</v>
      </c>
      <c r="P5" s="55" t="s">
        <v>57</v>
      </c>
      <c r="Q5" s="55" t="s">
        <v>58</v>
      </c>
      <c r="R5" s="55" t="s">
        <v>11</v>
      </c>
      <c r="S5" s="55" t="s">
        <v>12</v>
      </c>
      <c r="T5" s="55" t="s">
        <v>13</v>
      </c>
      <c r="U5" s="55" t="s">
        <v>53</v>
      </c>
      <c r="V5" s="55" t="s">
        <v>14</v>
      </c>
      <c r="W5" s="55" t="s">
        <v>54</v>
      </c>
      <c r="X5" s="55" t="s">
        <v>15</v>
      </c>
      <c r="Y5" s="55" t="s">
        <v>55</v>
      </c>
      <c r="Z5" s="55"/>
      <c r="AA5" s="509"/>
      <c r="AB5" s="507"/>
    </row>
    <row r="6" spans="1:55" ht="12.75" customHeight="1" thickBot="1" x14ac:dyDescent="0.4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  <c r="G6" s="58">
        <v>7</v>
      </c>
      <c r="H6" s="46">
        <v>8</v>
      </c>
      <c r="I6" s="82">
        <v>9</v>
      </c>
      <c r="J6" s="59">
        <v>10</v>
      </c>
      <c r="K6" s="58">
        <v>11</v>
      </c>
      <c r="L6" s="58">
        <v>12</v>
      </c>
      <c r="M6" s="58">
        <v>13</v>
      </c>
      <c r="N6" s="58">
        <v>14</v>
      </c>
      <c r="O6" s="58">
        <v>15</v>
      </c>
      <c r="P6" s="58">
        <v>16</v>
      </c>
      <c r="Q6" s="58">
        <v>17</v>
      </c>
      <c r="R6" s="58">
        <v>18</v>
      </c>
      <c r="S6" s="58">
        <v>19</v>
      </c>
      <c r="T6" s="58">
        <v>20</v>
      </c>
      <c r="U6" s="58">
        <v>21</v>
      </c>
      <c r="V6" s="58">
        <v>22</v>
      </c>
      <c r="W6" s="58">
        <v>23</v>
      </c>
      <c r="X6" s="58">
        <v>24</v>
      </c>
      <c r="Y6" s="58">
        <v>25</v>
      </c>
      <c r="Z6" s="58">
        <v>28</v>
      </c>
      <c r="AA6" s="60">
        <v>29</v>
      </c>
      <c r="AB6" s="84">
        <v>30</v>
      </c>
    </row>
    <row r="7" spans="1:55" s="42" customFormat="1" ht="15" customHeight="1" x14ac:dyDescent="0.35">
      <c r="A7" s="66"/>
      <c r="B7" s="92"/>
      <c r="C7" s="48"/>
      <c r="D7" s="62"/>
      <c r="E7" s="63" t="s">
        <v>22</v>
      </c>
      <c r="F7" s="48"/>
      <c r="G7" s="48"/>
      <c r="H7" s="40"/>
      <c r="I7" s="40"/>
      <c r="J7" s="65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85"/>
      <c r="AB7" s="87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spans="1:55" s="42" customFormat="1" ht="15" customHeight="1" x14ac:dyDescent="0.3">
      <c r="A8" s="61">
        <v>4</v>
      </c>
      <c r="B8" s="43" t="s">
        <v>47</v>
      </c>
      <c r="C8" s="48" t="s">
        <v>28</v>
      </c>
      <c r="D8" s="48" t="s">
        <v>64</v>
      </c>
      <c r="E8" s="158" t="s">
        <v>96</v>
      </c>
      <c r="F8" s="48" t="s">
        <v>97</v>
      </c>
      <c r="G8" s="159" t="s">
        <v>98</v>
      </c>
      <c r="H8" s="40">
        <v>1</v>
      </c>
      <c r="I8" s="164">
        <v>11</v>
      </c>
      <c r="J8" s="163">
        <v>5.333333333333333</v>
      </c>
      <c r="K8" s="160">
        <v>12</v>
      </c>
      <c r="L8" s="121"/>
      <c r="M8" s="161">
        <v>3</v>
      </c>
      <c r="N8" s="161">
        <v>1</v>
      </c>
      <c r="O8" s="121"/>
      <c r="P8" s="121"/>
      <c r="Q8" s="121"/>
      <c r="R8" s="122"/>
      <c r="S8" s="123"/>
      <c r="T8" s="161">
        <v>1</v>
      </c>
      <c r="U8" s="121"/>
      <c r="V8" s="121"/>
      <c r="W8" s="121"/>
      <c r="X8" s="121"/>
      <c r="Y8" s="106"/>
      <c r="Z8" s="106"/>
      <c r="AA8" s="162">
        <f>SUM(J8:Z8)</f>
        <v>22.333333333333332</v>
      </c>
      <c r="AB8" s="87"/>
      <c r="AC8" s="15">
        <f>AA8+AA9+AA10</f>
        <v>116</v>
      </c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</row>
    <row r="9" spans="1:55" s="42" customFormat="1" ht="15" customHeight="1" x14ac:dyDescent="0.3">
      <c r="A9" s="66"/>
      <c r="B9" s="43" t="s">
        <v>36</v>
      </c>
      <c r="C9" s="48" t="s">
        <v>27</v>
      </c>
      <c r="D9" s="48"/>
      <c r="E9" s="158" t="s">
        <v>96</v>
      </c>
      <c r="F9" s="48" t="s">
        <v>97</v>
      </c>
      <c r="G9" s="159" t="s">
        <v>99</v>
      </c>
      <c r="H9" s="48">
        <v>1</v>
      </c>
      <c r="I9" s="165">
        <v>15</v>
      </c>
      <c r="J9" s="163">
        <v>5.333333333333333</v>
      </c>
      <c r="K9" s="160">
        <v>12</v>
      </c>
      <c r="L9" s="121"/>
      <c r="M9" s="161">
        <v>4</v>
      </c>
      <c r="N9" s="161">
        <v>2</v>
      </c>
      <c r="O9" s="121"/>
      <c r="P9" s="121"/>
      <c r="Q9" s="121"/>
      <c r="R9" s="122"/>
      <c r="S9" s="123"/>
      <c r="T9" s="161">
        <v>1</v>
      </c>
      <c r="U9" s="121"/>
      <c r="V9" s="121"/>
      <c r="W9" s="121"/>
      <c r="X9" s="121"/>
      <c r="Y9" s="106"/>
      <c r="Z9" s="106"/>
      <c r="AA9" s="162">
        <f>SUM(J9:Z9)</f>
        <v>24.333333333333332</v>
      </c>
      <c r="AB9" s="87"/>
      <c r="AC9" s="15">
        <f>AA11+AA12</f>
        <v>66</v>
      </c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</row>
    <row r="10" spans="1:55" s="42" customFormat="1" ht="15" customHeight="1" x14ac:dyDescent="0.3">
      <c r="A10" s="66"/>
      <c r="B10" s="43" t="s">
        <v>37</v>
      </c>
      <c r="C10" s="48" t="s">
        <v>28</v>
      </c>
      <c r="D10" s="48"/>
      <c r="E10" s="158" t="s">
        <v>96</v>
      </c>
      <c r="F10" s="48" t="s">
        <v>97</v>
      </c>
      <c r="G10" s="159" t="s">
        <v>100</v>
      </c>
      <c r="H10" s="48">
        <v>1</v>
      </c>
      <c r="I10" s="165">
        <v>44</v>
      </c>
      <c r="J10" s="163">
        <v>5.333333333333333</v>
      </c>
      <c r="K10" s="160">
        <v>48</v>
      </c>
      <c r="L10" s="121"/>
      <c r="M10" s="161">
        <v>11</v>
      </c>
      <c r="N10" s="161">
        <v>2</v>
      </c>
      <c r="O10" s="121"/>
      <c r="P10" s="121"/>
      <c r="Q10" s="121"/>
      <c r="R10" s="122"/>
      <c r="S10" s="123"/>
      <c r="T10" s="161">
        <v>3</v>
      </c>
      <c r="U10" s="121"/>
      <c r="V10" s="121"/>
      <c r="W10" s="121"/>
      <c r="X10" s="121"/>
      <c r="Y10" s="106"/>
      <c r="Z10" s="109"/>
      <c r="AA10" s="162">
        <f>SUM(J10:Z10)</f>
        <v>69.333333333333343</v>
      </c>
      <c r="AB10" s="87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</row>
    <row r="11" spans="1:55" s="42" customFormat="1" ht="15" customHeight="1" x14ac:dyDescent="0.3">
      <c r="A11" s="66"/>
      <c r="B11" s="43"/>
      <c r="C11" s="48"/>
      <c r="D11" s="48"/>
      <c r="E11" s="158" t="s">
        <v>131</v>
      </c>
      <c r="F11" s="48" t="s">
        <v>97</v>
      </c>
      <c r="G11" s="48" t="s">
        <v>133</v>
      </c>
      <c r="H11" s="48">
        <v>1</v>
      </c>
      <c r="I11" s="45">
        <v>7</v>
      </c>
      <c r="J11" s="120"/>
      <c r="K11" s="121">
        <v>32</v>
      </c>
      <c r="L11" s="121"/>
      <c r="M11" s="121"/>
      <c r="N11" s="121"/>
      <c r="O11" s="121"/>
      <c r="P11" s="121"/>
      <c r="Q11" s="121"/>
      <c r="R11" s="122"/>
      <c r="S11" s="123"/>
      <c r="T11" s="121">
        <v>1</v>
      </c>
      <c r="U11" s="121"/>
      <c r="V11" s="121"/>
      <c r="W11" s="121"/>
      <c r="X11" s="121"/>
      <c r="Y11" s="106"/>
      <c r="Z11" s="109"/>
      <c r="AA11" s="162">
        <f>SUM(J11:Z11)</f>
        <v>33</v>
      </c>
      <c r="AB11" s="87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</row>
    <row r="12" spans="1:55" s="42" customFormat="1" ht="15" customHeight="1" x14ac:dyDescent="0.3">
      <c r="A12" s="66"/>
      <c r="B12" s="43"/>
      <c r="C12" s="48"/>
      <c r="D12" s="48"/>
      <c r="E12" s="158" t="s">
        <v>131</v>
      </c>
      <c r="F12" s="48" t="s">
        <v>97</v>
      </c>
      <c r="G12" s="48" t="s">
        <v>132</v>
      </c>
      <c r="H12" s="48">
        <v>1</v>
      </c>
      <c r="I12" s="45">
        <v>20</v>
      </c>
      <c r="J12" s="120"/>
      <c r="K12" s="121">
        <v>32</v>
      </c>
      <c r="L12" s="121"/>
      <c r="M12" s="121"/>
      <c r="N12" s="121"/>
      <c r="O12" s="121"/>
      <c r="P12" s="121"/>
      <c r="Q12" s="121"/>
      <c r="R12" s="122"/>
      <c r="S12" s="123"/>
      <c r="T12" s="121">
        <v>1</v>
      </c>
      <c r="U12" s="121"/>
      <c r="V12" s="121"/>
      <c r="W12" s="121"/>
      <c r="X12" s="121"/>
      <c r="Y12" s="106"/>
      <c r="Z12" s="109"/>
      <c r="AA12" s="162">
        <f>SUM(J12:Z12)</f>
        <v>33</v>
      </c>
      <c r="AB12" s="87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</row>
    <row r="13" spans="1:55" s="74" customFormat="1" ht="15" customHeight="1" thickBot="1" x14ac:dyDescent="0.4">
      <c r="A13" s="68"/>
      <c r="B13" s="68"/>
      <c r="C13" s="69"/>
      <c r="D13" s="70"/>
      <c r="E13" s="97" t="s">
        <v>30</v>
      </c>
      <c r="F13" s="71"/>
      <c r="G13" s="71"/>
      <c r="H13" s="71"/>
      <c r="I13" s="72"/>
      <c r="J13" s="110">
        <f>SUM(J8:J12)</f>
        <v>16</v>
      </c>
      <c r="K13" s="111">
        <f>SUM(K8:K12)</f>
        <v>136</v>
      </c>
      <c r="L13" s="111">
        <f t="shared" ref="L13:Z13" si="0">SUM(L8:L12)</f>
        <v>0</v>
      </c>
      <c r="M13" s="111">
        <f t="shared" si="0"/>
        <v>18</v>
      </c>
      <c r="N13" s="111">
        <f t="shared" si="0"/>
        <v>5</v>
      </c>
      <c r="O13" s="111">
        <f t="shared" si="0"/>
        <v>0</v>
      </c>
      <c r="P13" s="111">
        <f t="shared" si="0"/>
        <v>0</v>
      </c>
      <c r="Q13" s="111">
        <f t="shared" si="0"/>
        <v>0</v>
      </c>
      <c r="R13" s="111">
        <f t="shared" si="0"/>
        <v>0</v>
      </c>
      <c r="S13" s="111">
        <f t="shared" si="0"/>
        <v>0</v>
      </c>
      <c r="T13" s="111">
        <f t="shared" si="0"/>
        <v>7</v>
      </c>
      <c r="U13" s="111">
        <f t="shared" si="0"/>
        <v>0</v>
      </c>
      <c r="V13" s="111">
        <f t="shared" si="0"/>
        <v>0</v>
      </c>
      <c r="W13" s="111">
        <f t="shared" si="0"/>
        <v>0</v>
      </c>
      <c r="X13" s="111">
        <f t="shared" si="0"/>
        <v>0</v>
      </c>
      <c r="Y13" s="111">
        <f t="shared" si="0"/>
        <v>0</v>
      </c>
      <c r="Z13" s="111">
        <f t="shared" si="0"/>
        <v>0</v>
      </c>
      <c r="AA13" s="76">
        <f>SUM(AA7:AA12)</f>
        <v>182</v>
      </c>
      <c r="AB13" s="89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</row>
    <row r="14" spans="1:55" s="42" customFormat="1" ht="15" customHeight="1" x14ac:dyDescent="0.35">
      <c r="A14" s="66"/>
      <c r="B14" s="43"/>
      <c r="C14" s="43"/>
      <c r="D14" s="43"/>
      <c r="E14" s="63" t="s">
        <v>19</v>
      </c>
      <c r="F14" s="62"/>
      <c r="G14" s="62"/>
      <c r="H14" s="45"/>
      <c r="I14" s="45"/>
      <c r="J14" s="112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85"/>
      <c r="AB14" s="86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</row>
    <row r="15" spans="1:55" s="34" customFormat="1" ht="15" customHeight="1" x14ac:dyDescent="0.3">
      <c r="A15" s="79"/>
      <c r="B15" s="77"/>
      <c r="C15" s="77"/>
      <c r="D15" s="44"/>
      <c r="E15" s="158" t="s">
        <v>131</v>
      </c>
      <c r="F15" s="48" t="s">
        <v>97</v>
      </c>
      <c r="G15" s="48" t="s">
        <v>110</v>
      </c>
      <c r="H15" s="48">
        <v>1</v>
      </c>
      <c r="I15" s="45">
        <v>81</v>
      </c>
      <c r="J15" s="117"/>
      <c r="K15" s="106">
        <v>160</v>
      </c>
      <c r="L15" s="106"/>
      <c r="M15" s="106"/>
      <c r="N15" s="106"/>
      <c r="O15" s="106"/>
      <c r="P15" s="106"/>
      <c r="Q15" s="106"/>
      <c r="R15" s="106"/>
      <c r="S15" s="106"/>
      <c r="T15" s="106">
        <v>6</v>
      </c>
      <c r="U15" s="106"/>
      <c r="V15" s="106"/>
      <c r="W15" s="106"/>
      <c r="X15" s="106"/>
      <c r="Y15" s="106"/>
      <c r="Z15" s="106"/>
      <c r="AA15" s="85">
        <f>SUM(J15:Z15)</f>
        <v>166</v>
      </c>
      <c r="AB15" s="90"/>
      <c r="AC15" s="15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</row>
    <row r="16" spans="1:55" s="34" customFormat="1" ht="15" customHeight="1" x14ac:dyDescent="0.3">
      <c r="A16" s="79"/>
      <c r="B16" s="77"/>
      <c r="C16" s="77"/>
      <c r="D16" s="44"/>
      <c r="E16" s="173" t="s">
        <v>131</v>
      </c>
      <c r="F16" s="48" t="s">
        <v>97</v>
      </c>
      <c r="G16" s="48" t="s">
        <v>134</v>
      </c>
      <c r="H16" s="48">
        <v>1</v>
      </c>
      <c r="I16" s="45">
        <v>39</v>
      </c>
      <c r="J16" s="117"/>
      <c r="K16" s="106">
        <v>96</v>
      </c>
      <c r="L16" s="106"/>
      <c r="M16" s="106"/>
      <c r="N16" s="106"/>
      <c r="O16" s="106"/>
      <c r="P16" s="106"/>
      <c r="Q16" s="106"/>
      <c r="R16" s="106"/>
      <c r="S16" s="106"/>
      <c r="T16" s="106">
        <v>3</v>
      </c>
      <c r="U16" s="106"/>
      <c r="V16" s="106"/>
      <c r="W16" s="106"/>
      <c r="X16" s="106"/>
      <c r="Y16" s="106"/>
      <c r="Z16" s="106"/>
      <c r="AA16" s="85">
        <f>SUM(J16:Z16)</f>
        <v>99</v>
      </c>
      <c r="AB16" s="91"/>
      <c r="AC16" s="15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</row>
    <row r="17" spans="1:55" s="74" customFormat="1" ht="15" customHeight="1" thickBot="1" x14ac:dyDescent="0.4">
      <c r="A17" s="68"/>
      <c r="B17" s="68"/>
      <c r="C17" s="69"/>
      <c r="D17" s="70"/>
      <c r="E17" s="97" t="s">
        <v>31</v>
      </c>
      <c r="F17" s="71"/>
      <c r="G17" s="71"/>
      <c r="H17" s="71"/>
      <c r="I17" s="72"/>
      <c r="J17" s="75">
        <f>SUM(J14:J16)</f>
        <v>0</v>
      </c>
      <c r="K17" s="71">
        <f>SUM(K14:K16)</f>
        <v>256</v>
      </c>
      <c r="L17" s="71">
        <f t="shared" ref="L17:Z17" si="1">SUM(L14:L16)</f>
        <v>0</v>
      </c>
      <c r="M17" s="71">
        <f t="shared" si="1"/>
        <v>0</v>
      </c>
      <c r="N17" s="71">
        <f t="shared" si="1"/>
        <v>0</v>
      </c>
      <c r="O17" s="71">
        <f t="shared" si="1"/>
        <v>0</v>
      </c>
      <c r="P17" s="71">
        <f t="shared" si="1"/>
        <v>0</v>
      </c>
      <c r="Q17" s="71">
        <f t="shared" si="1"/>
        <v>0</v>
      </c>
      <c r="R17" s="71">
        <f t="shared" si="1"/>
        <v>0</v>
      </c>
      <c r="S17" s="71">
        <f t="shared" si="1"/>
        <v>0</v>
      </c>
      <c r="T17" s="71">
        <f t="shared" si="1"/>
        <v>9</v>
      </c>
      <c r="U17" s="71">
        <f t="shared" si="1"/>
        <v>0</v>
      </c>
      <c r="V17" s="71">
        <f t="shared" si="1"/>
        <v>0</v>
      </c>
      <c r="W17" s="71">
        <f t="shared" si="1"/>
        <v>0</v>
      </c>
      <c r="X17" s="71">
        <f t="shared" si="1"/>
        <v>0</v>
      </c>
      <c r="Y17" s="71">
        <f t="shared" si="1"/>
        <v>0</v>
      </c>
      <c r="Z17" s="71">
        <f t="shared" si="1"/>
        <v>0</v>
      </c>
      <c r="AA17" s="76">
        <f>SUM(AA14:AA16)</f>
        <v>265</v>
      </c>
      <c r="AB17" s="89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</row>
    <row r="18" spans="1:55" s="42" customFormat="1" ht="12.75" customHeight="1" x14ac:dyDescent="0.35">
      <c r="A18" s="66"/>
      <c r="B18" s="43"/>
      <c r="C18" s="43"/>
      <c r="D18" s="43"/>
      <c r="E18" s="37"/>
      <c r="F18" s="62"/>
      <c r="G18" s="62"/>
      <c r="H18" s="45"/>
      <c r="I18" s="45"/>
      <c r="J18" s="64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85"/>
      <c r="AB18" s="86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</row>
    <row r="19" spans="1:55" s="42" customFormat="1" ht="15" customHeight="1" x14ac:dyDescent="0.35">
      <c r="A19" s="66"/>
      <c r="B19" s="77"/>
      <c r="C19" s="43"/>
      <c r="D19" s="43"/>
      <c r="E19" s="98" t="s">
        <v>35</v>
      </c>
      <c r="F19" s="81"/>
      <c r="G19" s="81"/>
      <c r="H19" s="33"/>
      <c r="I19" s="33"/>
      <c r="J19" s="80">
        <f>J13+J17</f>
        <v>16</v>
      </c>
      <c r="K19" s="81">
        <f>K13+K17</f>
        <v>392</v>
      </c>
      <c r="L19" s="81">
        <f t="shared" ref="L19:Z19" si="2">L13+L17</f>
        <v>0</v>
      </c>
      <c r="M19" s="81">
        <f t="shared" si="2"/>
        <v>18</v>
      </c>
      <c r="N19" s="81">
        <f t="shared" si="2"/>
        <v>5</v>
      </c>
      <c r="O19" s="81">
        <f t="shared" si="2"/>
        <v>0</v>
      </c>
      <c r="P19" s="81">
        <f t="shared" si="2"/>
        <v>0</v>
      </c>
      <c r="Q19" s="81">
        <f t="shared" si="2"/>
        <v>0</v>
      </c>
      <c r="R19" s="81">
        <f t="shared" si="2"/>
        <v>0</v>
      </c>
      <c r="S19" s="81">
        <f t="shared" si="2"/>
        <v>0</v>
      </c>
      <c r="T19" s="81">
        <f t="shared" si="2"/>
        <v>16</v>
      </c>
      <c r="U19" s="81">
        <f t="shared" si="2"/>
        <v>0</v>
      </c>
      <c r="V19" s="81">
        <f t="shared" si="2"/>
        <v>0</v>
      </c>
      <c r="W19" s="81">
        <f t="shared" si="2"/>
        <v>0</v>
      </c>
      <c r="X19" s="81">
        <f t="shared" si="2"/>
        <v>0</v>
      </c>
      <c r="Y19" s="81">
        <f t="shared" si="2"/>
        <v>0</v>
      </c>
      <c r="Z19" s="81">
        <f t="shared" si="2"/>
        <v>0</v>
      </c>
      <c r="AA19" s="299">
        <f>AA13+AA17</f>
        <v>447</v>
      </c>
      <c r="AB19" s="87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</row>
    <row r="20" spans="1:55" ht="16.899999999999999" customHeight="1" x14ac:dyDescent="0.4">
      <c r="A20" s="512"/>
      <c r="B20" s="512"/>
      <c r="C20" s="512"/>
      <c r="D20" s="512"/>
      <c r="E20" s="512"/>
      <c r="F20" s="512"/>
      <c r="G20" s="512"/>
      <c r="H20" s="512"/>
      <c r="I20" s="512"/>
      <c r="J20" s="512"/>
      <c r="K20" s="512"/>
      <c r="L20" s="512"/>
      <c r="M20" s="512"/>
      <c r="N20" s="512"/>
      <c r="O20" s="512"/>
      <c r="P20" s="512"/>
      <c r="Q20" s="512"/>
      <c r="R20" s="512"/>
      <c r="S20" s="512"/>
      <c r="T20" s="512"/>
      <c r="U20" s="512"/>
      <c r="V20" s="512"/>
      <c r="W20" s="512"/>
      <c r="X20" s="512"/>
      <c r="Y20" s="512"/>
      <c r="Z20" s="512"/>
      <c r="AA20" s="512"/>
      <c r="AB20" s="15"/>
    </row>
    <row r="21" spans="1:55" x14ac:dyDescent="0.4">
      <c r="A21" s="19"/>
      <c r="B21" s="19" t="s">
        <v>171</v>
      </c>
      <c r="E21" s="19"/>
      <c r="F21" s="19"/>
      <c r="G21" s="19"/>
      <c r="H21" s="19"/>
      <c r="I21" s="19"/>
      <c r="J21" s="19"/>
      <c r="K21" s="19"/>
      <c r="L21" s="19"/>
      <c r="M21" s="19"/>
      <c r="N21" s="23" t="s">
        <v>59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19"/>
      <c r="Z21" s="19"/>
      <c r="AA21" s="19"/>
      <c r="AB21" s="19"/>
    </row>
    <row r="22" spans="1:55" x14ac:dyDescent="0.4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4"/>
      <c r="O22" s="24"/>
      <c r="P22" s="505" t="s">
        <v>32</v>
      </c>
      <c r="Q22" s="505"/>
      <c r="R22" s="505"/>
      <c r="S22" s="505"/>
      <c r="T22" s="505"/>
      <c r="U22" s="505"/>
      <c r="V22" s="505"/>
      <c r="W22" s="24"/>
      <c r="X22" s="24"/>
      <c r="Y22" s="19"/>
      <c r="Z22" s="19"/>
      <c r="AA22" s="19"/>
      <c r="AB22" s="19"/>
    </row>
    <row r="23" spans="1:55" s="10" customFormat="1" ht="15.75" customHeight="1" x14ac:dyDescent="0.4">
      <c r="N23" s="488" t="s">
        <v>172</v>
      </c>
      <c r="O23" s="488"/>
      <c r="P23" s="488"/>
      <c r="Q23" s="488"/>
      <c r="R23" s="488"/>
      <c r="S23" s="488"/>
      <c r="T23" s="488"/>
      <c r="U23" s="488"/>
      <c r="V23" s="488"/>
      <c r="W23" s="488"/>
      <c r="X23" s="488"/>
      <c r="Y23" s="488"/>
      <c r="Z23" s="488"/>
      <c r="AA23" s="488"/>
    </row>
    <row r="24" spans="1:55" x14ac:dyDescent="0.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31"/>
      <c r="O24" s="32"/>
      <c r="P24" s="32"/>
      <c r="Q24" s="505" t="s">
        <v>32</v>
      </c>
      <c r="R24" s="505"/>
      <c r="S24" s="505"/>
      <c r="T24" s="505"/>
      <c r="U24" s="505"/>
      <c r="V24" s="505"/>
      <c r="W24" s="78"/>
      <c r="X24" s="31"/>
      <c r="Y24" s="19"/>
      <c r="Z24" s="19"/>
      <c r="AA24" s="19"/>
      <c r="AB24" s="19"/>
    </row>
    <row r="25" spans="1:55" x14ac:dyDescent="0.4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31"/>
      <c r="O25" s="32"/>
      <c r="P25" s="32"/>
      <c r="Q25" s="24"/>
      <c r="R25" s="24"/>
      <c r="S25" s="24"/>
      <c r="T25" s="24"/>
      <c r="U25" s="24"/>
      <c r="V25" s="24"/>
      <c r="W25" s="78"/>
      <c r="X25" s="31"/>
      <c r="Y25" s="19"/>
      <c r="Z25" s="19"/>
      <c r="AA25" s="19"/>
      <c r="AB25" s="19"/>
    </row>
    <row r="26" spans="1:55" x14ac:dyDescent="0.4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pans="1:55" x14ac:dyDescent="0.4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pans="1:55" x14ac:dyDescent="0.4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pans="1:55" x14ac:dyDescent="0.4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pans="1:55" x14ac:dyDescent="0.4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pans="1:55" x14ac:dyDescent="0.4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pans="1:55" x14ac:dyDescent="0.4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="19" customFormat="1" x14ac:dyDescent="0.4"/>
    <row r="34" s="19" customFormat="1" x14ac:dyDescent="0.4"/>
    <row r="35" s="19" customFormat="1" x14ac:dyDescent="0.4"/>
    <row r="36" s="19" customFormat="1" x14ac:dyDescent="0.4"/>
    <row r="37" s="19" customFormat="1" x14ac:dyDescent="0.4"/>
    <row r="38" s="19" customFormat="1" x14ac:dyDescent="0.4"/>
    <row r="39" s="19" customFormat="1" x14ac:dyDescent="0.4"/>
    <row r="40" s="19" customFormat="1" x14ac:dyDescent="0.4"/>
    <row r="41" s="19" customFormat="1" x14ac:dyDescent="0.4"/>
    <row r="42" s="19" customFormat="1" x14ac:dyDescent="0.4"/>
    <row r="43" s="19" customFormat="1" x14ac:dyDescent="0.4"/>
    <row r="44" s="19" customFormat="1" x14ac:dyDescent="0.4"/>
    <row r="45" s="19" customFormat="1" x14ac:dyDescent="0.4"/>
    <row r="46" s="19" customFormat="1" x14ac:dyDescent="0.4"/>
    <row r="47" s="19" customFormat="1" x14ac:dyDescent="0.4"/>
    <row r="48" s="19" customFormat="1" x14ac:dyDescent="0.4"/>
    <row r="49" s="19" customFormat="1" x14ac:dyDescent="0.4"/>
    <row r="50" s="19" customFormat="1" x14ac:dyDescent="0.4"/>
    <row r="51" s="19" customFormat="1" x14ac:dyDescent="0.4"/>
    <row r="52" s="19" customFormat="1" x14ac:dyDescent="0.4"/>
    <row r="53" s="19" customFormat="1" x14ac:dyDescent="0.4"/>
    <row r="54" s="19" customFormat="1" x14ac:dyDescent="0.4"/>
    <row r="55" s="19" customFormat="1" x14ac:dyDescent="0.4"/>
    <row r="56" s="19" customFormat="1" x14ac:dyDescent="0.4"/>
    <row r="57" s="19" customFormat="1" x14ac:dyDescent="0.4"/>
    <row r="58" s="19" customFormat="1" x14ac:dyDescent="0.4"/>
    <row r="59" s="19" customFormat="1" x14ac:dyDescent="0.4"/>
    <row r="60" s="19" customFormat="1" x14ac:dyDescent="0.4"/>
    <row r="61" s="19" customFormat="1" x14ac:dyDescent="0.4"/>
    <row r="62" s="19" customFormat="1" x14ac:dyDescent="0.4"/>
    <row r="63" s="19" customFormat="1" x14ac:dyDescent="0.4"/>
    <row r="64" s="19" customFormat="1" x14ac:dyDescent="0.4"/>
    <row r="65" s="19" customFormat="1" x14ac:dyDescent="0.4"/>
    <row r="66" s="19" customFormat="1" x14ac:dyDescent="0.4"/>
    <row r="67" s="19" customFormat="1" x14ac:dyDescent="0.4"/>
    <row r="68" s="19" customFormat="1" x14ac:dyDescent="0.4"/>
    <row r="69" s="19" customFormat="1" x14ac:dyDescent="0.4"/>
    <row r="70" s="19" customFormat="1" x14ac:dyDescent="0.4"/>
    <row r="71" s="19" customFormat="1" x14ac:dyDescent="0.4"/>
    <row r="72" s="19" customFormat="1" x14ac:dyDescent="0.4"/>
    <row r="73" s="19" customFormat="1" x14ac:dyDescent="0.4"/>
    <row r="74" s="19" customFormat="1" x14ac:dyDescent="0.4"/>
    <row r="75" s="19" customFormat="1" x14ac:dyDescent="0.4"/>
    <row r="76" s="19" customFormat="1" x14ac:dyDescent="0.4"/>
    <row r="77" s="19" customFormat="1" x14ac:dyDescent="0.4"/>
    <row r="78" s="19" customFormat="1" x14ac:dyDescent="0.4"/>
    <row r="79" s="19" customFormat="1" x14ac:dyDescent="0.4"/>
    <row r="80" s="19" customFormat="1" x14ac:dyDescent="0.4"/>
    <row r="81" s="19" customFormat="1" x14ac:dyDescent="0.4"/>
    <row r="82" s="19" customFormat="1" x14ac:dyDescent="0.4"/>
    <row r="83" s="19" customFormat="1" x14ac:dyDescent="0.4"/>
    <row r="84" s="19" customFormat="1" x14ac:dyDescent="0.4"/>
    <row r="85" s="19" customFormat="1" x14ac:dyDescent="0.4"/>
    <row r="86" s="19" customFormat="1" x14ac:dyDescent="0.4"/>
    <row r="87" s="19" customFormat="1" x14ac:dyDescent="0.4"/>
    <row r="88" s="19" customFormat="1" x14ac:dyDescent="0.4"/>
    <row r="89" s="19" customFormat="1" x14ac:dyDescent="0.4"/>
    <row r="90" s="19" customFormat="1" x14ac:dyDescent="0.4"/>
    <row r="91" s="19" customFormat="1" x14ac:dyDescent="0.4"/>
    <row r="92" s="19" customFormat="1" x14ac:dyDescent="0.4"/>
    <row r="93" s="19" customFormat="1" x14ac:dyDescent="0.4"/>
    <row r="94" s="19" customFormat="1" x14ac:dyDescent="0.4"/>
    <row r="95" s="19" customFormat="1" x14ac:dyDescent="0.4"/>
    <row r="96" s="19" customFormat="1" x14ac:dyDescent="0.4"/>
    <row r="97" s="19" customFormat="1" x14ac:dyDescent="0.4"/>
    <row r="98" s="19" customFormat="1" x14ac:dyDescent="0.4"/>
    <row r="99" s="19" customFormat="1" x14ac:dyDescent="0.4"/>
    <row r="100" s="19" customFormat="1" x14ac:dyDescent="0.4"/>
    <row r="101" s="19" customFormat="1" x14ac:dyDescent="0.4"/>
    <row r="102" s="19" customFormat="1" x14ac:dyDescent="0.4"/>
    <row r="103" s="19" customFormat="1" x14ac:dyDescent="0.4"/>
    <row r="104" s="19" customFormat="1" x14ac:dyDescent="0.4"/>
    <row r="105" s="19" customFormat="1" x14ac:dyDescent="0.4"/>
    <row r="106" s="19" customFormat="1" x14ac:dyDescent="0.4"/>
    <row r="107" s="19" customFormat="1" x14ac:dyDescent="0.4"/>
    <row r="108" s="19" customFormat="1" x14ac:dyDescent="0.4"/>
    <row r="109" s="19" customFormat="1" x14ac:dyDescent="0.4"/>
    <row r="110" s="19" customFormat="1" x14ac:dyDescent="0.4"/>
    <row r="111" s="19" customFormat="1" x14ac:dyDescent="0.4"/>
    <row r="112" s="19" customFormat="1" x14ac:dyDescent="0.4"/>
    <row r="113" s="19" customFormat="1" x14ac:dyDescent="0.4"/>
    <row r="114" s="19" customFormat="1" x14ac:dyDescent="0.4"/>
    <row r="115" s="19" customFormat="1" x14ac:dyDescent="0.4"/>
    <row r="116" s="19" customFormat="1" x14ac:dyDescent="0.4"/>
    <row r="117" s="19" customFormat="1" x14ac:dyDescent="0.4"/>
    <row r="118" s="19" customFormat="1" x14ac:dyDescent="0.4"/>
    <row r="119" s="19" customFormat="1" x14ac:dyDescent="0.4"/>
    <row r="120" s="19" customFormat="1" x14ac:dyDescent="0.4"/>
    <row r="121" s="19" customFormat="1" x14ac:dyDescent="0.4"/>
    <row r="122" s="19" customFormat="1" x14ac:dyDescent="0.4"/>
    <row r="123" s="19" customFormat="1" x14ac:dyDescent="0.4"/>
    <row r="124" s="19" customFormat="1" x14ac:dyDescent="0.4"/>
    <row r="125" s="19" customFormat="1" x14ac:dyDescent="0.4"/>
    <row r="126" s="19" customFormat="1" x14ac:dyDescent="0.4"/>
    <row r="127" s="19" customFormat="1" x14ac:dyDescent="0.4"/>
    <row r="128" s="19" customFormat="1" x14ac:dyDescent="0.4"/>
    <row r="129" s="19" customFormat="1" x14ac:dyDescent="0.4"/>
    <row r="130" s="19" customFormat="1" x14ac:dyDescent="0.4"/>
    <row r="131" s="19" customFormat="1" x14ac:dyDescent="0.4"/>
    <row r="132" s="19" customFormat="1" x14ac:dyDescent="0.4"/>
    <row r="133" s="19" customFormat="1" x14ac:dyDescent="0.4"/>
    <row r="134" s="19" customFormat="1" x14ac:dyDescent="0.4"/>
    <row r="135" s="19" customFormat="1" x14ac:dyDescent="0.4"/>
    <row r="136" s="19" customFormat="1" x14ac:dyDescent="0.4"/>
    <row r="137" s="19" customFormat="1" x14ac:dyDescent="0.4"/>
    <row r="138" s="19" customFormat="1" x14ac:dyDescent="0.4"/>
    <row r="139" s="19" customFormat="1" x14ac:dyDescent="0.4"/>
    <row r="140" s="19" customFormat="1" x14ac:dyDescent="0.4"/>
    <row r="141" s="19" customFormat="1" x14ac:dyDescent="0.4"/>
    <row r="142" s="19" customFormat="1" x14ac:dyDescent="0.4"/>
    <row r="143" s="19" customFormat="1" x14ac:dyDescent="0.4"/>
    <row r="144" s="19" customFormat="1" x14ac:dyDescent="0.4"/>
    <row r="145" spans="27:27" s="19" customFormat="1" x14ac:dyDescent="0.4"/>
    <row r="146" spans="27:27" s="19" customFormat="1" x14ac:dyDescent="0.4"/>
    <row r="147" spans="27:27" s="19" customFormat="1" x14ac:dyDescent="0.4"/>
    <row r="148" spans="27:27" s="19" customFormat="1" x14ac:dyDescent="0.4"/>
    <row r="149" spans="27:27" s="19" customFormat="1" x14ac:dyDescent="0.4"/>
    <row r="150" spans="27:27" s="19" customFormat="1" x14ac:dyDescent="0.4"/>
    <row r="151" spans="27:27" s="19" customFormat="1" x14ac:dyDescent="0.4"/>
    <row r="152" spans="27:27" s="19" customFormat="1" x14ac:dyDescent="0.4"/>
    <row r="153" spans="27:27" s="19" customFormat="1" x14ac:dyDescent="0.4"/>
    <row r="154" spans="27:27" s="19" customFormat="1" x14ac:dyDescent="0.4"/>
    <row r="155" spans="27:27" s="19" customFormat="1" x14ac:dyDescent="0.4"/>
    <row r="156" spans="27:27" s="19" customFormat="1" x14ac:dyDescent="0.4"/>
    <row r="157" spans="27:27" s="19" customFormat="1" x14ac:dyDescent="0.4"/>
    <row r="158" spans="27:27" s="19" customFormat="1" x14ac:dyDescent="0.4">
      <c r="AA158" s="94"/>
    </row>
    <row r="159" spans="27:27" s="19" customFormat="1" x14ac:dyDescent="0.4">
      <c r="AA159" s="94"/>
    </row>
    <row r="160" spans="27:27" s="19" customFormat="1" x14ac:dyDescent="0.4">
      <c r="AA160" s="94"/>
    </row>
    <row r="161" spans="27:27" s="19" customFormat="1" x14ac:dyDescent="0.4">
      <c r="AA161" s="94"/>
    </row>
    <row r="162" spans="27:27" s="19" customFormat="1" x14ac:dyDescent="0.4">
      <c r="AA162" s="94"/>
    </row>
    <row r="163" spans="27:27" s="19" customFormat="1" x14ac:dyDescent="0.4">
      <c r="AA163" s="94"/>
    </row>
    <row r="164" spans="27:27" s="19" customFormat="1" x14ac:dyDescent="0.4">
      <c r="AA164" s="94"/>
    </row>
    <row r="165" spans="27:27" s="19" customFormat="1" x14ac:dyDescent="0.4">
      <c r="AA165" s="94"/>
    </row>
    <row r="166" spans="27:27" s="19" customFormat="1" x14ac:dyDescent="0.4">
      <c r="AA166" s="94"/>
    </row>
    <row r="167" spans="27:27" s="19" customFormat="1" x14ac:dyDescent="0.4">
      <c r="AA167" s="94"/>
    </row>
    <row r="168" spans="27:27" s="19" customFormat="1" x14ac:dyDescent="0.4">
      <c r="AA168" s="94"/>
    </row>
    <row r="169" spans="27:27" s="19" customFormat="1" x14ac:dyDescent="0.4">
      <c r="AA169" s="94"/>
    </row>
    <row r="170" spans="27:27" s="19" customFormat="1" x14ac:dyDescent="0.4">
      <c r="AA170" s="94"/>
    </row>
    <row r="171" spans="27:27" s="19" customFormat="1" x14ac:dyDescent="0.4">
      <c r="AA171" s="94"/>
    </row>
    <row r="172" spans="27:27" s="19" customFormat="1" x14ac:dyDescent="0.4">
      <c r="AA172" s="94"/>
    </row>
    <row r="173" spans="27:27" s="19" customFormat="1" x14ac:dyDescent="0.4">
      <c r="AA173" s="94"/>
    </row>
    <row r="174" spans="27:27" s="19" customFormat="1" x14ac:dyDescent="0.4">
      <c r="AA174" s="94"/>
    </row>
    <row r="175" spans="27:27" s="19" customFormat="1" x14ac:dyDescent="0.4">
      <c r="AA175" s="94"/>
    </row>
    <row r="176" spans="27:27" s="19" customFormat="1" x14ac:dyDescent="0.4">
      <c r="AA176" s="94"/>
    </row>
    <row r="177" spans="27:27" s="19" customFormat="1" x14ac:dyDescent="0.4">
      <c r="AA177" s="94"/>
    </row>
    <row r="178" spans="27:27" s="19" customFormat="1" x14ac:dyDescent="0.4">
      <c r="AA178" s="94"/>
    </row>
    <row r="179" spans="27:27" s="19" customFormat="1" x14ac:dyDescent="0.4">
      <c r="AA179" s="94"/>
    </row>
    <row r="180" spans="27:27" s="19" customFormat="1" x14ac:dyDescent="0.4">
      <c r="AA180" s="94"/>
    </row>
    <row r="181" spans="27:27" s="19" customFormat="1" x14ac:dyDescent="0.4">
      <c r="AA181" s="94"/>
    </row>
    <row r="182" spans="27:27" s="19" customFormat="1" x14ac:dyDescent="0.4">
      <c r="AA182" s="94"/>
    </row>
    <row r="183" spans="27:27" s="19" customFormat="1" x14ac:dyDescent="0.4">
      <c r="AA183" s="94"/>
    </row>
    <row r="184" spans="27:27" s="19" customFormat="1" x14ac:dyDescent="0.4">
      <c r="AA184" s="94"/>
    </row>
    <row r="185" spans="27:27" s="19" customFormat="1" x14ac:dyDescent="0.4">
      <c r="AA185" s="94"/>
    </row>
    <row r="186" spans="27:27" s="19" customFormat="1" x14ac:dyDescent="0.4">
      <c r="AA186" s="94"/>
    </row>
    <row r="187" spans="27:27" s="19" customFormat="1" x14ac:dyDescent="0.4">
      <c r="AA187" s="94"/>
    </row>
    <row r="188" spans="27:27" s="19" customFormat="1" x14ac:dyDescent="0.4">
      <c r="AA188" s="94"/>
    </row>
    <row r="189" spans="27:27" s="19" customFormat="1" x14ac:dyDescent="0.4">
      <c r="AA189" s="94"/>
    </row>
    <row r="190" spans="27:27" s="19" customFormat="1" x14ac:dyDescent="0.4">
      <c r="AA190" s="94"/>
    </row>
    <row r="191" spans="27:27" s="19" customFormat="1" x14ac:dyDescent="0.4">
      <c r="AA191" s="94"/>
    </row>
    <row r="192" spans="27:27" s="19" customFormat="1" x14ac:dyDescent="0.4">
      <c r="AA192" s="94"/>
    </row>
    <row r="193" spans="27:27" s="19" customFormat="1" x14ac:dyDescent="0.4">
      <c r="AA193" s="94"/>
    </row>
    <row r="194" spans="27:27" s="19" customFormat="1" x14ac:dyDescent="0.4">
      <c r="AA194" s="94"/>
    </row>
    <row r="195" spans="27:27" s="19" customFormat="1" x14ac:dyDescent="0.4">
      <c r="AA195" s="94"/>
    </row>
    <row r="196" spans="27:27" s="19" customFormat="1" x14ac:dyDescent="0.4">
      <c r="AA196" s="94"/>
    </row>
    <row r="197" spans="27:27" s="19" customFormat="1" x14ac:dyDescent="0.4">
      <c r="AA197" s="94"/>
    </row>
    <row r="198" spans="27:27" s="19" customFormat="1" x14ac:dyDescent="0.4">
      <c r="AA198" s="94"/>
    </row>
    <row r="199" spans="27:27" s="19" customFormat="1" x14ac:dyDescent="0.4">
      <c r="AA199" s="94"/>
    </row>
    <row r="200" spans="27:27" s="19" customFormat="1" x14ac:dyDescent="0.4">
      <c r="AA200" s="94"/>
    </row>
    <row r="201" spans="27:27" s="19" customFormat="1" x14ac:dyDescent="0.4">
      <c r="AA201" s="94"/>
    </row>
    <row r="202" spans="27:27" s="19" customFormat="1" x14ac:dyDescent="0.4">
      <c r="AA202" s="94"/>
    </row>
    <row r="203" spans="27:27" s="19" customFormat="1" x14ac:dyDescent="0.4">
      <c r="AA203" s="94"/>
    </row>
    <row r="204" spans="27:27" s="19" customFormat="1" x14ac:dyDescent="0.4">
      <c r="AA204" s="94"/>
    </row>
    <row r="205" spans="27:27" s="19" customFormat="1" x14ac:dyDescent="0.4">
      <c r="AA205" s="94"/>
    </row>
    <row r="206" spans="27:27" s="19" customFormat="1" x14ac:dyDescent="0.4">
      <c r="AA206" s="94"/>
    </row>
    <row r="207" spans="27:27" s="19" customFormat="1" x14ac:dyDescent="0.4">
      <c r="AA207" s="94"/>
    </row>
    <row r="208" spans="27:27" s="19" customFormat="1" x14ac:dyDescent="0.4">
      <c r="AA208" s="94"/>
    </row>
    <row r="209" spans="27:27" s="19" customFormat="1" x14ac:dyDescent="0.4">
      <c r="AA209" s="94"/>
    </row>
    <row r="210" spans="27:27" s="19" customFormat="1" x14ac:dyDescent="0.4">
      <c r="AA210" s="94"/>
    </row>
    <row r="211" spans="27:27" s="19" customFormat="1" x14ac:dyDescent="0.4">
      <c r="AA211" s="94"/>
    </row>
    <row r="212" spans="27:27" s="19" customFormat="1" x14ac:dyDescent="0.4">
      <c r="AA212" s="94"/>
    </row>
    <row r="213" spans="27:27" s="19" customFormat="1" x14ac:dyDescent="0.4">
      <c r="AA213" s="94"/>
    </row>
    <row r="214" spans="27:27" s="19" customFormat="1" x14ac:dyDescent="0.4">
      <c r="AA214" s="94"/>
    </row>
    <row r="215" spans="27:27" s="19" customFormat="1" x14ac:dyDescent="0.4">
      <c r="AA215" s="94"/>
    </row>
    <row r="216" spans="27:27" s="19" customFormat="1" x14ac:dyDescent="0.4">
      <c r="AA216" s="94"/>
    </row>
    <row r="217" spans="27:27" s="19" customFormat="1" x14ac:dyDescent="0.4">
      <c r="AA217" s="94"/>
    </row>
    <row r="218" spans="27:27" s="19" customFormat="1" x14ac:dyDescent="0.4">
      <c r="AA218" s="94"/>
    </row>
    <row r="219" spans="27:27" s="19" customFormat="1" x14ac:dyDescent="0.4">
      <c r="AA219" s="94"/>
    </row>
    <row r="220" spans="27:27" s="19" customFormat="1" x14ac:dyDescent="0.4">
      <c r="AA220" s="94"/>
    </row>
    <row r="221" spans="27:27" s="19" customFormat="1" x14ac:dyDescent="0.4">
      <c r="AA221" s="94"/>
    </row>
    <row r="222" spans="27:27" s="19" customFormat="1" x14ac:dyDescent="0.4">
      <c r="AA222" s="94"/>
    </row>
    <row r="223" spans="27:27" s="19" customFormat="1" x14ac:dyDescent="0.4">
      <c r="AA223" s="94"/>
    </row>
    <row r="224" spans="27:27" s="19" customFormat="1" x14ac:dyDescent="0.4">
      <c r="AA224" s="94"/>
    </row>
    <row r="225" spans="27:27" s="19" customFormat="1" x14ac:dyDescent="0.4">
      <c r="AA225" s="94"/>
    </row>
    <row r="226" spans="27:27" s="19" customFormat="1" x14ac:dyDescent="0.4">
      <c r="AA226" s="94"/>
    </row>
    <row r="227" spans="27:27" s="19" customFormat="1" x14ac:dyDescent="0.4">
      <c r="AA227" s="94"/>
    </row>
    <row r="228" spans="27:27" s="19" customFormat="1" x14ac:dyDescent="0.4">
      <c r="AA228" s="94"/>
    </row>
    <row r="229" spans="27:27" s="19" customFormat="1" x14ac:dyDescent="0.4">
      <c r="AA229" s="94"/>
    </row>
    <row r="230" spans="27:27" s="19" customFormat="1" x14ac:dyDescent="0.4">
      <c r="AA230" s="94"/>
    </row>
    <row r="231" spans="27:27" s="19" customFormat="1" x14ac:dyDescent="0.4">
      <c r="AA231" s="94"/>
    </row>
    <row r="232" spans="27:27" s="19" customFormat="1" x14ac:dyDescent="0.4">
      <c r="AA232" s="94"/>
    </row>
    <row r="233" spans="27:27" s="19" customFormat="1" x14ac:dyDescent="0.4">
      <c r="AA233" s="94"/>
    </row>
    <row r="234" spans="27:27" s="19" customFormat="1" x14ac:dyDescent="0.4">
      <c r="AA234" s="94"/>
    </row>
    <row r="235" spans="27:27" s="19" customFormat="1" x14ac:dyDescent="0.4">
      <c r="AA235" s="94"/>
    </row>
    <row r="236" spans="27:27" s="19" customFormat="1" x14ac:dyDescent="0.4">
      <c r="AA236" s="94"/>
    </row>
    <row r="237" spans="27:27" s="19" customFormat="1" x14ac:dyDescent="0.4">
      <c r="AA237" s="94"/>
    </row>
    <row r="238" spans="27:27" s="19" customFormat="1" x14ac:dyDescent="0.4">
      <c r="AA238" s="94"/>
    </row>
    <row r="239" spans="27:27" s="19" customFormat="1" x14ac:dyDescent="0.4">
      <c r="AA239" s="94"/>
    </row>
    <row r="240" spans="27:27" s="19" customFormat="1" x14ac:dyDescent="0.4">
      <c r="AA240" s="94"/>
    </row>
    <row r="241" spans="27:27" s="19" customFormat="1" x14ac:dyDescent="0.4">
      <c r="AA241" s="94"/>
    </row>
    <row r="242" spans="27:27" s="19" customFormat="1" x14ac:dyDescent="0.4">
      <c r="AA242" s="94"/>
    </row>
    <row r="243" spans="27:27" s="19" customFormat="1" x14ac:dyDescent="0.4">
      <c r="AA243" s="94"/>
    </row>
    <row r="244" spans="27:27" s="19" customFormat="1" x14ac:dyDescent="0.4">
      <c r="AA244" s="94"/>
    </row>
    <row r="245" spans="27:27" s="19" customFormat="1" x14ac:dyDescent="0.4">
      <c r="AA245" s="94"/>
    </row>
    <row r="246" spans="27:27" s="19" customFormat="1" x14ac:dyDescent="0.4">
      <c r="AA246" s="94"/>
    </row>
    <row r="247" spans="27:27" s="19" customFormat="1" x14ac:dyDescent="0.4">
      <c r="AA247" s="94"/>
    </row>
    <row r="248" spans="27:27" s="19" customFormat="1" x14ac:dyDescent="0.4">
      <c r="AA248" s="94"/>
    </row>
    <row r="249" spans="27:27" s="19" customFormat="1" x14ac:dyDescent="0.4">
      <c r="AA249" s="94"/>
    </row>
    <row r="250" spans="27:27" s="19" customFormat="1" x14ac:dyDescent="0.4">
      <c r="AA250" s="94"/>
    </row>
    <row r="251" spans="27:27" s="19" customFormat="1" x14ac:dyDescent="0.4">
      <c r="AA251" s="94"/>
    </row>
    <row r="252" spans="27:27" s="19" customFormat="1" x14ac:dyDescent="0.4">
      <c r="AA252" s="94"/>
    </row>
    <row r="253" spans="27:27" s="19" customFormat="1" x14ac:dyDescent="0.4">
      <c r="AA253" s="94"/>
    </row>
    <row r="254" spans="27:27" s="19" customFormat="1" x14ac:dyDescent="0.4">
      <c r="AA254" s="94"/>
    </row>
    <row r="255" spans="27:27" s="19" customFormat="1" x14ac:dyDescent="0.4">
      <c r="AA255" s="94"/>
    </row>
    <row r="256" spans="27:27" s="19" customFormat="1" x14ac:dyDescent="0.4">
      <c r="AA256" s="94"/>
    </row>
    <row r="257" spans="27:27" s="19" customFormat="1" x14ac:dyDescent="0.4">
      <c r="AA257" s="94"/>
    </row>
    <row r="258" spans="27:27" s="19" customFormat="1" x14ac:dyDescent="0.4">
      <c r="AA258" s="94"/>
    </row>
    <row r="259" spans="27:27" s="19" customFormat="1" x14ac:dyDescent="0.4">
      <c r="AA259" s="94"/>
    </row>
    <row r="260" spans="27:27" s="19" customFormat="1" x14ac:dyDescent="0.4">
      <c r="AA260" s="94"/>
    </row>
    <row r="261" spans="27:27" s="19" customFormat="1" x14ac:dyDescent="0.4">
      <c r="AA261" s="94"/>
    </row>
    <row r="262" spans="27:27" s="19" customFormat="1" x14ac:dyDescent="0.4">
      <c r="AA262" s="94"/>
    </row>
    <row r="263" spans="27:27" s="19" customFormat="1" x14ac:dyDescent="0.4">
      <c r="AA263" s="94"/>
    </row>
    <row r="264" spans="27:27" s="19" customFormat="1" x14ac:dyDescent="0.4">
      <c r="AA264" s="94"/>
    </row>
    <row r="265" spans="27:27" s="19" customFormat="1" x14ac:dyDescent="0.4">
      <c r="AA265" s="94"/>
    </row>
    <row r="266" spans="27:27" s="19" customFormat="1" x14ac:dyDescent="0.4">
      <c r="AA266" s="94"/>
    </row>
    <row r="267" spans="27:27" s="19" customFormat="1" x14ac:dyDescent="0.4">
      <c r="AA267" s="94"/>
    </row>
    <row r="268" spans="27:27" s="19" customFormat="1" x14ac:dyDescent="0.4">
      <c r="AA268" s="94"/>
    </row>
    <row r="269" spans="27:27" s="19" customFormat="1" x14ac:dyDescent="0.4">
      <c r="AA269" s="94"/>
    </row>
    <row r="270" spans="27:27" s="19" customFormat="1" x14ac:dyDescent="0.4">
      <c r="AA270" s="94"/>
    </row>
    <row r="271" spans="27:27" s="19" customFormat="1" x14ac:dyDescent="0.4">
      <c r="AA271" s="94"/>
    </row>
    <row r="272" spans="27:27" s="19" customFormat="1" x14ac:dyDescent="0.4">
      <c r="AA272" s="94"/>
    </row>
    <row r="273" spans="27:27" s="19" customFormat="1" x14ac:dyDescent="0.4">
      <c r="AA273" s="94"/>
    </row>
    <row r="274" spans="27:27" s="19" customFormat="1" x14ac:dyDescent="0.4">
      <c r="AA274" s="94"/>
    </row>
    <row r="275" spans="27:27" s="19" customFormat="1" x14ac:dyDescent="0.4">
      <c r="AA275" s="94"/>
    </row>
    <row r="276" spans="27:27" s="19" customFormat="1" x14ac:dyDescent="0.4">
      <c r="AA276" s="94"/>
    </row>
    <row r="277" spans="27:27" s="19" customFormat="1" x14ac:dyDescent="0.4">
      <c r="AA277" s="94"/>
    </row>
    <row r="278" spans="27:27" s="19" customFormat="1" x14ac:dyDescent="0.4">
      <c r="AA278" s="94"/>
    </row>
    <row r="279" spans="27:27" s="19" customFormat="1" x14ac:dyDescent="0.4">
      <c r="AA279" s="94"/>
    </row>
    <row r="280" spans="27:27" s="19" customFormat="1" x14ac:dyDescent="0.4">
      <c r="AA280" s="94"/>
    </row>
    <row r="281" spans="27:27" s="19" customFormat="1" x14ac:dyDescent="0.4">
      <c r="AA281" s="94"/>
    </row>
    <row r="282" spans="27:27" s="19" customFormat="1" x14ac:dyDescent="0.4">
      <c r="AA282" s="94"/>
    </row>
    <row r="283" spans="27:27" s="19" customFormat="1" x14ac:dyDescent="0.4">
      <c r="AA283" s="94"/>
    </row>
    <row r="284" spans="27:27" s="19" customFormat="1" x14ac:dyDescent="0.4">
      <c r="AA284" s="94"/>
    </row>
    <row r="285" spans="27:27" s="19" customFormat="1" x14ac:dyDescent="0.4">
      <c r="AA285" s="94"/>
    </row>
    <row r="286" spans="27:27" s="19" customFormat="1" x14ac:dyDescent="0.4">
      <c r="AA286" s="94"/>
    </row>
    <row r="287" spans="27:27" s="19" customFormat="1" x14ac:dyDescent="0.4">
      <c r="AA287" s="94"/>
    </row>
    <row r="288" spans="27:27" s="19" customFormat="1" x14ac:dyDescent="0.4">
      <c r="AA288" s="94"/>
    </row>
    <row r="289" spans="27:27" s="19" customFormat="1" x14ac:dyDescent="0.4">
      <c r="AA289" s="94"/>
    </row>
    <row r="290" spans="27:27" s="19" customFormat="1" x14ac:dyDescent="0.4">
      <c r="AA290" s="94"/>
    </row>
    <row r="291" spans="27:27" s="19" customFormat="1" x14ac:dyDescent="0.4">
      <c r="AA291" s="94"/>
    </row>
    <row r="292" spans="27:27" s="19" customFormat="1" x14ac:dyDescent="0.4">
      <c r="AA292" s="94"/>
    </row>
    <row r="293" spans="27:27" s="19" customFormat="1" x14ac:dyDescent="0.4">
      <c r="AA293" s="94"/>
    </row>
    <row r="294" spans="27:27" s="19" customFormat="1" x14ac:dyDescent="0.4">
      <c r="AA294" s="94"/>
    </row>
    <row r="295" spans="27:27" s="19" customFormat="1" x14ac:dyDescent="0.4">
      <c r="AA295" s="94"/>
    </row>
    <row r="296" spans="27:27" s="19" customFormat="1" x14ac:dyDescent="0.4">
      <c r="AA296" s="94"/>
    </row>
    <row r="297" spans="27:27" s="19" customFormat="1" x14ac:dyDescent="0.4">
      <c r="AA297" s="94"/>
    </row>
    <row r="298" spans="27:27" s="19" customFormat="1" x14ac:dyDescent="0.4">
      <c r="AA298" s="94"/>
    </row>
    <row r="299" spans="27:27" s="19" customFormat="1" x14ac:dyDescent="0.4">
      <c r="AA299" s="94"/>
    </row>
    <row r="300" spans="27:27" s="19" customFormat="1" x14ac:dyDescent="0.4">
      <c r="AA300" s="94"/>
    </row>
    <row r="301" spans="27:27" s="19" customFormat="1" x14ac:dyDescent="0.4">
      <c r="AA301" s="94"/>
    </row>
    <row r="302" spans="27:27" s="19" customFormat="1" x14ac:dyDescent="0.4">
      <c r="AA302" s="94"/>
    </row>
    <row r="303" spans="27:27" s="19" customFormat="1" x14ac:dyDescent="0.4">
      <c r="AA303" s="94"/>
    </row>
    <row r="304" spans="27:27" s="19" customFormat="1" x14ac:dyDescent="0.4">
      <c r="AA304" s="94"/>
    </row>
    <row r="305" spans="27:27" s="19" customFormat="1" x14ac:dyDescent="0.4">
      <c r="AA305" s="94"/>
    </row>
    <row r="306" spans="27:27" s="19" customFormat="1" x14ac:dyDescent="0.4">
      <c r="AA306" s="94"/>
    </row>
    <row r="307" spans="27:27" s="19" customFormat="1" x14ac:dyDescent="0.4">
      <c r="AA307" s="94"/>
    </row>
    <row r="308" spans="27:27" s="19" customFormat="1" x14ac:dyDescent="0.4">
      <c r="AA308" s="94"/>
    </row>
    <row r="309" spans="27:27" s="19" customFormat="1" x14ac:dyDescent="0.4">
      <c r="AA309" s="94"/>
    </row>
    <row r="310" spans="27:27" s="19" customFormat="1" x14ac:dyDescent="0.4">
      <c r="AA310" s="94"/>
    </row>
    <row r="311" spans="27:27" s="19" customFormat="1" x14ac:dyDescent="0.4">
      <c r="AA311" s="94"/>
    </row>
    <row r="312" spans="27:27" s="19" customFormat="1" x14ac:dyDescent="0.4">
      <c r="AA312" s="94"/>
    </row>
    <row r="313" spans="27:27" s="19" customFormat="1" x14ac:dyDescent="0.4">
      <c r="AA313" s="94"/>
    </row>
    <row r="314" spans="27:27" s="19" customFormat="1" x14ac:dyDescent="0.4">
      <c r="AA314" s="94"/>
    </row>
    <row r="315" spans="27:27" s="19" customFormat="1" x14ac:dyDescent="0.4">
      <c r="AA315" s="94"/>
    </row>
    <row r="316" spans="27:27" s="19" customFormat="1" x14ac:dyDescent="0.4">
      <c r="AA316" s="94"/>
    </row>
    <row r="317" spans="27:27" s="19" customFormat="1" x14ac:dyDescent="0.4">
      <c r="AA317" s="94"/>
    </row>
    <row r="318" spans="27:27" s="19" customFormat="1" x14ac:dyDescent="0.4">
      <c r="AA318" s="94"/>
    </row>
    <row r="319" spans="27:27" s="19" customFormat="1" x14ac:dyDescent="0.4">
      <c r="AA319" s="94"/>
    </row>
    <row r="320" spans="27:27" s="19" customFormat="1" x14ac:dyDescent="0.4">
      <c r="AA320" s="94"/>
    </row>
    <row r="321" spans="27:27" s="19" customFormat="1" x14ac:dyDescent="0.4">
      <c r="AA321" s="94"/>
    </row>
    <row r="322" spans="27:27" s="19" customFormat="1" x14ac:dyDescent="0.4">
      <c r="AA322" s="94"/>
    </row>
    <row r="323" spans="27:27" s="19" customFormat="1" x14ac:dyDescent="0.4">
      <c r="AA323" s="94"/>
    </row>
    <row r="324" spans="27:27" s="19" customFormat="1" x14ac:dyDescent="0.4">
      <c r="AA324" s="94"/>
    </row>
    <row r="325" spans="27:27" s="19" customFormat="1" x14ac:dyDescent="0.4">
      <c r="AA325" s="94"/>
    </row>
    <row r="326" spans="27:27" s="19" customFormat="1" x14ac:dyDescent="0.4">
      <c r="AA326" s="94"/>
    </row>
    <row r="327" spans="27:27" s="19" customFormat="1" x14ac:dyDescent="0.4">
      <c r="AA327" s="94"/>
    </row>
    <row r="328" spans="27:27" s="19" customFormat="1" x14ac:dyDescent="0.4">
      <c r="AA328" s="94"/>
    </row>
    <row r="329" spans="27:27" s="19" customFormat="1" x14ac:dyDescent="0.4">
      <c r="AA329" s="94"/>
    </row>
    <row r="330" spans="27:27" s="19" customFormat="1" x14ac:dyDescent="0.4">
      <c r="AA330" s="94"/>
    </row>
    <row r="331" spans="27:27" s="19" customFormat="1" x14ac:dyDescent="0.4">
      <c r="AA331" s="94"/>
    </row>
    <row r="332" spans="27:27" s="19" customFormat="1" x14ac:dyDescent="0.4">
      <c r="AA332" s="94"/>
    </row>
    <row r="333" spans="27:27" s="19" customFormat="1" x14ac:dyDescent="0.4">
      <c r="AA333" s="94"/>
    </row>
    <row r="334" spans="27:27" s="19" customFormat="1" x14ac:dyDescent="0.4">
      <c r="AA334" s="94"/>
    </row>
    <row r="335" spans="27:27" s="19" customFormat="1" x14ac:dyDescent="0.4">
      <c r="AA335" s="94"/>
    </row>
    <row r="336" spans="27:27" s="19" customFormat="1" x14ac:dyDescent="0.4">
      <c r="AA336" s="94"/>
    </row>
    <row r="337" spans="27:27" s="19" customFormat="1" x14ac:dyDescent="0.4">
      <c r="AA337" s="94"/>
    </row>
    <row r="338" spans="27:27" s="19" customFormat="1" x14ac:dyDescent="0.4">
      <c r="AA338" s="94"/>
    </row>
    <row r="339" spans="27:27" s="19" customFormat="1" x14ac:dyDescent="0.4">
      <c r="AA339" s="94"/>
    </row>
    <row r="340" spans="27:27" s="19" customFormat="1" x14ac:dyDescent="0.4">
      <c r="AA340" s="94"/>
    </row>
    <row r="341" spans="27:27" s="19" customFormat="1" x14ac:dyDescent="0.4">
      <c r="AA341" s="94"/>
    </row>
    <row r="342" spans="27:27" s="19" customFormat="1" x14ac:dyDescent="0.4">
      <c r="AA342" s="94"/>
    </row>
    <row r="343" spans="27:27" s="19" customFormat="1" x14ac:dyDescent="0.4">
      <c r="AA343" s="94"/>
    </row>
    <row r="344" spans="27:27" s="19" customFormat="1" x14ac:dyDescent="0.4">
      <c r="AA344" s="94"/>
    </row>
    <row r="345" spans="27:27" s="19" customFormat="1" x14ac:dyDescent="0.4">
      <c r="AA345" s="94"/>
    </row>
    <row r="346" spans="27:27" s="19" customFormat="1" x14ac:dyDescent="0.4">
      <c r="AA346" s="94"/>
    </row>
    <row r="347" spans="27:27" s="19" customFormat="1" x14ac:dyDescent="0.4">
      <c r="AA347" s="94"/>
    </row>
    <row r="348" spans="27:27" s="19" customFormat="1" x14ac:dyDescent="0.4">
      <c r="AA348" s="94"/>
    </row>
    <row r="349" spans="27:27" s="19" customFormat="1" x14ac:dyDescent="0.4">
      <c r="AA349" s="94"/>
    </row>
    <row r="350" spans="27:27" s="19" customFormat="1" x14ac:dyDescent="0.4">
      <c r="AA350" s="94"/>
    </row>
    <row r="351" spans="27:27" s="19" customFormat="1" x14ac:dyDescent="0.4">
      <c r="AA351" s="94"/>
    </row>
    <row r="352" spans="27:27" s="19" customFormat="1" x14ac:dyDescent="0.4">
      <c r="AA352" s="94"/>
    </row>
    <row r="353" spans="27:27" s="19" customFormat="1" x14ac:dyDescent="0.4">
      <c r="AA353" s="94"/>
    </row>
    <row r="354" spans="27:27" s="19" customFormat="1" x14ac:dyDescent="0.4">
      <c r="AA354" s="94"/>
    </row>
    <row r="355" spans="27:27" s="19" customFormat="1" x14ac:dyDescent="0.4">
      <c r="AA355" s="94"/>
    </row>
    <row r="356" spans="27:27" s="19" customFormat="1" x14ac:dyDescent="0.4">
      <c r="AA356" s="94"/>
    </row>
    <row r="357" spans="27:27" s="19" customFormat="1" x14ac:dyDescent="0.4">
      <c r="AA357" s="94"/>
    </row>
    <row r="358" spans="27:27" s="19" customFormat="1" x14ac:dyDescent="0.4">
      <c r="AA358" s="94"/>
    </row>
    <row r="359" spans="27:27" s="19" customFormat="1" x14ac:dyDescent="0.4">
      <c r="AA359" s="94"/>
    </row>
    <row r="360" spans="27:27" s="19" customFormat="1" x14ac:dyDescent="0.4">
      <c r="AA360" s="94"/>
    </row>
    <row r="361" spans="27:27" s="19" customFormat="1" x14ac:dyDescent="0.4">
      <c r="AA361" s="94"/>
    </row>
    <row r="362" spans="27:27" s="19" customFormat="1" x14ac:dyDescent="0.4">
      <c r="AA362" s="94"/>
    </row>
    <row r="363" spans="27:27" s="19" customFormat="1" x14ac:dyDescent="0.4">
      <c r="AA363" s="94"/>
    </row>
    <row r="364" spans="27:27" s="19" customFormat="1" x14ac:dyDescent="0.4">
      <c r="AA364" s="94"/>
    </row>
    <row r="365" spans="27:27" s="19" customFormat="1" x14ac:dyDescent="0.4">
      <c r="AA365" s="94"/>
    </row>
    <row r="366" spans="27:27" s="19" customFormat="1" x14ac:dyDescent="0.4">
      <c r="AA366" s="94"/>
    </row>
    <row r="367" spans="27:27" s="19" customFormat="1" x14ac:dyDescent="0.4">
      <c r="AA367" s="94"/>
    </row>
    <row r="368" spans="27:27" s="19" customFormat="1" x14ac:dyDescent="0.4">
      <c r="AA368" s="94"/>
    </row>
    <row r="369" spans="27:27" s="19" customFormat="1" x14ac:dyDescent="0.4">
      <c r="AA369" s="94"/>
    </row>
    <row r="370" spans="27:27" s="19" customFormat="1" x14ac:dyDescent="0.4">
      <c r="AA370" s="94"/>
    </row>
    <row r="371" spans="27:27" s="19" customFormat="1" x14ac:dyDescent="0.4">
      <c r="AA371" s="94"/>
    </row>
    <row r="372" spans="27:27" s="19" customFormat="1" x14ac:dyDescent="0.4">
      <c r="AA372" s="94"/>
    </row>
    <row r="373" spans="27:27" s="19" customFormat="1" x14ac:dyDescent="0.4">
      <c r="AA373" s="94"/>
    </row>
    <row r="374" spans="27:27" s="19" customFormat="1" x14ac:dyDescent="0.4">
      <c r="AA374" s="94"/>
    </row>
    <row r="375" spans="27:27" s="19" customFormat="1" x14ac:dyDescent="0.4">
      <c r="AA375" s="94"/>
    </row>
    <row r="376" spans="27:27" s="19" customFormat="1" x14ac:dyDescent="0.4">
      <c r="AA376" s="94"/>
    </row>
    <row r="377" spans="27:27" s="19" customFormat="1" x14ac:dyDescent="0.4">
      <c r="AA377" s="94"/>
    </row>
    <row r="378" spans="27:27" s="19" customFormat="1" x14ac:dyDescent="0.4">
      <c r="AA378" s="94"/>
    </row>
    <row r="379" spans="27:27" s="19" customFormat="1" x14ac:dyDescent="0.4">
      <c r="AA379" s="94"/>
    </row>
    <row r="380" spans="27:27" s="19" customFormat="1" x14ac:dyDescent="0.4">
      <c r="AA380" s="94"/>
    </row>
    <row r="381" spans="27:27" s="19" customFormat="1" x14ac:dyDescent="0.4">
      <c r="AA381" s="94"/>
    </row>
    <row r="382" spans="27:27" s="19" customFormat="1" x14ac:dyDescent="0.4">
      <c r="AA382" s="94"/>
    </row>
    <row r="383" spans="27:27" s="19" customFormat="1" x14ac:dyDescent="0.4">
      <c r="AA383" s="94"/>
    </row>
    <row r="384" spans="27:27" s="19" customFormat="1" x14ac:dyDescent="0.4">
      <c r="AA384" s="94"/>
    </row>
    <row r="385" spans="27:27" s="19" customFormat="1" x14ac:dyDescent="0.4">
      <c r="AA385" s="94"/>
    </row>
    <row r="386" spans="27:27" s="19" customFormat="1" x14ac:dyDescent="0.4">
      <c r="AA386" s="94"/>
    </row>
    <row r="387" spans="27:27" s="19" customFormat="1" x14ac:dyDescent="0.4">
      <c r="AA387" s="94"/>
    </row>
    <row r="388" spans="27:27" s="19" customFormat="1" x14ac:dyDescent="0.4">
      <c r="AA388" s="94"/>
    </row>
    <row r="389" spans="27:27" s="19" customFormat="1" x14ac:dyDescent="0.4">
      <c r="AA389" s="94"/>
    </row>
    <row r="390" spans="27:27" s="19" customFormat="1" x14ac:dyDescent="0.4">
      <c r="AA390" s="94"/>
    </row>
    <row r="391" spans="27:27" s="19" customFormat="1" x14ac:dyDescent="0.4">
      <c r="AA391" s="94"/>
    </row>
    <row r="392" spans="27:27" s="19" customFormat="1" x14ac:dyDescent="0.4">
      <c r="AA392" s="94"/>
    </row>
    <row r="393" spans="27:27" s="19" customFormat="1" x14ac:dyDescent="0.4">
      <c r="AA393" s="94"/>
    </row>
    <row r="394" spans="27:27" s="19" customFormat="1" x14ac:dyDescent="0.4">
      <c r="AA394" s="94"/>
    </row>
    <row r="395" spans="27:27" s="19" customFormat="1" x14ac:dyDescent="0.4">
      <c r="AA395" s="94"/>
    </row>
    <row r="396" spans="27:27" s="19" customFormat="1" x14ac:dyDescent="0.4">
      <c r="AA396" s="94"/>
    </row>
    <row r="397" spans="27:27" s="19" customFormat="1" x14ac:dyDescent="0.4">
      <c r="AA397" s="94"/>
    </row>
    <row r="398" spans="27:27" s="19" customFormat="1" x14ac:dyDescent="0.4">
      <c r="AA398" s="94"/>
    </row>
    <row r="399" spans="27:27" s="19" customFormat="1" x14ac:dyDescent="0.4">
      <c r="AA399" s="94"/>
    </row>
    <row r="400" spans="27:27" s="19" customFormat="1" x14ac:dyDescent="0.4">
      <c r="AA400" s="94"/>
    </row>
    <row r="401" spans="27:27" s="19" customFormat="1" x14ac:dyDescent="0.4">
      <c r="AA401" s="94"/>
    </row>
    <row r="402" spans="27:27" s="19" customFormat="1" x14ac:dyDescent="0.4">
      <c r="AA402" s="94"/>
    </row>
    <row r="403" spans="27:27" s="19" customFormat="1" x14ac:dyDescent="0.4">
      <c r="AA403" s="94"/>
    </row>
    <row r="404" spans="27:27" s="19" customFormat="1" x14ac:dyDescent="0.4">
      <c r="AA404" s="94"/>
    </row>
    <row r="405" spans="27:27" s="19" customFormat="1" x14ac:dyDescent="0.4">
      <c r="AA405" s="94"/>
    </row>
    <row r="406" spans="27:27" s="19" customFormat="1" x14ac:dyDescent="0.4">
      <c r="AA406" s="94"/>
    </row>
    <row r="407" spans="27:27" s="19" customFormat="1" x14ac:dyDescent="0.4">
      <c r="AA407" s="94"/>
    </row>
    <row r="408" spans="27:27" s="19" customFormat="1" x14ac:dyDescent="0.4">
      <c r="AA408" s="94"/>
    </row>
    <row r="409" spans="27:27" s="19" customFormat="1" x14ac:dyDescent="0.4">
      <c r="AA409" s="94"/>
    </row>
    <row r="410" spans="27:27" s="19" customFormat="1" x14ac:dyDescent="0.4">
      <c r="AA410" s="94"/>
    </row>
    <row r="411" spans="27:27" s="19" customFormat="1" x14ac:dyDescent="0.4">
      <c r="AA411" s="94"/>
    </row>
    <row r="412" spans="27:27" s="19" customFormat="1" x14ac:dyDescent="0.4">
      <c r="AA412" s="94"/>
    </row>
    <row r="413" spans="27:27" s="19" customFormat="1" x14ac:dyDescent="0.4">
      <c r="AA413" s="94"/>
    </row>
    <row r="414" spans="27:27" s="19" customFormat="1" x14ac:dyDescent="0.4">
      <c r="AA414" s="94"/>
    </row>
    <row r="415" spans="27:27" s="19" customFormat="1" x14ac:dyDescent="0.4">
      <c r="AA415" s="94"/>
    </row>
    <row r="416" spans="27:27" s="19" customFormat="1" x14ac:dyDescent="0.4">
      <c r="AA416" s="94"/>
    </row>
    <row r="417" spans="27:27" s="19" customFormat="1" x14ac:dyDescent="0.4">
      <c r="AA417" s="94"/>
    </row>
    <row r="418" spans="27:27" s="19" customFormat="1" x14ac:dyDescent="0.4">
      <c r="AA418" s="94"/>
    </row>
    <row r="419" spans="27:27" s="19" customFormat="1" x14ac:dyDescent="0.4">
      <c r="AA419" s="94"/>
    </row>
    <row r="420" spans="27:27" s="19" customFormat="1" x14ac:dyDescent="0.4">
      <c r="AA420" s="94"/>
    </row>
    <row r="421" spans="27:27" s="19" customFormat="1" x14ac:dyDescent="0.4">
      <c r="AA421" s="94"/>
    </row>
    <row r="422" spans="27:27" s="19" customFormat="1" x14ac:dyDescent="0.4">
      <c r="AA422" s="94"/>
    </row>
    <row r="423" spans="27:27" s="19" customFormat="1" x14ac:dyDescent="0.4">
      <c r="AA423" s="94"/>
    </row>
    <row r="424" spans="27:27" s="19" customFormat="1" x14ac:dyDescent="0.4">
      <c r="AA424" s="94"/>
    </row>
    <row r="425" spans="27:27" s="19" customFormat="1" x14ac:dyDescent="0.4">
      <c r="AA425" s="94"/>
    </row>
    <row r="426" spans="27:27" s="19" customFormat="1" x14ac:dyDescent="0.4">
      <c r="AA426" s="94"/>
    </row>
    <row r="427" spans="27:27" s="19" customFormat="1" x14ac:dyDescent="0.4">
      <c r="AA427" s="94"/>
    </row>
    <row r="428" spans="27:27" s="19" customFormat="1" x14ac:dyDescent="0.4">
      <c r="AA428" s="94"/>
    </row>
    <row r="429" spans="27:27" s="19" customFormat="1" x14ac:dyDescent="0.4">
      <c r="AA429" s="94"/>
    </row>
    <row r="430" spans="27:27" s="19" customFormat="1" x14ac:dyDescent="0.4">
      <c r="AA430" s="94"/>
    </row>
    <row r="431" spans="27:27" s="19" customFormat="1" x14ac:dyDescent="0.4">
      <c r="AA431" s="94"/>
    </row>
    <row r="432" spans="27:27" s="19" customFormat="1" x14ac:dyDescent="0.4">
      <c r="AA432" s="94"/>
    </row>
    <row r="433" spans="27:27" s="19" customFormat="1" x14ac:dyDescent="0.4">
      <c r="AA433" s="94"/>
    </row>
    <row r="434" spans="27:27" s="19" customFormat="1" x14ac:dyDescent="0.4">
      <c r="AA434" s="94"/>
    </row>
    <row r="435" spans="27:27" s="19" customFormat="1" x14ac:dyDescent="0.4">
      <c r="AA435" s="94"/>
    </row>
    <row r="436" spans="27:27" s="19" customFormat="1" x14ac:dyDescent="0.4">
      <c r="AA436" s="94"/>
    </row>
    <row r="437" spans="27:27" s="19" customFormat="1" x14ac:dyDescent="0.4">
      <c r="AA437" s="94"/>
    </row>
    <row r="438" spans="27:27" s="19" customFormat="1" x14ac:dyDescent="0.4">
      <c r="AA438" s="94"/>
    </row>
    <row r="439" spans="27:27" s="19" customFormat="1" x14ac:dyDescent="0.4">
      <c r="AA439" s="94"/>
    </row>
    <row r="440" spans="27:27" s="19" customFormat="1" x14ac:dyDescent="0.4">
      <c r="AA440" s="94"/>
    </row>
    <row r="441" spans="27:27" s="19" customFormat="1" x14ac:dyDescent="0.4">
      <c r="AA441" s="94"/>
    </row>
    <row r="442" spans="27:27" s="19" customFormat="1" x14ac:dyDescent="0.4">
      <c r="AA442" s="94"/>
    </row>
    <row r="443" spans="27:27" s="19" customFormat="1" x14ac:dyDescent="0.4">
      <c r="AA443" s="94"/>
    </row>
    <row r="444" spans="27:27" s="19" customFormat="1" x14ac:dyDescent="0.4">
      <c r="AA444" s="94"/>
    </row>
    <row r="445" spans="27:27" s="19" customFormat="1" x14ac:dyDescent="0.4">
      <c r="AA445" s="94"/>
    </row>
    <row r="446" spans="27:27" s="19" customFormat="1" x14ac:dyDescent="0.4">
      <c r="AA446" s="94"/>
    </row>
    <row r="447" spans="27:27" s="19" customFormat="1" x14ac:dyDescent="0.4">
      <c r="AA447" s="94"/>
    </row>
    <row r="448" spans="27:27" s="19" customFormat="1" x14ac:dyDescent="0.4">
      <c r="AA448" s="94"/>
    </row>
    <row r="449" spans="27:27" s="19" customFormat="1" x14ac:dyDescent="0.4">
      <c r="AA449" s="94"/>
    </row>
    <row r="450" spans="27:27" s="19" customFormat="1" x14ac:dyDescent="0.4">
      <c r="AA450" s="94"/>
    </row>
    <row r="451" spans="27:27" s="19" customFormat="1" x14ac:dyDescent="0.4">
      <c r="AA451" s="94"/>
    </row>
    <row r="452" spans="27:27" s="19" customFormat="1" x14ac:dyDescent="0.4">
      <c r="AA452" s="94"/>
    </row>
    <row r="453" spans="27:27" s="19" customFormat="1" x14ac:dyDescent="0.4">
      <c r="AA453" s="94"/>
    </row>
    <row r="454" spans="27:27" s="19" customFormat="1" x14ac:dyDescent="0.4">
      <c r="AA454" s="94"/>
    </row>
    <row r="455" spans="27:27" s="19" customFormat="1" x14ac:dyDescent="0.4">
      <c r="AA455" s="94"/>
    </row>
    <row r="456" spans="27:27" s="19" customFormat="1" x14ac:dyDescent="0.4">
      <c r="AA456" s="94"/>
    </row>
    <row r="457" spans="27:27" s="19" customFormat="1" x14ac:dyDescent="0.4">
      <c r="AA457" s="94"/>
    </row>
    <row r="458" spans="27:27" s="19" customFormat="1" x14ac:dyDescent="0.4">
      <c r="AA458" s="94"/>
    </row>
    <row r="459" spans="27:27" s="19" customFormat="1" x14ac:dyDescent="0.4">
      <c r="AA459" s="94"/>
    </row>
    <row r="460" spans="27:27" s="19" customFormat="1" x14ac:dyDescent="0.4">
      <c r="AA460" s="94"/>
    </row>
    <row r="461" spans="27:27" s="19" customFormat="1" x14ac:dyDescent="0.4">
      <c r="AA461" s="94"/>
    </row>
    <row r="462" spans="27:27" s="19" customFormat="1" x14ac:dyDescent="0.4">
      <c r="AA462" s="94"/>
    </row>
    <row r="463" spans="27:27" s="19" customFormat="1" x14ac:dyDescent="0.4">
      <c r="AA463" s="94"/>
    </row>
    <row r="464" spans="27:27" s="19" customFormat="1" x14ac:dyDescent="0.4">
      <c r="AA464" s="94"/>
    </row>
    <row r="465" spans="27:27" s="19" customFormat="1" x14ac:dyDescent="0.4">
      <c r="AA465" s="94"/>
    </row>
    <row r="466" spans="27:27" s="19" customFormat="1" x14ac:dyDescent="0.4">
      <c r="AA466" s="94"/>
    </row>
    <row r="467" spans="27:27" s="19" customFormat="1" x14ac:dyDescent="0.4">
      <c r="AA467" s="94"/>
    </row>
    <row r="468" spans="27:27" s="19" customFormat="1" x14ac:dyDescent="0.4">
      <c r="AA468" s="94"/>
    </row>
    <row r="469" spans="27:27" s="19" customFormat="1" x14ac:dyDescent="0.4">
      <c r="AA469" s="94"/>
    </row>
    <row r="470" spans="27:27" s="19" customFormat="1" x14ac:dyDescent="0.4">
      <c r="AA470" s="94"/>
    </row>
    <row r="471" spans="27:27" s="19" customFormat="1" x14ac:dyDescent="0.4">
      <c r="AA471" s="94"/>
    </row>
    <row r="472" spans="27:27" s="19" customFormat="1" x14ac:dyDescent="0.4">
      <c r="AA472" s="94"/>
    </row>
    <row r="473" spans="27:27" s="19" customFormat="1" x14ac:dyDescent="0.4">
      <c r="AA473" s="94"/>
    </row>
    <row r="474" spans="27:27" s="19" customFormat="1" x14ac:dyDescent="0.4">
      <c r="AA474" s="94"/>
    </row>
    <row r="475" spans="27:27" s="19" customFormat="1" x14ac:dyDescent="0.4">
      <c r="AA475" s="94"/>
    </row>
    <row r="476" spans="27:27" s="19" customFormat="1" x14ac:dyDescent="0.4">
      <c r="AA476" s="94"/>
    </row>
    <row r="477" spans="27:27" s="19" customFormat="1" x14ac:dyDescent="0.4">
      <c r="AA477" s="94"/>
    </row>
    <row r="478" spans="27:27" s="19" customFormat="1" x14ac:dyDescent="0.4">
      <c r="AA478" s="94"/>
    </row>
    <row r="479" spans="27:27" s="19" customFormat="1" x14ac:dyDescent="0.4">
      <c r="AA479" s="94"/>
    </row>
    <row r="480" spans="27:27" s="19" customFormat="1" x14ac:dyDescent="0.4">
      <c r="AA480" s="94"/>
    </row>
    <row r="481" spans="27:27" s="19" customFormat="1" x14ac:dyDescent="0.4">
      <c r="AA481" s="94"/>
    </row>
    <row r="482" spans="27:27" s="19" customFormat="1" x14ac:dyDescent="0.4">
      <c r="AA482" s="94"/>
    </row>
    <row r="483" spans="27:27" s="19" customFormat="1" x14ac:dyDescent="0.4">
      <c r="AA483" s="94"/>
    </row>
    <row r="484" spans="27:27" s="19" customFormat="1" x14ac:dyDescent="0.4">
      <c r="AA484" s="94"/>
    </row>
    <row r="485" spans="27:27" s="19" customFormat="1" x14ac:dyDescent="0.4">
      <c r="AA485" s="94"/>
    </row>
    <row r="486" spans="27:27" s="19" customFormat="1" x14ac:dyDescent="0.4">
      <c r="AA486" s="94"/>
    </row>
    <row r="487" spans="27:27" s="19" customFormat="1" x14ac:dyDescent="0.4">
      <c r="AA487" s="94"/>
    </row>
    <row r="488" spans="27:27" s="19" customFormat="1" x14ac:dyDescent="0.4">
      <c r="AA488" s="94"/>
    </row>
    <row r="489" spans="27:27" s="19" customFormat="1" x14ac:dyDescent="0.4">
      <c r="AA489" s="94"/>
    </row>
    <row r="490" spans="27:27" s="19" customFormat="1" x14ac:dyDescent="0.4">
      <c r="AA490" s="94"/>
    </row>
    <row r="491" spans="27:27" s="19" customFormat="1" x14ac:dyDescent="0.4">
      <c r="AA491" s="94"/>
    </row>
    <row r="492" spans="27:27" s="19" customFormat="1" x14ac:dyDescent="0.4">
      <c r="AA492" s="94"/>
    </row>
    <row r="493" spans="27:27" s="19" customFormat="1" x14ac:dyDescent="0.4">
      <c r="AA493" s="94"/>
    </row>
    <row r="494" spans="27:27" s="19" customFormat="1" x14ac:dyDescent="0.4">
      <c r="AA494" s="94"/>
    </row>
    <row r="495" spans="27:27" s="19" customFormat="1" x14ac:dyDescent="0.4">
      <c r="AA495" s="94"/>
    </row>
    <row r="496" spans="27:27" s="19" customFormat="1" x14ac:dyDescent="0.4">
      <c r="AA496" s="94"/>
    </row>
    <row r="497" spans="27:27" s="19" customFormat="1" x14ac:dyDescent="0.4">
      <c r="AA497" s="94"/>
    </row>
    <row r="498" spans="27:27" s="19" customFormat="1" x14ac:dyDescent="0.4">
      <c r="AA498" s="94"/>
    </row>
    <row r="499" spans="27:27" s="19" customFormat="1" x14ac:dyDescent="0.4">
      <c r="AA499" s="94"/>
    </row>
    <row r="500" spans="27:27" s="19" customFormat="1" x14ac:dyDescent="0.4">
      <c r="AA500" s="94"/>
    </row>
    <row r="501" spans="27:27" s="19" customFormat="1" x14ac:dyDescent="0.4">
      <c r="AA501" s="94"/>
    </row>
    <row r="502" spans="27:27" s="19" customFormat="1" x14ac:dyDescent="0.4">
      <c r="AA502" s="94"/>
    </row>
    <row r="503" spans="27:27" s="19" customFormat="1" x14ac:dyDescent="0.4">
      <c r="AA503" s="94"/>
    </row>
    <row r="504" spans="27:27" s="19" customFormat="1" x14ac:dyDescent="0.4">
      <c r="AA504" s="94"/>
    </row>
    <row r="505" spans="27:27" s="19" customFormat="1" x14ac:dyDescent="0.4">
      <c r="AA505" s="94"/>
    </row>
    <row r="506" spans="27:27" s="19" customFormat="1" x14ac:dyDescent="0.4">
      <c r="AA506" s="94"/>
    </row>
    <row r="507" spans="27:27" s="19" customFormat="1" x14ac:dyDescent="0.4">
      <c r="AA507" s="94"/>
    </row>
    <row r="508" spans="27:27" s="19" customFormat="1" x14ac:dyDescent="0.4">
      <c r="AA508" s="94"/>
    </row>
    <row r="509" spans="27:27" s="19" customFormat="1" x14ac:dyDescent="0.4">
      <c r="AA509" s="94"/>
    </row>
    <row r="510" spans="27:27" s="19" customFormat="1" x14ac:dyDescent="0.4">
      <c r="AA510" s="94"/>
    </row>
    <row r="511" spans="27:27" s="19" customFormat="1" x14ac:dyDescent="0.4">
      <c r="AA511" s="94"/>
    </row>
    <row r="512" spans="27:27" s="19" customFormat="1" x14ac:dyDescent="0.4">
      <c r="AA512" s="94"/>
    </row>
    <row r="513" spans="27:27" s="19" customFormat="1" x14ac:dyDescent="0.4">
      <c r="AA513" s="94"/>
    </row>
    <row r="514" spans="27:27" s="19" customFormat="1" x14ac:dyDescent="0.4">
      <c r="AA514" s="94"/>
    </row>
    <row r="515" spans="27:27" s="19" customFormat="1" x14ac:dyDescent="0.4">
      <c r="AA515" s="94"/>
    </row>
    <row r="516" spans="27:27" s="19" customFormat="1" x14ac:dyDescent="0.4">
      <c r="AA516" s="94"/>
    </row>
    <row r="517" spans="27:27" s="19" customFormat="1" x14ac:dyDescent="0.4">
      <c r="AA517" s="94"/>
    </row>
    <row r="518" spans="27:27" s="19" customFormat="1" x14ac:dyDescent="0.4">
      <c r="AA518" s="94"/>
    </row>
    <row r="519" spans="27:27" s="19" customFormat="1" x14ac:dyDescent="0.4">
      <c r="AA519" s="94"/>
    </row>
    <row r="520" spans="27:27" s="19" customFormat="1" x14ac:dyDescent="0.4">
      <c r="AA520" s="94"/>
    </row>
    <row r="521" spans="27:27" s="19" customFormat="1" x14ac:dyDescent="0.4">
      <c r="AA521" s="94"/>
    </row>
    <row r="522" spans="27:27" s="19" customFormat="1" x14ac:dyDescent="0.4">
      <c r="AA522" s="94"/>
    </row>
    <row r="523" spans="27:27" s="19" customFormat="1" x14ac:dyDescent="0.4">
      <c r="AA523" s="94"/>
    </row>
    <row r="524" spans="27:27" s="19" customFormat="1" x14ac:dyDescent="0.4">
      <c r="AA524" s="94"/>
    </row>
    <row r="525" spans="27:27" s="19" customFormat="1" x14ac:dyDescent="0.4">
      <c r="AA525" s="94"/>
    </row>
    <row r="526" spans="27:27" s="19" customFormat="1" x14ac:dyDescent="0.4">
      <c r="AA526" s="94"/>
    </row>
    <row r="527" spans="27:27" s="19" customFormat="1" x14ac:dyDescent="0.4">
      <c r="AA527" s="94"/>
    </row>
    <row r="528" spans="27:27" s="19" customFormat="1" x14ac:dyDescent="0.4">
      <c r="AA528" s="94"/>
    </row>
    <row r="529" spans="27:27" s="19" customFormat="1" x14ac:dyDescent="0.4">
      <c r="AA529" s="94"/>
    </row>
    <row r="530" spans="27:27" s="19" customFormat="1" x14ac:dyDescent="0.4">
      <c r="AA530" s="94"/>
    </row>
    <row r="531" spans="27:27" s="19" customFormat="1" x14ac:dyDescent="0.4">
      <c r="AA531" s="94"/>
    </row>
    <row r="532" spans="27:27" s="19" customFormat="1" x14ac:dyDescent="0.4">
      <c r="AA532" s="94"/>
    </row>
    <row r="533" spans="27:27" s="19" customFormat="1" x14ac:dyDescent="0.4">
      <c r="AA533" s="94"/>
    </row>
    <row r="534" spans="27:27" s="19" customFormat="1" x14ac:dyDescent="0.4">
      <c r="AA534" s="94"/>
    </row>
    <row r="535" spans="27:27" s="19" customFormat="1" x14ac:dyDescent="0.4">
      <c r="AA535" s="94"/>
    </row>
    <row r="536" spans="27:27" s="19" customFormat="1" x14ac:dyDescent="0.4">
      <c r="AA536" s="94"/>
    </row>
    <row r="537" spans="27:27" s="19" customFormat="1" x14ac:dyDescent="0.4">
      <c r="AA537" s="94"/>
    </row>
    <row r="538" spans="27:27" s="19" customFormat="1" x14ac:dyDescent="0.4">
      <c r="AA538" s="94"/>
    </row>
    <row r="539" spans="27:27" s="19" customFormat="1" x14ac:dyDescent="0.4">
      <c r="AA539" s="94"/>
    </row>
    <row r="540" spans="27:27" s="19" customFormat="1" x14ac:dyDescent="0.4">
      <c r="AA540" s="94"/>
    </row>
    <row r="541" spans="27:27" s="19" customFormat="1" x14ac:dyDescent="0.4">
      <c r="AA541" s="94"/>
    </row>
    <row r="542" spans="27:27" s="19" customFormat="1" x14ac:dyDescent="0.4">
      <c r="AA542" s="94"/>
    </row>
    <row r="543" spans="27:27" s="19" customFormat="1" x14ac:dyDescent="0.4">
      <c r="AA543" s="94"/>
    </row>
    <row r="544" spans="27:27" s="19" customFormat="1" x14ac:dyDescent="0.4">
      <c r="AA544" s="94"/>
    </row>
    <row r="545" spans="27:27" s="19" customFormat="1" x14ac:dyDescent="0.4">
      <c r="AA545" s="94"/>
    </row>
    <row r="546" spans="27:27" s="19" customFormat="1" x14ac:dyDescent="0.4">
      <c r="AA546" s="94"/>
    </row>
    <row r="547" spans="27:27" s="19" customFormat="1" x14ac:dyDescent="0.4">
      <c r="AA547" s="94"/>
    </row>
    <row r="548" spans="27:27" s="19" customFormat="1" x14ac:dyDescent="0.4">
      <c r="AA548" s="94"/>
    </row>
    <row r="549" spans="27:27" s="19" customFormat="1" x14ac:dyDescent="0.4">
      <c r="AA549" s="94"/>
    </row>
    <row r="550" spans="27:27" s="19" customFormat="1" x14ac:dyDescent="0.4">
      <c r="AA550" s="94"/>
    </row>
    <row r="551" spans="27:27" s="19" customFormat="1" x14ac:dyDescent="0.4">
      <c r="AA551" s="94"/>
    </row>
    <row r="552" spans="27:27" s="19" customFormat="1" x14ac:dyDescent="0.4">
      <c r="AA552" s="94"/>
    </row>
    <row r="553" spans="27:27" s="19" customFormat="1" x14ac:dyDescent="0.4">
      <c r="AA553" s="94"/>
    </row>
    <row r="554" spans="27:27" s="19" customFormat="1" x14ac:dyDescent="0.4">
      <c r="AA554" s="94"/>
    </row>
    <row r="555" spans="27:27" s="19" customFormat="1" x14ac:dyDescent="0.4">
      <c r="AA555" s="94"/>
    </row>
    <row r="556" spans="27:27" s="19" customFormat="1" x14ac:dyDescent="0.4">
      <c r="AA556" s="94"/>
    </row>
    <row r="557" spans="27:27" s="19" customFormat="1" x14ac:dyDescent="0.4">
      <c r="AA557" s="94"/>
    </row>
    <row r="558" spans="27:27" s="19" customFormat="1" x14ac:dyDescent="0.4">
      <c r="AA558" s="94"/>
    </row>
    <row r="559" spans="27:27" s="19" customFormat="1" x14ac:dyDescent="0.4">
      <c r="AA559" s="94"/>
    </row>
    <row r="560" spans="27:27" s="19" customFormat="1" x14ac:dyDescent="0.4">
      <c r="AA560" s="94"/>
    </row>
    <row r="561" spans="27:27" s="19" customFormat="1" x14ac:dyDescent="0.4">
      <c r="AA561" s="94"/>
    </row>
    <row r="562" spans="27:27" s="19" customFormat="1" x14ac:dyDescent="0.4">
      <c r="AA562" s="94"/>
    </row>
    <row r="563" spans="27:27" s="19" customFormat="1" x14ac:dyDescent="0.4">
      <c r="AA563" s="94"/>
    </row>
    <row r="564" spans="27:27" s="19" customFormat="1" x14ac:dyDescent="0.4">
      <c r="AA564" s="94"/>
    </row>
    <row r="565" spans="27:27" s="19" customFormat="1" x14ac:dyDescent="0.4">
      <c r="AA565" s="94"/>
    </row>
    <row r="566" spans="27:27" s="19" customFormat="1" x14ac:dyDescent="0.4">
      <c r="AA566" s="94"/>
    </row>
    <row r="567" spans="27:27" s="19" customFormat="1" x14ac:dyDescent="0.4">
      <c r="AA567" s="94"/>
    </row>
    <row r="568" spans="27:27" s="19" customFormat="1" x14ac:dyDescent="0.4">
      <c r="AA568" s="94"/>
    </row>
    <row r="569" spans="27:27" s="19" customFormat="1" x14ac:dyDescent="0.4">
      <c r="AA569" s="94"/>
    </row>
    <row r="570" spans="27:27" s="19" customFormat="1" x14ac:dyDescent="0.4">
      <c r="AA570" s="94"/>
    </row>
    <row r="571" spans="27:27" s="19" customFormat="1" x14ac:dyDescent="0.4">
      <c r="AA571" s="94"/>
    </row>
    <row r="572" spans="27:27" s="19" customFormat="1" x14ac:dyDescent="0.4">
      <c r="AA572" s="94"/>
    </row>
    <row r="573" spans="27:27" s="19" customFormat="1" x14ac:dyDescent="0.4">
      <c r="AA573" s="94"/>
    </row>
    <row r="574" spans="27:27" s="19" customFormat="1" x14ac:dyDescent="0.4">
      <c r="AA574" s="94"/>
    </row>
    <row r="575" spans="27:27" s="19" customFormat="1" x14ac:dyDescent="0.4">
      <c r="AA575" s="94"/>
    </row>
    <row r="576" spans="27:27" s="19" customFormat="1" x14ac:dyDescent="0.4">
      <c r="AA576" s="94"/>
    </row>
    <row r="577" spans="27:27" s="19" customFormat="1" x14ac:dyDescent="0.4">
      <c r="AA577" s="94"/>
    </row>
    <row r="578" spans="27:27" s="19" customFormat="1" x14ac:dyDescent="0.4">
      <c r="AA578" s="94"/>
    </row>
    <row r="579" spans="27:27" s="19" customFormat="1" x14ac:dyDescent="0.4">
      <c r="AA579" s="94"/>
    </row>
    <row r="580" spans="27:27" s="19" customFormat="1" x14ac:dyDescent="0.4">
      <c r="AA580" s="94"/>
    </row>
    <row r="581" spans="27:27" s="19" customFormat="1" x14ac:dyDescent="0.4">
      <c r="AA581" s="94"/>
    </row>
    <row r="582" spans="27:27" s="19" customFormat="1" x14ac:dyDescent="0.4">
      <c r="AA582" s="94"/>
    </row>
    <row r="583" spans="27:27" s="19" customFormat="1" x14ac:dyDescent="0.4">
      <c r="AA583" s="94"/>
    </row>
    <row r="584" spans="27:27" s="19" customFormat="1" x14ac:dyDescent="0.4">
      <c r="AA584" s="94"/>
    </row>
    <row r="585" spans="27:27" s="19" customFormat="1" x14ac:dyDescent="0.4">
      <c r="AA585" s="94"/>
    </row>
    <row r="586" spans="27:27" s="19" customFormat="1" x14ac:dyDescent="0.4">
      <c r="AA586" s="94"/>
    </row>
    <row r="587" spans="27:27" s="19" customFormat="1" x14ac:dyDescent="0.4">
      <c r="AA587" s="94"/>
    </row>
    <row r="588" spans="27:27" s="19" customFormat="1" x14ac:dyDescent="0.4">
      <c r="AA588" s="94"/>
    </row>
    <row r="589" spans="27:27" s="19" customFormat="1" x14ac:dyDescent="0.4">
      <c r="AA589" s="94"/>
    </row>
    <row r="590" spans="27:27" s="19" customFormat="1" x14ac:dyDescent="0.4">
      <c r="AA590" s="94"/>
    </row>
    <row r="591" spans="27:27" s="19" customFormat="1" x14ac:dyDescent="0.4">
      <c r="AA591" s="94"/>
    </row>
    <row r="592" spans="27:27" s="19" customFormat="1" x14ac:dyDescent="0.4">
      <c r="AA592" s="94"/>
    </row>
    <row r="593" spans="27:27" s="19" customFormat="1" x14ac:dyDescent="0.4">
      <c r="AA593" s="94"/>
    </row>
    <row r="594" spans="27:27" s="19" customFormat="1" x14ac:dyDescent="0.4">
      <c r="AA594" s="94"/>
    </row>
    <row r="595" spans="27:27" s="19" customFormat="1" x14ac:dyDescent="0.4">
      <c r="AA595" s="94"/>
    </row>
    <row r="596" spans="27:27" s="19" customFormat="1" x14ac:dyDescent="0.4">
      <c r="AA596" s="94"/>
    </row>
    <row r="597" spans="27:27" s="19" customFormat="1" x14ac:dyDescent="0.4">
      <c r="AA597" s="94"/>
    </row>
    <row r="598" spans="27:27" s="19" customFormat="1" x14ac:dyDescent="0.4">
      <c r="AA598" s="94"/>
    </row>
    <row r="599" spans="27:27" s="19" customFormat="1" x14ac:dyDescent="0.4">
      <c r="AA599" s="94"/>
    </row>
    <row r="600" spans="27:27" s="19" customFormat="1" x14ac:dyDescent="0.4">
      <c r="AA600" s="94"/>
    </row>
    <row r="601" spans="27:27" s="19" customFormat="1" x14ac:dyDescent="0.4">
      <c r="AA601" s="94"/>
    </row>
    <row r="602" spans="27:27" s="19" customFormat="1" x14ac:dyDescent="0.4">
      <c r="AA602" s="94"/>
    </row>
    <row r="603" spans="27:27" s="19" customFormat="1" x14ac:dyDescent="0.4">
      <c r="AA603" s="94"/>
    </row>
    <row r="604" spans="27:27" s="19" customFormat="1" x14ac:dyDescent="0.4">
      <c r="AA604" s="94"/>
    </row>
    <row r="605" spans="27:27" s="19" customFormat="1" x14ac:dyDescent="0.4">
      <c r="AA605" s="94"/>
    </row>
    <row r="606" spans="27:27" s="19" customFormat="1" x14ac:dyDescent="0.4">
      <c r="AA606" s="94"/>
    </row>
    <row r="607" spans="27:27" s="19" customFormat="1" x14ac:dyDescent="0.4">
      <c r="AA607" s="94"/>
    </row>
    <row r="608" spans="27:27" s="19" customFormat="1" x14ac:dyDescent="0.4">
      <c r="AA608" s="94"/>
    </row>
    <row r="609" spans="27:27" s="19" customFormat="1" x14ac:dyDescent="0.4">
      <c r="AA609" s="94"/>
    </row>
    <row r="610" spans="27:27" s="19" customFormat="1" x14ac:dyDescent="0.4">
      <c r="AA610" s="94"/>
    </row>
    <row r="611" spans="27:27" s="19" customFormat="1" x14ac:dyDescent="0.4">
      <c r="AA611" s="94"/>
    </row>
    <row r="612" spans="27:27" s="19" customFormat="1" x14ac:dyDescent="0.4">
      <c r="AA612" s="94"/>
    </row>
    <row r="613" spans="27:27" s="19" customFormat="1" x14ac:dyDescent="0.4">
      <c r="AA613" s="94"/>
    </row>
    <row r="614" spans="27:27" s="19" customFormat="1" x14ac:dyDescent="0.4">
      <c r="AA614" s="94"/>
    </row>
    <row r="615" spans="27:27" s="19" customFormat="1" x14ac:dyDescent="0.4">
      <c r="AA615" s="94"/>
    </row>
    <row r="616" spans="27:27" s="19" customFormat="1" x14ac:dyDescent="0.4">
      <c r="AA616" s="94"/>
    </row>
    <row r="617" spans="27:27" s="19" customFormat="1" x14ac:dyDescent="0.4">
      <c r="AA617" s="94"/>
    </row>
    <row r="618" spans="27:27" s="19" customFormat="1" x14ac:dyDescent="0.4">
      <c r="AA618" s="94"/>
    </row>
    <row r="619" spans="27:27" s="19" customFormat="1" x14ac:dyDescent="0.4">
      <c r="AA619" s="94"/>
    </row>
    <row r="620" spans="27:27" s="19" customFormat="1" x14ac:dyDescent="0.4">
      <c r="AA620" s="94"/>
    </row>
    <row r="621" spans="27:27" s="19" customFormat="1" x14ac:dyDescent="0.4">
      <c r="AA621" s="94"/>
    </row>
    <row r="622" spans="27:27" s="19" customFormat="1" x14ac:dyDescent="0.4">
      <c r="AA622" s="94"/>
    </row>
    <row r="623" spans="27:27" s="19" customFormat="1" x14ac:dyDescent="0.4">
      <c r="AA623" s="94"/>
    </row>
    <row r="624" spans="27:27" s="19" customFormat="1" x14ac:dyDescent="0.4">
      <c r="AA624" s="94"/>
    </row>
    <row r="625" spans="27:27" s="19" customFormat="1" x14ac:dyDescent="0.4">
      <c r="AA625" s="94"/>
    </row>
    <row r="626" spans="27:27" s="19" customFormat="1" x14ac:dyDescent="0.4">
      <c r="AA626" s="94"/>
    </row>
    <row r="627" spans="27:27" s="19" customFormat="1" x14ac:dyDescent="0.4">
      <c r="AA627" s="94"/>
    </row>
    <row r="628" spans="27:27" s="19" customFormat="1" x14ac:dyDescent="0.4">
      <c r="AA628" s="94"/>
    </row>
    <row r="629" spans="27:27" s="19" customFormat="1" x14ac:dyDescent="0.4">
      <c r="AA629" s="94"/>
    </row>
    <row r="630" spans="27:27" s="19" customFormat="1" x14ac:dyDescent="0.4">
      <c r="AA630" s="94"/>
    </row>
    <row r="631" spans="27:27" s="19" customFormat="1" x14ac:dyDescent="0.4">
      <c r="AA631" s="94"/>
    </row>
    <row r="632" spans="27:27" s="19" customFormat="1" x14ac:dyDescent="0.4">
      <c r="AA632" s="94"/>
    </row>
    <row r="633" spans="27:27" s="19" customFormat="1" x14ac:dyDescent="0.4">
      <c r="AA633" s="94"/>
    </row>
    <row r="634" spans="27:27" s="19" customFormat="1" x14ac:dyDescent="0.4">
      <c r="AA634" s="94"/>
    </row>
    <row r="635" spans="27:27" s="19" customFormat="1" x14ac:dyDescent="0.4">
      <c r="AA635" s="94"/>
    </row>
    <row r="636" spans="27:27" s="19" customFormat="1" x14ac:dyDescent="0.4">
      <c r="AA636" s="94"/>
    </row>
    <row r="637" spans="27:27" s="19" customFormat="1" x14ac:dyDescent="0.4">
      <c r="AA637" s="94"/>
    </row>
    <row r="638" spans="27:27" s="19" customFormat="1" x14ac:dyDescent="0.4">
      <c r="AA638" s="94"/>
    </row>
    <row r="639" spans="27:27" s="19" customFormat="1" x14ac:dyDescent="0.4">
      <c r="AA639" s="94"/>
    </row>
    <row r="640" spans="27:27" s="19" customFormat="1" x14ac:dyDescent="0.4">
      <c r="AA640" s="94"/>
    </row>
    <row r="641" spans="27:27" s="19" customFormat="1" x14ac:dyDescent="0.4">
      <c r="AA641" s="94"/>
    </row>
    <row r="642" spans="27:27" s="19" customFormat="1" x14ac:dyDescent="0.4">
      <c r="AA642" s="94"/>
    </row>
    <row r="643" spans="27:27" s="19" customFormat="1" x14ac:dyDescent="0.4">
      <c r="AA643" s="94"/>
    </row>
    <row r="644" spans="27:27" s="19" customFormat="1" x14ac:dyDescent="0.4">
      <c r="AA644" s="94"/>
    </row>
    <row r="645" spans="27:27" s="19" customFormat="1" x14ac:dyDescent="0.4">
      <c r="AA645" s="94"/>
    </row>
    <row r="646" spans="27:27" s="19" customFormat="1" x14ac:dyDescent="0.4">
      <c r="AA646" s="94"/>
    </row>
    <row r="647" spans="27:27" s="19" customFormat="1" x14ac:dyDescent="0.4">
      <c r="AA647" s="94"/>
    </row>
    <row r="648" spans="27:27" s="19" customFormat="1" x14ac:dyDescent="0.4">
      <c r="AA648" s="94"/>
    </row>
    <row r="649" spans="27:27" s="19" customFormat="1" x14ac:dyDescent="0.4">
      <c r="AA649" s="94"/>
    </row>
    <row r="650" spans="27:27" s="19" customFormat="1" x14ac:dyDescent="0.4">
      <c r="AA650" s="94"/>
    </row>
    <row r="651" spans="27:27" s="19" customFormat="1" x14ac:dyDescent="0.4">
      <c r="AA651" s="94"/>
    </row>
    <row r="652" spans="27:27" s="19" customFormat="1" x14ac:dyDescent="0.4">
      <c r="AA652" s="94"/>
    </row>
    <row r="653" spans="27:27" s="19" customFormat="1" x14ac:dyDescent="0.4">
      <c r="AA653" s="94"/>
    </row>
    <row r="654" spans="27:27" s="19" customFormat="1" x14ac:dyDescent="0.4">
      <c r="AA654" s="94"/>
    </row>
    <row r="655" spans="27:27" s="19" customFormat="1" x14ac:dyDescent="0.4">
      <c r="AA655" s="94"/>
    </row>
    <row r="656" spans="27:27" s="19" customFormat="1" x14ac:dyDescent="0.4">
      <c r="AA656" s="94"/>
    </row>
    <row r="657" spans="27:27" s="19" customFormat="1" x14ac:dyDescent="0.4">
      <c r="AA657" s="94"/>
    </row>
    <row r="658" spans="27:27" s="19" customFormat="1" x14ac:dyDescent="0.4">
      <c r="AA658" s="94"/>
    </row>
    <row r="659" spans="27:27" s="19" customFormat="1" x14ac:dyDescent="0.4">
      <c r="AA659" s="94"/>
    </row>
    <row r="660" spans="27:27" s="19" customFormat="1" x14ac:dyDescent="0.4">
      <c r="AA660" s="94"/>
    </row>
    <row r="661" spans="27:27" s="19" customFormat="1" x14ac:dyDescent="0.4">
      <c r="AA661" s="94"/>
    </row>
    <row r="662" spans="27:27" s="19" customFormat="1" x14ac:dyDescent="0.4">
      <c r="AA662" s="94"/>
    </row>
    <row r="663" spans="27:27" s="19" customFormat="1" x14ac:dyDescent="0.4">
      <c r="AA663" s="94"/>
    </row>
    <row r="664" spans="27:27" s="19" customFormat="1" x14ac:dyDescent="0.4">
      <c r="AA664" s="94"/>
    </row>
    <row r="665" spans="27:27" s="19" customFormat="1" x14ac:dyDescent="0.4">
      <c r="AA665" s="94"/>
    </row>
    <row r="666" spans="27:27" s="19" customFormat="1" x14ac:dyDescent="0.4">
      <c r="AA666" s="94"/>
    </row>
    <row r="667" spans="27:27" s="19" customFormat="1" x14ac:dyDescent="0.4">
      <c r="AA667" s="94"/>
    </row>
    <row r="668" spans="27:27" s="19" customFormat="1" x14ac:dyDescent="0.4">
      <c r="AA668" s="94"/>
    </row>
    <row r="669" spans="27:27" s="19" customFormat="1" x14ac:dyDescent="0.4">
      <c r="AA669" s="94"/>
    </row>
    <row r="670" spans="27:27" s="19" customFormat="1" x14ac:dyDescent="0.4">
      <c r="AA670" s="94"/>
    </row>
    <row r="671" spans="27:27" s="19" customFormat="1" x14ac:dyDescent="0.4">
      <c r="AA671" s="94"/>
    </row>
    <row r="672" spans="27:27" s="19" customFormat="1" x14ac:dyDescent="0.4">
      <c r="AA672" s="94"/>
    </row>
    <row r="673" spans="27:27" s="19" customFormat="1" x14ac:dyDescent="0.4">
      <c r="AA673" s="94"/>
    </row>
    <row r="674" spans="27:27" s="19" customFormat="1" x14ac:dyDescent="0.4">
      <c r="AA674" s="94"/>
    </row>
    <row r="675" spans="27:27" s="19" customFormat="1" x14ac:dyDescent="0.4">
      <c r="AA675" s="94"/>
    </row>
    <row r="676" spans="27:27" s="19" customFormat="1" x14ac:dyDescent="0.4">
      <c r="AA676" s="94"/>
    </row>
    <row r="677" spans="27:27" s="19" customFormat="1" x14ac:dyDescent="0.4">
      <c r="AA677" s="94"/>
    </row>
    <row r="678" spans="27:27" s="19" customFormat="1" x14ac:dyDescent="0.4">
      <c r="AA678" s="94"/>
    </row>
    <row r="679" spans="27:27" s="19" customFormat="1" x14ac:dyDescent="0.4">
      <c r="AA679" s="94"/>
    </row>
    <row r="680" spans="27:27" s="19" customFormat="1" x14ac:dyDescent="0.4">
      <c r="AA680" s="94"/>
    </row>
    <row r="681" spans="27:27" s="19" customFormat="1" x14ac:dyDescent="0.4">
      <c r="AA681" s="94"/>
    </row>
    <row r="682" spans="27:27" s="19" customFormat="1" x14ac:dyDescent="0.4">
      <c r="AA682" s="94"/>
    </row>
    <row r="683" spans="27:27" s="19" customFormat="1" x14ac:dyDescent="0.4">
      <c r="AA683" s="94"/>
    </row>
    <row r="684" spans="27:27" s="19" customFormat="1" x14ac:dyDescent="0.4">
      <c r="AA684" s="94"/>
    </row>
    <row r="685" spans="27:27" s="19" customFormat="1" x14ac:dyDescent="0.4">
      <c r="AA685" s="94"/>
    </row>
    <row r="686" spans="27:27" s="19" customFormat="1" x14ac:dyDescent="0.4">
      <c r="AA686" s="94"/>
    </row>
    <row r="687" spans="27:27" s="19" customFormat="1" x14ac:dyDescent="0.4">
      <c r="AA687" s="94"/>
    </row>
    <row r="688" spans="27:27" s="19" customFormat="1" x14ac:dyDescent="0.4">
      <c r="AA688" s="94"/>
    </row>
    <row r="689" spans="27:27" s="19" customFormat="1" x14ac:dyDescent="0.4">
      <c r="AA689" s="94"/>
    </row>
    <row r="690" spans="27:27" s="19" customFormat="1" x14ac:dyDescent="0.4">
      <c r="AA690" s="94"/>
    </row>
    <row r="691" spans="27:27" s="19" customFormat="1" x14ac:dyDescent="0.4">
      <c r="AA691" s="94"/>
    </row>
    <row r="692" spans="27:27" s="19" customFormat="1" x14ac:dyDescent="0.4">
      <c r="AA692" s="94"/>
    </row>
    <row r="693" spans="27:27" s="19" customFormat="1" x14ac:dyDescent="0.4">
      <c r="AA693" s="94"/>
    </row>
    <row r="694" spans="27:27" s="19" customFormat="1" x14ac:dyDescent="0.4">
      <c r="AA694" s="94"/>
    </row>
    <row r="695" spans="27:27" s="19" customFormat="1" x14ac:dyDescent="0.4">
      <c r="AA695" s="94"/>
    </row>
    <row r="696" spans="27:27" s="19" customFormat="1" x14ac:dyDescent="0.4">
      <c r="AA696" s="94"/>
    </row>
    <row r="697" spans="27:27" s="19" customFormat="1" x14ac:dyDescent="0.4">
      <c r="AA697" s="94"/>
    </row>
    <row r="698" spans="27:27" s="19" customFormat="1" x14ac:dyDescent="0.4">
      <c r="AA698" s="94"/>
    </row>
    <row r="699" spans="27:27" s="19" customFormat="1" x14ac:dyDescent="0.4">
      <c r="AA699" s="94"/>
    </row>
    <row r="700" spans="27:27" s="19" customFormat="1" x14ac:dyDescent="0.4">
      <c r="AA700" s="94"/>
    </row>
    <row r="701" spans="27:27" s="19" customFormat="1" x14ac:dyDescent="0.4">
      <c r="AA701" s="94"/>
    </row>
    <row r="702" spans="27:27" s="19" customFormat="1" x14ac:dyDescent="0.4">
      <c r="AA702" s="94"/>
    </row>
    <row r="703" spans="27:27" s="19" customFormat="1" x14ac:dyDescent="0.4">
      <c r="AA703" s="94"/>
    </row>
    <row r="704" spans="27:27" s="19" customFormat="1" x14ac:dyDescent="0.4">
      <c r="AA704" s="94"/>
    </row>
    <row r="705" spans="27:27" s="19" customFormat="1" x14ac:dyDescent="0.4">
      <c r="AA705" s="94"/>
    </row>
    <row r="706" spans="27:27" s="19" customFormat="1" x14ac:dyDescent="0.4">
      <c r="AA706" s="94"/>
    </row>
    <row r="707" spans="27:27" s="19" customFormat="1" x14ac:dyDescent="0.4">
      <c r="AA707" s="94"/>
    </row>
    <row r="708" spans="27:27" s="19" customFormat="1" x14ac:dyDescent="0.4">
      <c r="AA708" s="94"/>
    </row>
    <row r="709" spans="27:27" s="19" customFormat="1" x14ac:dyDescent="0.4">
      <c r="AA709" s="94"/>
    </row>
    <row r="710" spans="27:27" s="19" customFormat="1" x14ac:dyDescent="0.4">
      <c r="AA710" s="94"/>
    </row>
    <row r="711" spans="27:27" s="19" customFormat="1" x14ac:dyDescent="0.4">
      <c r="AA711" s="94"/>
    </row>
    <row r="712" spans="27:27" s="19" customFormat="1" x14ac:dyDescent="0.4">
      <c r="AA712" s="94"/>
    </row>
    <row r="713" spans="27:27" s="19" customFormat="1" x14ac:dyDescent="0.4">
      <c r="AA713" s="94"/>
    </row>
    <row r="714" spans="27:27" s="19" customFormat="1" x14ac:dyDescent="0.4">
      <c r="AA714" s="94"/>
    </row>
    <row r="715" spans="27:27" s="19" customFormat="1" x14ac:dyDescent="0.4">
      <c r="AA715" s="94"/>
    </row>
    <row r="716" spans="27:27" s="19" customFormat="1" x14ac:dyDescent="0.4">
      <c r="AA716" s="94"/>
    </row>
    <row r="717" spans="27:27" s="19" customFormat="1" x14ac:dyDescent="0.4">
      <c r="AA717" s="94"/>
    </row>
    <row r="718" spans="27:27" s="19" customFormat="1" x14ac:dyDescent="0.4">
      <c r="AA718" s="94"/>
    </row>
    <row r="719" spans="27:27" s="19" customFormat="1" x14ac:dyDescent="0.4">
      <c r="AA719" s="94"/>
    </row>
    <row r="720" spans="27:27" s="19" customFormat="1" x14ac:dyDescent="0.4">
      <c r="AA720" s="94"/>
    </row>
    <row r="721" spans="27:27" s="19" customFormat="1" x14ac:dyDescent="0.4">
      <c r="AA721" s="94"/>
    </row>
    <row r="722" spans="27:27" s="19" customFormat="1" x14ac:dyDescent="0.4">
      <c r="AA722" s="94"/>
    </row>
    <row r="723" spans="27:27" s="19" customFormat="1" x14ac:dyDescent="0.4">
      <c r="AA723" s="94"/>
    </row>
    <row r="724" spans="27:27" s="19" customFormat="1" x14ac:dyDescent="0.4">
      <c r="AA724" s="94"/>
    </row>
    <row r="725" spans="27:27" s="19" customFormat="1" x14ac:dyDescent="0.4">
      <c r="AA725" s="94"/>
    </row>
    <row r="726" spans="27:27" s="19" customFormat="1" x14ac:dyDescent="0.4">
      <c r="AA726" s="94"/>
    </row>
    <row r="727" spans="27:27" s="19" customFormat="1" x14ac:dyDescent="0.4">
      <c r="AA727" s="94"/>
    </row>
    <row r="728" spans="27:27" s="19" customFormat="1" x14ac:dyDescent="0.4">
      <c r="AA728" s="94"/>
    </row>
    <row r="729" spans="27:27" s="19" customFormat="1" x14ac:dyDescent="0.4">
      <c r="AA729" s="94"/>
    </row>
    <row r="730" spans="27:27" s="19" customFormat="1" x14ac:dyDescent="0.4">
      <c r="AA730" s="94"/>
    </row>
    <row r="731" spans="27:27" s="19" customFormat="1" x14ac:dyDescent="0.4">
      <c r="AA731" s="94"/>
    </row>
    <row r="732" spans="27:27" s="19" customFormat="1" x14ac:dyDescent="0.4">
      <c r="AA732" s="94"/>
    </row>
    <row r="733" spans="27:27" s="19" customFormat="1" x14ac:dyDescent="0.4">
      <c r="AA733" s="94"/>
    </row>
    <row r="734" spans="27:27" s="19" customFormat="1" x14ac:dyDescent="0.4">
      <c r="AA734" s="94"/>
    </row>
    <row r="735" spans="27:27" s="19" customFormat="1" x14ac:dyDescent="0.4">
      <c r="AA735" s="94"/>
    </row>
    <row r="736" spans="27:27" s="19" customFormat="1" x14ac:dyDescent="0.4">
      <c r="AA736" s="94"/>
    </row>
    <row r="737" spans="27:27" s="19" customFormat="1" x14ac:dyDescent="0.4">
      <c r="AA737" s="94"/>
    </row>
    <row r="738" spans="27:27" s="19" customFormat="1" x14ac:dyDescent="0.4">
      <c r="AA738" s="94"/>
    </row>
    <row r="739" spans="27:27" s="19" customFormat="1" x14ac:dyDescent="0.4">
      <c r="AA739" s="94"/>
    </row>
    <row r="740" spans="27:27" s="19" customFormat="1" x14ac:dyDescent="0.4">
      <c r="AA740" s="94"/>
    </row>
    <row r="741" spans="27:27" s="19" customFormat="1" x14ac:dyDescent="0.4">
      <c r="AA741" s="94"/>
    </row>
    <row r="742" spans="27:27" s="19" customFormat="1" x14ac:dyDescent="0.4">
      <c r="AA742" s="94"/>
    </row>
    <row r="743" spans="27:27" s="19" customFormat="1" x14ac:dyDescent="0.4">
      <c r="AA743" s="94"/>
    </row>
    <row r="744" spans="27:27" s="19" customFormat="1" x14ac:dyDescent="0.4">
      <c r="AA744" s="94"/>
    </row>
    <row r="745" spans="27:27" s="19" customFormat="1" x14ac:dyDescent="0.4">
      <c r="AA745" s="94"/>
    </row>
    <row r="746" spans="27:27" s="19" customFormat="1" x14ac:dyDescent="0.4">
      <c r="AA746" s="94"/>
    </row>
    <row r="747" spans="27:27" s="19" customFormat="1" x14ac:dyDescent="0.4">
      <c r="AA747" s="94"/>
    </row>
    <row r="748" spans="27:27" s="19" customFormat="1" x14ac:dyDescent="0.4">
      <c r="AA748" s="94"/>
    </row>
    <row r="749" spans="27:27" s="19" customFormat="1" x14ac:dyDescent="0.4">
      <c r="AA749" s="94"/>
    </row>
    <row r="750" spans="27:27" s="19" customFormat="1" x14ac:dyDescent="0.4">
      <c r="AA750" s="94"/>
    </row>
    <row r="751" spans="27:27" s="19" customFormat="1" x14ac:dyDescent="0.4">
      <c r="AA751" s="94"/>
    </row>
    <row r="752" spans="27:27" s="19" customFormat="1" x14ac:dyDescent="0.4">
      <c r="AA752" s="94"/>
    </row>
    <row r="753" spans="27:27" s="19" customFormat="1" x14ac:dyDescent="0.4">
      <c r="AA753" s="94"/>
    </row>
    <row r="754" spans="27:27" s="19" customFormat="1" x14ac:dyDescent="0.4">
      <c r="AA754" s="94"/>
    </row>
    <row r="755" spans="27:27" s="19" customFormat="1" x14ac:dyDescent="0.4">
      <c r="AA755" s="94"/>
    </row>
    <row r="756" spans="27:27" s="19" customFormat="1" x14ac:dyDescent="0.4">
      <c r="AA756" s="94"/>
    </row>
    <row r="757" spans="27:27" s="19" customFormat="1" x14ac:dyDescent="0.4">
      <c r="AA757" s="94"/>
    </row>
    <row r="758" spans="27:27" s="19" customFormat="1" x14ac:dyDescent="0.4">
      <c r="AA758" s="94"/>
    </row>
    <row r="759" spans="27:27" s="19" customFormat="1" x14ac:dyDescent="0.4">
      <c r="AA759" s="94"/>
    </row>
    <row r="760" spans="27:27" s="19" customFormat="1" x14ac:dyDescent="0.4">
      <c r="AA760" s="94"/>
    </row>
    <row r="761" spans="27:27" s="19" customFormat="1" x14ac:dyDescent="0.4">
      <c r="AA761" s="94"/>
    </row>
    <row r="762" spans="27:27" s="19" customFormat="1" x14ac:dyDescent="0.4">
      <c r="AA762" s="94"/>
    </row>
    <row r="763" spans="27:27" s="19" customFormat="1" x14ac:dyDescent="0.4">
      <c r="AA763" s="94"/>
    </row>
    <row r="764" spans="27:27" s="19" customFormat="1" x14ac:dyDescent="0.4">
      <c r="AA764" s="94"/>
    </row>
    <row r="765" spans="27:27" s="19" customFormat="1" x14ac:dyDescent="0.4">
      <c r="AA765" s="94"/>
    </row>
    <row r="766" spans="27:27" s="19" customFormat="1" x14ac:dyDescent="0.4">
      <c r="AA766" s="94"/>
    </row>
    <row r="767" spans="27:27" s="19" customFormat="1" x14ac:dyDescent="0.4">
      <c r="AA767" s="94"/>
    </row>
    <row r="768" spans="27:27" s="19" customFormat="1" x14ac:dyDescent="0.4">
      <c r="AA768" s="94"/>
    </row>
    <row r="769" spans="27:27" s="19" customFormat="1" x14ac:dyDescent="0.4">
      <c r="AA769" s="94"/>
    </row>
    <row r="770" spans="27:27" s="19" customFormat="1" x14ac:dyDescent="0.4">
      <c r="AA770" s="94"/>
    </row>
    <row r="771" spans="27:27" s="19" customFormat="1" x14ac:dyDescent="0.4">
      <c r="AA771" s="94"/>
    </row>
    <row r="772" spans="27:27" s="19" customFormat="1" x14ac:dyDescent="0.4">
      <c r="AA772" s="94"/>
    </row>
    <row r="773" spans="27:27" s="19" customFormat="1" x14ac:dyDescent="0.4">
      <c r="AA773" s="94"/>
    </row>
    <row r="774" spans="27:27" s="19" customFormat="1" x14ac:dyDescent="0.4">
      <c r="AA774" s="94"/>
    </row>
    <row r="775" spans="27:27" s="19" customFormat="1" x14ac:dyDescent="0.4">
      <c r="AA775" s="94"/>
    </row>
    <row r="776" spans="27:27" s="19" customFormat="1" x14ac:dyDescent="0.4">
      <c r="AA776" s="94"/>
    </row>
    <row r="777" spans="27:27" s="19" customFormat="1" x14ac:dyDescent="0.4">
      <c r="AA777" s="94"/>
    </row>
    <row r="778" spans="27:27" s="19" customFormat="1" x14ac:dyDescent="0.4">
      <c r="AA778" s="94"/>
    </row>
    <row r="779" spans="27:27" s="19" customFormat="1" x14ac:dyDescent="0.4">
      <c r="AA779" s="94"/>
    </row>
    <row r="780" spans="27:27" s="19" customFormat="1" x14ac:dyDescent="0.4">
      <c r="AA780" s="94"/>
    </row>
    <row r="781" spans="27:27" s="19" customFormat="1" x14ac:dyDescent="0.4">
      <c r="AA781" s="94"/>
    </row>
    <row r="782" spans="27:27" s="19" customFormat="1" x14ac:dyDescent="0.4">
      <c r="AA782" s="94"/>
    </row>
    <row r="783" spans="27:27" s="19" customFormat="1" x14ac:dyDescent="0.4">
      <c r="AA783" s="94"/>
    </row>
    <row r="784" spans="27:27" s="19" customFormat="1" x14ac:dyDescent="0.4">
      <c r="AA784" s="94"/>
    </row>
    <row r="785" spans="27:27" s="19" customFormat="1" x14ac:dyDescent="0.4">
      <c r="AA785" s="94"/>
    </row>
    <row r="786" spans="27:27" s="19" customFormat="1" x14ac:dyDescent="0.4">
      <c r="AA786" s="94"/>
    </row>
    <row r="787" spans="27:27" s="19" customFormat="1" x14ac:dyDescent="0.4">
      <c r="AA787" s="94"/>
    </row>
    <row r="788" spans="27:27" s="19" customFormat="1" x14ac:dyDescent="0.4">
      <c r="AA788" s="94"/>
    </row>
    <row r="789" spans="27:27" s="19" customFormat="1" x14ac:dyDescent="0.4">
      <c r="AA789" s="94"/>
    </row>
    <row r="790" spans="27:27" s="19" customFormat="1" x14ac:dyDescent="0.4">
      <c r="AA790" s="94"/>
    </row>
    <row r="791" spans="27:27" s="19" customFormat="1" x14ac:dyDescent="0.4">
      <c r="AA791" s="94"/>
    </row>
    <row r="792" spans="27:27" s="19" customFormat="1" x14ac:dyDescent="0.4">
      <c r="AA792" s="94"/>
    </row>
    <row r="793" spans="27:27" s="19" customFormat="1" x14ac:dyDescent="0.4">
      <c r="AA793" s="94"/>
    </row>
    <row r="794" spans="27:27" s="19" customFormat="1" x14ac:dyDescent="0.4">
      <c r="AA794" s="94"/>
    </row>
    <row r="795" spans="27:27" s="19" customFormat="1" x14ac:dyDescent="0.4">
      <c r="AA795" s="94"/>
    </row>
    <row r="796" spans="27:27" s="19" customFormat="1" x14ac:dyDescent="0.4">
      <c r="AA796" s="94"/>
    </row>
    <row r="797" spans="27:27" s="19" customFormat="1" x14ac:dyDescent="0.4">
      <c r="AA797" s="94"/>
    </row>
    <row r="798" spans="27:27" s="19" customFormat="1" x14ac:dyDescent="0.4">
      <c r="AA798" s="94"/>
    </row>
    <row r="799" spans="27:27" s="19" customFormat="1" x14ac:dyDescent="0.4">
      <c r="AA799" s="94"/>
    </row>
    <row r="800" spans="27:27" s="19" customFormat="1" x14ac:dyDescent="0.4">
      <c r="AA800" s="94"/>
    </row>
    <row r="801" spans="27:27" s="19" customFormat="1" x14ac:dyDescent="0.4">
      <c r="AA801" s="94"/>
    </row>
    <row r="802" spans="27:27" s="19" customFormat="1" x14ac:dyDescent="0.4">
      <c r="AA802" s="94"/>
    </row>
    <row r="803" spans="27:27" s="19" customFormat="1" x14ac:dyDescent="0.4">
      <c r="AA803" s="94"/>
    </row>
    <row r="804" spans="27:27" s="19" customFormat="1" x14ac:dyDescent="0.4">
      <c r="AA804" s="94"/>
    </row>
    <row r="805" spans="27:27" s="19" customFormat="1" x14ac:dyDescent="0.4">
      <c r="AA805" s="94"/>
    </row>
    <row r="806" spans="27:27" s="19" customFormat="1" x14ac:dyDescent="0.4">
      <c r="AA806" s="94"/>
    </row>
    <row r="807" spans="27:27" s="19" customFormat="1" x14ac:dyDescent="0.4">
      <c r="AA807" s="94"/>
    </row>
    <row r="808" spans="27:27" s="19" customFormat="1" x14ac:dyDescent="0.4">
      <c r="AA808" s="94"/>
    </row>
    <row r="809" spans="27:27" s="19" customFormat="1" x14ac:dyDescent="0.4">
      <c r="AA809" s="94"/>
    </row>
    <row r="810" spans="27:27" s="19" customFormat="1" x14ac:dyDescent="0.4">
      <c r="AA810" s="94"/>
    </row>
    <row r="811" spans="27:27" s="19" customFormat="1" x14ac:dyDescent="0.4">
      <c r="AA811" s="94"/>
    </row>
    <row r="812" spans="27:27" s="19" customFormat="1" x14ac:dyDescent="0.4">
      <c r="AA812" s="94"/>
    </row>
    <row r="813" spans="27:27" s="19" customFormat="1" x14ac:dyDescent="0.4">
      <c r="AA813" s="94"/>
    </row>
    <row r="814" spans="27:27" s="19" customFormat="1" x14ac:dyDescent="0.4">
      <c r="AA814" s="94"/>
    </row>
    <row r="815" spans="27:27" s="19" customFormat="1" x14ac:dyDescent="0.4">
      <c r="AA815" s="94"/>
    </row>
    <row r="816" spans="27:27" s="19" customFormat="1" x14ac:dyDescent="0.4">
      <c r="AA816" s="94"/>
    </row>
    <row r="817" spans="27:27" s="19" customFormat="1" x14ac:dyDescent="0.4">
      <c r="AA817" s="94"/>
    </row>
    <row r="818" spans="27:27" s="19" customFormat="1" x14ac:dyDescent="0.4">
      <c r="AA818" s="94"/>
    </row>
    <row r="819" spans="27:27" s="19" customFormat="1" x14ac:dyDescent="0.4">
      <c r="AA819" s="94"/>
    </row>
    <row r="820" spans="27:27" s="19" customFormat="1" x14ac:dyDescent="0.4">
      <c r="AA820" s="94"/>
    </row>
    <row r="821" spans="27:27" s="19" customFormat="1" x14ac:dyDescent="0.4">
      <c r="AA821" s="94"/>
    </row>
    <row r="822" spans="27:27" s="19" customFormat="1" x14ac:dyDescent="0.4">
      <c r="AA822" s="94"/>
    </row>
    <row r="823" spans="27:27" s="19" customFormat="1" x14ac:dyDescent="0.4">
      <c r="AA823" s="94"/>
    </row>
    <row r="824" spans="27:27" s="19" customFormat="1" x14ac:dyDescent="0.4">
      <c r="AA824" s="94"/>
    </row>
    <row r="825" spans="27:27" s="19" customFormat="1" x14ac:dyDescent="0.4">
      <c r="AA825" s="94"/>
    </row>
    <row r="826" spans="27:27" s="19" customFormat="1" x14ac:dyDescent="0.4">
      <c r="AA826" s="94"/>
    </row>
    <row r="827" spans="27:27" s="19" customFormat="1" x14ac:dyDescent="0.4">
      <c r="AA827" s="94"/>
    </row>
    <row r="828" spans="27:27" s="19" customFormat="1" x14ac:dyDescent="0.4">
      <c r="AA828" s="94"/>
    </row>
    <row r="829" spans="27:27" s="19" customFormat="1" x14ac:dyDescent="0.4">
      <c r="AA829" s="94"/>
    </row>
    <row r="830" spans="27:27" s="19" customFormat="1" x14ac:dyDescent="0.4">
      <c r="AA830" s="94"/>
    </row>
    <row r="831" spans="27:27" s="19" customFormat="1" x14ac:dyDescent="0.4">
      <c r="AA831" s="94"/>
    </row>
    <row r="832" spans="27:27" s="19" customFormat="1" x14ac:dyDescent="0.4">
      <c r="AA832" s="94"/>
    </row>
    <row r="833" spans="27:27" s="19" customFormat="1" x14ac:dyDescent="0.4">
      <c r="AA833" s="94"/>
    </row>
    <row r="834" spans="27:27" s="19" customFormat="1" x14ac:dyDescent="0.4">
      <c r="AA834" s="94"/>
    </row>
    <row r="835" spans="27:27" s="19" customFormat="1" x14ac:dyDescent="0.4">
      <c r="AA835" s="94"/>
    </row>
    <row r="836" spans="27:27" s="19" customFormat="1" x14ac:dyDescent="0.4">
      <c r="AA836" s="94"/>
    </row>
    <row r="837" spans="27:27" s="19" customFormat="1" x14ac:dyDescent="0.4">
      <c r="AA837" s="94"/>
    </row>
    <row r="838" spans="27:27" s="19" customFormat="1" x14ac:dyDescent="0.4">
      <c r="AA838" s="94"/>
    </row>
    <row r="839" spans="27:27" s="19" customFormat="1" x14ac:dyDescent="0.4">
      <c r="AA839" s="94"/>
    </row>
    <row r="840" spans="27:27" s="19" customFormat="1" x14ac:dyDescent="0.4">
      <c r="AA840" s="94"/>
    </row>
    <row r="841" spans="27:27" s="19" customFormat="1" x14ac:dyDescent="0.4">
      <c r="AA841" s="94"/>
    </row>
    <row r="842" spans="27:27" s="19" customFormat="1" x14ac:dyDescent="0.4">
      <c r="AA842" s="94"/>
    </row>
    <row r="843" spans="27:27" s="19" customFormat="1" x14ac:dyDescent="0.4">
      <c r="AA843" s="94"/>
    </row>
    <row r="844" spans="27:27" s="19" customFormat="1" x14ac:dyDescent="0.4">
      <c r="AA844" s="94"/>
    </row>
    <row r="845" spans="27:27" s="19" customFormat="1" x14ac:dyDescent="0.4">
      <c r="AA845" s="94"/>
    </row>
    <row r="846" spans="27:27" s="19" customFormat="1" x14ac:dyDescent="0.4">
      <c r="AA846" s="94"/>
    </row>
    <row r="847" spans="27:27" s="19" customFormat="1" x14ac:dyDescent="0.4">
      <c r="AA847" s="94"/>
    </row>
    <row r="848" spans="27:27" s="19" customFormat="1" x14ac:dyDescent="0.4">
      <c r="AA848" s="94"/>
    </row>
    <row r="849" spans="27:27" s="19" customFormat="1" x14ac:dyDescent="0.4">
      <c r="AA849" s="94"/>
    </row>
    <row r="850" spans="27:27" s="19" customFormat="1" x14ac:dyDescent="0.4">
      <c r="AA850" s="94"/>
    </row>
    <row r="851" spans="27:27" s="19" customFormat="1" x14ac:dyDescent="0.4">
      <c r="AA851" s="94"/>
    </row>
    <row r="852" spans="27:27" s="19" customFormat="1" x14ac:dyDescent="0.4">
      <c r="AA852" s="94"/>
    </row>
    <row r="853" spans="27:27" s="19" customFormat="1" x14ac:dyDescent="0.4">
      <c r="AA853" s="94"/>
    </row>
    <row r="854" spans="27:27" s="19" customFormat="1" x14ac:dyDescent="0.4">
      <c r="AA854" s="94"/>
    </row>
    <row r="855" spans="27:27" s="19" customFormat="1" x14ac:dyDescent="0.4">
      <c r="AA855" s="94"/>
    </row>
    <row r="856" spans="27:27" s="19" customFormat="1" x14ac:dyDescent="0.4">
      <c r="AA856" s="94"/>
    </row>
    <row r="857" spans="27:27" s="19" customFormat="1" x14ac:dyDescent="0.4">
      <c r="AA857" s="94"/>
    </row>
    <row r="858" spans="27:27" s="19" customFormat="1" x14ac:dyDescent="0.4">
      <c r="AA858" s="94"/>
    </row>
    <row r="859" spans="27:27" s="19" customFormat="1" x14ac:dyDescent="0.4">
      <c r="AA859" s="94"/>
    </row>
    <row r="860" spans="27:27" s="19" customFormat="1" x14ac:dyDescent="0.4">
      <c r="AA860" s="94"/>
    </row>
    <row r="861" spans="27:27" s="19" customFormat="1" x14ac:dyDescent="0.4">
      <c r="AA861" s="94"/>
    </row>
    <row r="862" spans="27:27" s="19" customFormat="1" x14ac:dyDescent="0.4">
      <c r="AA862" s="94"/>
    </row>
    <row r="863" spans="27:27" s="19" customFormat="1" x14ac:dyDescent="0.4">
      <c r="AA863" s="94"/>
    </row>
    <row r="864" spans="27:27" s="19" customFormat="1" x14ac:dyDescent="0.4">
      <c r="AA864" s="94"/>
    </row>
    <row r="865" spans="27:27" s="19" customFormat="1" x14ac:dyDescent="0.4">
      <c r="AA865" s="94"/>
    </row>
    <row r="866" spans="27:27" s="19" customFormat="1" x14ac:dyDescent="0.4">
      <c r="AA866" s="94"/>
    </row>
    <row r="867" spans="27:27" s="19" customFormat="1" x14ac:dyDescent="0.4">
      <c r="AA867" s="94"/>
    </row>
    <row r="868" spans="27:27" s="19" customFormat="1" x14ac:dyDescent="0.4">
      <c r="AA868" s="94"/>
    </row>
    <row r="869" spans="27:27" s="19" customFormat="1" x14ac:dyDescent="0.4">
      <c r="AA869" s="94"/>
    </row>
    <row r="870" spans="27:27" s="19" customFormat="1" x14ac:dyDescent="0.4">
      <c r="AA870" s="94"/>
    </row>
    <row r="871" spans="27:27" s="19" customFormat="1" x14ac:dyDescent="0.4">
      <c r="AA871" s="94"/>
    </row>
    <row r="872" spans="27:27" s="19" customFormat="1" x14ac:dyDescent="0.4">
      <c r="AA872" s="94"/>
    </row>
    <row r="873" spans="27:27" s="19" customFormat="1" x14ac:dyDescent="0.4">
      <c r="AA873" s="94"/>
    </row>
    <row r="874" spans="27:27" s="19" customFormat="1" x14ac:dyDescent="0.4">
      <c r="AA874" s="94"/>
    </row>
    <row r="875" spans="27:27" s="19" customFormat="1" x14ac:dyDescent="0.4">
      <c r="AA875" s="94"/>
    </row>
    <row r="876" spans="27:27" s="19" customFormat="1" x14ac:dyDescent="0.4">
      <c r="AA876" s="94"/>
    </row>
    <row r="877" spans="27:27" s="19" customFormat="1" x14ac:dyDescent="0.4">
      <c r="AA877" s="94"/>
    </row>
    <row r="878" spans="27:27" s="19" customFormat="1" x14ac:dyDescent="0.4">
      <c r="AA878" s="94"/>
    </row>
    <row r="879" spans="27:27" s="19" customFormat="1" x14ac:dyDescent="0.4">
      <c r="AA879" s="94"/>
    </row>
    <row r="880" spans="27:27" s="19" customFormat="1" x14ac:dyDescent="0.4">
      <c r="AA880" s="94"/>
    </row>
    <row r="881" spans="27:27" s="19" customFormat="1" x14ac:dyDescent="0.4">
      <c r="AA881" s="94"/>
    </row>
    <row r="882" spans="27:27" s="19" customFormat="1" x14ac:dyDescent="0.4">
      <c r="AA882" s="94"/>
    </row>
    <row r="883" spans="27:27" s="19" customFormat="1" x14ac:dyDescent="0.4">
      <c r="AA883" s="94"/>
    </row>
    <row r="884" spans="27:27" s="19" customFormat="1" x14ac:dyDescent="0.4">
      <c r="AA884" s="94"/>
    </row>
    <row r="885" spans="27:27" s="19" customFormat="1" x14ac:dyDescent="0.4">
      <c r="AA885" s="94"/>
    </row>
    <row r="886" spans="27:27" s="19" customFormat="1" x14ac:dyDescent="0.4">
      <c r="AA886" s="94"/>
    </row>
    <row r="887" spans="27:27" s="19" customFormat="1" x14ac:dyDescent="0.4">
      <c r="AA887" s="94"/>
    </row>
    <row r="888" spans="27:27" s="19" customFormat="1" x14ac:dyDescent="0.4">
      <c r="AA888" s="94"/>
    </row>
    <row r="889" spans="27:27" s="19" customFormat="1" x14ac:dyDescent="0.4">
      <c r="AA889" s="94"/>
    </row>
    <row r="890" spans="27:27" s="19" customFormat="1" x14ac:dyDescent="0.4">
      <c r="AA890" s="94"/>
    </row>
    <row r="891" spans="27:27" s="19" customFormat="1" x14ac:dyDescent="0.4">
      <c r="AA891" s="94"/>
    </row>
    <row r="892" spans="27:27" s="19" customFormat="1" x14ac:dyDescent="0.4">
      <c r="AA892" s="94"/>
    </row>
    <row r="893" spans="27:27" s="19" customFormat="1" x14ac:dyDescent="0.4">
      <c r="AA893" s="94"/>
    </row>
    <row r="894" spans="27:27" s="19" customFormat="1" x14ac:dyDescent="0.4">
      <c r="AA894" s="94"/>
    </row>
    <row r="895" spans="27:27" s="19" customFormat="1" x14ac:dyDescent="0.4">
      <c r="AA895" s="94"/>
    </row>
    <row r="896" spans="27:27" s="19" customFormat="1" x14ac:dyDescent="0.4">
      <c r="AA896" s="94"/>
    </row>
    <row r="897" spans="27:27" s="19" customFormat="1" x14ac:dyDescent="0.4">
      <c r="AA897" s="94"/>
    </row>
    <row r="898" spans="27:27" s="19" customFormat="1" x14ac:dyDescent="0.4">
      <c r="AA898" s="94"/>
    </row>
    <row r="899" spans="27:27" s="19" customFormat="1" x14ac:dyDescent="0.4">
      <c r="AA899" s="94"/>
    </row>
    <row r="900" spans="27:27" s="19" customFormat="1" x14ac:dyDescent="0.4">
      <c r="AA900" s="94"/>
    </row>
    <row r="901" spans="27:27" s="19" customFormat="1" x14ac:dyDescent="0.4">
      <c r="AA901" s="94"/>
    </row>
    <row r="902" spans="27:27" s="19" customFormat="1" x14ac:dyDescent="0.4">
      <c r="AA902" s="94"/>
    </row>
    <row r="903" spans="27:27" s="19" customFormat="1" x14ac:dyDescent="0.4">
      <c r="AA903" s="94"/>
    </row>
    <row r="904" spans="27:27" s="19" customFormat="1" x14ac:dyDescent="0.4">
      <c r="AA904" s="94"/>
    </row>
    <row r="905" spans="27:27" s="19" customFormat="1" x14ac:dyDescent="0.4">
      <c r="AA905" s="94"/>
    </row>
    <row r="906" spans="27:27" s="19" customFormat="1" x14ac:dyDescent="0.4">
      <c r="AA906" s="94"/>
    </row>
    <row r="907" spans="27:27" s="19" customFormat="1" x14ac:dyDescent="0.4">
      <c r="AA907" s="94"/>
    </row>
    <row r="908" spans="27:27" s="19" customFormat="1" x14ac:dyDescent="0.4">
      <c r="AA908" s="94"/>
    </row>
    <row r="909" spans="27:27" s="19" customFormat="1" x14ac:dyDescent="0.4">
      <c r="AA909" s="94"/>
    </row>
    <row r="910" spans="27:27" s="19" customFormat="1" x14ac:dyDescent="0.4">
      <c r="AA910" s="94"/>
    </row>
    <row r="911" spans="27:27" s="19" customFormat="1" x14ac:dyDescent="0.4">
      <c r="AA911" s="94"/>
    </row>
    <row r="912" spans="27:27" s="19" customFormat="1" x14ac:dyDescent="0.4">
      <c r="AA912" s="94"/>
    </row>
    <row r="913" spans="27:27" s="19" customFormat="1" x14ac:dyDescent="0.4">
      <c r="AA913" s="94"/>
    </row>
    <row r="914" spans="27:27" s="19" customFormat="1" x14ac:dyDescent="0.4">
      <c r="AA914" s="94"/>
    </row>
    <row r="915" spans="27:27" s="19" customFormat="1" x14ac:dyDescent="0.4">
      <c r="AA915" s="94"/>
    </row>
    <row r="916" spans="27:27" s="19" customFormat="1" x14ac:dyDescent="0.4">
      <c r="AA916" s="94"/>
    </row>
    <row r="917" spans="27:27" s="19" customFormat="1" x14ac:dyDescent="0.4">
      <c r="AA917" s="94"/>
    </row>
    <row r="918" spans="27:27" s="19" customFormat="1" x14ac:dyDescent="0.4">
      <c r="AA918" s="94"/>
    </row>
    <row r="919" spans="27:27" s="19" customFormat="1" x14ac:dyDescent="0.4">
      <c r="AA919" s="94"/>
    </row>
    <row r="920" spans="27:27" s="19" customFormat="1" x14ac:dyDescent="0.4">
      <c r="AA920" s="94"/>
    </row>
    <row r="921" spans="27:27" s="19" customFormat="1" x14ac:dyDescent="0.4">
      <c r="AA921" s="94"/>
    </row>
    <row r="922" spans="27:27" s="19" customFormat="1" x14ac:dyDescent="0.4">
      <c r="AA922" s="94"/>
    </row>
    <row r="923" spans="27:27" s="19" customFormat="1" x14ac:dyDescent="0.4">
      <c r="AA923" s="94"/>
    </row>
    <row r="924" spans="27:27" s="19" customFormat="1" x14ac:dyDescent="0.4">
      <c r="AA924" s="94"/>
    </row>
    <row r="925" spans="27:27" s="19" customFormat="1" x14ac:dyDescent="0.4">
      <c r="AA925" s="94"/>
    </row>
    <row r="926" spans="27:27" s="19" customFormat="1" x14ac:dyDescent="0.4">
      <c r="AA926" s="94"/>
    </row>
    <row r="927" spans="27:27" s="19" customFormat="1" x14ac:dyDescent="0.4">
      <c r="AA927" s="94"/>
    </row>
    <row r="928" spans="27:27" s="19" customFormat="1" x14ac:dyDescent="0.4">
      <c r="AA928" s="94"/>
    </row>
    <row r="929" spans="27:27" s="19" customFormat="1" x14ac:dyDescent="0.4">
      <c r="AA929" s="94"/>
    </row>
    <row r="930" spans="27:27" s="19" customFormat="1" x14ac:dyDescent="0.4">
      <c r="AA930" s="94"/>
    </row>
    <row r="931" spans="27:27" s="19" customFormat="1" x14ac:dyDescent="0.4">
      <c r="AA931" s="94"/>
    </row>
    <row r="932" spans="27:27" s="19" customFormat="1" x14ac:dyDescent="0.4">
      <c r="AA932" s="94"/>
    </row>
    <row r="933" spans="27:27" s="19" customFormat="1" x14ac:dyDescent="0.4">
      <c r="AA933" s="94"/>
    </row>
    <row r="934" spans="27:27" s="19" customFormat="1" x14ac:dyDescent="0.4">
      <c r="AA934" s="94"/>
    </row>
    <row r="935" spans="27:27" s="19" customFormat="1" x14ac:dyDescent="0.4">
      <c r="AA935" s="94"/>
    </row>
    <row r="936" spans="27:27" s="19" customFormat="1" x14ac:dyDescent="0.4">
      <c r="AA936" s="94"/>
    </row>
    <row r="937" spans="27:27" s="19" customFormat="1" x14ac:dyDescent="0.4">
      <c r="AA937" s="94"/>
    </row>
    <row r="938" spans="27:27" s="19" customFormat="1" x14ac:dyDescent="0.4">
      <c r="AA938" s="94"/>
    </row>
    <row r="939" spans="27:27" s="19" customFormat="1" x14ac:dyDescent="0.4">
      <c r="AA939" s="94"/>
    </row>
    <row r="940" spans="27:27" s="19" customFormat="1" x14ac:dyDescent="0.4">
      <c r="AA940" s="94"/>
    </row>
    <row r="941" spans="27:27" s="19" customFormat="1" x14ac:dyDescent="0.4">
      <c r="AA941" s="94"/>
    </row>
    <row r="942" spans="27:27" s="19" customFormat="1" x14ac:dyDescent="0.4">
      <c r="AA942" s="94"/>
    </row>
    <row r="943" spans="27:27" s="19" customFormat="1" x14ac:dyDescent="0.4">
      <c r="AA943" s="94"/>
    </row>
    <row r="944" spans="27:27" s="19" customFormat="1" x14ac:dyDescent="0.4">
      <c r="AA944" s="94"/>
    </row>
    <row r="945" spans="27:27" s="19" customFormat="1" x14ac:dyDescent="0.4">
      <c r="AA945" s="94"/>
    </row>
    <row r="946" spans="27:27" s="19" customFormat="1" x14ac:dyDescent="0.4">
      <c r="AA946" s="94"/>
    </row>
    <row r="947" spans="27:27" s="19" customFormat="1" x14ac:dyDescent="0.4">
      <c r="AA947" s="94"/>
    </row>
  </sheetData>
  <mergeCells count="17">
    <mergeCell ref="J4:Z4"/>
    <mergeCell ref="AA4:AA5"/>
    <mergeCell ref="AB4:AB5"/>
    <mergeCell ref="A20:AA20"/>
    <mergeCell ref="P22:V22"/>
    <mergeCell ref="Q24:V24"/>
    <mergeCell ref="N23:AA23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</mergeCells>
  <pageMargins left="0.19685039370078741" right="0.19685039370078741" top="0.78740157480314965" bottom="0.39370078740157483" header="0.31496062992125984" footer="0.31496062992125984"/>
  <pageSetup paperSize="9" scale="78" orientation="landscape" horizontalDpi="360" verticalDpi="36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FCC2-A754-40BE-84F6-DD3F983D3F63}">
  <dimension ref="A1:BC963"/>
  <sheetViews>
    <sheetView view="pageBreakPreview" topLeftCell="A7" zoomScale="85" zoomScaleNormal="75" zoomScaleSheetLayoutView="85" workbookViewId="0">
      <selection activeCell="A23" sqref="A23:IV23"/>
    </sheetView>
  </sheetViews>
  <sheetFormatPr defaultColWidth="9.1328125" defaultRowHeight="13.9" x14ac:dyDescent="0.4"/>
  <cols>
    <col min="1" max="1" width="3.3984375" style="51" customWidth="1"/>
    <col min="2" max="2" width="15.1328125" style="51" customWidth="1"/>
    <col min="3" max="3" width="8" style="51" customWidth="1"/>
    <col min="4" max="4" width="9.3984375" style="51" customWidth="1"/>
    <col min="5" max="5" width="42.73046875" style="51" customWidth="1"/>
    <col min="6" max="6" width="2.86328125" style="51" customWidth="1"/>
    <col min="7" max="7" width="5.1328125" style="51" customWidth="1"/>
    <col min="8" max="8" width="4" style="51" customWidth="1"/>
    <col min="9" max="9" width="4.1328125" style="52" customWidth="1"/>
    <col min="10" max="10" width="4.73046875" style="53" customWidth="1"/>
    <col min="11" max="11" width="5.59765625" style="51" customWidth="1"/>
    <col min="12" max="12" width="3" style="51" customWidth="1"/>
    <col min="13" max="16" width="4.73046875" style="51" customWidth="1"/>
    <col min="17" max="18" width="4.1328125" style="51" customWidth="1"/>
    <col min="19" max="19" width="3.86328125" style="51" bestFit="1" customWidth="1"/>
    <col min="20" max="21" width="4.73046875" style="51" customWidth="1"/>
    <col min="22" max="22" width="4.1328125" style="51" customWidth="1"/>
    <col min="23" max="23" width="4.59765625" style="51" customWidth="1"/>
    <col min="24" max="24" width="3.3984375" style="51" customWidth="1"/>
    <col min="25" max="25" width="3.73046875" style="51" customWidth="1"/>
    <col min="26" max="26" width="4" style="51" customWidth="1"/>
    <col min="27" max="27" width="6.86328125" style="94" customWidth="1"/>
    <col min="28" max="28" width="10.3984375" style="51" customWidth="1"/>
    <col min="29" max="16384" width="9.1328125" style="19"/>
  </cols>
  <sheetData>
    <row r="1" spans="1:55" ht="17.25" x14ac:dyDescent="0.45">
      <c r="A1" s="513" t="s">
        <v>51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  <c r="S1" s="513"/>
      <c r="T1" s="513"/>
      <c r="U1" s="513"/>
      <c r="V1" s="513"/>
      <c r="W1" s="513"/>
      <c r="X1" s="513"/>
      <c r="Y1" s="513"/>
      <c r="Z1" s="513"/>
      <c r="AA1" s="513"/>
      <c r="AB1" s="513"/>
    </row>
    <row r="2" spans="1:55" ht="18.75" customHeight="1" x14ac:dyDescent="0.5">
      <c r="A2" s="514" t="s">
        <v>95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Q2" s="514"/>
      <c r="R2" s="514"/>
      <c r="S2" s="514"/>
      <c r="T2" s="514"/>
      <c r="U2" s="514"/>
      <c r="V2" s="514"/>
      <c r="W2" s="514"/>
      <c r="X2" s="514"/>
      <c r="Y2" s="514"/>
      <c r="Z2" s="514"/>
      <c r="AA2" s="514"/>
      <c r="AB2" s="514"/>
    </row>
    <row r="3" spans="1:55" ht="16.149999999999999" customHeight="1" thickBot="1" x14ac:dyDescent="0.45">
      <c r="I3" s="95"/>
      <c r="J3" s="95"/>
      <c r="AA3" s="95"/>
    </row>
    <row r="4" spans="1:55" ht="15" customHeight="1" x14ac:dyDescent="0.4">
      <c r="A4" s="508" t="s">
        <v>0</v>
      </c>
      <c r="B4" s="510" t="s">
        <v>1</v>
      </c>
      <c r="C4" s="510" t="s">
        <v>26</v>
      </c>
      <c r="D4" s="510" t="s">
        <v>23</v>
      </c>
      <c r="E4" s="510" t="s">
        <v>2</v>
      </c>
      <c r="F4" s="508" t="s">
        <v>3</v>
      </c>
      <c r="G4" s="508" t="s">
        <v>25</v>
      </c>
      <c r="H4" s="508" t="s">
        <v>4</v>
      </c>
      <c r="I4" s="54"/>
      <c r="J4" s="515" t="s">
        <v>18</v>
      </c>
      <c r="K4" s="516"/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6"/>
      <c r="W4" s="516"/>
      <c r="X4" s="516"/>
      <c r="Y4" s="516"/>
      <c r="Z4" s="517"/>
      <c r="AA4" s="508" t="s">
        <v>16</v>
      </c>
      <c r="AB4" s="506" t="s">
        <v>17</v>
      </c>
    </row>
    <row r="5" spans="1:55" ht="105.75" customHeight="1" x14ac:dyDescent="0.4">
      <c r="A5" s="509"/>
      <c r="B5" s="511"/>
      <c r="C5" s="511"/>
      <c r="D5" s="511"/>
      <c r="E5" s="511"/>
      <c r="F5" s="509"/>
      <c r="G5" s="509"/>
      <c r="H5" s="509"/>
      <c r="I5" s="56" t="s">
        <v>24</v>
      </c>
      <c r="J5" s="57" t="s">
        <v>5</v>
      </c>
      <c r="K5" s="55" t="s">
        <v>6</v>
      </c>
      <c r="L5" s="55" t="s">
        <v>7</v>
      </c>
      <c r="M5" s="55" t="s">
        <v>8</v>
      </c>
      <c r="N5" s="55" t="s">
        <v>9</v>
      </c>
      <c r="O5" s="55" t="s">
        <v>10</v>
      </c>
      <c r="P5" s="55" t="s">
        <v>57</v>
      </c>
      <c r="Q5" s="55" t="s">
        <v>58</v>
      </c>
      <c r="R5" s="55" t="s">
        <v>11</v>
      </c>
      <c r="S5" s="55" t="s">
        <v>12</v>
      </c>
      <c r="T5" s="55" t="s">
        <v>13</v>
      </c>
      <c r="U5" s="55" t="s">
        <v>53</v>
      </c>
      <c r="V5" s="55" t="s">
        <v>14</v>
      </c>
      <c r="W5" s="55" t="s">
        <v>54</v>
      </c>
      <c r="X5" s="55" t="s">
        <v>15</v>
      </c>
      <c r="Y5" s="55" t="s">
        <v>55</v>
      </c>
      <c r="Z5" s="55"/>
      <c r="AA5" s="509"/>
      <c r="AB5" s="507"/>
    </row>
    <row r="6" spans="1:55" ht="12.75" customHeight="1" thickBot="1" x14ac:dyDescent="0.4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  <c r="G6" s="58">
        <v>7</v>
      </c>
      <c r="H6" s="46">
        <v>8</v>
      </c>
      <c r="I6" s="82">
        <v>9</v>
      </c>
      <c r="J6" s="59">
        <v>10</v>
      </c>
      <c r="K6" s="58">
        <v>11</v>
      </c>
      <c r="L6" s="58">
        <v>12</v>
      </c>
      <c r="M6" s="58">
        <v>13</v>
      </c>
      <c r="N6" s="58">
        <v>14</v>
      </c>
      <c r="O6" s="58">
        <v>15</v>
      </c>
      <c r="P6" s="58">
        <v>16</v>
      </c>
      <c r="Q6" s="58">
        <v>17</v>
      </c>
      <c r="R6" s="58">
        <v>18</v>
      </c>
      <c r="S6" s="58">
        <v>19</v>
      </c>
      <c r="T6" s="58">
        <v>20</v>
      </c>
      <c r="U6" s="58">
        <v>21</v>
      </c>
      <c r="V6" s="58">
        <v>22</v>
      </c>
      <c r="W6" s="58">
        <v>23</v>
      </c>
      <c r="X6" s="58">
        <v>24</v>
      </c>
      <c r="Y6" s="58">
        <v>25</v>
      </c>
      <c r="Z6" s="58">
        <v>28</v>
      </c>
      <c r="AA6" s="60">
        <v>29</v>
      </c>
      <c r="AB6" s="84">
        <v>30</v>
      </c>
    </row>
    <row r="7" spans="1:55" s="42" customFormat="1" ht="15" customHeight="1" x14ac:dyDescent="0.35">
      <c r="A7" s="66">
        <v>5</v>
      </c>
      <c r="B7" s="92" t="s">
        <v>75</v>
      </c>
      <c r="C7" s="48" t="s">
        <v>28</v>
      </c>
      <c r="D7" s="62" t="s">
        <v>44</v>
      </c>
      <c r="E7" s="63" t="s">
        <v>22</v>
      </c>
      <c r="F7" s="48"/>
      <c r="G7" s="48"/>
      <c r="H7" s="40"/>
      <c r="I7" s="40"/>
      <c r="J7" s="65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85"/>
      <c r="AB7" s="87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spans="1:55" s="42" customFormat="1" ht="15" customHeight="1" x14ac:dyDescent="0.3">
      <c r="A8" s="61"/>
      <c r="B8" s="43" t="s">
        <v>76</v>
      </c>
      <c r="C8" s="48" t="s">
        <v>77</v>
      </c>
      <c r="D8" s="62"/>
      <c r="E8" s="166" t="s">
        <v>115</v>
      </c>
      <c r="F8" s="48" t="s">
        <v>97</v>
      </c>
      <c r="G8" s="48" t="s">
        <v>110</v>
      </c>
      <c r="H8" s="48">
        <v>4</v>
      </c>
      <c r="I8" s="45">
        <v>25</v>
      </c>
      <c r="J8" s="65"/>
      <c r="K8" s="48">
        <v>32</v>
      </c>
      <c r="L8" s="48"/>
      <c r="M8" s="48"/>
      <c r="N8" s="48"/>
      <c r="O8" s="48"/>
      <c r="P8" s="48"/>
      <c r="Q8" s="48"/>
      <c r="R8" s="40"/>
      <c r="S8" s="48"/>
      <c r="T8" s="48">
        <v>2</v>
      </c>
      <c r="U8" s="48"/>
      <c r="V8" s="48"/>
      <c r="W8" s="48"/>
      <c r="X8" s="48"/>
      <c r="Y8" s="48"/>
      <c r="Z8" s="40"/>
      <c r="AA8" s="85">
        <f>SUM(J8:Z8)</f>
        <v>34</v>
      </c>
      <c r="AB8" s="87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</row>
    <row r="9" spans="1:55" s="42" customFormat="1" ht="15" customHeight="1" x14ac:dyDescent="0.3">
      <c r="A9" s="61"/>
      <c r="B9" s="43" t="s">
        <v>21</v>
      </c>
      <c r="C9" s="48"/>
      <c r="D9" s="62"/>
      <c r="E9" s="158" t="s">
        <v>116</v>
      </c>
      <c r="F9" s="48" t="s">
        <v>97</v>
      </c>
      <c r="G9" s="48" t="s">
        <v>134</v>
      </c>
      <c r="H9" s="48" t="s">
        <v>117</v>
      </c>
      <c r="I9" s="45">
        <v>5</v>
      </c>
      <c r="J9" s="65"/>
      <c r="K9" s="48">
        <v>40</v>
      </c>
      <c r="L9" s="48"/>
      <c r="M9" s="48">
        <v>1</v>
      </c>
      <c r="N9" s="48">
        <v>0.5</v>
      </c>
      <c r="O9" s="48"/>
      <c r="P9" s="48"/>
      <c r="Q9" s="48"/>
      <c r="R9" s="40"/>
      <c r="S9" s="48"/>
      <c r="T9" s="48">
        <v>1</v>
      </c>
      <c r="U9" s="48"/>
      <c r="V9" s="48"/>
      <c r="W9" s="48"/>
      <c r="X9" s="48"/>
      <c r="Y9" s="48"/>
      <c r="Z9" s="40"/>
      <c r="AA9" s="85">
        <f t="shared" ref="AA9:AA18" si="0">SUM(J9:Z9)</f>
        <v>42.5</v>
      </c>
      <c r="AB9" s="87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</row>
    <row r="10" spans="1:55" s="42" customFormat="1" ht="15" customHeight="1" x14ac:dyDescent="0.3">
      <c r="A10" s="61"/>
      <c r="B10" s="43"/>
      <c r="C10" s="48"/>
      <c r="D10" s="62"/>
      <c r="E10" s="158" t="s">
        <v>121</v>
      </c>
      <c r="F10" s="48" t="s">
        <v>97</v>
      </c>
      <c r="G10" s="48" t="s">
        <v>120</v>
      </c>
      <c r="H10" s="48">
        <v>2</v>
      </c>
      <c r="I10" s="45">
        <v>10</v>
      </c>
      <c r="J10" s="105"/>
      <c r="K10" s="106">
        <v>48</v>
      </c>
      <c r="L10" s="106"/>
      <c r="M10" s="106"/>
      <c r="N10" s="106"/>
      <c r="O10" s="106"/>
      <c r="P10" s="106"/>
      <c r="Q10" s="106"/>
      <c r="R10" s="107"/>
      <c r="S10" s="108"/>
      <c r="T10" s="106">
        <v>2</v>
      </c>
      <c r="U10" s="106"/>
      <c r="V10" s="48"/>
      <c r="W10" s="48"/>
      <c r="X10" s="48"/>
      <c r="Y10" s="48"/>
      <c r="Z10" s="40"/>
      <c r="AA10" s="85">
        <f t="shared" si="0"/>
        <v>50</v>
      </c>
      <c r="AB10" s="87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</row>
    <row r="11" spans="1:55" s="42" customFormat="1" ht="15" customHeight="1" x14ac:dyDescent="0.3">
      <c r="A11" s="61"/>
      <c r="B11" s="43"/>
      <c r="C11" s="48"/>
      <c r="D11" s="62"/>
      <c r="E11" s="158" t="s">
        <v>121</v>
      </c>
      <c r="F11" s="48" t="s">
        <v>97</v>
      </c>
      <c r="G11" s="48" t="s">
        <v>120</v>
      </c>
      <c r="H11" s="48">
        <v>3</v>
      </c>
      <c r="I11" s="45">
        <v>10</v>
      </c>
      <c r="J11" s="105"/>
      <c r="K11" s="106">
        <v>32</v>
      </c>
      <c r="L11" s="106"/>
      <c r="M11" s="106">
        <v>3</v>
      </c>
      <c r="N11" s="106"/>
      <c r="O11" s="106"/>
      <c r="P11" s="106"/>
      <c r="Q11" s="106"/>
      <c r="R11" s="107"/>
      <c r="S11" s="108"/>
      <c r="T11" s="106">
        <v>1</v>
      </c>
      <c r="U11" s="106"/>
      <c r="V11" s="48"/>
      <c r="W11" s="48"/>
      <c r="X11" s="48"/>
      <c r="Y11" s="48"/>
      <c r="Z11" s="40"/>
      <c r="AA11" s="85">
        <f t="shared" si="0"/>
        <v>36</v>
      </c>
      <c r="AB11" s="87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</row>
    <row r="12" spans="1:55" s="42" customFormat="1" ht="15" customHeight="1" x14ac:dyDescent="0.3">
      <c r="A12" s="61"/>
      <c r="B12" s="43"/>
      <c r="C12" s="48"/>
      <c r="D12" s="113"/>
      <c r="E12" s="292" t="s">
        <v>121</v>
      </c>
      <c r="F12" s="106" t="s">
        <v>97</v>
      </c>
      <c r="G12" s="106" t="s">
        <v>120</v>
      </c>
      <c r="H12" s="106">
        <v>4</v>
      </c>
      <c r="I12" s="126">
        <v>7</v>
      </c>
      <c r="J12" s="105"/>
      <c r="K12" s="106">
        <v>16</v>
      </c>
      <c r="L12" s="106"/>
      <c r="M12" s="106"/>
      <c r="N12" s="228">
        <v>1</v>
      </c>
      <c r="O12" s="106"/>
      <c r="P12" s="106"/>
      <c r="Q12" s="106"/>
      <c r="R12" s="107"/>
      <c r="S12" s="108"/>
      <c r="T12" s="106">
        <v>1</v>
      </c>
      <c r="U12" s="106"/>
      <c r="V12" s="106"/>
      <c r="W12" s="106"/>
      <c r="X12" s="106"/>
      <c r="Y12" s="106"/>
      <c r="Z12" s="109"/>
      <c r="AA12" s="127">
        <f t="shared" si="0"/>
        <v>18</v>
      </c>
      <c r="AB12" s="87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</row>
    <row r="13" spans="1:55" s="42" customFormat="1" ht="15" customHeight="1" x14ac:dyDescent="0.3">
      <c r="A13" s="43"/>
      <c r="B13" s="43"/>
      <c r="C13" s="48"/>
      <c r="D13" s="106"/>
      <c r="E13" s="292" t="s">
        <v>122</v>
      </c>
      <c r="F13" s="106" t="s">
        <v>97</v>
      </c>
      <c r="G13" s="106" t="s">
        <v>120</v>
      </c>
      <c r="H13" s="106">
        <v>2</v>
      </c>
      <c r="I13" s="126">
        <v>10</v>
      </c>
      <c r="J13" s="105">
        <v>16</v>
      </c>
      <c r="K13" s="106">
        <v>16</v>
      </c>
      <c r="L13" s="106"/>
      <c r="M13" s="106">
        <v>3</v>
      </c>
      <c r="N13" s="228">
        <v>1</v>
      </c>
      <c r="O13" s="106"/>
      <c r="P13" s="106"/>
      <c r="Q13" s="106"/>
      <c r="R13" s="107"/>
      <c r="S13" s="108"/>
      <c r="T13" s="106">
        <v>1</v>
      </c>
      <c r="U13" s="106"/>
      <c r="V13" s="106"/>
      <c r="W13" s="106"/>
      <c r="X13" s="106"/>
      <c r="Y13" s="106"/>
      <c r="Z13" s="109"/>
      <c r="AA13" s="127">
        <f t="shared" si="0"/>
        <v>37</v>
      </c>
      <c r="AB13" s="87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</row>
    <row r="14" spans="1:55" s="34" customFormat="1" ht="24" customHeight="1" x14ac:dyDescent="0.3">
      <c r="A14" s="79"/>
      <c r="B14" s="77"/>
      <c r="C14" s="77"/>
      <c r="D14" s="125"/>
      <c r="E14" s="293" t="s">
        <v>126</v>
      </c>
      <c r="F14" s="106" t="s">
        <v>97</v>
      </c>
      <c r="G14" s="106" t="s">
        <v>120</v>
      </c>
      <c r="H14" s="106">
        <v>4</v>
      </c>
      <c r="I14" s="126">
        <v>7</v>
      </c>
      <c r="J14" s="117"/>
      <c r="K14" s="106">
        <v>16</v>
      </c>
      <c r="L14" s="106"/>
      <c r="M14" s="106"/>
      <c r="N14" s="228">
        <v>1</v>
      </c>
      <c r="O14" s="106"/>
      <c r="P14" s="106"/>
      <c r="Q14" s="106"/>
      <c r="R14" s="109"/>
      <c r="S14" s="106"/>
      <c r="T14" s="106">
        <v>1</v>
      </c>
      <c r="U14" s="106"/>
      <c r="V14" s="106"/>
      <c r="W14" s="106"/>
      <c r="X14" s="106"/>
      <c r="Y14" s="106"/>
      <c r="Z14" s="109"/>
      <c r="AA14" s="127">
        <f t="shared" si="0"/>
        <v>18</v>
      </c>
      <c r="AB14" s="91"/>
      <c r="AC14" s="15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</row>
    <row r="15" spans="1:55" s="42" customFormat="1" ht="15" customHeight="1" x14ac:dyDescent="0.3">
      <c r="A15" s="66"/>
      <c r="B15" s="43"/>
      <c r="C15" s="48"/>
      <c r="D15" s="106"/>
      <c r="E15" s="294" t="s">
        <v>137</v>
      </c>
      <c r="F15" s="106" t="s">
        <v>97</v>
      </c>
      <c r="G15" s="106" t="s">
        <v>138</v>
      </c>
      <c r="H15" s="106"/>
      <c r="I15" s="126">
        <v>25</v>
      </c>
      <c r="J15" s="105">
        <v>28</v>
      </c>
      <c r="K15" s="106"/>
      <c r="L15" s="106"/>
      <c r="M15" s="106"/>
      <c r="N15" s="106"/>
      <c r="O15" s="106"/>
      <c r="P15" s="106"/>
      <c r="Q15" s="106"/>
      <c r="R15" s="107"/>
      <c r="S15" s="108"/>
      <c r="T15" s="106">
        <v>1</v>
      </c>
      <c r="U15" s="106"/>
      <c r="V15" s="106"/>
      <c r="W15" s="106"/>
      <c r="X15" s="106"/>
      <c r="Y15" s="106"/>
      <c r="Z15" s="109"/>
      <c r="AA15" s="127">
        <f t="shared" si="0"/>
        <v>29</v>
      </c>
      <c r="AB15" s="87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</row>
    <row r="16" spans="1:55" s="42" customFormat="1" ht="15" customHeight="1" x14ac:dyDescent="0.3">
      <c r="A16" s="66"/>
      <c r="B16" s="43"/>
      <c r="C16" s="48"/>
      <c r="D16" s="106"/>
      <c r="E16" s="292" t="s">
        <v>128</v>
      </c>
      <c r="F16" s="106" t="s">
        <v>97</v>
      </c>
      <c r="G16" s="106" t="s">
        <v>120</v>
      </c>
      <c r="H16" s="106" t="s">
        <v>129</v>
      </c>
      <c r="I16" s="126">
        <v>1</v>
      </c>
      <c r="J16" s="105"/>
      <c r="K16" s="106"/>
      <c r="L16" s="106"/>
      <c r="M16" s="106"/>
      <c r="N16" s="106"/>
      <c r="O16" s="106"/>
      <c r="P16" s="106">
        <v>1</v>
      </c>
      <c r="Q16" s="106"/>
      <c r="R16" s="107"/>
      <c r="S16" s="108"/>
      <c r="T16" s="106"/>
      <c r="U16" s="106"/>
      <c r="V16" s="106"/>
      <c r="W16" s="106"/>
      <c r="X16" s="106"/>
      <c r="Y16" s="106"/>
      <c r="Z16" s="109"/>
      <c r="AA16" s="127">
        <f t="shared" si="0"/>
        <v>1</v>
      </c>
      <c r="AB16" s="87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 spans="1:55" s="42" customFormat="1" ht="15" customHeight="1" x14ac:dyDescent="0.4">
      <c r="A17" s="66"/>
      <c r="B17" s="43"/>
      <c r="C17" s="48"/>
      <c r="D17" s="106"/>
      <c r="E17" s="292" t="s">
        <v>130</v>
      </c>
      <c r="F17" s="106" t="s">
        <v>97</v>
      </c>
      <c r="G17" s="106" t="s">
        <v>120</v>
      </c>
      <c r="H17" s="106" t="s">
        <v>129</v>
      </c>
      <c r="I17" s="126">
        <v>1</v>
      </c>
      <c r="J17" s="105"/>
      <c r="K17" s="118"/>
      <c r="L17" s="106"/>
      <c r="M17" s="118"/>
      <c r="N17" s="118"/>
      <c r="O17" s="106"/>
      <c r="P17" s="106">
        <v>10</v>
      </c>
      <c r="Q17" s="106"/>
      <c r="R17" s="107"/>
      <c r="S17" s="108"/>
      <c r="T17" s="118"/>
      <c r="U17" s="106"/>
      <c r="V17" s="106"/>
      <c r="W17" s="106"/>
      <c r="X17" s="106"/>
      <c r="Y17" s="106"/>
      <c r="Z17" s="109"/>
      <c r="AA17" s="127">
        <f t="shared" si="0"/>
        <v>10</v>
      </c>
      <c r="AB17" s="87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</row>
    <row r="18" spans="1:55" s="42" customFormat="1" ht="15" customHeight="1" x14ac:dyDescent="0.4">
      <c r="A18" s="66"/>
      <c r="B18" s="43"/>
      <c r="C18" s="48"/>
      <c r="D18" s="106"/>
      <c r="E18" s="267" t="s">
        <v>115</v>
      </c>
      <c r="F18" s="106" t="s">
        <v>165</v>
      </c>
      <c r="G18" s="295" t="s">
        <v>110</v>
      </c>
      <c r="H18" s="295" t="s">
        <v>169</v>
      </c>
      <c r="I18" s="295">
        <v>17</v>
      </c>
      <c r="J18" s="105"/>
      <c r="K18" s="106">
        <v>6</v>
      </c>
      <c r="L18" s="106"/>
      <c r="M18" s="265"/>
      <c r="N18" s="266"/>
      <c r="O18" s="106">
        <v>2</v>
      </c>
      <c r="P18" s="106"/>
      <c r="Q18" s="106"/>
      <c r="R18" s="107"/>
      <c r="S18" s="108"/>
      <c r="T18" s="296">
        <v>5</v>
      </c>
      <c r="U18" s="106"/>
      <c r="V18" s="106"/>
      <c r="W18" s="106"/>
      <c r="X18" s="106"/>
      <c r="Y18" s="106"/>
      <c r="Z18" s="109"/>
      <c r="AA18" s="127">
        <f t="shared" si="0"/>
        <v>13</v>
      </c>
      <c r="AB18" s="87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</row>
    <row r="19" spans="1:55" s="74" customFormat="1" ht="15" customHeight="1" thickBot="1" x14ac:dyDescent="0.4">
      <c r="A19" s="68"/>
      <c r="B19" s="68"/>
      <c r="C19" s="69"/>
      <c r="D19" s="218"/>
      <c r="E19" s="242" t="s">
        <v>30</v>
      </c>
      <c r="F19" s="111"/>
      <c r="G19" s="111"/>
      <c r="H19" s="111"/>
      <c r="I19" s="243"/>
      <c r="J19" s="110">
        <f>SUM(J7:J18)</f>
        <v>44</v>
      </c>
      <c r="K19" s="111">
        <f>SUM(K7:K18)</f>
        <v>206</v>
      </c>
      <c r="L19" s="111">
        <f t="shared" ref="L19:Z19" si="1">SUM(L7:L18)</f>
        <v>0</v>
      </c>
      <c r="M19" s="111">
        <f t="shared" si="1"/>
        <v>7</v>
      </c>
      <c r="N19" s="111">
        <f t="shared" si="1"/>
        <v>3.5</v>
      </c>
      <c r="O19" s="111">
        <f t="shared" si="1"/>
        <v>2</v>
      </c>
      <c r="P19" s="111">
        <f t="shared" si="1"/>
        <v>11</v>
      </c>
      <c r="Q19" s="111">
        <f t="shared" si="1"/>
        <v>0</v>
      </c>
      <c r="R19" s="111">
        <f t="shared" si="1"/>
        <v>0</v>
      </c>
      <c r="S19" s="111">
        <f t="shared" si="1"/>
        <v>0</v>
      </c>
      <c r="T19" s="111">
        <f t="shared" si="1"/>
        <v>15</v>
      </c>
      <c r="U19" s="111">
        <f t="shared" si="1"/>
        <v>0</v>
      </c>
      <c r="V19" s="111">
        <f t="shared" si="1"/>
        <v>0</v>
      </c>
      <c r="W19" s="111">
        <f t="shared" si="1"/>
        <v>0</v>
      </c>
      <c r="X19" s="111">
        <f t="shared" si="1"/>
        <v>0</v>
      </c>
      <c r="Y19" s="111">
        <f t="shared" si="1"/>
        <v>0</v>
      </c>
      <c r="Z19" s="111">
        <f t="shared" si="1"/>
        <v>0</v>
      </c>
      <c r="AA19" s="288">
        <f>SUM(AA7:AA18)</f>
        <v>288.5</v>
      </c>
      <c r="AB19" s="89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</row>
    <row r="20" spans="1:55" s="42" customFormat="1" ht="15" customHeight="1" x14ac:dyDescent="0.35">
      <c r="A20" s="66"/>
      <c r="B20" s="43"/>
      <c r="C20" s="43"/>
      <c r="D20" s="108"/>
      <c r="E20" s="244" t="s">
        <v>19</v>
      </c>
      <c r="F20" s="113"/>
      <c r="G20" s="113"/>
      <c r="H20" s="126"/>
      <c r="I20" s="126"/>
      <c r="J20" s="112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27"/>
      <c r="AB20" s="86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1" spans="1:55" s="42" customFormat="1" ht="15" customHeight="1" x14ac:dyDescent="0.3">
      <c r="A21" s="66"/>
      <c r="B21" s="43"/>
      <c r="C21" s="43"/>
      <c r="D21" s="289"/>
      <c r="E21" s="292" t="s">
        <v>115</v>
      </c>
      <c r="F21" s="106" t="s">
        <v>97</v>
      </c>
      <c r="G21" s="106" t="s">
        <v>110</v>
      </c>
      <c r="H21" s="106">
        <v>4</v>
      </c>
      <c r="I21" s="126">
        <v>25</v>
      </c>
      <c r="J21" s="151"/>
      <c r="K21" s="113">
        <v>24</v>
      </c>
      <c r="L21" s="113"/>
      <c r="M21" s="113"/>
      <c r="N21" s="113"/>
      <c r="O21" s="113"/>
      <c r="P21" s="113"/>
      <c r="Q21" s="113"/>
      <c r="R21" s="113"/>
      <c r="S21" s="113"/>
      <c r="T21" s="113">
        <v>2</v>
      </c>
      <c r="U21" s="113"/>
      <c r="V21" s="113"/>
      <c r="W21" s="113"/>
      <c r="X21" s="113"/>
      <c r="Y21" s="113"/>
      <c r="Z21" s="113"/>
      <c r="AA21" s="127">
        <f>SUM(J21:Z21)</f>
        <v>26</v>
      </c>
      <c r="AB21" s="86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</row>
    <row r="22" spans="1:55" s="34" customFormat="1" ht="15" customHeight="1" x14ac:dyDescent="0.3">
      <c r="A22" s="79"/>
      <c r="B22" s="77"/>
      <c r="C22" s="77"/>
      <c r="D22" s="125"/>
      <c r="E22" s="292" t="s">
        <v>121</v>
      </c>
      <c r="F22" s="106" t="s">
        <v>97</v>
      </c>
      <c r="G22" s="106" t="s">
        <v>120</v>
      </c>
      <c r="H22" s="106">
        <v>2</v>
      </c>
      <c r="I22" s="126">
        <v>10</v>
      </c>
      <c r="J22" s="117"/>
      <c r="K22" s="106">
        <v>60</v>
      </c>
      <c r="L22" s="106"/>
      <c r="M22" s="106">
        <v>3</v>
      </c>
      <c r="N22" s="228"/>
      <c r="O22" s="106"/>
      <c r="P22" s="106"/>
      <c r="Q22" s="106"/>
      <c r="R22" s="106"/>
      <c r="S22" s="106"/>
      <c r="T22" s="106">
        <v>3</v>
      </c>
      <c r="U22" s="106"/>
      <c r="V22" s="106"/>
      <c r="W22" s="106"/>
      <c r="X22" s="106"/>
      <c r="Y22" s="106"/>
      <c r="Z22" s="106"/>
      <c r="AA22" s="127">
        <f t="shared" ref="AA22:AA32" si="2">SUM(J22:Z22)</f>
        <v>66</v>
      </c>
      <c r="AB22" s="90"/>
      <c r="AC22" s="15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</row>
    <row r="23" spans="1:55" s="34" customFormat="1" ht="15" customHeight="1" x14ac:dyDescent="0.3">
      <c r="A23" s="79"/>
      <c r="B23" s="77"/>
      <c r="C23" s="77"/>
      <c r="D23" s="125"/>
      <c r="E23" s="292" t="s">
        <v>121</v>
      </c>
      <c r="F23" s="106" t="s">
        <v>97</v>
      </c>
      <c r="G23" s="106" t="s">
        <v>120</v>
      </c>
      <c r="H23" s="106">
        <v>3</v>
      </c>
      <c r="I23" s="126">
        <v>10</v>
      </c>
      <c r="J23" s="117"/>
      <c r="K23" s="106">
        <v>72</v>
      </c>
      <c r="L23" s="106"/>
      <c r="M23" s="106">
        <v>3</v>
      </c>
      <c r="N23" s="228"/>
      <c r="O23" s="106"/>
      <c r="P23" s="106"/>
      <c r="Q23" s="106"/>
      <c r="R23" s="106"/>
      <c r="S23" s="106"/>
      <c r="T23" s="106">
        <v>1</v>
      </c>
      <c r="U23" s="106"/>
      <c r="V23" s="106"/>
      <c r="W23" s="106"/>
      <c r="X23" s="106"/>
      <c r="Y23" s="106"/>
      <c r="Z23" s="106"/>
      <c r="AA23" s="127">
        <f t="shared" si="2"/>
        <v>76</v>
      </c>
      <c r="AB23" s="91"/>
      <c r="AC23" s="15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</row>
    <row r="24" spans="1:55" s="34" customFormat="1" ht="15" customHeight="1" x14ac:dyDescent="0.3">
      <c r="A24" s="79"/>
      <c r="B24" s="77"/>
      <c r="C24" s="77"/>
      <c r="D24" s="125"/>
      <c r="E24" s="292" t="s">
        <v>158</v>
      </c>
      <c r="F24" s="106" t="s">
        <v>97</v>
      </c>
      <c r="G24" s="106" t="s">
        <v>120</v>
      </c>
      <c r="H24" s="106">
        <v>4</v>
      </c>
      <c r="I24" s="126">
        <v>7</v>
      </c>
      <c r="J24" s="117">
        <v>16</v>
      </c>
      <c r="K24" s="106">
        <v>16</v>
      </c>
      <c r="L24" s="106"/>
      <c r="M24" s="106">
        <v>2</v>
      </c>
      <c r="N24" s="228">
        <v>1</v>
      </c>
      <c r="O24" s="106"/>
      <c r="P24" s="106"/>
      <c r="Q24" s="106"/>
      <c r="R24" s="106"/>
      <c r="S24" s="106"/>
      <c r="T24" s="106">
        <v>1</v>
      </c>
      <c r="U24" s="106"/>
      <c r="V24" s="106"/>
      <c r="W24" s="106"/>
      <c r="X24" s="106"/>
      <c r="Y24" s="106"/>
      <c r="Z24" s="106"/>
      <c r="AA24" s="127">
        <f t="shared" si="2"/>
        <v>36</v>
      </c>
      <c r="AB24" s="91"/>
      <c r="AC24" s="15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</row>
    <row r="25" spans="1:55" s="34" customFormat="1" ht="15" customHeight="1" x14ac:dyDescent="0.3">
      <c r="A25" s="79"/>
      <c r="B25" s="77"/>
      <c r="C25" s="77"/>
      <c r="D25" s="125"/>
      <c r="E25" s="292" t="s">
        <v>121</v>
      </c>
      <c r="F25" s="106" t="s">
        <v>97</v>
      </c>
      <c r="G25" s="106" t="s">
        <v>120</v>
      </c>
      <c r="H25" s="106">
        <v>4</v>
      </c>
      <c r="I25" s="126">
        <v>7</v>
      </c>
      <c r="J25" s="117"/>
      <c r="K25" s="106">
        <v>8</v>
      </c>
      <c r="L25" s="106"/>
      <c r="M25" s="106"/>
      <c r="N25" s="228">
        <v>1</v>
      </c>
      <c r="O25" s="106"/>
      <c r="P25" s="106"/>
      <c r="Q25" s="124"/>
      <c r="R25" s="124"/>
      <c r="S25" s="106"/>
      <c r="T25" s="106">
        <v>1</v>
      </c>
      <c r="U25" s="106"/>
      <c r="V25" s="106"/>
      <c r="W25" s="106"/>
      <c r="X25" s="106"/>
      <c r="Y25" s="106"/>
      <c r="Z25" s="106"/>
      <c r="AA25" s="127">
        <f t="shared" si="2"/>
        <v>10</v>
      </c>
      <c r="AB25" s="91"/>
      <c r="AC25" s="15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</row>
    <row r="26" spans="1:55" s="34" customFormat="1" ht="15" customHeight="1" x14ac:dyDescent="0.3">
      <c r="A26" s="79"/>
      <c r="B26" s="77"/>
      <c r="C26" s="77"/>
      <c r="D26" s="125"/>
      <c r="E26" s="292" t="s">
        <v>116</v>
      </c>
      <c r="F26" s="106" t="s">
        <v>97</v>
      </c>
      <c r="G26" s="106" t="s">
        <v>134</v>
      </c>
      <c r="H26" s="106" t="s">
        <v>117</v>
      </c>
      <c r="I26" s="126">
        <v>5</v>
      </c>
      <c r="J26" s="117"/>
      <c r="K26" s="106">
        <v>32</v>
      </c>
      <c r="L26" s="106"/>
      <c r="M26" s="106">
        <v>1</v>
      </c>
      <c r="N26" s="106">
        <v>0.5</v>
      </c>
      <c r="O26" s="106"/>
      <c r="P26" s="106"/>
      <c r="Q26" s="124"/>
      <c r="R26" s="128"/>
      <c r="S26" s="106"/>
      <c r="T26" s="106">
        <v>1</v>
      </c>
      <c r="U26" s="106"/>
      <c r="V26" s="106"/>
      <c r="W26" s="106"/>
      <c r="X26" s="106"/>
      <c r="Y26" s="106"/>
      <c r="Z26" s="109"/>
      <c r="AA26" s="127">
        <f t="shared" si="2"/>
        <v>34.5</v>
      </c>
      <c r="AB26" s="91"/>
      <c r="AC26" s="15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</row>
    <row r="27" spans="1:55" s="34" customFormat="1" ht="15" customHeight="1" x14ac:dyDescent="0.3">
      <c r="A27" s="79"/>
      <c r="B27" s="77"/>
      <c r="C27" s="77"/>
      <c r="D27" s="125"/>
      <c r="E27" s="292" t="s">
        <v>127</v>
      </c>
      <c r="F27" s="106" t="s">
        <v>97</v>
      </c>
      <c r="G27" s="106" t="s">
        <v>120</v>
      </c>
      <c r="H27" s="106">
        <v>4</v>
      </c>
      <c r="I27" s="126">
        <v>7</v>
      </c>
      <c r="J27" s="117"/>
      <c r="K27" s="114"/>
      <c r="L27" s="114"/>
      <c r="M27" s="114"/>
      <c r="N27" s="114"/>
      <c r="O27" s="114"/>
      <c r="P27" s="114"/>
      <c r="Q27" s="114"/>
      <c r="R27" s="114">
        <v>8</v>
      </c>
      <c r="S27" s="114"/>
      <c r="T27" s="106"/>
      <c r="U27" s="114"/>
      <c r="V27" s="114"/>
      <c r="W27" s="114"/>
      <c r="X27" s="114"/>
      <c r="Y27" s="114"/>
      <c r="Z27" s="106"/>
      <c r="AA27" s="127">
        <f t="shared" si="2"/>
        <v>8</v>
      </c>
      <c r="AB27" s="91"/>
      <c r="AC27" s="15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</row>
    <row r="28" spans="1:55" s="34" customFormat="1" ht="15" customHeight="1" x14ac:dyDescent="0.3">
      <c r="A28" s="79"/>
      <c r="B28" s="77"/>
      <c r="C28" s="77"/>
      <c r="D28" s="125"/>
      <c r="E28" s="292" t="s">
        <v>154</v>
      </c>
      <c r="F28" s="106" t="s">
        <v>97</v>
      </c>
      <c r="G28" s="106" t="s">
        <v>120</v>
      </c>
      <c r="H28" s="106">
        <v>2</v>
      </c>
      <c r="I28" s="126">
        <v>10</v>
      </c>
      <c r="J28" s="117"/>
      <c r="K28" s="114"/>
      <c r="L28" s="114"/>
      <c r="M28" s="114"/>
      <c r="N28" s="114"/>
      <c r="O28" s="114"/>
      <c r="P28" s="114"/>
      <c r="Q28" s="114"/>
      <c r="R28" s="114"/>
      <c r="S28" s="114">
        <v>20</v>
      </c>
      <c r="T28" s="106"/>
      <c r="U28" s="106"/>
      <c r="V28" s="106"/>
      <c r="W28" s="106"/>
      <c r="X28" s="106"/>
      <c r="Y28" s="106"/>
      <c r="Z28" s="106"/>
      <c r="AA28" s="127">
        <f t="shared" si="2"/>
        <v>20</v>
      </c>
      <c r="AB28" s="91"/>
      <c r="AC28" s="15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</row>
    <row r="29" spans="1:55" s="134" customFormat="1" ht="15" customHeight="1" x14ac:dyDescent="0.3">
      <c r="A29" s="129"/>
      <c r="B29" s="130"/>
      <c r="C29" s="130"/>
      <c r="D29" s="328"/>
      <c r="E29" s="324" t="s">
        <v>159</v>
      </c>
      <c r="F29" s="325" t="s">
        <v>97</v>
      </c>
      <c r="G29" s="325" t="s">
        <v>120</v>
      </c>
      <c r="H29" s="325">
        <v>4</v>
      </c>
      <c r="I29" s="326">
        <v>3</v>
      </c>
      <c r="J29" s="327"/>
      <c r="K29" s="325"/>
      <c r="L29" s="325"/>
      <c r="M29" s="325"/>
      <c r="N29" s="325"/>
      <c r="O29" s="325"/>
      <c r="P29" s="325"/>
      <c r="Q29" s="325">
        <v>3</v>
      </c>
      <c r="R29" s="339"/>
      <c r="S29" s="339"/>
      <c r="T29" s="339"/>
      <c r="U29" s="339"/>
      <c r="V29" s="339"/>
      <c r="W29" s="339"/>
      <c r="X29" s="339"/>
      <c r="Y29" s="339"/>
      <c r="Z29" s="325"/>
      <c r="AA29" s="329">
        <f t="shared" si="2"/>
        <v>3</v>
      </c>
      <c r="AB29" s="330"/>
      <c r="AC29" s="132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33"/>
    </row>
    <row r="30" spans="1:55" s="134" customFormat="1" ht="15" customHeight="1" x14ac:dyDescent="0.3">
      <c r="A30" s="129"/>
      <c r="B30" s="130"/>
      <c r="C30" s="130"/>
      <c r="D30" s="328"/>
      <c r="E30" s="324" t="s">
        <v>128</v>
      </c>
      <c r="F30" s="325" t="s">
        <v>97</v>
      </c>
      <c r="G30" s="325" t="s">
        <v>120</v>
      </c>
      <c r="H30" s="325">
        <v>4</v>
      </c>
      <c r="I30" s="340">
        <v>4</v>
      </c>
      <c r="J30" s="327"/>
      <c r="K30" s="325"/>
      <c r="L30" s="325"/>
      <c r="M30" s="325"/>
      <c r="N30" s="325"/>
      <c r="O30" s="325"/>
      <c r="P30" s="325">
        <v>3</v>
      </c>
      <c r="Q30" s="325"/>
      <c r="R30" s="339"/>
      <c r="S30" s="339"/>
      <c r="T30" s="339"/>
      <c r="U30" s="339"/>
      <c r="V30" s="339"/>
      <c r="W30" s="339"/>
      <c r="X30" s="339"/>
      <c r="Y30" s="339"/>
      <c r="Z30" s="325"/>
      <c r="AA30" s="329">
        <f t="shared" si="2"/>
        <v>3</v>
      </c>
      <c r="AB30" s="330"/>
      <c r="AC30" s="132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  <c r="AZ30" s="133"/>
      <c r="BA30" s="133"/>
      <c r="BB30" s="133"/>
      <c r="BC30" s="133"/>
    </row>
    <row r="31" spans="1:55" s="34" customFormat="1" ht="15" customHeight="1" x14ac:dyDescent="0.3">
      <c r="A31" s="79"/>
      <c r="B31" s="77"/>
      <c r="C31" s="77"/>
      <c r="D31" s="125"/>
      <c r="E31" s="292" t="s">
        <v>130</v>
      </c>
      <c r="F31" s="106" t="s">
        <v>97</v>
      </c>
      <c r="G31" s="106" t="s">
        <v>120</v>
      </c>
      <c r="H31" s="106">
        <v>4</v>
      </c>
      <c r="I31" s="291">
        <v>2</v>
      </c>
      <c r="J31" s="117"/>
      <c r="K31" s="106"/>
      <c r="L31" s="106"/>
      <c r="M31" s="106"/>
      <c r="N31" s="106"/>
      <c r="O31" s="106"/>
      <c r="P31" s="106">
        <v>6</v>
      </c>
      <c r="Q31" s="124"/>
      <c r="R31" s="124"/>
      <c r="S31" s="124"/>
      <c r="T31" s="124"/>
      <c r="U31" s="124"/>
      <c r="V31" s="113"/>
      <c r="W31" s="125"/>
      <c r="X31" s="125"/>
      <c r="Y31" s="125"/>
      <c r="Z31" s="106"/>
      <c r="AA31" s="127">
        <f t="shared" si="2"/>
        <v>6</v>
      </c>
      <c r="AB31" s="91"/>
      <c r="AC31" s="15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</row>
    <row r="32" spans="1:55" s="34" customFormat="1" ht="15" customHeight="1" x14ac:dyDescent="0.35">
      <c r="A32" s="79"/>
      <c r="B32" s="77"/>
      <c r="C32" s="77"/>
      <c r="D32" s="125"/>
      <c r="E32" s="267" t="s">
        <v>115</v>
      </c>
      <c r="F32" s="121" t="s">
        <v>165</v>
      </c>
      <c r="G32" s="269" t="s">
        <v>110</v>
      </c>
      <c r="H32" s="269" t="s">
        <v>169</v>
      </c>
      <c r="I32" s="269">
        <v>17</v>
      </c>
      <c r="J32" s="105"/>
      <c r="K32" s="106">
        <v>6</v>
      </c>
      <c r="L32" s="106"/>
      <c r="M32" s="106"/>
      <c r="N32" s="228"/>
      <c r="O32" s="106"/>
      <c r="P32" s="106"/>
      <c r="Q32" s="106"/>
      <c r="R32" s="107"/>
      <c r="S32" s="108"/>
      <c r="T32" s="106">
        <v>5</v>
      </c>
      <c r="U32" s="106"/>
      <c r="V32" s="106"/>
      <c r="W32" s="106"/>
      <c r="X32" s="106"/>
      <c r="Y32" s="106"/>
      <c r="Z32" s="106"/>
      <c r="AA32" s="127">
        <f t="shared" si="2"/>
        <v>11</v>
      </c>
      <c r="AB32" s="91"/>
      <c r="AC32" s="15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</row>
    <row r="33" spans="1:55" s="74" customFormat="1" ht="15" customHeight="1" thickBot="1" x14ac:dyDescent="0.4">
      <c r="A33" s="68"/>
      <c r="B33" s="68"/>
      <c r="C33" s="69"/>
      <c r="D33" s="218"/>
      <c r="E33" s="242" t="s">
        <v>31</v>
      </c>
      <c r="F33" s="111"/>
      <c r="G33" s="111"/>
      <c r="H33" s="111"/>
      <c r="I33" s="243"/>
      <c r="J33" s="110">
        <f>SUM(J20:J32)</f>
        <v>16</v>
      </c>
      <c r="K33" s="111">
        <f>SUM(K20:K32)</f>
        <v>218</v>
      </c>
      <c r="L33" s="111">
        <f t="shared" ref="L33:Y33" si="3">SUM(L20:L32)</f>
        <v>0</v>
      </c>
      <c r="M33" s="111">
        <f t="shared" si="3"/>
        <v>9</v>
      </c>
      <c r="N33" s="111">
        <f t="shared" si="3"/>
        <v>2.5</v>
      </c>
      <c r="O33" s="111">
        <f t="shared" si="3"/>
        <v>0</v>
      </c>
      <c r="P33" s="111">
        <f t="shared" si="3"/>
        <v>9</v>
      </c>
      <c r="Q33" s="111">
        <f t="shared" si="3"/>
        <v>3</v>
      </c>
      <c r="R33" s="111">
        <f t="shared" si="3"/>
        <v>8</v>
      </c>
      <c r="S33" s="111">
        <f t="shared" si="3"/>
        <v>20</v>
      </c>
      <c r="T33" s="111">
        <f t="shared" si="3"/>
        <v>14</v>
      </c>
      <c r="U33" s="111">
        <f t="shared" si="3"/>
        <v>0</v>
      </c>
      <c r="V33" s="111">
        <f t="shared" si="3"/>
        <v>0</v>
      </c>
      <c r="W33" s="111">
        <f t="shared" si="3"/>
        <v>0</v>
      </c>
      <c r="X33" s="111">
        <f t="shared" si="3"/>
        <v>0</v>
      </c>
      <c r="Y33" s="111">
        <f t="shared" si="3"/>
        <v>0</v>
      </c>
      <c r="Z33" s="111">
        <f>SUM(Z20:Z32)</f>
        <v>0</v>
      </c>
      <c r="AA33" s="290">
        <f>SUM(AA20:AA32)</f>
        <v>299.5</v>
      </c>
      <c r="AB33" s="89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</row>
    <row r="34" spans="1:55" s="42" customFormat="1" ht="12.75" customHeight="1" x14ac:dyDescent="0.35">
      <c r="A34" s="66"/>
      <c r="B34" s="43"/>
      <c r="C34" s="43"/>
      <c r="D34" s="108"/>
      <c r="E34" s="254"/>
      <c r="F34" s="113"/>
      <c r="G34" s="113"/>
      <c r="H34" s="126"/>
      <c r="I34" s="126"/>
      <c r="J34" s="112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27"/>
      <c r="AB34" s="86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</row>
    <row r="35" spans="1:55" s="42" customFormat="1" ht="15" customHeight="1" x14ac:dyDescent="0.35">
      <c r="A35" s="66"/>
      <c r="B35" s="77"/>
      <c r="C35" s="43"/>
      <c r="D35" s="43"/>
      <c r="E35" s="98" t="s">
        <v>35</v>
      </c>
      <c r="F35" s="81"/>
      <c r="G35" s="81"/>
      <c r="H35" s="33"/>
      <c r="I35" s="33"/>
      <c r="J35" s="80">
        <f t="shared" ref="J35:AA35" si="4">J19+J33</f>
        <v>60</v>
      </c>
      <c r="K35" s="81">
        <f t="shared" si="4"/>
        <v>424</v>
      </c>
      <c r="L35" s="81">
        <f t="shared" si="4"/>
        <v>0</v>
      </c>
      <c r="M35" s="81">
        <f t="shared" si="4"/>
        <v>16</v>
      </c>
      <c r="N35" s="81">
        <f t="shared" si="4"/>
        <v>6</v>
      </c>
      <c r="O35" s="81">
        <f t="shared" si="4"/>
        <v>2</v>
      </c>
      <c r="P35" s="81">
        <f t="shared" si="4"/>
        <v>20</v>
      </c>
      <c r="Q35" s="81">
        <f t="shared" si="4"/>
        <v>3</v>
      </c>
      <c r="R35" s="81">
        <f t="shared" si="4"/>
        <v>8</v>
      </c>
      <c r="S35" s="81">
        <f t="shared" si="4"/>
        <v>20</v>
      </c>
      <c r="T35" s="81">
        <f t="shared" si="4"/>
        <v>29</v>
      </c>
      <c r="U35" s="81">
        <f t="shared" si="4"/>
        <v>0</v>
      </c>
      <c r="V35" s="81">
        <f t="shared" si="4"/>
        <v>0</v>
      </c>
      <c r="W35" s="81">
        <f t="shared" si="4"/>
        <v>0</v>
      </c>
      <c r="X35" s="81">
        <f t="shared" si="4"/>
        <v>0</v>
      </c>
      <c r="Y35" s="81">
        <f t="shared" si="4"/>
        <v>0</v>
      </c>
      <c r="Z35" s="81">
        <f t="shared" si="4"/>
        <v>0</v>
      </c>
      <c r="AA35" s="299">
        <f t="shared" si="4"/>
        <v>588</v>
      </c>
      <c r="AB35" s="87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</row>
    <row r="36" spans="1:55" ht="8.25" customHeight="1" x14ac:dyDescent="0.4">
      <c r="A36" s="512"/>
      <c r="B36" s="512"/>
      <c r="C36" s="512"/>
      <c r="D36" s="512"/>
      <c r="E36" s="512"/>
      <c r="F36" s="512"/>
      <c r="G36" s="512"/>
      <c r="H36" s="512"/>
      <c r="I36" s="512"/>
      <c r="J36" s="512"/>
      <c r="K36" s="512"/>
      <c r="L36" s="512"/>
      <c r="M36" s="512"/>
      <c r="N36" s="512"/>
      <c r="O36" s="512"/>
      <c r="P36" s="512"/>
      <c r="Q36" s="512"/>
      <c r="R36" s="512"/>
      <c r="S36" s="512"/>
      <c r="T36" s="512"/>
      <c r="U36" s="512"/>
      <c r="V36" s="512"/>
      <c r="W36" s="512"/>
      <c r="X36" s="512"/>
      <c r="Y36" s="512"/>
      <c r="Z36" s="512"/>
      <c r="AA36" s="512"/>
      <c r="AB36" s="15"/>
    </row>
    <row r="37" spans="1:55" x14ac:dyDescent="0.4">
      <c r="A37" s="19"/>
      <c r="B37" s="19" t="s">
        <v>171</v>
      </c>
      <c r="E37" s="19"/>
      <c r="F37" s="19"/>
      <c r="G37" s="19"/>
      <c r="H37" s="19"/>
      <c r="I37" s="19"/>
      <c r="J37" s="19"/>
      <c r="K37" s="19"/>
      <c r="L37" s="19"/>
      <c r="M37" s="19"/>
      <c r="N37" s="23" t="s">
        <v>59</v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19"/>
      <c r="Z37" s="19"/>
      <c r="AA37" s="19"/>
      <c r="AB37" s="19"/>
    </row>
    <row r="38" spans="1:55" x14ac:dyDescent="0.4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4"/>
      <c r="O38" s="24"/>
      <c r="P38" s="505" t="s">
        <v>32</v>
      </c>
      <c r="Q38" s="505"/>
      <c r="R38" s="505"/>
      <c r="S38" s="505"/>
      <c r="T38" s="505"/>
      <c r="U38" s="505"/>
      <c r="V38" s="505"/>
      <c r="W38" s="24"/>
      <c r="X38" s="24"/>
      <c r="Y38" s="19"/>
      <c r="Z38" s="19"/>
      <c r="AA38" s="19"/>
      <c r="AB38" s="19"/>
    </row>
    <row r="39" spans="1:55" s="10" customFormat="1" ht="15.75" customHeight="1" x14ac:dyDescent="0.4">
      <c r="N39" s="488" t="s">
        <v>172</v>
      </c>
      <c r="O39" s="488"/>
      <c r="P39" s="488"/>
      <c r="Q39" s="488"/>
      <c r="R39" s="488"/>
      <c r="S39" s="488"/>
      <c r="T39" s="488"/>
      <c r="U39" s="488"/>
      <c r="V39" s="488"/>
      <c r="W39" s="488"/>
      <c r="X39" s="488"/>
      <c r="Y39" s="488"/>
      <c r="Z39" s="488"/>
      <c r="AA39" s="488"/>
    </row>
    <row r="40" spans="1:55" x14ac:dyDescent="0.4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31"/>
      <c r="O40" s="32"/>
      <c r="P40" s="32"/>
      <c r="Q40" s="505" t="s">
        <v>32</v>
      </c>
      <c r="R40" s="505"/>
      <c r="S40" s="505"/>
      <c r="T40" s="505"/>
      <c r="U40" s="505"/>
      <c r="V40" s="505"/>
      <c r="W40" s="78"/>
      <c r="X40" s="31"/>
      <c r="Y40" s="19"/>
      <c r="Z40" s="19"/>
      <c r="AA40" s="19"/>
      <c r="AB40" s="19"/>
    </row>
    <row r="41" spans="1:55" x14ac:dyDescent="0.4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31"/>
      <c r="O41" s="32"/>
      <c r="P41" s="32"/>
      <c r="Q41" s="24"/>
      <c r="R41" s="24"/>
      <c r="S41" s="24"/>
      <c r="T41" s="24"/>
      <c r="U41" s="24"/>
      <c r="V41" s="24"/>
      <c r="W41" s="78"/>
      <c r="X41" s="31"/>
      <c r="Y41" s="19"/>
      <c r="Z41" s="19"/>
      <c r="AA41" s="19"/>
      <c r="AB41" s="19"/>
    </row>
    <row r="42" spans="1:55" x14ac:dyDescent="0.4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pans="1:55" x14ac:dyDescent="0.4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pans="1:55" x14ac:dyDescent="0.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pans="1:55" x14ac:dyDescent="0.4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pans="1:55" x14ac:dyDescent="0.4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pans="1:55" x14ac:dyDescent="0.4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pans="1:55" x14ac:dyDescent="0.4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="19" customFormat="1" x14ac:dyDescent="0.4"/>
    <row r="50" s="19" customFormat="1" x14ac:dyDescent="0.4"/>
    <row r="51" s="19" customFormat="1" x14ac:dyDescent="0.4"/>
    <row r="52" s="19" customFormat="1" x14ac:dyDescent="0.4"/>
    <row r="53" s="19" customFormat="1" x14ac:dyDescent="0.4"/>
    <row r="54" s="19" customFormat="1" x14ac:dyDescent="0.4"/>
    <row r="55" s="19" customFormat="1" x14ac:dyDescent="0.4"/>
    <row r="56" s="19" customFormat="1" x14ac:dyDescent="0.4"/>
    <row r="57" s="19" customFormat="1" x14ac:dyDescent="0.4"/>
    <row r="58" s="19" customFormat="1" x14ac:dyDescent="0.4"/>
    <row r="59" s="19" customFormat="1" x14ac:dyDescent="0.4"/>
    <row r="60" s="19" customFormat="1" x14ac:dyDescent="0.4"/>
    <row r="61" s="19" customFormat="1" x14ac:dyDescent="0.4"/>
    <row r="62" s="19" customFormat="1" x14ac:dyDescent="0.4"/>
    <row r="63" s="19" customFormat="1" x14ac:dyDescent="0.4"/>
    <row r="64" s="19" customFormat="1" x14ac:dyDescent="0.4"/>
    <row r="65" s="19" customFormat="1" x14ac:dyDescent="0.4"/>
    <row r="66" s="19" customFormat="1" x14ac:dyDescent="0.4"/>
    <row r="67" s="19" customFormat="1" x14ac:dyDescent="0.4"/>
    <row r="68" s="19" customFormat="1" x14ac:dyDescent="0.4"/>
    <row r="69" s="19" customFormat="1" x14ac:dyDescent="0.4"/>
    <row r="70" s="19" customFormat="1" x14ac:dyDescent="0.4"/>
    <row r="71" s="19" customFormat="1" x14ac:dyDescent="0.4"/>
    <row r="72" s="19" customFormat="1" x14ac:dyDescent="0.4"/>
    <row r="73" s="19" customFormat="1" x14ac:dyDescent="0.4"/>
    <row r="74" s="19" customFormat="1" x14ac:dyDescent="0.4"/>
    <row r="75" s="19" customFormat="1" x14ac:dyDescent="0.4"/>
    <row r="76" s="19" customFormat="1" x14ac:dyDescent="0.4"/>
    <row r="77" s="19" customFormat="1" x14ac:dyDescent="0.4"/>
    <row r="78" s="19" customFormat="1" x14ac:dyDescent="0.4"/>
    <row r="79" s="19" customFormat="1" x14ac:dyDescent="0.4"/>
    <row r="80" s="19" customFormat="1" x14ac:dyDescent="0.4"/>
    <row r="81" s="19" customFormat="1" x14ac:dyDescent="0.4"/>
    <row r="82" s="19" customFormat="1" x14ac:dyDescent="0.4"/>
    <row r="83" s="19" customFormat="1" x14ac:dyDescent="0.4"/>
    <row r="84" s="19" customFormat="1" x14ac:dyDescent="0.4"/>
    <row r="85" s="19" customFormat="1" x14ac:dyDescent="0.4"/>
    <row r="86" s="19" customFormat="1" x14ac:dyDescent="0.4"/>
    <row r="87" s="19" customFormat="1" x14ac:dyDescent="0.4"/>
    <row r="88" s="19" customFormat="1" x14ac:dyDescent="0.4"/>
    <row r="89" s="19" customFormat="1" x14ac:dyDescent="0.4"/>
    <row r="90" s="19" customFormat="1" x14ac:dyDescent="0.4"/>
    <row r="91" s="19" customFormat="1" x14ac:dyDescent="0.4"/>
    <row r="92" s="19" customFormat="1" x14ac:dyDescent="0.4"/>
    <row r="93" s="19" customFormat="1" x14ac:dyDescent="0.4"/>
    <row r="94" s="19" customFormat="1" x14ac:dyDescent="0.4"/>
    <row r="95" s="19" customFormat="1" x14ac:dyDescent="0.4"/>
    <row r="96" s="19" customFormat="1" x14ac:dyDescent="0.4"/>
    <row r="97" s="19" customFormat="1" x14ac:dyDescent="0.4"/>
    <row r="98" s="19" customFormat="1" x14ac:dyDescent="0.4"/>
    <row r="99" s="19" customFormat="1" x14ac:dyDescent="0.4"/>
    <row r="100" s="19" customFormat="1" x14ac:dyDescent="0.4"/>
    <row r="101" s="19" customFormat="1" x14ac:dyDescent="0.4"/>
    <row r="102" s="19" customFormat="1" x14ac:dyDescent="0.4"/>
    <row r="103" s="19" customFormat="1" x14ac:dyDescent="0.4"/>
    <row r="104" s="19" customFormat="1" x14ac:dyDescent="0.4"/>
    <row r="105" s="19" customFormat="1" x14ac:dyDescent="0.4"/>
    <row r="106" s="19" customFormat="1" x14ac:dyDescent="0.4"/>
    <row r="107" s="19" customFormat="1" x14ac:dyDescent="0.4"/>
    <row r="108" s="19" customFormat="1" x14ac:dyDescent="0.4"/>
    <row r="109" s="19" customFormat="1" x14ac:dyDescent="0.4"/>
    <row r="110" s="19" customFormat="1" x14ac:dyDescent="0.4"/>
    <row r="111" s="19" customFormat="1" x14ac:dyDescent="0.4"/>
    <row r="112" s="19" customFormat="1" x14ac:dyDescent="0.4"/>
    <row r="113" s="19" customFormat="1" x14ac:dyDescent="0.4"/>
    <row r="114" s="19" customFormat="1" x14ac:dyDescent="0.4"/>
    <row r="115" s="19" customFormat="1" x14ac:dyDescent="0.4"/>
    <row r="116" s="19" customFormat="1" x14ac:dyDescent="0.4"/>
    <row r="117" s="19" customFormat="1" x14ac:dyDescent="0.4"/>
    <row r="118" s="19" customFormat="1" x14ac:dyDescent="0.4"/>
    <row r="119" s="19" customFormat="1" x14ac:dyDescent="0.4"/>
    <row r="120" s="19" customFormat="1" x14ac:dyDescent="0.4"/>
    <row r="121" s="19" customFormat="1" x14ac:dyDescent="0.4"/>
    <row r="122" s="19" customFormat="1" x14ac:dyDescent="0.4"/>
    <row r="123" s="19" customFormat="1" x14ac:dyDescent="0.4"/>
    <row r="124" s="19" customFormat="1" x14ac:dyDescent="0.4"/>
    <row r="125" s="19" customFormat="1" x14ac:dyDescent="0.4"/>
    <row r="126" s="19" customFormat="1" x14ac:dyDescent="0.4"/>
    <row r="127" s="19" customFormat="1" x14ac:dyDescent="0.4"/>
    <row r="128" s="19" customFormat="1" x14ac:dyDescent="0.4"/>
    <row r="129" s="19" customFormat="1" x14ac:dyDescent="0.4"/>
    <row r="130" s="19" customFormat="1" x14ac:dyDescent="0.4"/>
    <row r="131" s="19" customFormat="1" x14ac:dyDescent="0.4"/>
    <row r="132" s="19" customFormat="1" x14ac:dyDescent="0.4"/>
    <row r="133" s="19" customFormat="1" x14ac:dyDescent="0.4"/>
    <row r="134" s="19" customFormat="1" x14ac:dyDescent="0.4"/>
    <row r="135" s="19" customFormat="1" x14ac:dyDescent="0.4"/>
    <row r="136" s="19" customFormat="1" x14ac:dyDescent="0.4"/>
    <row r="137" s="19" customFormat="1" x14ac:dyDescent="0.4"/>
    <row r="138" s="19" customFormat="1" x14ac:dyDescent="0.4"/>
    <row r="139" s="19" customFormat="1" x14ac:dyDescent="0.4"/>
    <row r="140" s="19" customFormat="1" x14ac:dyDescent="0.4"/>
    <row r="141" s="19" customFormat="1" x14ac:dyDescent="0.4"/>
    <row r="142" s="19" customFormat="1" x14ac:dyDescent="0.4"/>
    <row r="143" s="19" customFormat="1" x14ac:dyDescent="0.4"/>
    <row r="144" s="19" customFormat="1" x14ac:dyDescent="0.4"/>
    <row r="145" s="19" customFormat="1" x14ac:dyDescent="0.4"/>
    <row r="146" s="19" customFormat="1" x14ac:dyDescent="0.4"/>
    <row r="147" s="19" customFormat="1" x14ac:dyDescent="0.4"/>
    <row r="148" s="19" customFormat="1" x14ac:dyDescent="0.4"/>
    <row r="149" s="19" customFormat="1" x14ac:dyDescent="0.4"/>
    <row r="150" s="19" customFormat="1" x14ac:dyDescent="0.4"/>
    <row r="151" s="19" customFormat="1" x14ac:dyDescent="0.4"/>
    <row r="152" s="19" customFormat="1" x14ac:dyDescent="0.4"/>
    <row r="153" s="19" customFormat="1" x14ac:dyDescent="0.4"/>
    <row r="154" s="19" customFormat="1" x14ac:dyDescent="0.4"/>
    <row r="155" s="19" customFormat="1" x14ac:dyDescent="0.4"/>
    <row r="156" s="19" customFormat="1" x14ac:dyDescent="0.4"/>
    <row r="157" s="19" customFormat="1" x14ac:dyDescent="0.4"/>
    <row r="158" s="19" customFormat="1" x14ac:dyDescent="0.4"/>
    <row r="159" s="19" customFormat="1" x14ac:dyDescent="0.4"/>
    <row r="160" s="19" customFormat="1" x14ac:dyDescent="0.4"/>
    <row r="161" spans="27:27" s="19" customFormat="1" x14ac:dyDescent="0.4"/>
    <row r="162" spans="27:27" s="19" customFormat="1" x14ac:dyDescent="0.4"/>
    <row r="163" spans="27:27" s="19" customFormat="1" x14ac:dyDescent="0.4"/>
    <row r="164" spans="27:27" s="19" customFormat="1" x14ac:dyDescent="0.4"/>
    <row r="165" spans="27:27" s="19" customFormat="1" x14ac:dyDescent="0.4"/>
    <row r="166" spans="27:27" s="19" customFormat="1" x14ac:dyDescent="0.4"/>
    <row r="167" spans="27:27" s="19" customFormat="1" x14ac:dyDescent="0.4"/>
    <row r="168" spans="27:27" s="19" customFormat="1" x14ac:dyDescent="0.4"/>
    <row r="169" spans="27:27" s="19" customFormat="1" x14ac:dyDescent="0.4"/>
    <row r="170" spans="27:27" s="19" customFormat="1" x14ac:dyDescent="0.4"/>
    <row r="171" spans="27:27" s="19" customFormat="1" x14ac:dyDescent="0.4"/>
    <row r="172" spans="27:27" s="19" customFormat="1" x14ac:dyDescent="0.4"/>
    <row r="173" spans="27:27" s="19" customFormat="1" x14ac:dyDescent="0.4"/>
    <row r="174" spans="27:27" s="19" customFormat="1" x14ac:dyDescent="0.4">
      <c r="AA174" s="94"/>
    </row>
    <row r="175" spans="27:27" s="19" customFormat="1" x14ac:dyDescent="0.4">
      <c r="AA175" s="94"/>
    </row>
    <row r="176" spans="27:27" s="19" customFormat="1" x14ac:dyDescent="0.4">
      <c r="AA176" s="94"/>
    </row>
    <row r="177" spans="27:27" s="19" customFormat="1" x14ac:dyDescent="0.4">
      <c r="AA177" s="94"/>
    </row>
    <row r="178" spans="27:27" s="19" customFormat="1" x14ac:dyDescent="0.4">
      <c r="AA178" s="94"/>
    </row>
    <row r="179" spans="27:27" s="19" customFormat="1" x14ac:dyDescent="0.4">
      <c r="AA179" s="94"/>
    </row>
    <row r="180" spans="27:27" s="19" customFormat="1" x14ac:dyDescent="0.4">
      <c r="AA180" s="94"/>
    </row>
    <row r="181" spans="27:27" s="19" customFormat="1" x14ac:dyDescent="0.4">
      <c r="AA181" s="94"/>
    </row>
    <row r="182" spans="27:27" s="19" customFormat="1" x14ac:dyDescent="0.4">
      <c r="AA182" s="94"/>
    </row>
    <row r="183" spans="27:27" s="19" customFormat="1" x14ac:dyDescent="0.4">
      <c r="AA183" s="94"/>
    </row>
    <row r="184" spans="27:27" s="19" customFormat="1" x14ac:dyDescent="0.4">
      <c r="AA184" s="94"/>
    </row>
    <row r="185" spans="27:27" s="19" customFormat="1" x14ac:dyDescent="0.4">
      <c r="AA185" s="94"/>
    </row>
    <row r="186" spans="27:27" s="19" customFormat="1" x14ac:dyDescent="0.4">
      <c r="AA186" s="94"/>
    </row>
    <row r="187" spans="27:27" s="19" customFormat="1" x14ac:dyDescent="0.4">
      <c r="AA187" s="94"/>
    </row>
    <row r="188" spans="27:27" s="19" customFormat="1" x14ac:dyDescent="0.4">
      <c r="AA188" s="94"/>
    </row>
    <row r="189" spans="27:27" s="19" customFormat="1" x14ac:dyDescent="0.4">
      <c r="AA189" s="94"/>
    </row>
    <row r="190" spans="27:27" s="19" customFormat="1" x14ac:dyDescent="0.4">
      <c r="AA190" s="94"/>
    </row>
    <row r="191" spans="27:27" s="19" customFormat="1" x14ac:dyDescent="0.4">
      <c r="AA191" s="94"/>
    </row>
    <row r="192" spans="27:27" s="19" customFormat="1" x14ac:dyDescent="0.4">
      <c r="AA192" s="94"/>
    </row>
    <row r="193" spans="27:27" s="19" customFormat="1" x14ac:dyDescent="0.4">
      <c r="AA193" s="94"/>
    </row>
    <row r="194" spans="27:27" s="19" customFormat="1" x14ac:dyDescent="0.4">
      <c r="AA194" s="94"/>
    </row>
    <row r="195" spans="27:27" s="19" customFormat="1" x14ac:dyDescent="0.4">
      <c r="AA195" s="94"/>
    </row>
    <row r="196" spans="27:27" s="19" customFormat="1" x14ac:dyDescent="0.4">
      <c r="AA196" s="94"/>
    </row>
    <row r="197" spans="27:27" s="19" customFormat="1" x14ac:dyDescent="0.4">
      <c r="AA197" s="94"/>
    </row>
    <row r="198" spans="27:27" s="19" customFormat="1" x14ac:dyDescent="0.4">
      <c r="AA198" s="94"/>
    </row>
    <row r="199" spans="27:27" s="19" customFormat="1" x14ac:dyDescent="0.4">
      <c r="AA199" s="94"/>
    </row>
    <row r="200" spans="27:27" s="19" customFormat="1" x14ac:dyDescent="0.4">
      <c r="AA200" s="94"/>
    </row>
    <row r="201" spans="27:27" s="19" customFormat="1" x14ac:dyDescent="0.4">
      <c r="AA201" s="94"/>
    </row>
    <row r="202" spans="27:27" s="19" customFormat="1" x14ac:dyDescent="0.4">
      <c r="AA202" s="94"/>
    </row>
    <row r="203" spans="27:27" s="19" customFormat="1" x14ac:dyDescent="0.4">
      <c r="AA203" s="94"/>
    </row>
    <row r="204" spans="27:27" s="19" customFormat="1" x14ac:dyDescent="0.4">
      <c r="AA204" s="94"/>
    </row>
    <row r="205" spans="27:27" s="19" customFormat="1" x14ac:dyDescent="0.4">
      <c r="AA205" s="94"/>
    </row>
    <row r="206" spans="27:27" s="19" customFormat="1" x14ac:dyDescent="0.4">
      <c r="AA206" s="94"/>
    </row>
    <row r="207" spans="27:27" s="19" customFormat="1" x14ac:dyDescent="0.4">
      <c r="AA207" s="94"/>
    </row>
    <row r="208" spans="27:27" s="19" customFormat="1" x14ac:dyDescent="0.4">
      <c r="AA208" s="94"/>
    </row>
    <row r="209" spans="27:27" s="19" customFormat="1" x14ac:dyDescent="0.4">
      <c r="AA209" s="94"/>
    </row>
    <row r="210" spans="27:27" s="19" customFormat="1" x14ac:dyDescent="0.4">
      <c r="AA210" s="94"/>
    </row>
    <row r="211" spans="27:27" s="19" customFormat="1" x14ac:dyDescent="0.4">
      <c r="AA211" s="94"/>
    </row>
    <row r="212" spans="27:27" s="19" customFormat="1" x14ac:dyDescent="0.4">
      <c r="AA212" s="94"/>
    </row>
    <row r="213" spans="27:27" s="19" customFormat="1" x14ac:dyDescent="0.4">
      <c r="AA213" s="94"/>
    </row>
    <row r="214" spans="27:27" s="19" customFormat="1" x14ac:dyDescent="0.4">
      <c r="AA214" s="94"/>
    </row>
    <row r="215" spans="27:27" s="19" customFormat="1" x14ac:dyDescent="0.4">
      <c r="AA215" s="94"/>
    </row>
    <row r="216" spans="27:27" s="19" customFormat="1" x14ac:dyDescent="0.4">
      <c r="AA216" s="94"/>
    </row>
    <row r="217" spans="27:27" s="19" customFormat="1" x14ac:dyDescent="0.4">
      <c r="AA217" s="94"/>
    </row>
    <row r="218" spans="27:27" s="19" customFormat="1" x14ac:dyDescent="0.4">
      <c r="AA218" s="94"/>
    </row>
    <row r="219" spans="27:27" s="19" customFormat="1" x14ac:dyDescent="0.4">
      <c r="AA219" s="94"/>
    </row>
    <row r="220" spans="27:27" s="19" customFormat="1" x14ac:dyDescent="0.4">
      <c r="AA220" s="94"/>
    </row>
    <row r="221" spans="27:27" s="19" customFormat="1" x14ac:dyDescent="0.4">
      <c r="AA221" s="94"/>
    </row>
    <row r="222" spans="27:27" s="19" customFormat="1" x14ac:dyDescent="0.4">
      <c r="AA222" s="94"/>
    </row>
    <row r="223" spans="27:27" s="19" customFormat="1" x14ac:dyDescent="0.4">
      <c r="AA223" s="94"/>
    </row>
    <row r="224" spans="27:27" s="19" customFormat="1" x14ac:dyDescent="0.4">
      <c r="AA224" s="94"/>
    </row>
    <row r="225" spans="27:27" s="19" customFormat="1" x14ac:dyDescent="0.4">
      <c r="AA225" s="94"/>
    </row>
    <row r="226" spans="27:27" s="19" customFormat="1" x14ac:dyDescent="0.4">
      <c r="AA226" s="94"/>
    </row>
    <row r="227" spans="27:27" s="19" customFormat="1" x14ac:dyDescent="0.4">
      <c r="AA227" s="94"/>
    </row>
    <row r="228" spans="27:27" s="19" customFormat="1" x14ac:dyDescent="0.4">
      <c r="AA228" s="94"/>
    </row>
    <row r="229" spans="27:27" s="19" customFormat="1" x14ac:dyDescent="0.4">
      <c r="AA229" s="94"/>
    </row>
    <row r="230" spans="27:27" s="19" customFormat="1" x14ac:dyDescent="0.4">
      <c r="AA230" s="94"/>
    </row>
    <row r="231" spans="27:27" s="19" customFormat="1" x14ac:dyDescent="0.4">
      <c r="AA231" s="94"/>
    </row>
    <row r="232" spans="27:27" s="19" customFormat="1" x14ac:dyDescent="0.4">
      <c r="AA232" s="94"/>
    </row>
    <row r="233" spans="27:27" s="19" customFormat="1" x14ac:dyDescent="0.4">
      <c r="AA233" s="94"/>
    </row>
    <row r="234" spans="27:27" s="19" customFormat="1" x14ac:dyDescent="0.4">
      <c r="AA234" s="94"/>
    </row>
    <row r="235" spans="27:27" s="19" customFormat="1" x14ac:dyDescent="0.4">
      <c r="AA235" s="94"/>
    </row>
    <row r="236" spans="27:27" s="19" customFormat="1" x14ac:dyDescent="0.4">
      <c r="AA236" s="94"/>
    </row>
    <row r="237" spans="27:27" s="19" customFormat="1" x14ac:dyDescent="0.4">
      <c r="AA237" s="94"/>
    </row>
    <row r="238" spans="27:27" s="19" customFormat="1" x14ac:dyDescent="0.4">
      <c r="AA238" s="94"/>
    </row>
    <row r="239" spans="27:27" s="19" customFormat="1" x14ac:dyDescent="0.4">
      <c r="AA239" s="94"/>
    </row>
    <row r="240" spans="27:27" s="19" customFormat="1" x14ac:dyDescent="0.4">
      <c r="AA240" s="94"/>
    </row>
    <row r="241" spans="27:27" s="19" customFormat="1" x14ac:dyDescent="0.4">
      <c r="AA241" s="94"/>
    </row>
    <row r="242" spans="27:27" s="19" customFormat="1" x14ac:dyDescent="0.4">
      <c r="AA242" s="94"/>
    </row>
    <row r="243" spans="27:27" s="19" customFormat="1" x14ac:dyDescent="0.4">
      <c r="AA243" s="94"/>
    </row>
    <row r="244" spans="27:27" s="19" customFormat="1" x14ac:dyDescent="0.4">
      <c r="AA244" s="94"/>
    </row>
    <row r="245" spans="27:27" s="19" customFormat="1" x14ac:dyDescent="0.4">
      <c r="AA245" s="94"/>
    </row>
    <row r="246" spans="27:27" s="19" customFormat="1" x14ac:dyDescent="0.4">
      <c r="AA246" s="94"/>
    </row>
    <row r="247" spans="27:27" s="19" customFormat="1" x14ac:dyDescent="0.4">
      <c r="AA247" s="94"/>
    </row>
    <row r="248" spans="27:27" s="19" customFormat="1" x14ac:dyDescent="0.4">
      <c r="AA248" s="94"/>
    </row>
    <row r="249" spans="27:27" s="19" customFormat="1" x14ac:dyDescent="0.4">
      <c r="AA249" s="94"/>
    </row>
    <row r="250" spans="27:27" s="19" customFormat="1" x14ac:dyDescent="0.4">
      <c r="AA250" s="94"/>
    </row>
    <row r="251" spans="27:27" s="19" customFormat="1" x14ac:dyDescent="0.4">
      <c r="AA251" s="94"/>
    </row>
    <row r="252" spans="27:27" s="19" customFormat="1" x14ac:dyDescent="0.4">
      <c r="AA252" s="94"/>
    </row>
    <row r="253" spans="27:27" s="19" customFormat="1" x14ac:dyDescent="0.4">
      <c r="AA253" s="94"/>
    </row>
    <row r="254" spans="27:27" s="19" customFormat="1" x14ac:dyDescent="0.4">
      <c r="AA254" s="94"/>
    </row>
    <row r="255" spans="27:27" s="19" customFormat="1" x14ac:dyDescent="0.4">
      <c r="AA255" s="94"/>
    </row>
    <row r="256" spans="27:27" s="19" customFormat="1" x14ac:dyDescent="0.4">
      <c r="AA256" s="94"/>
    </row>
    <row r="257" spans="27:27" s="19" customFormat="1" x14ac:dyDescent="0.4">
      <c r="AA257" s="94"/>
    </row>
    <row r="258" spans="27:27" s="19" customFormat="1" x14ac:dyDescent="0.4">
      <c r="AA258" s="94"/>
    </row>
    <row r="259" spans="27:27" s="19" customFormat="1" x14ac:dyDescent="0.4">
      <c r="AA259" s="94"/>
    </row>
    <row r="260" spans="27:27" s="19" customFormat="1" x14ac:dyDescent="0.4">
      <c r="AA260" s="94"/>
    </row>
    <row r="261" spans="27:27" s="19" customFormat="1" x14ac:dyDescent="0.4">
      <c r="AA261" s="94"/>
    </row>
    <row r="262" spans="27:27" s="19" customFormat="1" x14ac:dyDescent="0.4">
      <c r="AA262" s="94"/>
    </row>
    <row r="263" spans="27:27" s="19" customFormat="1" x14ac:dyDescent="0.4">
      <c r="AA263" s="94"/>
    </row>
    <row r="264" spans="27:27" s="19" customFormat="1" x14ac:dyDescent="0.4">
      <c r="AA264" s="94"/>
    </row>
    <row r="265" spans="27:27" s="19" customFormat="1" x14ac:dyDescent="0.4">
      <c r="AA265" s="94"/>
    </row>
    <row r="266" spans="27:27" s="19" customFormat="1" x14ac:dyDescent="0.4">
      <c r="AA266" s="94"/>
    </row>
    <row r="267" spans="27:27" s="19" customFormat="1" x14ac:dyDescent="0.4">
      <c r="AA267" s="94"/>
    </row>
    <row r="268" spans="27:27" s="19" customFormat="1" x14ac:dyDescent="0.4">
      <c r="AA268" s="94"/>
    </row>
    <row r="269" spans="27:27" s="19" customFormat="1" x14ac:dyDescent="0.4">
      <c r="AA269" s="94"/>
    </row>
    <row r="270" spans="27:27" s="19" customFormat="1" x14ac:dyDescent="0.4">
      <c r="AA270" s="94"/>
    </row>
    <row r="271" spans="27:27" s="19" customFormat="1" x14ac:dyDescent="0.4">
      <c r="AA271" s="94"/>
    </row>
    <row r="272" spans="27:27" s="19" customFormat="1" x14ac:dyDescent="0.4">
      <c r="AA272" s="94"/>
    </row>
    <row r="273" spans="27:27" s="19" customFormat="1" x14ac:dyDescent="0.4">
      <c r="AA273" s="94"/>
    </row>
    <row r="274" spans="27:27" s="19" customFormat="1" x14ac:dyDescent="0.4">
      <c r="AA274" s="94"/>
    </row>
    <row r="275" spans="27:27" s="19" customFormat="1" x14ac:dyDescent="0.4">
      <c r="AA275" s="94"/>
    </row>
    <row r="276" spans="27:27" s="19" customFormat="1" x14ac:dyDescent="0.4">
      <c r="AA276" s="94"/>
    </row>
    <row r="277" spans="27:27" s="19" customFormat="1" x14ac:dyDescent="0.4">
      <c r="AA277" s="94"/>
    </row>
    <row r="278" spans="27:27" s="19" customFormat="1" x14ac:dyDescent="0.4">
      <c r="AA278" s="94"/>
    </row>
    <row r="279" spans="27:27" s="19" customFormat="1" x14ac:dyDescent="0.4">
      <c r="AA279" s="94"/>
    </row>
    <row r="280" spans="27:27" s="19" customFormat="1" x14ac:dyDescent="0.4">
      <c r="AA280" s="94"/>
    </row>
    <row r="281" spans="27:27" s="19" customFormat="1" x14ac:dyDescent="0.4">
      <c r="AA281" s="94"/>
    </row>
    <row r="282" spans="27:27" s="19" customFormat="1" x14ac:dyDescent="0.4">
      <c r="AA282" s="94"/>
    </row>
    <row r="283" spans="27:27" s="19" customFormat="1" x14ac:dyDescent="0.4">
      <c r="AA283" s="94"/>
    </row>
    <row r="284" spans="27:27" s="19" customFormat="1" x14ac:dyDescent="0.4">
      <c r="AA284" s="94"/>
    </row>
    <row r="285" spans="27:27" s="19" customFormat="1" x14ac:dyDescent="0.4">
      <c r="AA285" s="94"/>
    </row>
    <row r="286" spans="27:27" s="19" customFormat="1" x14ac:dyDescent="0.4">
      <c r="AA286" s="94"/>
    </row>
    <row r="287" spans="27:27" s="19" customFormat="1" x14ac:dyDescent="0.4">
      <c r="AA287" s="94"/>
    </row>
    <row r="288" spans="27:27" s="19" customFormat="1" x14ac:dyDescent="0.4">
      <c r="AA288" s="94"/>
    </row>
    <row r="289" spans="27:27" s="19" customFormat="1" x14ac:dyDescent="0.4">
      <c r="AA289" s="94"/>
    </row>
    <row r="290" spans="27:27" s="19" customFormat="1" x14ac:dyDescent="0.4">
      <c r="AA290" s="94"/>
    </row>
    <row r="291" spans="27:27" s="19" customFormat="1" x14ac:dyDescent="0.4">
      <c r="AA291" s="94"/>
    </row>
    <row r="292" spans="27:27" s="19" customFormat="1" x14ac:dyDescent="0.4">
      <c r="AA292" s="94"/>
    </row>
    <row r="293" spans="27:27" s="19" customFormat="1" x14ac:dyDescent="0.4">
      <c r="AA293" s="94"/>
    </row>
    <row r="294" spans="27:27" s="19" customFormat="1" x14ac:dyDescent="0.4">
      <c r="AA294" s="94"/>
    </row>
    <row r="295" spans="27:27" s="19" customFormat="1" x14ac:dyDescent="0.4">
      <c r="AA295" s="94"/>
    </row>
    <row r="296" spans="27:27" s="19" customFormat="1" x14ac:dyDescent="0.4">
      <c r="AA296" s="94"/>
    </row>
    <row r="297" spans="27:27" s="19" customFormat="1" x14ac:dyDescent="0.4">
      <c r="AA297" s="94"/>
    </row>
    <row r="298" spans="27:27" s="19" customFormat="1" x14ac:dyDescent="0.4">
      <c r="AA298" s="94"/>
    </row>
    <row r="299" spans="27:27" s="19" customFormat="1" x14ac:dyDescent="0.4">
      <c r="AA299" s="94"/>
    </row>
    <row r="300" spans="27:27" s="19" customFormat="1" x14ac:dyDescent="0.4">
      <c r="AA300" s="94"/>
    </row>
    <row r="301" spans="27:27" s="19" customFormat="1" x14ac:dyDescent="0.4">
      <c r="AA301" s="94"/>
    </row>
    <row r="302" spans="27:27" s="19" customFormat="1" x14ac:dyDescent="0.4">
      <c r="AA302" s="94"/>
    </row>
    <row r="303" spans="27:27" s="19" customFormat="1" x14ac:dyDescent="0.4">
      <c r="AA303" s="94"/>
    </row>
    <row r="304" spans="27:27" s="19" customFormat="1" x14ac:dyDescent="0.4">
      <c r="AA304" s="94"/>
    </row>
    <row r="305" spans="27:27" s="19" customFormat="1" x14ac:dyDescent="0.4">
      <c r="AA305" s="94"/>
    </row>
    <row r="306" spans="27:27" s="19" customFormat="1" x14ac:dyDescent="0.4">
      <c r="AA306" s="94"/>
    </row>
    <row r="307" spans="27:27" s="19" customFormat="1" x14ac:dyDescent="0.4">
      <c r="AA307" s="94"/>
    </row>
    <row r="308" spans="27:27" s="19" customFormat="1" x14ac:dyDescent="0.4">
      <c r="AA308" s="94"/>
    </row>
    <row r="309" spans="27:27" s="19" customFormat="1" x14ac:dyDescent="0.4">
      <c r="AA309" s="94"/>
    </row>
    <row r="310" spans="27:27" s="19" customFormat="1" x14ac:dyDescent="0.4">
      <c r="AA310" s="94"/>
    </row>
    <row r="311" spans="27:27" s="19" customFormat="1" x14ac:dyDescent="0.4">
      <c r="AA311" s="94"/>
    </row>
    <row r="312" spans="27:27" s="19" customFormat="1" x14ac:dyDescent="0.4">
      <c r="AA312" s="94"/>
    </row>
    <row r="313" spans="27:27" s="19" customFormat="1" x14ac:dyDescent="0.4">
      <c r="AA313" s="94"/>
    </row>
    <row r="314" spans="27:27" s="19" customFormat="1" x14ac:dyDescent="0.4">
      <c r="AA314" s="94"/>
    </row>
    <row r="315" spans="27:27" s="19" customFormat="1" x14ac:dyDescent="0.4">
      <c r="AA315" s="94"/>
    </row>
    <row r="316" spans="27:27" s="19" customFormat="1" x14ac:dyDescent="0.4">
      <c r="AA316" s="94"/>
    </row>
    <row r="317" spans="27:27" s="19" customFormat="1" x14ac:dyDescent="0.4">
      <c r="AA317" s="94"/>
    </row>
    <row r="318" spans="27:27" s="19" customFormat="1" x14ac:dyDescent="0.4">
      <c r="AA318" s="94"/>
    </row>
    <row r="319" spans="27:27" s="19" customFormat="1" x14ac:dyDescent="0.4">
      <c r="AA319" s="94"/>
    </row>
    <row r="320" spans="27:27" s="19" customFormat="1" x14ac:dyDescent="0.4">
      <c r="AA320" s="94"/>
    </row>
    <row r="321" spans="27:27" s="19" customFormat="1" x14ac:dyDescent="0.4">
      <c r="AA321" s="94"/>
    </row>
    <row r="322" spans="27:27" s="19" customFormat="1" x14ac:dyDescent="0.4">
      <c r="AA322" s="94"/>
    </row>
    <row r="323" spans="27:27" s="19" customFormat="1" x14ac:dyDescent="0.4">
      <c r="AA323" s="94"/>
    </row>
    <row r="324" spans="27:27" s="19" customFormat="1" x14ac:dyDescent="0.4">
      <c r="AA324" s="94"/>
    </row>
    <row r="325" spans="27:27" s="19" customFormat="1" x14ac:dyDescent="0.4">
      <c r="AA325" s="94"/>
    </row>
    <row r="326" spans="27:27" s="19" customFormat="1" x14ac:dyDescent="0.4">
      <c r="AA326" s="94"/>
    </row>
    <row r="327" spans="27:27" s="19" customFormat="1" x14ac:dyDescent="0.4">
      <c r="AA327" s="94"/>
    </row>
    <row r="328" spans="27:27" s="19" customFormat="1" x14ac:dyDescent="0.4">
      <c r="AA328" s="94"/>
    </row>
    <row r="329" spans="27:27" s="19" customFormat="1" x14ac:dyDescent="0.4">
      <c r="AA329" s="94"/>
    </row>
    <row r="330" spans="27:27" s="19" customFormat="1" x14ac:dyDescent="0.4">
      <c r="AA330" s="94"/>
    </row>
    <row r="331" spans="27:27" s="19" customFormat="1" x14ac:dyDescent="0.4">
      <c r="AA331" s="94"/>
    </row>
    <row r="332" spans="27:27" s="19" customFormat="1" x14ac:dyDescent="0.4">
      <c r="AA332" s="94"/>
    </row>
    <row r="333" spans="27:27" s="19" customFormat="1" x14ac:dyDescent="0.4">
      <c r="AA333" s="94"/>
    </row>
    <row r="334" spans="27:27" s="19" customFormat="1" x14ac:dyDescent="0.4">
      <c r="AA334" s="94"/>
    </row>
    <row r="335" spans="27:27" s="19" customFormat="1" x14ac:dyDescent="0.4">
      <c r="AA335" s="94"/>
    </row>
    <row r="336" spans="27:27" s="19" customFormat="1" x14ac:dyDescent="0.4">
      <c r="AA336" s="94"/>
    </row>
    <row r="337" spans="27:27" s="19" customFormat="1" x14ac:dyDescent="0.4">
      <c r="AA337" s="94"/>
    </row>
    <row r="338" spans="27:27" s="19" customFormat="1" x14ac:dyDescent="0.4">
      <c r="AA338" s="94"/>
    </row>
    <row r="339" spans="27:27" s="19" customFormat="1" x14ac:dyDescent="0.4">
      <c r="AA339" s="94"/>
    </row>
    <row r="340" spans="27:27" s="19" customFormat="1" x14ac:dyDescent="0.4">
      <c r="AA340" s="94"/>
    </row>
    <row r="341" spans="27:27" s="19" customFormat="1" x14ac:dyDescent="0.4">
      <c r="AA341" s="94"/>
    </row>
    <row r="342" spans="27:27" s="19" customFormat="1" x14ac:dyDescent="0.4">
      <c r="AA342" s="94"/>
    </row>
    <row r="343" spans="27:27" s="19" customFormat="1" x14ac:dyDescent="0.4">
      <c r="AA343" s="94"/>
    </row>
    <row r="344" spans="27:27" s="19" customFormat="1" x14ac:dyDescent="0.4">
      <c r="AA344" s="94"/>
    </row>
    <row r="345" spans="27:27" s="19" customFormat="1" x14ac:dyDescent="0.4">
      <c r="AA345" s="94"/>
    </row>
    <row r="346" spans="27:27" s="19" customFormat="1" x14ac:dyDescent="0.4">
      <c r="AA346" s="94"/>
    </row>
    <row r="347" spans="27:27" s="19" customFormat="1" x14ac:dyDescent="0.4">
      <c r="AA347" s="94"/>
    </row>
    <row r="348" spans="27:27" s="19" customFormat="1" x14ac:dyDescent="0.4">
      <c r="AA348" s="94"/>
    </row>
    <row r="349" spans="27:27" s="19" customFormat="1" x14ac:dyDescent="0.4">
      <c r="AA349" s="94"/>
    </row>
    <row r="350" spans="27:27" s="19" customFormat="1" x14ac:dyDescent="0.4">
      <c r="AA350" s="94"/>
    </row>
    <row r="351" spans="27:27" s="19" customFormat="1" x14ac:dyDescent="0.4">
      <c r="AA351" s="94"/>
    </row>
    <row r="352" spans="27:27" s="19" customFormat="1" x14ac:dyDescent="0.4">
      <c r="AA352" s="94"/>
    </row>
    <row r="353" spans="27:27" s="19" customFormat="1" x14ac:dyDescent="0.4">
      <c r="AA353" s="94"/>
    </row>
    <row r="354" spans="27:27" s="19" customFormat="1" x14ac:dyDescent="0.4">
      <c r="AA354" s="94"/>
    </row>
    <row r="355" spans="27:27" s="19" customFormat="1" x14ac:dyDescent="0.4">
      <c r="AA355" s="94"/>
    </row>
    <row r="356" spans="27:27" s="19" customFormat="1" x14ac:dyDescent="0.4">
      <c r="AA356" s="94"/>
    </row>
    <row r="357" spans="27:27" s="19" customFormat="1" x14ac:dyDescent="0.4">
      <c r="AA357" s="94"/>
    </row>
    <row r="358" spans="27:27" s="19" customFormat="1" x14ac:dyDescent="0.4">
      <c r="AA358" s="94"/>
    </row>
    <row r="359" spans="27:27" s="19" customFormat="1" x14ac:dyDescent="0.4">
      <c r="AA359" s="94"/>
    </row>
    <row r="360" spans="27:27" s="19" customFormat="1" x14ac:dyDescent="0.4">
      <c r="AA360" s="94"/>
    </row>
    <row r="361" spans="27:27" s="19" customFormat="1" x14ac:dyDescent="0.4">
      <c r="AA361" s="94"/>
    </row>
    <row r="362" spans="27:27" s="19" customFormat="1" x14ac:dyDescent="0.4">
      <c r="AA362" s="94"/>
    </row>
    <row r="363" spans="27:27" s="19" customFormat="1" x14ac:dyDescent="0.4">
      <c r="AA363" s="94"/>
    </row>
    <row r="364" spans="27:27" s="19" customFormat="1" x14ac:dyDescent="0.4">
      <c r="AA364" s="94"/>
    </row>
    <row r="365" spans="27:27" s="19" customFormat="1" x14ac:dyDescent="0.4">
      <c r="AA365" s="94"/>
    </row>
    <row r="366" spans="27:27" s="19" customFormat="1" x14ac:dyDescent="0.4">
      <c r="AA366" s="94"/>
    </row>
    <row r="367" spans="27:27" s="19" customFormat="1" x14ac:dyDescent="0.4">
      <c r="AA367" s="94"/>
    </row>
    <row r="368" spans="27:27" s="19" customFormat="1" x14ac:dyDescent="0.4">
      <c r="AA368" s="94"/>
    </row>
    <row r="369" spans="27:27" s="19" customFormat="1" x14ac:dyDescent="0.4">
      <c r="AA369" s="94"/>
    </row>
    <row r="370" spans="27:27" s="19" customFormat="1" x14ac:dyDescent="0.4">
      <c r="AA370" s="94"/>
    </row>
    <row r="371" spans="27:27" s="19" customFormat="1" x14ac:dyDescent="0.4">
      <c r="AA371" s="94"/>
    </row>
    <row r="372" spans="27:27" s="19" customFormat="1" x14ac:dyDescent="0.4">
      <c r="AA372" s="94"/>
    </row>
    <row r="373" spans="27:27" s="19" customFormat="1" x14ac:dyDescent="0.4">
      <c r="AA373" s="94"/>
    </row>
    <row r="374" spans="27:27" s="19" customFormat="1" x14ac:dyDescent="0.4">
      <c r="AA374" s="94"/>
    </row>
    <row r="375" spans="27:27" s="19" customFormat="1" x14ac:dyDescent="0.4">
      <c r="AA375" s="94"/>
    </row>
    <row r="376" spans="27:27" s="19" customFormat="1" x14ac:dyDescent="0.4">
      <c r="AA376" s="94"/>
    </row>
    <row r="377" spans="27:27" s="19" customFormat="1" x14ac:dyDescent="0.4">
      <c r="AA377" s="94"/>
    </row>
    <row r="378" spans="27:27" s="19" customFormat="1" x14ac:dyDescent="0.4">
      <c r="AA378" s="94"/>
    </row>
    <row r="379" spans="27:27" s="19" customFormat="1" x14ac:dyDescent="0.4">
      <c r="AA379" s="94"/>
    </row>
    <row r="380" spans="27:27" s="19" customFormat="1" x14ac:dyDescent="0.4">
      <c r="AA380" s="94"/>
    </row>
    <row r="381" spans="27:27" s="19" customFormat="1" x14ac:dyDescent="0.4">
      <c r="AA381" s="94"/>
    </row>
    <row r="382" spans="27:27" s="19" customFormat="1" x14ac:dyDescent="0.4">
      <c r="AA382" s="94"/>
    </row>
    <row r="383" spans="27:27" s="19" customFormat="1" x14ac:dyDescent="0.4">
      <c r="AA383" s="94"/>
    </row>
    <row r="384" spans="27:27" s="19" customFormat="1" x14ac:dyDescent="0.4">
      <c r="AA384" s="94"/>
    </row>
    <row r="385" spans="27:27" s="19" customFormat="1" x14ac:dyDescent="0.4">
      <c r="AA385" s="94"/>
    </row>
    <row r="386" spans="27:27" s="19" customFormat="1" x14ac:dyDescent="0.4">
      <c r="AA386" s="94"/>
    </row>
    <row r="387" spans="27:27" s="19" customFormat="1" x14ac:dyDescent="0.4">
      <c r="AA387" s="94"/>
    </row>
    <row r="388" spans="27:27" s="19" customFormat="1" x14ac:dyDescent="0.4">
      <c r="AA388" s="94"/>
    </row>
    <row r="389" spans="27:27" s="19" customFormat="1" x14ac:dyDescent="0.4">
      <c r="AA389" s="94"/>
    </row>
    <row r="390" spans="27:27" s="19" customFormat="1" x14ac:dyDescent="0.4">
      <c r="AA390" s="94"/>
    </row>
    <row r="391" spans="27:27" s="19" customFormat="1" x14ac:dyDescent="0.4">
      <c r="AA391" s="94"/>
    </row>
    <row r="392" spans="27:27" s="19" customFormat="1" x14ac:dyDescent="0.4">
      <c r="AA392" s="94"/>
    </row>
    <row r="393" spans="27:27" s="19" customFormat="1" x14ac:dyDescent="0.4">
      <c r="AA393" s="94"/>
    </row>
    <row r="394" spans="27:27" s="19" customFormat="1" x14ac:dyDescent="0.4">
      <c r="AA394" s="94"/>
    </row>
    <row r="395" spans="27:27" s="19" customFormat="1" x14ac:dyDescent="0.4">
      <c r="AA395" s="94"/>
    </row>
    <row r="396" spans="27:27" s="19" customFormat="1" x14ac:dyDescent="0.4">
      <c r="AA396" s="94"/>
    </row>
    <row r="397" spans="27:27" s="19" customFormat="1" x14ac:dyDescent="0.4">
      <c r="AA397" s="94"/>
    </row>
    <row r="398" spans="27:27" s="19" customFormat="1" x14ac:dyDescent="0.4">
      <c r="AA398" s="94"/>
    </row>
    <row r="399" spans="27:27" s="19" customFormat="1" x14ac:dyDescent="0.4">
      <c r="AA399" s="94"/>
    </row>
    <row r="400" spans="27:27" s="19" customFormat="1" x14ac:dyDescent="0.4">
      <c r="AA400" s="94"/>
    </row>
    <row r="401" spans="27:27" s="19" customFormat="1" x14ac:dyDescent="0.4">
      <c r="AA401" s="94"/>
    </row>
    <row r="402" spans="27:27" s="19" customFormat="1" x14ac:dyDescent="0.4">
      <c r="AA402" s="94"/>
    </row>
    <row r="403" spans="27:27" s="19" customFormat="1" x14ac:dyDescent="0.4">
      <c r="AA403" s="94"/>
    </row>
    <row r="404" spans="27:27" s="19" customFormat="1" x14ac:dyDescent="0.4">
      <c r="AA404" s="94"/>
    </row>
    <row r="405" spans="27:27" s="19" customFormat="1" x14ac:dyDescent="0.4">
      <c r="AA405" s="94"/>
    </row>
    <row r="406" spans="27:27" s="19" customFormat="1" x14ac:dyDescent="0.4">
      <c r="AA406" s="94"/>
    </row>
    <row r="407" spans="27:27" s="19" customFormat="1" x14ac:dyDescent="0.4">
      <c r="AA407" s="94"/>
    </row>
    <row r="408" spans="27:27" s="19" customFormat="1" x14ac:dyDescent="0.4">
      <c r="AA408" s="94"/>
    </row>
    <row r="409" spans="27:27" s="19" customFormat="1" x14ac:dyDescent="0.4">
      <c r="AA409" s="94"/>
    </row>
    <row r="410" spans="27:27" s="19" customFormat="1" x14ac:dyDescent="0.4">
      <c r="AA410" s="94"/>
    </row>
    <row r="411" spans="27:27" s="19" customFormat="1" x14ac:dyDescent="0.4">
      <c r="AA411" s="94"/>
    </row>
    <row r="412" spans="27:27" s="19" customFormat="1" x14ac:dyDescent="0.4">
      <c r="AA412" s="94"/>
    </row>
    <row r="413" spans="27:27" s="19" customFormat="1" x14ac:dyDescent="0.4">
      <c r="AA413" s="94"/>
    </row>
    <row r="414" spans="27:27" s="19" customFormat="1" x14ac:dyDescent="0.4">
      <c r="AA414" s="94"/>
    </row>
    <row r="415" spans="27:27" s="19" customFormat="1" x14ac:dyDescent="0.4">
      <c r="AA415" s="94"/>
    </row>
    <row r="416" spans="27:27" s="19" customFormat="1" x14ac:dyDescent="0.4">
      <c r="AA416" s="94"/>
    </row>
    <row r="417" spans="27:27" s="19" customFormat="1" x14ac:dyDescent="0.4">
      <c r="AA417" s="94"/>
    </row>
    <row r="418" spans="27:27" s="19" customFormat="1" x14ac:dyDescent="0.4">
      <c r="AA418" s="94"/>
    </row>
    <row r="419" spans="27:27" s="19" customFormat="1" x14ac:dyDescent="0.4">
      <c r="AA419" s="94"/>
    </row>
    <row r="420" spans="27:27" s="19" customFormat="1" x14ac:dyDescent="0.4">
      <c r="AA420" s="94"/>
    </row>
    <row r="421" spans="27:27" s="19" customFormat="1" x14ac:dyDescent="0.4">
      <c r="AA421" s="94"/>
    </row>
    <row r="422" spans="27:27" s="19" customFormat="1" x14ac:dyDescent="0.4">
      <c r="AA422" s="94"/>
    </row>
    <row r="423" spans="27:27" s="19" customFormat="1" x14ac:dyDescent="0.4">
      <c r="AA423" s="94"/>
    </row>
    <row r="424" spans="27:27" s="19" customFormat="1" x14ac:dyDescent="0.4">
      <c r="AA424" s="94"/>
    </row>
    <row r="425" spans="27:27" s="19" customFormat="1" x14ac:dyDescent="0.4">
      <c r="AA425" s="94"/>
    </row>
    <row r="426" spans="27:27" s="19" customFormat="1" x14ac:dyDescent="0.4">
      <c r="AA426" s="94"/>
    </row>
    <row r="427" spans="27:27" s="19" customFormat="1" x14ac:dyDescent="0.4">
      <c r="AA427" s="94"/>
    </row>
    <row r="428" spans="27:27" s="19" customFormat="1" x14ac:dyDescent="0.4">
      <c r="AA428" s="94"/>
    </row>
    <row r="429" spans="27:27" s="19" customFormat="1" x14ac:dyDescent="0.4">
      <c r="AA429" s="94"/>
    </row>
    <row r="430" spans="27:27" s="19" customFormat="1" x14ac:dyDescent="0.4">
      <c r="AA430" s="94"/>
    </row>
    <row r="431" spans="27:27" s="19" customFormat="1" x14ac:dyDescent="0.4">
      <c r="AA431" s="94"/>
    </row>
    <row r="432" spans="27:27" s="19" customFormat="1" x14ac:dyDescent="0.4">
      <c r="AA432" s="94"/>
    </row>
    <row r="433" spans="27:27" s="19" customFormat="1" x14ac:dyDescent="0.4">
      <c r="AA433" s="94"/>
    </row>
    <row r="434" spans="27:27" s="19" customFormat="1" x14ac:dyDescent="0.4">
      <c r="AA434" s="94"/>
    </row>
    <row r="435" spans="27:27" s="19" customFormat="1" x14ac:dyDescent="0.4">
      <c r="AA435" s="94"/>
    </row>
    <row r="436" spans="27:27" s="19" customFormat="1" x14ac:dyDescent="0.4">
      <c r="AA436" s="94"/>
    </row>
    <row r="437" spans="27:27" s="19" customFormat="1" x14ac:dyDescent="0.4">
      <c r="AA437" s="94"/>
    </row>
    <row r="438" spans="27:27" s="19" customFormat="1" x14ac:dyDescent="0.4">
      <c r="AA438" s="94"/>
    </row>
    <row r="439" spans="27:27" s="19" customFormat="1" x14ac:dyDescent="0.4">
      <c r="AA439" s="94"/>
    </row>
    <row r="440" spans="27:27" s="19" customFormat="1" x14ac:dyDescent="0.4">
      <c r="AA440" s="94"/>
    </row>
    <row r="441" spans="27:27" s="19" customFormat="1" x14ac:dyDescent="0.4">
      <c r="AA441" s="94"/>
    </row>
    <row r="442" spans="27:27" s="19" customFormat="1" x14ac:dyDescent="0.4">
      <c r="AA442" s="94"/>
    </row>
    <row r="443" spans="27:27" s="19" customFormat="1" x14ac:dyDescent="0.4">
      <c r="AA443" s="94"/>
    </row>
    <row r="444" spans="27:27" s="19" customFormat="1" x14ac:dyDescent="0.4">
      <c r="AA444" s="94"/>
    </row>
    <row r="445" spans="27:27" s="19" customFormat="1" x14ac:dyDescent="0.4">
      <c r="AA445" s="94"/>
    </row>
    <row r="446" spans="27:27" s="19" customFormat="1" x14ac:dyDescent="0.4">
      <c r="AA446" s="94"/>
    </row>
    <row r="447" spans="27:27" s="19" customFormat="1" x14ac:dyDescent="0.4">
      <c r="AA447" s="94"/>
    </row>
    <row r="448" spans="27:27" s="19" customFormat="1" x14ac:dyDescent="0.4">
      <c r="AA448" s="94"/>
    </row>
    <row r="449" spans="27:27" s="19" customFormat="1" x14ac:dyDescent="0.4">
      <c r="AA449" s="94"/>
    </row>
    <row r="450" spans="27:27" s="19" customFormat="1" x14ac:dyDescent="0.4">
      <c r="AA450" s="94"/>
    </row>
    <row r="451" spans="27:27" s="19" customFormat="1" x14ac:dyDescent="0.4">
      <c r="AA451" s="94"/>
    </row>
    <row r="452" spans="27:27" s="19" customFormat="1" x14ac:dyDescent="0.4">
      <c r="AA452" s="94"/>
    </row>
    <row r="453" spans="27:27" s="19" customFormat="1" x14ac:dyDescent="0.4">
      <c r="AA453" s="94"/>
    </row>
    <row r="454" spans="27:27" s="19" customFormat="1" x14ac:dyDescent="0.4">
      <c r="AA454" s="94"/>
    </row>
    <row r="455" spans="27:27" s="19" customFormat="1" x14ac:dyDescent="0.4">
      <c r="AA455" s="94"/>
    </row>
    <row r="456" spans="27:27" s="19" customFormat="1" x14ac:dyDescent="0.4">
      <c r="AA456" s="94"/>
    </row>
    <row r="457" spans="27:27" s="19" customFormat="1" x14ac:dyDescent="0.4">
      <c r="AA457" s="94"/>
    </row>
    <row r="458" spans="27:27" s="19" customFormat="1" x14ac:dyDescent="0.4">
      <c r="AA458" s="94"/>
    </row>
    <row r="459" spans="27:27" s="19" customFormat="1" x14ac:dyDescent="0.4">
      <c r="AA459" s="94"/>
    </row>
    <row r="460" spans="27:27" s="19" customFormat="1" x14ac:dyDescent="0.4">
      <c r="AA460" s="94"/>
    </row>
    <row r="461" spans="27:27" s="19" customFormat="1" x14ac:dyDescent="0.4">
      <c r="AA461" s="94"/>
    </row>
    <row r="462" spans="27:27" s="19" customFormat="1" x14ac:dyDescent="0.4">
      <c r="AA462" s="94"/>
    </row>
    <row r="463" spans="27:27" s="19" customFormat="1" x14ac:dyDescent="0.4">
      <c r="AA463" s="94"/>
    </row>
    <row r="464" spans="27:27" s="19" customFormat="1" x14ac:dyDescent="0.4">
      <c r="AA464" s="94"/>
    </row>
    <row r="465" spans="27:27" s="19" customFormat="1" x14ac:dyDescent="0.4">
      <c r="AA465" s="94"/>
    </row>
    <row r="466" spans="27:27" s="19" customFormat="1" x14ac:dyDescent="0.4">
      <c r="AA466" s="94"/>
    </row>
    <row r="467" spans="27:27" s="19" customFormat="1" x14ac:dyDescent="0.4">
      <c r="AA467" s="94"/>
    </row>
    <row r="468" spans="27:27" s="19" customFormat="1" x14ac:dyDescent="0.4">
      <c r="AA468" s="94"/>
    </row>
    <row r="469" spans="27:27" s="19" customFormat="1" x14ac:dyDescent="0.4">
      <c r="AA469" s="94"/>
    </row>
    <row r="470" spans="27:27" s="19" customFormat="1" x14ac:dyDescent="0.4">
      <c r="AA470" s="94"/>
    </row>
    <row r="471" spans="27:27" s="19" customFormat="1" x14ac:dyDescent="0.4">
      <c r="AA471" s="94"/>
    </row>
    <row r="472" spans="27:27" s="19" customFormat="1" x14ac:dyDescent="0.4">
      <c r="AA472" s="94"/>
    </row>
    <row r="473" spans="27:27" s="19" customFormat="1" x14ac:dyDescent="0.4">
      <c r="AA473" s="94"/>
    </row>
    <row r="474" spans="27:27" s="19" customFormat="1" x14ac:dyDescent="0.4">
      <c r="AA474" s="94"/>
    </row>
    <row r="475" spans="27:27" s="19" customFormat="1" x14ac:dyDescent="0.4">
      <c r="AA475" s="94"/>
    </row>
    <row r="476" spans="27:27" s="19" customFormat="1" x14ac:dyDescent="0.4">
      <c r="AA476" s="94"/>
    </row>
    <row r="477" spans="27:27" s="19" customFormat="1" x14ac:dyDescent="0.4">
      <c r="AA477" s="94"/>
    </row>
    <row r="478" spans="27:27" s="19" customFormat="1" x14ac:dyDescent="0.4">
      <c r="AA478" s="94"/>
    </row>
    <row r="479" spans="27:27" s="19" customFormat="1" x14ac:dyDescent="0.4">
      <c r="AA479" s="94"/>
    </row>
    <row r="480" spans="27:27" s="19" customFormat="1" x14ac:dyDescent="0.4">
      <c r="AA480" s="94"/>
    </row>
    <row r="481" spans="27:27" s="19" customFormat="1" x14ac:dyDescent="0.4">
      <c r="AA481" s="94"/>
    </row>
    <row r="482" spans="27:27" s="19" customFormat="1" x14ac:dyDescent="0.4">
      <c r="AA482" s="94"/>
    </row>
    <row r="483" spans="27:27" s="19" customFormat="1" x14ac:dyDescent="0.4">
      <c r="AA483" s="94"/>
    </row>
    <row r="484" spans="27:27" s="19" customFormat="1" x14ac:dyDescent="0.4">
      <c r="AA484" s="94"/>
    </row>
    <row r="485" spans="27:27" s="19" customFormat="1" x14ac:dyDescent="0.4">
      <c r="AA485" s="94"/>
    </row>
    <row r="486" spans="27:27" s="19" customFormat="1" x14ac:dyDescent="0.4">
      <c r="AA486" s="94"/>
    </row>
    <row r="487" spans="27:27" s="19" customFormat="1" x14ac:dyDescent="0.4">
      <c r="AA487" s="94"/>
    </row>
    <row r="488" spans="27:27" s="19" customFormat="1" x14ac:dyDescent="0.4">
      <c r="AA488" s="94"/>
    </row>
    <row r="489" spans="27:27" s="19" customFormat="1" x14ac:dyDescent="0.4">
      <c r="AA489" s="94"/>
    </row>
    <row r="490" spans="27:27" s="19" customFormat="1" x14ac:dyDescent="0.4">
      <c r="AA490" s="94"/>
    </row>
    <row r="491" spans="27:27" s="19" customFormat="1" x14ac:dyDescent="0.4">
      <c r="AA491" s="94"/>
    </row>
    <row r="492" spans="27:27" s="19" customFormat="1" x14ac:dyDescent="0.4">
      <c r="AA492" s="94"/>
    </row>
    <row r="493" spans="27:27" s="19" customFormat="1" x14ac:dyDescent="0.4">
      <c r="AA493" s="94"/>
    </row>
    <row r="494" spans="27:27" s="19" customFormat="1" x14ac:dyDescent="0.4">
      <c r="AA494" s="94"/>
    </row>
    <row r="495" spans="27:27" s="19" customFormat="1" x14ac:dyDescent="0.4">
      <c r="AA495" s="94"/>
    </row>
    <row r="496" spans="27:27" s="19" customFormat="1" x14ac:dyDescent="0.4">
      <c r="AA496" s="94"/>
    </row>
    <row r="497" spans="27:27" s="19" customFormat="1" x14ac:dyDescent="0.4">
      <c r="AA497" s="94"/>
    </row>
    <row r="498" spans="27:27" s="19" customFormat="1" x14ac:dyDescent="0.4">
      <c r="AA498" s="94"/>
    </row>
    <row r="499" spans="27:27" s="19" customFormat="1" x14ac:dyDescent="0.4">
      <c r="AA499" s="94"/>
    </row>
    <row r="500" spans="27:27" s="19" customFormat="1" x14ac:dyDescent="0.4">
      <c r="AA500" s="94"/>
    </row>
    <row r="501" spans="27:27" s="19" customFormat="1" x14ac:dyDescent="0.4">
      <c r="AA501" s="94"/>
    </row>
    <row r="502" spans="27:27" s="19" customFormat="1" x14ac:dyDescent="0.4">
      <c r="AA502" s="94"/>
    </row>
    <row r="503" spans="27:27" s="19" customFormat="1" x14ac:dyDescent="0.4">
      <c r="AA503" s="94"/>
    </row>
    <row r="504" spans="27:27" s="19" customFormat="1" x14ac:dyDescent="0.4">
      <c r="AA504" s="94"/>
    </row>
    <row r="505" spans="27:27" s="19" customFormat="1" x14ac:dyDescent="0.4">
      <c r="AA505" s="94"/>
    </row>
    <row r="506" spans="27:27" s="19" customFormat="1" x14ac:dyDescent="0.4">
      <c r="AA506" s="94"/>
    </row>
    <row r="507" spans="27:27" s="19" customFormat="1" x14ac:dyDescent="0.4">
      <c r="AA507" s="94"/>
    </row>
    <row r="508" spans="27:27" s="19" customFormat="1" x14ac:dyDescent="0.4">
      <c r="AA508" s="94"/>
    </row>
    <row r="509" spans="27:27" s="19" customFormat="1" x14ac:dyDescent="0.4">
      <c r="AA509" s="94"/>
    </row>
    <row r="510" spans="27:27" s="19" customFormat="1" x14ac:dyDescent="0.4">
      <c r="AA510" s="94"/>
    </row>
    <row r="511" spans="27:27" s="19" customFormat="1" x14ac:dyDescent="0.4">
      <c r="AA511" s="94"/>
    </row>
    <row r="512" spans="27:27" s="19" customFormat="1" x14ac:dyDescent="0.4">
      <c r="AA512" s="94"/>
    </row>
    <row r="513" spans="27:27" s="19" customFormat="1" x14ac:dyDescent="0.4">
      <c r="AA513" s="94"/>
    </row>
    <row r="514" spans="27:27" s="19" customFormat="1" x14ac:dyDescent="0.4">
      <c r="AA514" s="94"/>
    </row>
    <row r="515" spans="27:27" s="19" customFormat="1" x14ac:dyDescent="0.4">
      <c r="AA515" s="94"/>
    </row>
    <row r="516" spans="27:27" s="19" customFormat="1" x14ac:dyDescent="0.4">
      <c r="AA516" s="94"/>
    </row>
    <row r="517" spans="27:27" s="19" customFormat="1" x14ac:dyDescent="0.4">
      <c r="AA517" s="94"/>
    </row>
    <row r="518" spans="27:27" s="19" customFormat="1" x14ac:dyDescent="0.4">
      <c r="AA518" s="94"/>
    </row>
    <row r="519" spans="27:27" s="19" customFormat="1" x14ac:dyDescent="0.4">
      <c r="AA519" s="94"/>
    </row>
    <row r="520" spans="27:27" s="19" customFormat="1" x14ac:dyDescent="0.4">
      <c r="AA520" s="94"/>
    </row>
    <row r="521" spans="27:27" s="19" customFormat="1" x14ac:dyDescent="0.4">
      <c r="AA521" s="94"/>
    </row>
    <row r="522" spans="27:27" s="19" customFormat="1" x14ac:dyDescent="0.4">
      <c r="AA522" s="94"/>
    </row>
    <row r="523" spans="27:27" s="19" customFormat="1" x14ac:dyDescent="0.4">
      <c r="AA523" s="94"/>
    </row>
    <row r="524" spans="27:27" s="19" customFormat="1" x14ac:dyDescent="0.4">
      <c r="AA524" s="94"/>
    </row>
    <row r="525" spans="27:27" s="19" customFormat="1" x14ac:dyDescent="0.4">
      <c r="AA525" s="94"/>
    </row>
    <row r="526" spans="27:27" s="19" customFormat="1" x14ac:dyDescent="0.4">
      <c r="AA526" s="94"/>
    </row>
    <row r="527" spans="27:27" s="19" customFormat="1" x14ac:dyDescent="0.4">
      <c r="AA527" s="94"/>
    </row>
    <row r="528" spans="27:27" s="19" customFormat="1" x14ac:dyDescent="0.4">
      <c r="AA528" s="94"/>
    </row>
    <row r="529" spans="27:27" s="19" customFormat="1" x14ac:dyDescent="0.4">
      <c r="AA529" s="94"/>
    </row>
    <row r="530" spans="27:27" s="19" customFormat="1" x14ac:dyDescent="0.4">
      <c r="AA530" s="94"/>
    </row>
    <row r="531" spans="27:27" s="19" customFormat="1" x14ac:dyDescent="0.4">
      <c r="AA531" s="94"/>
    </row>
    <row r="532" spans="27:27" s="19" customFormat="1" x14ac:dyDescent="0.4">
      <c r="AA532" s="94"/>
    </row>
    <row r="533" spans="27:27" s="19" customFormat="1" x14ac:dyDescent="0.4">
      <c r="AA533" s="94"/>
    </row>
    <row r="534" spans="27:27" s="19" customFormat="1" x14ac:dyDescent="0.4">
      <c r="AA534" s="94"/>
    </row>
    <row r="535" spans="27:27" s="19" customFormat="1" x14ac:dyDescent="0.4">
      <c r="AA535" s="94"/>
    </row>
    <row r="536" spans="27:27" s="19" customFormat="1" x14ac:dyDescent="0.4">
      <c r="AA536" s="94"/>
    </row>
    <row r="537" spans="27:27" s="19" customFormat="1" x14ac:dyDescent="0.4">
      <c r="AA537" s="94"/>
    </row>
    <row r="538" spans="27:27" s="19" customFormat="1" x14ac:dyDescent="0.4">
      <c r="AA538" s="94"/>
    </row>
    <row r="539" spans="27:27" s="19" customFormat="1" x14ac:dyDescent="0.4">
      <c r="AA539" s="94"/>
    </row>
    <row r="540" spans="27:27" s="19" customFormat="1" x14ac:dyDescent="0.4">
      <c r="AA540" s="94"/>
    </row>
    <row r="541" spans="27:27" s="19" customFormat="1" x14ac:dyDescent="0.4">
      <c r="AA541" s="94"/>
    </row>
    <row r="542" spans="27:27" s="19" customFormat="1" x14ac:dyDescent="0.4">
      <c r="AA542" s="94"/>
    </row>
    <row r="543" spans="27:27" s="19" customFormat="1" x14ac:dyDescent="0.4">
      <c r="AA543" s="94"/>
    </row>
    <row r="544" spans="27:27" s="19" customFormat="1" x14ac:dyDescent="0.4">
      <c r="AA544" s="94"/>
    </row>
    <row r="545" spans="27:27" s="19" customFormat="1" x14ac:dyDescent="0.4">
      <c r="AA545" s="94"/>
    </row>
    <row r="546" spans="27:27" s="19" customFormat="1" x14ac:dyDescent="0.4">
      <c r="AA546" s="94"/>
    </row>
    <row r="547" spans="27:27" s="19" customFormat="1" x14ac:dyDescent="0.4">
      <c r="AA547" s="94"/>
    </row>
    <row r="548" spans="27:27" s="19" customFormat="1" x14ac:dyDescent="0.4">
      <c r="AA548" s="94"/>
    </row>
    <row r="549" spans="27:27" s="19" customFormat="1" x14ac:dyDescent="0.4">
      <c r="AA549" s="94"/>
    </row>
    <row r="550" spans="27:27" s="19" customFormat="1" x14ac:dyDescent="0.4">
      <c r="AA550" s="94"/>
    </row>
    <row r="551" spans="27:27" s="19" customFormat="1" x14ac:dyDescent="0.4">
      <c r="AA551" s="94"/>
    </row>
    <row r="552" spans="27:27" s="19" customFormat="1" x14ac:dyDescent="0.4">
      <c r="AA552" s="94"/>
    </row>
    <row r="553" spans="27:27" s="19" customFormat="1" x14ac:dyDescent="0.4">
      <c r="AA553" s="94"/>
    </row>
    <row r="554" spans="27:27" s="19" customFormat="1" x14ac:dyDescent="0.4">
      <c r="AA554" s="94"/>
    </row>
    <row r="555" spans="27:27" s="19" customFormat="1" x14ac:dyDescent="0.4">
      <c r="AA555" s="94"/>
    </row>
    <row r="556" spans="27:27" s="19" customFormat="1" x14ac:dyDescent="0.4">
      <c r="AA556" s="94"/>
    </row>
    <row r="557" spans="27:27" s="19" customFormat="1" x14ac:dyDescent="0.4">
      <c r="AA557" s="94"/>
    </row>
    <row r="558" spans="27:27" s="19" customFormat="1" x14ac:dyDescent="0.4">
      <c r="AA558" s="94"/>
    </row>
    <row r="559" spans="27:27" s="19" customFormat="1" x14ac:dyDescent="0.4">
      <c r="AA559" s="94"/>
    </row>
    <row r="560" spans="27:27" s="19" customFormat="1" x14ac:dyDescent="0.4">
      <c r="AA560" s="94"/>
    </row>
    <row r="561" spans="27:27" s="19" customFormat="1" x14ac:dyDescent="0.4">
      <c r="AA561" s="94"/>
    </row>
    <row r="562" spans="27:27" s="19" customFormat="1" x14ac:dyDescent="0.4">
      <c r="AA562" s="94"/>
    </row>
    <row r="563" spans="27:27" s="19" customFormat="1" x14ac:dyDescent="0.4">
      <c r="AA563" s="94"/>
    </row>
    <row r="564" spans="27:27" s="19" customFormat="1" x14ac:dyDescent="0.4">
      <c r="AA564" s="94"/>
    </row>
    <row r="565" spans="27:27" s="19" customFormat="1" x14ac:dyDescent="0.4">
      <c r="AA565" s="94"/>
    </row>
    <row r="566" spans="27:27" s="19" customFormat="1" x14ac:dyDescent="0.4">
      <c r="AA566" s="94"/>
    </row>
    <row r="567" spans="27:27" s="19" customFormat="1" x14ac:dyDescent="0.4">
      <c r="AA567" s="94"/>
    </row>
    <row r="568" spans="27:27" s="19" customFormat="1" x14ac:dyDescent="0.4">
      <c r="AA568" s="94"/>
    </row>
    <row r="569" spans="27:27" s="19" customFormat="1" x14ac:dyDescent="0.4">
      <c r="AA569" s="94"/>
    </row>
    <row r="570" spans="27:27" s="19" customFormat="1" x14ac:dyDescent="0.4">
      <c r="AA570" s="94"/>
    </row>
    <row r="571" spans="27:27" s="19" customFormat="1" x14ac:dyDescent="0.4">
      <c r="AA571" s="94"/>
    </row>
    <row r="572" spans="27:27" s="19" customFormat="1" x14ac:dyDescent="0.4">
      <c r="AA572" s="94"/>
    </row>
    <row r="573" spans="27:27" s="19" customFormat="1" x14ac:dyDescent="0.4">
      <c r="AA573" s="94"/>
    </row>
    <row r="574" spans="27:27" s="19" customFormat="1" x14ac:dyDescent="0.4">
      <c r="AA574" s="94"/>
    </row>
    <row r="575" spans="27:27" s="19" customFormat="1" x14ac:dyDescent="0.4">
      <c r="AA575" s="94"/>
    </row>
    <row r="576" spans="27:27" s="19" customFormat="1" x14ac:dyDescent="0.4">
      <c r="AA576" s="94"/>
    </row>
    <row r="577" spans="27:27" s="19" customFormat="1" x14ac:dyDescent="0.4">
      <c r="AA577" s="94"/>
    </row>
    <row r="578" spans="27:27" s="19" customFormat="1" x14ac:dyDescent="0.4">
      <c r="AA578" s="94"/>
    </row>
    <row r="579" spans="27:27" s="19" customFormat="1" x14ac:dyDescent="0.4">
      <c r="AA579" s="94"/>
    </row>
    <row r="580" spans="27:27" s="19" customFormat="1" x14ac:dyDescent="0.4">
      <c r="AA580" s="94"/>
    </row>
    <row r="581" spans="27:27" s="19" customFormat="1" x14ac:dyDescent="0.4">
      <c r="AA581" s="94"/>
    </row>
    <row r="582" spans="27:27" s="19" customFormat="1" x14ac:dyDescent="0.4">
      <c r="AA582" s="94"/>
    </row>
    <row r="583" spans="27:27" s="19" customFormat="1" x14ac:dyDescent="0.4">
      <c r="AA583" s="94"/>
    </row>
    <row r="584" spans="27:27" s="19" customFormat="1" x14ac:dyDescent="0.4">
      <c r="AA584" s="94"/>
    </row>
    <row r="585" spans="27:27" s="19" customFormat="1" x14ac:dyDescent="0.4">
      <c r="AA585" s="94"/>
    </row>
    <row r="586" spans="27:27" s="19" customFormat="1" x14ac:dyDescent="0.4">
      <c r="AA586" s="94"/>
    </row>
    <row r="587" spans="27:27" s="19" customFormat="1" x14ac:dyDescent="0.4">
      <c r="AA587" s="94"/>
    </row>
    <row r="588" spans="27:27" s="19" customFormat="1" x14ac:dyDescent="0.4">
      <c r="AA588" s="94"/>
    </row>
    <row r="589" spans="27:27" s="19" customFormat="1" x14ac:dyDescent="0.4">
      <c r="AA589" s="94"/>
    </row>
    <row r="590" spans="27:27" s="19" customFormat="1" x14ac:dyDescent="0.4">
      <c r="AA590" s="94"/>
    </row>
    <row r="591" spans="27:27" s="19" customFormat="1" x14ac:dyDescent="0.4">
      <c r="AA591" s="94"/>
    </row>
    <row r="592" spans="27:27" s="19" customFormat="1" x14ac:dyDescent="0.4">
      <c r="AA592" s="94"/>
    </row>
    <row r="593" spans="27:27" s="19" customFormat="1" x14ac:dyDescent="0.4">
      <c r="AA593" s="94"/>
    </row>
    <row r="594" spans="27:27" s="19" customFormat="1" x14ac:dyDescent="0.4">
      <c r="AA594" s="94"/>
    </row>
    <row r="595" spans="27:27" s="19" customFormat="1" x14ac:dyDescent="0.4">
      <c r="AA595" s="94"/>
    </row>
    <row r="596" spans="27:27" s="19" customFormat="1" x14ac:dyDescent="0.4">
      <c r="AA596" s="94"/>
    </row>
    <row r="597" spans="27:27" s="19" customFormat="1" x14ac:dyDescent="0.4">
      <c r="AA597" s="94"/>
    </row>
    <row r="598" spans="27:27" s="19" customFormat="1" x14ac:dyDescent="0.4">
      <c r="AA598" s="94"/>
    </row>
    <row r="599" spans="27:27" s="19" customFormat="1" x14ac:dyDescent="0.4">
      <c r="AA599" s="94"/>
    </row>
    <row r="600" spans="27:27" s="19" customFormat="1" x14ac:dyDescent="0.4">
      <c r="AA600" s="94"/>
    </row>
    <row r="601" spans="27:27" s="19" customFormat="1" x14ac:dyDescent="0.4">
      <c r="AA601" s="94"/>
    </row>
    <row r="602" spans="27:27" s="19" customFormat="1" x14ac:dyDescent="0.4">
      <c r="AA602" s="94"/>
    </row>
    <row r="603" spans="27:27" s="19" customFormat="1" x14ac:dyDescent="0.4">
      <c r="AA603" s="94"/>
    </row>
    <row r="604" spans="27:27" s="19" customFormat="1" x14ac:dyDescent="0.4">
      <c r="AA604" s="94"/>
    </row>
    <row r="605" spans="27:27" s="19" customFormat="1" x14ac:dyDescent="0.4">
      <c r="AA605" s="94"/>
    </row>
    <row r="606" spans="27:27" s="19" customFormat="1" x14ac:dyDescent="0.4">
      <c r="AA606" s="94"/>
    </row>
    <row r="607" spans="27:27" s="19" customFormat="1" x14ac:dyDescent="0.4">
      <c r="AA607" s="94"/>
    </row>
    <row r="608" spans="27:27" s="19" customFormat="1" x14ac:dyDescent="0.4">
      <c r="AA608" s="94"/>
    </row>
    <row r="609" spans="27:27" s="19" customFormat="1" x14ac:dyDescent="0.4">
      <c r="AA609" s="94"/>
    </row>
    <row r="610" spans="27:27" s="19" customFormat="1" x14ac:dyDescent="0.4">
      <c r="AA610" s="94"/>
    </row>
    <row r="611" spans="27:27" s="19" customFormat="1" x14ac:dyDescent="0.4">
      <c r="AA611" s="94"/>
    </row>
    <row r="612" spans="27:27" s="19" customFormat="1" x14ac:dyDescent="0.4">
      <c r="AA612" s="94"/>
    </row>
    <row r="613" spans="27:27" s="19" customFormat="1" x14ac:dyDescent="0.4">
      <c r="AA613" s="94"/>
    </row>
    <row r="614" spans="27:27" s="19" customFormat="1" x14ac:dyDescent="0.4">
      <c r="AA614" s="94"/>
    </row>
    <row r="615" spans="27:27" s="19" customFormat="1" x14ac:dyDescent="0.4">
      <c r="AA615" s="94"/>
    </row>
    <row r="616" spans="27:27" s="19" customFormat="1" x14ac:dyDescent="0.4">
      <c r="AA616" s="94"/>
    </row>
    <row r="617" spans="27:27" s="19" customFormat="1" x14ac:dyDescent="0.4">
      <c r="AA617" s="94"/>
    </row>
    <row r="618" spans="27:27" s="19" customFormat="1" x14ac:dyDescent="0.4">
      <c r="AA618" s="94"/>
    </row>
    <row r="619" spans="27:27" s="19" customFormat="1" x14ac:dyDescent="0.4">
      <c r="AA619" s="94"/>
    </row>
    <row r="620" spans="27:27" s="19" customFormat="1" x14ac:dyDescent="0.4">
      <c r="AA620" s="94"/>
    </row>
    <row r="621" spans="27:27" s="19" customFormat="1" x14ac:dyDescent="0.4">
      <c r="AA621" s="94"/>
    </row>
    <row r="622" spans="27:27" s="19" customFormat="1" x14ac:dyDescent="0.4">
      <c r="AA622" s="94"/>
    </row>
    <row r="623" spans="27:27" s="19" customFormat="1" x14ac:dyDescent="0.4">
      <c r="AA623" s="94"/>
    </row>
    <row r="624" spans="27:27" s="19" customFormat="1" x14ac:dyDescent="0.4">
      <c r="AA624" s="94"/>
    </row>
    <row r="625" spans="27:27" s="19" customFormat="1" x14ac:dyDescent="0.4">
      <c r="AA625" s="94"/>
    </row>
    <row r="626" spans="27:27" s="19" customFormat="1" x14ac:dyDescent="0.4">
      <c r="AA626" s="94"/>
    </row>
    <row r="627" spans="27:27" s="19" customFormat="1" x14ac:dyDescent="0.4">
      <c r="AA627" s="94"/>
    </row>
    <row r="628" spans="27:27" s="19" customFormat="1" x14ac:dyDescent="0.4">
      <c r="AA628" s="94"/>
    </row>
    <row r="629" spans="27:27" s="19" customFormat="1" x14ac:dyDescent="0.4">
      <c r="AA629" s="94"/>
    </row>
    <row r="630" spans="27:27" s="19" customFormat="1" x14ac:dyDescent="0.4">
      <c r="AA630" s="94"/>
    </row>
    <row r="631" spans="27:27" s="19" customFormat="1" x14ac:dyDescent="0.4">
      <c r="AA631" s="94"/>
    </row>
    <row r="632" spans="27:27" s="19" customFormat="1" x14ac:dyDescent="0.4">
      <c r="AA632" s="94"/>
    </row>
    <row r="633" spans="27:27" s="19" customFormat="1" x14ac:dyDescent="0.4">
      <c r="AA633" s="94"/>
    </row>
    <row r="634" spans="27:27" s="19" customFormat="1" x14ac:dyDescent="0.4">
      <c r="AA634" s="94"/>
    </row>
    <row r="635" spans="27:27" s="19" customFormat="1" x14ac:dyDescent="0.4">
      <c r="AA635" s="94"/>
    </row>
    <row r="636" spans="27:27" s="19" customFormat="1" x14ac:dyDescent="0.4">
      <c r="AA636" s="94"/>
    </row>
    <row r="637" spans="27:27" s="19" customFormat="1" x14ac:dyDescent="0.4">
      <c r="AA637" s="94"/>
    </row>
    <row r="638" spans="27:27" s="19" customFormat="1" x14ac:dyDescent="0.4">
      <c r="AA638" s="94"/>
    </row>
    <row r="639" spans="27:27" s="19" customFormat="1" x14ac:dyDescent="0.4">
      <c r="AA639" s="94"/>
    </row>
    <row r="640" spans="27:27" s="19" customFormat="1" x14ac:dyDescent="0.4">
      <c r="AA640" s="94"/>
    </row>
    <row r="641" spans="27:27" s="19" customFormat="1" x14ac:dyDescent="0.4">
      <c r="AA641" s="94"/>
    </row>
    <row r="642" spans="27:27" s="19" customFormat="1" x14ac:dyDescent="0.4">
      <c r="AA642" s="94"/>
    </row>
    <row r="643" spans="27:27" s="19" customFormat="1" x14ac:dyDescent="0.4">
      <c r="AA643" s="94"/>
    </row>
    <row r="644" spans="27:27" s="19" customFormat="1" x14ac:dyDescent="0.4">
      <c r="AA644" s="94"/>
    </row>
    <row r="645" spans="27:27" s="19" customFormat="1" x14ac:dyDescent="0.4">
      <c r="AA645" s="94"/>
    </row>
    <row r="646" spans="27:27" s="19" customFormat="1" x14ac:dyDescent="0.4">
      <c r="AA646" s="94"/>
    </row>
    <row r="647" spans="27:27" s="19" customFormat="1" x14ac:dyDescent="0.4">
      <c r="AA647" s="94"/>
    </row>
    <row r="648" spans="27:27" s="19" customFormat="1" x14ac:dyDescent="0.4">
      <c r="AA648" s="94"/>
    </row>
    <row r="649" spans="27:27" s="19" customFormat="1" x14ac:dyDescent="0.4">
      <c r="AA649" s="94"/>
    </row>
    <row r="650" spans="27:27" s="19" customFormat="1" x14ac:dyDescent="0.4">
      <c r="AA650" s="94"/>
    </row>
    <row r="651" spans="27:27" s="19" customFormat="1" x14ac:dyDescent="0.4">
      <c r="AA651" s="94"/>
    </row>
    <row r="652" spans="27:27" s="19" customFormat="1" x14ac:dyDescent="0.4">
      <c r="AA652" s="94"/>
    </row>
    <row r="653" spans="27:27" s="19" customFormat="1" x14ac:dyDescent="0.4">
      <c r="AA653" s="94"/>
    </row>
    <row r="654" spans="27:27" s="19" customFormat="1" x14ac:dyDescent="0.4">
      <c r="AA654" s="94"/>
    </row>
    <row r="655" spans="27:27" s="19" customFormat="1" x14ac:dyDescent="0.4">
      <c r="AA655" s="94"/>
    </row>
    <row r="656" spans="27:27" s="19" customFormat="1" x14ac:dyDescent="0.4">
      <c r="AA656" s="94"/>
    </row>
    <row r="657" spans="27:27" s="19" customFormat="1" x14ac:dyDescent="0.4">
      <c r="AA657" s="94"/>
    </row>
    <row r="658" spans="27:27" s="19" customFormat="1" x14ac:dyDescent="0.4">
      <c r="AA658" s="94"/>
    </row>
    <row r="659" spans="27:27" s="19" customFormat="1" x14ac:dyDescent="0.4">
      <c r="AA659" s="94"/>
    </row>
    <row r="660" spans="27:27" s="19" customFormat="1" x14ac:dyDescent="0.4">
      <c r="AA660" s="94"/>
    </row>
    <row r="661" spans="27:27" s="19" customFormat="1" x14ac:dyDescent="0.4">
      <c r="AA661" s="94"/>
    </row>
    <row r="662" spans="27:27" s="19" customFormat="1" x14ac:dyDescent="0.4">
      <c r="AA662" s="94"/>
    </row>
    <row r="663" spans="27:27" s="19" customFormat="1" x14ac:dyDescent="0.4">
      <c r="AA663" s="94"/>
    </row>
    <row r="664" spans="27:27" s="19" customFormat="1" x14ac:dyDescent="0.4">
      <c r="AA664" s="94"/>
    </row>
    <row r="665" spans="27:27" s="19" customFormat="1" x14ac:dyDescent="0.4">
      <c r="AA665" s="94"/>
    </row>
    <row r="666" spans="27:27" s="19" customFormat="1" x14ac:dyDescent="0.4">
      <c r="AA666" s="94"/>
    </row>
    <row r="667" spans="27:27" s="19" customFormat="1" x14ac:dyDescent="0.4">
      <c r="AA667" s="94"/>
    </row>
    <row r="668" spans="27:27" s="19" customFormat="1" x14ac:dyDescent="0.4">
      <c r="AA668" s="94"/>
    </row>
    <row r="669" spans="27:27" s="19" customFormat="1" x14ac:dyDescent="0.4">
      <c r="AA669" s="94"/>
    </row>
    <row r="670" spans="27:27" s="19" customFormat="1" x14ac:dyDescent="0.4">
      <c r="AA670" s="94"/>
    </row>
    <row r="671" spans="27:27" s="19" customFormat="1" x14ac:dyDescent="0.4">
      <c r="AA671" s="94"/>
    </row>
    <row r="672" spans="27:27" s="19" customFormat="1" x14ac:dyDescent="0.4">
      <c r="AA672" s="94"/>
    </row>
    <row r="673" spans="27:27" s="19" customFormat="1" x14ac:dyDescent="0.4">
      <c r="AA673" s="94"/>
    </row>
    <row r="674" spans="27:27" s="19" customFormat="1" x14ac:dyDescent="0.4">
      <c r="AA674" s="94"/>
    </row>
    <row r="675" spans="27:27" s="19" customFormat="1" x14ac:dyDescent="0.4">
      <c r="AA675" s="94"/>
    </row>
    <row r="676" spans="27:27" s="19" customFormat="1" x14ac:dyDescent="0.4">
      <c r="AA676" s="94"/>
    </row>
    <row r="677" spans="27:27" s="19" customFormat="1" x14ac:dyDescent="0.4">
      <c r="AA677" s="94"/>
    </row>
    <row r="678" spans="27:27" s="19" customFormat="1" x14ac:dyDescent="0.4">
      <c r="AA678" s="94"/>
    </row>
    <row r="679" spans="27:27" s="19" customFormat="1" x14ac:dyDescent="0.4">
      <c r="AA679" s="94"/>
    </row>
    <row r="680" spans="27:27" s="19" customFormat="1" x14ac:dyDescent="0.4">
      <c r="AA680" s="94"/>
    </row>
    <row r="681" spans="27:27" s="19" customFormat="1" x14ac:dyDescent="0.4">
      <c r="AA681" s="94"/>
    </row>
    <row r="682" spans="27:27" s="19" customFormat="1" x14ac:dyDescent="0.4">
      <c r="AA682" s="94"/>
    </row>
    <row r="683" spans="27:27" s="19" customFormat="1" x14ac:dyDescent="0.4">
      <c r="AA683" s="94"/>
    </row>
    <row r="684" spans="27:27" s="19" customFormat="1" x14ac:dyDescent="0.4">
      <c r="AA684" s="94"/>
    </row>
    <row r="685" spans="27:27" s="19" customFormat="1" x14ac:dyDescent="0.4">
      <c r="AA685" s="94"/>
    </row>
    <row r="686" spans="27:27" s="19" customFormat="1" x14ac:dyDescent="0.4">
      <c r="AA686" s="94"/>
    </row>
    <row r="687" spans="27:27" s="19" customFormat="1" x14ac:dyDescent="0.4">
      <c r="AA687" s="94"/>
    </row>
    <row r="688" spans="27:27" s="19" customFormat="1" x14ac:dyDescent="0.4">
      <c r="AA688" s="94"/>
    </row>
    <row r="689" spans="27:27" s="19" customFormat="1" x14ac:dyDescent="0.4">
      <c r="AA689" s="94"/>
    </row>
    <row r="690" spans="27:27" s="19" customFormat="1" x14ac:dyDescent="0.4">
      <c r="AA690" s="94"/>
    </row>
    <row r="691" spans="27:27" s="19" customFormat="1" x14ac:dyDescent="0.4">
      <c r="AA691" s="94"/>
    </row>
    <row r="692" spans="27:27" s="19" customFormat="1" x14ac:dyDescent="0.4">
      <c r="AA692" s="94"/>
    </row>
    <row r="693" spans="27:27" s="19" customFormat="1" x14ac:dyDescent="0.4">
      <c r="AA693" s="94"/>
    </row>
    <row r="694" spans="27:27" s="19" customFormat="1" x14ac:dyDescent="0.4">
      <c r="AA694" s="94"/>
    </row>
    <row r="695" spans="27:27" s="19" customFormat="1" x14ac:dyDescent="0.4">
      <c r="AA695" s="94"/>
    </row>
    <row r="696" spans="27:27" s="19" customFormat="1" x14ac:dyDescent="0.4">
      <c r="AA696" s="94"/>
    </row>
    <row r="697" spans="27:27" s="19" customFormat="1" x14ac:dyDescent="0.4">
      <c r="AA697" s="94"/>
    </row>
    <row r="698" spans="27:27" s="19" customFormat="1" x14ac:dyDescent="0.4">
      <c r="AA698" s="94"/>
    </row>
    <row r="699" spans="27:27" s="19" customFormat="1" x14ac:dyDescent="0.4">
      <c r="AA699" s="94"/>
    </row>
    <row r="700" spans="27:27" s="19" customFormat="1" x14ac:dyDescent="0.4">
      <c r="AA700" s="94"/>
    </row>
    <row r="701" spans="27:27" s="19" customFormat="1" x14ac:dyDescent="0.4">
      <c r="AA701" s="94"/>
    </row>
    <row r="702" spans="27:27" s="19" customFormat="1" x14ac:dyDescent="0.4">
      <c r="AA702" s="94"/>
    </row>
    <row r="703" spans="27:27" s="19" customFormat="1" x14ac:dyDescent="0.4">
      <c r="AA703" s="94"/>
    </row>
    <row r="704" spans="27:27" s="19" customFormat="1" x14ac:dyDescent="0.4">
      <c r="AA704" s="94"/>
    </row>
    <row r="705" spans="27:27" s="19" customFormat="1" x14ac:dyDescent="0.4">
      <c r="AA705" s="94"/>
    </row>
    <row r="706" spans="27:27" s="19" customFormat="1" x14ac:dyDescent="0.4">
      <c r="AA706" s="94"/>
    </row>
    <row r="707" spans="27:27" s="19" customFormat="1" x14ac:dyDescent="0.4">
      <c r="AA707" s="94"/>
    </row>
    <row r="708" spans="27:27" s="19" customFormat="1" x14ac:dyDescent="0.4">
      <c r="AA708" s="94"/>
    </row>
    <row r="709" spans="27:27" s="19" customFormat="1" x14ac:dyDescent="0.4">
      <c r="AA709" s="94"/>
    </row>
    <row r="710" spans="27:27" s="19" customFormat="1" x14ac:dyDescent="0.4">
      <c r="AA710" s="94"/>
    </row>
    <row r="711" spans="27:27" s="19" customFormat="1" x14ac:dyDescent="0.4">
      <c r="AA711" s="94"/>
    </row>
    <row r="712" spans="27:27" s="19" customFormat="1" x14ac:dyDescent="0.4">
      <c r="AA712" s="94"/>
    </row>
    <row r="713" spans="27:27" s="19" customFormat="1" x14ac:dyDescent="0.4">
      <c r="AA713" s="94"/>
    </row>
    <row r="714" spans="27:27" s="19" customFormat="1" x14ac:dyDescent="0.4">
      <c r="AA714" s="94"/>
    </row>
    <row r="715" spans="27:27" s="19" customFormat="1" x14ac:dyDescent="0.4">
      <c r="AA715" s="94"/>
    </row>
    <row r="716" spans="27:27" s="19" customFormat="1" x14ac:dyDescent="0.4">
      <c r="AA716" s="94"/>
    </row>
    <row r="717" spans="27:27" s="19" customFormat="1" x14ac:dyDescent="0.4">
      <c r="AA717" s="94"/>
    </row>
    <row r="718" spans="27:27" s="19" customFormat="1" x14ac:dyDescent="0.4">
      <c r="AA718" s="94"/>
    </row>
    <row r="719" spans="27:27" s="19" customFormat="1" x14ac:dyDescent="0.4">
      <c r="AA719" s="94"/>
    </row>
    <row r="720" spans="27:27" s="19" customFormat="1" x14ac:dyDescent="0.4">
      <c r="AA720" s="94"/>
    </row>
    <row r="721" spans="27:27" s="19" customFormat="1" x14ac:dyDescent="0.4">
      <c r="AA721" s="94"/>
    </row>
    <row r="722" spans="27:27" s="19" customFormat="1" x14ac:dyDescent="0.4">
      <c r="AA722" s="94"/>
    </row>
    <row r="723" spans="27:27" s="19" customFormat="1" x14ac:dyDescent="0.4">
      <c r="AA723" s="94"/>
    </row>
    <row r="724" spans="27:27" s="19" customFormat="1" x14ac:dyDescent="0.4">
      <c r="AA724" s="94"/>
    </row>
    <row r="725" spans="27:27" s="19" customFormat="1" x14ac:dyDescent="0.4">
      <c r="AA725" s="94"/>
    </row>
    <row r="726" spans="27:27" s="19" customFormat="1" x14ac:dyDescent="0.4">
      <c r="AA726" s="94"/>
    </row>
    <row r="727" spans="27:27" s="19" customFormat="1" x14ac:dyDescent="0.4">
      <c r="AA727" s="94"/>
    </row>
    <row r="728" spans="27:27" s="19" customFormat="1" x14ac:dyDescent="0.4">
      <c r="AA728" s="94"/>
    </row>
    <row r="729" spans="27:27" s="19" customFormat="1" x14ac:dyDescent="0.4">
      <c r="AA729" s="94"/>
    </row>
    <row r="730" spans="27:27" s="19" customFormat="1" x14ac:dyDescent="0.4">
      <c r="AA730" s="94"/>
    </row>
    <row r="731" spans="27:27" s="19" customFormat="1" x14ac:dyDescent="0.4">
      <c r="AA731" s="94"/>
    </row>
    <row r="732" spans="27:27" s="19" customFormat="1" x14ac:dyDescent="0.4">
      <c r="AA732" s="94"/>
    </row>
    <row r="733" spans="27:27" s="19" customFormat="1" x14ac:dyDescent="0.4">
      <c r="AA733" s="94"/>
    </row>
    <row r="734" spans="27:27" s="19" customFormat="1" x14ac:dyDescent="0.4">
      <c r="AA734" s="94"/>
    </row>
    <row r="735" spans="27:27" s="19" customFormat="1" x14ac:dyDescent="0.4">
      <c r="AA735" s="94"/>
    </row>
    <row r="736" spans="27:27" s="19" customFormat="1" x14ac:dyDescent="0.4">
      <c r="AA736" s="94"/>
    </row>
    <row r="737" spans="27:27" s="19" customFormat="1" x14ac:dyDescent="0.4">
      <c r="AA737" s="94"/>
    </row>
    <row r="738" spans="27:27" s="19" customFormat="1" x14ac:dyDescent="0.4">
      <c r="AA738" s="94"/>
    </row>
    <row r="739" spans="27:27" s="19" customFormat="1" x14ac:dyDescent="0.4">
      <c r="AA739" s="94"/>
    </row>
    <row r="740" spans="27:27" s="19" customFormat="1" x14ac:dyDescent="0.4">
      <c r="AA740" s="94"/>
    </row>
    <row r="741" spans="27:27" s="19" customFormat="1" x14ac:dyDescent="0.4">
      <c r="AA741" s="94"/>
    </row>
    <row r="742" spans="27:27" s="19" customFormat="1" x14ac:dyDescent="0.4">
      <c r="AA742" s="94"/>
    </row>
    <row r="743" spans="27:27" s="19" customFormat="1" x14ac:dyDescent="0.4">
      <c r="AA743" s="94"/>
    </row>
    <row r="744" spans="27:27" s="19" customFormat="1" x14ac:dyDescent="0.4">
      <c r="AA744" s="94"/>
    </row>
    <row r="745" spans="27:27" s="19" customFormat="1" x14ac:dyDescent="0.4">
      <c r="AA745" s="94"/>
    </row>
    <row r="746" spans="27:27" s="19" customFormat="1" x14ac:dyDescent="0.4">
      <c r="AA746" s="94"/>
    </row>
    <row r="747" spans="27:27" s="19" customFormat="1" x14ac:dyDescent="0.4">
      <c r="AA747" s="94"/>
    </row>
    <row r="748" spans="27:27" s="19" customFormat="1" x14ac:dyDescent="0.4">
      <c r="AA748" s="94"/>
    </row>
    <row r="749" spans="27:27" s="19" customFormat="1" x14ac:dyDescent="0.4">
      <c r="AA749" s="94"/>
    </row>
    <row r="750" spans="27:27" s="19" customFormat="1" x14ac:dyDescent="0.4">
      <c r="AA750" s="94"/>
    </row>
    <row r="751" spans="27:27" s="19" customFormat="1" x14ac:dyDescent="0.4">
      <c r="AA751" s="94"/>
    </row>
    <row r="752" spans="27:27" s="19" customFormat="1" x14ac:dyDescent="0.4">
      <c r="AA752" s="94"/>
    </row>
    <row r="753" spans="27:27" s="19" customFormat="1" x14ac:dyDescent="0.4">
      <c r="AA753" s="94"/>
    </row>
    <row r="754" spans="27:27" s="19" customFormat="1" x14ac:dyDescent="0.4">
      <c r="AA754" s="94"/>
    </row>
    <row r="755" spans="27:27" s="19" customFormat="1" x14ac:dyDescent="0.4">
      <c r="AA755" s="94"/>
    </row>
    <row r="756" spans="27:27" s="19" customFormat="1" x14ac:dyDescent="0.4">
      <c r="AA756" s="94"/>
    </row>
    <row r="757" spans="27:27" s="19" customFormat="1" x14ac:dyDescent="0.4">
      <c r="AA757" s="94"/>
    </row>
    <row r="758" spans="27:27" s="19" customFormat="1" x14ac:dyDescent="0.4">
      <c r="AA758" s="94"/>
    </row>
    <row r="759" spans="27:27" s="19" customFormat="1" x14ac:dyDescent="0.4">
      <c r="AA759" s="94"/>
    </row>
    <row r="760" spans="27:27" s="19" customFormat="1" x14ac:dyDescent="0.4">
      <c r="AA760" s="94"/>
    </row>
    <row r="761" spans="27:27" s="19" customFormat="1" x14ac:dyDescent="0.4">
      <c r="AA761" s="94"/>
    </row>
    <row r="762" spans="27:27" s="19" customFormat="1" x14ac:dyDescent="0.4">
      <c r="AA762" s="94"/>
    </row>
    <row r="763" spans="27:27" s="19" customFormat="1" x14ac:dyDescent="0.4">
      <c r="AA763" s="94"/>
    </row>
    <row r="764" spans="27:27" s="19" customFormat="1" x14ac:dyDescent="0.4">
      <c r="AA764" s="94"/>
    </row>
    <row r="765" spans="27:27" s="19" customFormat="1" x14ac:dyDescent="0.4">
      <c r="AA765" s="94"/>
    </row>
    <row r="766" spans="27:27" s="19" customFormat="1" x14ac:dyDescent="0.4">
      <c r="AA766" s="94"/>
    </row>
    <row r="767" spans="27:27" s="19" customFormat="1" x14ac:dyDescent="0.4">
      <c r="AA767" s="94"/>
    </row>
    <row r="768" spans="27:27" s="19" customFormat="1" x14ac:dyDescent="0.4">
      <c r="AA768" s="94"/>
    </row>
    <row r="769" spans="27:27" s="19" customFormat="1" x14ac:dyDescent="0.4">
      <c r="AA769" s="94"/>
    </row>
    <row r="770" spans="27:27" s="19" customFormat="1" x14ac:dyDescent="0.4">
      <c r="AA770" s="94"/>
    </row>
    <row r="771" spans="27:27" s="19" customFormat="1" x14ac:dyDescent="0.4">
      <c r="AA771" s="94"/>
    </row>
    <row r="772" spans="27:27" s="19" customFormat="1" x14ac:dyDescent="0.4">
      <c r="AA772" s="94"/>
    </row>
    <row r="773" spans="27:27" s="19" customFormat="1" x14ac:dyDescent="0.4">
      <c r="AA773" s="94"/>
    </row>
    <row r="774" spans="27:27" s="19" customFormat="1" x14ac:dyDescent="0.4">
      <c r="AA774" s="94"/>
    </row>
    <row r="775" spans="27:27" s="19" customFormat="1" x14ac:dyDescent="0.4">
      <c r="AA775" s="94"/>
    </row>
    <row r="776" spans="27:27" s="19" customFormat="1" x14ac:dyDescent="0.4">
      <c r="AA776" s="94"/>
    </row>
    <row r="777" spans="27:27" s="19" customFormat="1" x14ac:dyDescent="0.4">
      <c r="AA777" s="94"/>
    </row>
    <row r="778" spans="27:27" s="19" customFormat="1" x14ac:dyDescent="0.4">
      <c r="AA778" s="94"/>
    </row>
    <row r="779" spans="27:27" s="19" customFormat="1" x14ac:dyDescent="0.4">
      <c r="AA779" s="94"/>
    </row>
    <row r="780" spans="27:27" s="19" customFormat="1" x14ac:dyDescent="0.4">
      <c r="AA780" s="94"/>
    </row>
    <row r="781" spans="27:27" s="19" customFormat="1" x14ac:dyDescent="0.4">
      <c r="AA781" s="94"/>
    </row>
    <row r="782" spans="27:27" s="19" customFormat="1" x14ac:dyDescent="0.4">
      <c r="AA782" s="94"/>
    </row>
    <row r="783" spans="27:27" s="19" customFormat="1" x14ac:dyDescent="0.4">
      <c r="AA783" s="94"/>
    </row>
    <row r="784" spans="27:27" s="19" customFormat="1" x14ac:dyDescent="0.4">
      <c r="AA784" s="94"/>
    </row>
    <row r="785" spans="27:27" s="19" customFormat="1" x14ac:dyDescent="0.4">
      <c r="AA785" s="94"/>
    </row>
    <row r="786" spans="27:27" s="19" customFormat="1" x14ac:dyDescent="0.4">
      <c r="AA786" s="94"/>
    </row>
    <row r="787" spans="27:27" s="19" customFormat="1" x14ac:dyDescent="0.4">
      <c r="AA787" s="94"/>
    </row>
    <row r="788" spans="27:27" s="19" customFormat="1" x14ac:dyDescent="0.4">
      <c r="AA788" s="94"/>
    </row>
    <row r="789" spans="27:27" s="19" customFormat="1" x14ac:dyDescent="0.4">
      <c r="AA789" s="94"/>
    </row>
    <row r="790" spans="27:27" s="19" customFormat="1" x14ac:dyDescent="0.4">
      <c r="AA790" s="94"/>
    </row>
    <row r="791" spans="27:27" s="19" customFormat="1" x14ac:dyDescent="0.4">
      <c r="AA791" s="94"/>
    </row>
    <row r="792" spans="27:27" s="19" customFormat="1" x14ac:dyDescent="0.4">
      <c r="AA792" s="94"/>
    </row>
    <row r="793" spans="27:27" s="19" customFormat="1" x14ac:dyDescent="0.4">
      <c r="AA793" s="94"/>
    </row>
    <row r="794" spans="27:27" s="19" customFormat="1" x14ac:dyDescent="0.4">
      <c r="AA794" s="94"/>
    </row>
    <row r="795" spans="27:27" s="19" customFormat="1" x14ac:dyDescent="0.4">
      <c r="AA795" s="94"/>
    </row>
    <row r="796" spans="27:27" s="19" customFormat="1" x14ac:dyDescent="0.4">
      <c r="AA796" s="94"/>
    </row>
    <row r="797" spans="27:27" s="19" customFormat="1" x14ac:dyDescent="0.4">
      <c r="AA797" s="94"/>
    </row>
    <row r="798" spans="27:27" s="19" customFormat="1" x14ac:dyDescent="0.4">
      <c r="AA798" s="94"/>
    </row>
    <row r="799" spans="27:27" s="19" customFormat="1" x14ac:dyDescent="0.4">
      <c r="AA799" s="94"/>
    </row>
    <row r="800" spans="27:27" s="19" customFormat="1" x14ac:dyDescent="0.4">
      <c r="AA800" s="94"/>
    </row>
    <row r="801" spans="27:27" s="19" customFormat="1" x14ac:dyDescent="0.4">
      <c r="AA801" s="94"/>
    </row>
    <row r="802" spans="27:27" s="19" customFormat="1" x14ac:dyDescent="0.4">
      <c r="AA802" s="94"/>
    </row>
    <row r="803" spans="27:27" s="19" customFormat="1" x14ac:dyDescent="0.4">
      <c r="AA803" s="94"/>
    </row>
    <row r="804" spans="27:27" s="19" customFormat="1" x14ac:dyDescent="0.4">
      <c r="AA804" s="94"/>
    </row>
    <row r="805" spans="27:27" s="19" customFormat="1" x14ac:dyDescent="0.4">
      <c r="AA805" s="94"/>
    </row>
    <row r="806" spans="27:27" s="19" customFormat="1" x14ac:dyDescent="0.4">
      <c r="AA806" s="94"/>
    </row>
    <row r="807" spans="27:27" s="19" customFormat="1" x14ac:dyDescent="0.4">
      <c r="AA807" s="94"/>
    </row>
    <row r="808" spans="27:27" s="19" customFormat="1" x14ac:dyDescent="0.4">
      <c r="AA808" s="94"/>
    </row>
    <row r="809" spans="27:27" s="19" customFormat="1" x14ac:dyDescent="0.4">
      <c r="AA809" s="94"/>
    </row>
    <row r="810" spans="27:27" s="19" customFormat="1" x14ac:dyDescent="0.4">
      <c r="AA810" s="94"/>
    </row>
    <row r="811" spans="27:27" s="19" customFormat="1" x14ac:dyDescent="0.4">
      <c r="AA811" s="94"/>
    </row>
    <row r="812" spans="27:27" s="19" customFormat="1" x14ac:dyDescent="0.4">
      <c r="AA812" s="94"/>
    </row>
    <row r="813" spans="27:27" s="19" customFormat="1" x14ac:dyDescent="0.4">
      <c r="AA813" s="94"/>
    </row>
    <row r="814" spans="27:27" s="19" customFormat="1" x14ac:dyDescent="0.4">
      <c r="AA814" s="94"/>
    </row>
    <row r="815" spans="27:27" s="19" customFormat="1" x14ac:dyDescent="0.4">
      <c r="AA815" s="94"/>
    </row>
    <row r="816" spans="27:27" s="19" customFormat="1" x14ac:dyDescent="0.4">
      <c r="AA816" s="94"/>
    </row>
    <row r="817" spans="27:27" s="19" customFormat="1" x14ac:dyDescent="0.4">
      <c r="AA817" s="94"/>
    </row>
    <row r="818" spans="27:27" s="19" customFormat="1" x14ac:dyDescent="0.4">
      <c r="AA818" s="94"/>
    </row>
    <row r="819" spans="27:27" s="19" customFormat="1" x14ac:dyDescent="0.4">
      <c r="AA819" s="94"/>
    </row>
    <row r="820" spans="27:27" s="19" customFormat="1" x14ac:dyDescent="0.4">
      <c r="AA820" s="94"/>
    </row>
    <row r="821" spans="27:27" s="19" customFormat="1" x14ac:dyDescent="0.4">
      <c r="AA821" s="94"/>
    </row>
    <row r="822" spans="27:27" s="19" customFormat="1" x14ac:dyDescent="0.4">
      <c r="AA822" s="94"/>
    </row>
    <row r="823" spans="27:27" s="19" customFormat="1" x14ac:dyDescent="0.4">
      <c r="AA823" s="94"/>
    </row>
    <row r="824" spans="27:27" s="19" customFormat="1" x14ac:dyDescent="0.4">
      <c r="AA824" s="94"/>
    </row>
    <row r="825" spans="27:27" s="19" customFormat="1" x14ac:dyDescent="0.4">
      <c r="AA825" s="94"/>
    </row>
    <row r="826" spans="27:27" s="19" customFormat="1" x14ac:dyDescent="0.4">
      <c r="AA826" s="94"/>
    </row>
    <row r="827" spans="27:27" s="19" customFormat="1" x14ac:dyDescent="0.4">
      <c r="AA827" s="94"/>
    </row>
    <row r="828" spans="27:27" s="19" customFormat="1" x14ac:dyDescent="0.4">
      <c r="AA828" s="94"/>
    </row>
    <row r="829" spans="27:27" s="19" customFormat="1" x14ac:dyDescent="0.4">
      <c r="AA829" s="94"/>
    </row>
    <row r="830" spans="27:27" s="19" customFormat="1" x14ac:dyDescent="0.4">
      <c r="AA830" s="94"/>
    </row>
    <row r="831" spans="27:27" s="19" customFormat="1" x14ac:dyDescent="0.4">
      <c r="AA831" s="94"/>
    </row>
    <row r="832" spans="27:27" s="19" customFormat="1" x14ac:dyDescent="0.4">
      <c r="AA832" s="94"/>
    </row>
    <row r="833" spans="27:27" s="19" customFormat="1" x14ac:dyDescent="0.4">
      <c r="AA833" s="94"/>
    </row>
    <row r="834" spans="27:27" s="19" customFormat="1" x14ac:dyDescent="0.4">
      <c r="AA834" s="94"/>
    </row>
    <row r="835" spans="27:27" s="19" customFormat="1" x14ac:dyDescent="0.4">
      <c r="AA835" s="94"/>
    </row>
    <row r="836" spans="27:27" s="19" customFormat="1" x14ac:dyDescent="0.4">
      <c r="AA836" s="94"/>
    </row>
    <row r="837" spans="27:27" s="19" customFormat="1" x14ac:dyDescent="0.4">
      <c r="AA837" s="94"/>
    </row>
    <row r="838" spans="27:27" s="19" customFormat="1" x14ac:dyDescent="0.4">
      <c r="AA838" s="94"/>
    </row>
    <row r="839" spans="27:27" s="19" customFormat="1" x14ac:dyDescent="0.4">
      <c r="AA839" s="94"/>
    </row>
    <row r="840" spans="27:27" s="19" customFormat="1" x14ac:dyDescent="0.4">
      <c r="AA840" s="94"/>
    </row>
    <row r="841" spans="27:27" s="19" customFormat="1" x14ac:dyDescent="0.4">
      <c r="AA841" s="94"/>
    </row>
    <row r="842" spans="27:27" s="19" customFormat="1" x14ac:dyDescent="0.4">
      <c r="AA842" s="94"/>
    </row>
    <row r="843" spans="27:27" s="19" customFormat="1" x14ac:dyDescent="0.4">
      <c r="AA843" s="94"/>
    </row>
    <row r="844" spans="27:27" s="19" customFormat="1" x14ac:dyDescent="0.4">
      <c r="AA844" s="94"/>
    </row>
    <row r="845" spans="27:27" s="19" customFormat="1" x14ac:dyDescent="0.4">
      <c r="AA845" s="94"/>
    </row>
    <row r="846" spans="27:27" s="19" customFormat="1" x14ac:dyDescent="0.4">
      <c r="AA846" s="94"/>
    </row>
    <row r="847" spans="27:27" s="19" customFormat="1" x14ac:dyDescent="0.4">
      <c r="AA847" s="94"/>
    </row>
    <row r="848" spans="27:27" s="19" customFormat="1" x14ac:dyDescent="0.4">
      <c r="AA848" s="94"/>
    </row>
    <row r="849" spans="27:27" s="19" customFormat="1" x14ac:dyDescent="0.4">
      <c r="AA849" s="94"/>
    </row>
    <row r="850" spans="27:27" s="19" customFormat="1" x14ac:dyDescent="0.4">
      <c r="AA850" s="94"/>
    </row>
    <row r="851" spans="27:27" s="19" customFormat="1" x14ac:dyDescent="0.4">
      <c r="AA851" s="94"/>
    </row>
    <row r="852" spans="27:27" s="19" customFormat="1" x14ac:dyDescent="0.4">
      <c r="AA852" s="94"/>
    </row>
    <row r="853" spans="27:27" s="19" customFormat="1" x14ac:dyDescent="0.4">
      <c r="AA853" s="94"/>
    </row>
    <row r="854" spans="27:27" s="19" customFormat="1" x14ac:dyDescent="0.4">
      <c r="AA854" s="94"/>
    </row>
    <row r="855" spans="27:27" s="19" customFormat="1" x14ac:dyDescent="0.4">
      <c r="AA855" s="94"/>
    </row>
    <row r="856" spans="27:27" s="19" customFormat="1" x14ac:dyDescent="0.4">
      <c r="AA856" s="94"/>
    </row>
    <row r="857" spans="27:27" s="19" customFormat="1" x14ac:dyDescent="0.4">
      <c r="AA857" s="94"/>
    </row>
    <row r="858" spans="27:27" s="19" customFormat="1" x14ac:dyDescent="0.4">
      <c r="AA858" s="94"/>
    </row>
    <row r="859" spans="27:27" s="19" customFormat="1" x14ac:dyDescent="0.4">
      <c r="AA859" s="94"/>
    </row>
    <row r="860" spans="27:27" s="19" customFormat="1" x14ac:dyDescent="0.4">
      <c r="AA860" s="94"/>
    </row>
    <row r="861" spans="27:27" s="19" customFormat="1" x14ac:dyDescent="0.4">
      <c r="AA861" s="94"/>
    </row>
    <row r="862" spans="27:27" s="19" customFormat="1" x14ac:dyDescent="0.4">
      <c r="AA862" s="94"/>
    </row>
    <row r="863" spans="27:27" s="19" customFormat="1" x14ac:dyDescent="0.4">
      <c r="AA863" s="94"/>
    </row>
    <row r="864" spans="27:27" s="19" customFormat="1" x14ac:dyDescent="0.4">
      <c r="AA864" s="94"/>
    </row>
    <row r="865" spans="27:27" s="19" customFormat="1" x14ac:dyDescent="0.4">
      <c r="AA865" s="94"/>
    </row>
    <row r="866" spans="27:27" s="19" customFormat="1" x14ac:dyDescent="0.4">
      <c r="AA866" s="94"/>
    </row>
    <row r="867" spans="27:27" s="19" customFormat="1" x14ac:dyDescent="0.4">
      <c r="AA867" s="94"/>
    </row>
    <row r="868" spans="27:27" s="19" customFormat="1" x14ac:dyDescent="0.4">
      <c r="AA868" s="94"/>
    </row>
    <row r="869" spans="27:27" s="19" customFormat="1" x14ac:dyDescent="0.4">
      <c r="AA869" s="94"/>
    </row>
    <row r="870" spans="27:27" s="19" customFormat="1" x14ac:dyDescent="0.4">
      <c r="AA870" s="94"/>
    </row>
    <row r="871" spans="27:27" s="19" customFormat="1" x14ac:dyDescent="0.4">
      <c r="AA871" s="94"/>
    </row>
    <row r="872" spans="27:27" s="19" customFormat="1" x14ac:dyDescent="0.4">
      <c r="AA872" s="94"/>
    </row>
    <row r="873" spans="27:27" s="19" customFormat="1" x14ac:dyDescent="0.4">
      <c r="AA873" s="94"/>
    </row>
    <row r="874" spans="27:27" s="19" customFormat="1" x14ac:dyDescent="0.4">
      <c r="AA874" s="94"/>
    </row>
    <row r="875" spans="27:27" s="19" customFormat="1" x14ac:dyDescent="0.4">
      <c r="AA875" s="94"/>
    </row>
    <row r="876" spans="27:27" s="19" customFormat="1" x14ac:dyDescent="0.4">
      <c r="AA876" s="94"/>
    </row>
    <row r="877" spans="27:27" s="19" customFormat="1" x14ac:dyDescent="0.4">
      <c r="AA877" s="94"/>
    </row>
    <row r="878" spans="27:27" s="19" customFormat="1" x14ac:dyDescent="0.4">
      <c r="AA878" s="94"/>
    </row>
    <row r="879" spans="27:27" s="19" customFormat="1" x14ac:dyDescent="0.4">
      <c r="AA879" s="94"/>
    </row>
    <row r="880" spans="27:27" s="19" customFormat="1" x14ac:dyDescent="0.4">
      <c r="AA880" s="94"/>
    </row>
    <row r="881" spans="27:27" s="19" customFormat="1" x14ac:dyDescent="0.4">
      <c r="AA881" s="94"/>
    </row>
    <row r="882" spans="27:27" s="19" customFormat="1" x14ac:dyDescent="0.4">
      <c r="AA882" s="94"/>
    </row>
    <row r="883" spans="27:27" s="19" customFormat="1" x14ac:dyDescent="0.4">
      <c r="AA883" s="94"/>
    </row>
    <row r="884" spans="27:27" s="19" customFormat="1" x14ac:dyDescent="0.4">
      <c r="AA884" s="94"/>
    </row>
    <row r="885" spans="27:27" s="19" customFormat="1" x14ac:dyDescent="0.4">
      <c r="AA885" s="94"/>
    </row>
    <row r="886" spans="27:27" s="19" customFormat="1" x14ac:dyDescent="0.4">
      <c r="AA886" s="94"/>
    </row>
    <row r="887" spans="27:27" s="19" customFormat="1" x14ac:dyDescent="0.4">
      <c r="AA887" s="94"/>
    </row>
    <row r="888" spans="27:27" s="19" customFormat="1" x14ac:dyDescent="0.4">
      <c r="AA888" s="94"/>
    </row>
    <row r="889" spans="27:27" s="19" customFormat="1" x14ac:dyDescent="0.4">
      <c r="AA889" s="94"/>
    </row>
    <row r="890" spans="27:27" s="19" customFormat="1" x14ac:dyDescent="0.4">
      <c r="AA890" s="94"/>
    </row>
    <row r="891" spans="27:27" s="19" customFormat="1" x14ac:dyDescent="0.4">
      <c r="AA891" s="94"/>
    </row>
    <row r="892" spans="27:27" s="19" customFormat="1" x14ac:dyDescent="0.4">
      <c r="AA892" s="94"/>
    </row>
    <row r="893" spans="27:27" s="19" customFormat="1" x14ac:dyDescent="0.4">
      <c r="AA893" s="94"/>
    </row>
    <row r="894" spans="27:27" s="19" customFormat="1" x14ac:dyDescent="0.4">
      <c r="AA894" s="94"/>
    </row>
    <row r="895" spans="27:27" s="19" customFormat="1" x14ac:dyDescent="0.4">
      <c r="AA895" s="94"/>
    </row>
    <row r="896" spans="27:27" s="19" customFormat="1" x14ac:dyDescent="0.4">
      <c r="AA896" s="94"/>
    </row>
    <row r="897" spans="27:27" s="19" customFormat="1" x14ac:dyDescent="0.4">
      <c r="AA897" s="94"/>
    </row>
    <row r="898" spans="27:27" s="19" customFormat="1" x14ac:dyDescent="0.4">
      <c r="AA898" s="94"/>
    </row>
    <row r="899" spans="27:27" s="19" customFormat="1" x14ac:dyDescent="0.4">
      <c r="AA899" s="94"/>
    </row>
    <row r="900" spans="27:27" s="19" customFormat="1" x14ac:dyDescent="0.4">
      <c r="AA900" s="94"/>
    </row>
    <row r="901" spans="27:27" s="19" customFormat="1" x14ac:dyDescent="0.4">
      <c r="AA901" s="94"/>
    </row>
    <row r="902" spans="27:27" s="19" customFormat="1" x14ac:dyDescent="0.4">
      <c r="AA902" s="94"/>
    </row>
    <row r="903" spans="27:27" s="19" customFormat="1" x14ac:dyDescent="0.4">
      <c r="AA903" s="94"/>
    </row>
    <row r="904" spans="27:27" s="19" customFormat="1" x14ac:dyDescent="0.4">
      <c r="AA904" s="94"/>
    </row>
    <row r="905" spans="27:27" s="19" customFormat="1" x14ac:dyDescent="0.4">
      <c r="AA905" s="94"/>
    </row>
    <row r="906" spans="27:27" s="19" customFormat="1" x14ac:dyDescent="0.4">
      <c r="AA906" s="94"/>
    </row>
    <row r="907" spans="27:27" s="19" customFormat="1" x14ac:dyDescent="0.4">
      <c r="AA907" s="94"/>
    </row>
    <row r="908" spans="27:27" s="19" customFormat="1" x14ac:dyDescent="0.4">
      <c r="AA908" s="94"/>
    </row>
    <row r="909" spans="27:27" s="19" customFormat="1" x14ac:dyDescent="0.4">
      <c r="AA909" s="94"/>
    </row>
    <row r="910" spans="27:27" s="19" customFormat="1" x14ac:dyDescent="0.4">
      <c r="AA910" s="94"/>
    </row>
    <row r="911" spans="27:27" s="19" customFormat="1" x14ac:dyDescent="0.4">
      <c r="AA911" s="94"/>
    </row>
    <row r="912" spans="27:27" s="19" customFormat="1" x14ac:dyDescent="0.4">
      <c r="AA912" s="94"/>
    </row>
    <row r="913" spans="27:27" s="19" customFormat="1" x14ac:dyDescent="0.4">
      <c r="AA913" s="94"/>
    </row>
    <row r="914" spans="27:27" s="19" customFormat="1" x14ac:dyDescent="0.4">
      <c r="AA914" s="94"/>
    </row>
    <row r="915" spans="27:27" s="19" customFormat="1" x14ac:dyDescent="0.4">
      <c r="AA915" s="94"/>
    </row>
    <row r="916" spans="27:27" s="19" customFormat="1" x14ac:dyDescent="0.4">
      <c r="AA916" s="94"/>
    </row>
    <row r="917" spans="27:27" s="19" customFormat="1" x14ac:dyDescent="0.4">
      <c r="AA917" s="94"/>
    </row>
    <row r="918" spans="27:27" s="19" customFormat="1" x14ac:dyDescent="0.4">
      <c r="AA918" s="94"/>
    </row>
    <row r="919" spans="27:27" s="19" customFormat="1" x14ac:dyDescent="0.4">
      <c r="AA919" s="94"/>
    </row>
    <row r="920" spans="27:27" s="19" customFormat="1" x14ac:dyDescent="0.4">
      <c r="AA920" s="94"/>
    </row>
    <row r="921" spans="27:27" s="19" customFormat="1" x14ac:dyDescent="0.4">
      <c r="AA921" s="94"/>
    </row>
    <row r="922" spans="27:27" s="19" customFormat="1" x14ac:dyDescent="0.4">
      <c r="AA922" s="94"/>
    </row>
    <row r="923" spans="27:27" s="19" customFormat="1" x14ac:dyDescent="0.4">
      <c r="AA923" s="94"/>
    </row>
    <row r="924" spans="27:27" s="19" customFormat="1" x14ac:dyDescent="0.4">
      <c r="AA924" s="94"/>
    </row>
    <row r="925" spans="27:27" s="19" customFormat="1" x14ac:dyDescent="0.4">
      <c r="AA925" s="94"/>
    </row>
    <row r="926" spans="27:27" s="19" customFormat="1" x14ac:dyDescent="0.4">
      <c r="AA926" s="94"/>
    </row>
    <row r="927" spans="27:27" s="19" customFormat="1" x14ac:dyDescent="0.4">
      <c r="AA927" s="94"/>
    </row>
    <row r="928" spans="27:27" s="19" customFormat="1" x14ac:dyDescent="0.4">
      <c r="AA928" s="94"/>
    </row>
    <row r="929" spans="27:27" s="19" customFormat="1" x14ac:dyDescent="0.4">
      <c r="AA929" s="94"/>
    </row>
    <row r="930" spans="27:27" s="19" customFormat="1" x14ac:dyDescent="0.4">
      <c r="AA930" s="94"/>
    </row>
    <row r="931" spans="27:27" s="19" customFormat="1" x14ac:dyDescent="0.4">
      <c r="AA931" s="94"/>
    </row>
    <row r="932" spans="27:27" s="19" customFormat="1" x14ac:dyDescent="0.4">
      <c r="AA932" s="94"/>
    </row>
    <row r="933" spans="27:27" s="19" customFormat="1" x14ac:dyDescent="0.4">
      <c r="AA933" s="94"/>
    </row>
    <row r="934" spans="27:27" s="19" customFormat="1" x14ac:dyDescent="0.4">
      <c r="AA934" s="94"/>
    </row>
    <row r="935" spans="27:27" s="19" customFormat="1" x14ac:dyDescent="0.4">
      <c r="AA935" s="94"/>
    </row>
    <row r="936" spans="27:27" s="19" customFormat="1" x14ac:dyDescent="0.4">
      <c r="AA936" s="94"/>
    </row>
    <row r="937" spans="27:27" s="19" customFormat="1" x14ac:dyDescent="0.4">
      <c r="AA937" s="94"/>
    </row>
    <row r="938" spans="27:27" s="19" customFormat="1" x14ac:dyDescent="0.4">
      <c r="AA938" s="94"/>
    </row>
    <row r="939" spans="27:27" s="19" customFormat="1" x14ac:dyDescent="0.4">
      <c r="AA939" s="94"/>
    </row>
    <row r="940" spans="27:27" s="19" customFormat="1" x14ac:dyDescent="0.4">
      <c r="AA940" s="94"/>
    </row>
    <row r="941" spans="27:27" s="19" customFormat="1" x14ac:dyDescent="0.4">
      <c r="AA941" s="94"/>
    </row>
    <row r="942" spans="27:27" s="19" customFormat="1" x14ac:dyDescent="0.4">
      <c r="AA942" s="94"/>
    </row>
    <row r="943" spans="27:27" s="19" customFormat="1" x14ac:dyDescent="0.4">
      <c r="AA943" s="94"/>
    </row>
    <row r="944" spans="27:27" s="19" customFormat="1" x14ac:dyDescent="0.4">
      <c r="AA944" s="94"/>
    </row>
    <row r="945" spans="27:27" s="19" customFormat="1" x14ac:dyDescent="0.4">
      <c r="AA945" s="94"/>
    </row>
    <row r="946" spans="27:27" s="19" customFormat="1" x14ac:dyDescent="0.4">
      <c r="AA946" s="94"/>
    </row>
    <row r="947" spans="27:27" s="19" customFormat="1" x14ac:dyDescent="0.4">
      <c r="AA947" s="94"/>
    </row>
    <row r="948" spans="27:27" s="19" customFormat="1" x14ac:dyDescent="0.4">
      <c r="AA948" s="94"/>
    </row>
    <row r="949" spans="27:27" s="19" customFormat="1" x14ac:dyDescent="0.4">
      <c r="AA949" s="94"/>
    </row>
    <row r="950" spans="27:27" s="19" customFormat="1" x14ac:dyDescent="0.4">
      <c r="AA950" s="94"/>
    </row>
    <row r="951" spans="27:27" s="19" customFormat="1" x14ac:dyDescent="0.4">
      <c r="AA951" s="94"/>
    </row>
    <row r="952" spans="27:27" s="19" customFormat="1" x14ac:dyDescent="0.4">
      <c r="AA952" s="94"/>
    </row>
    <row r="953" spans="27:27" s="19" customFormat="1" x14ac:dyDescent="0.4">
      <c r="AA953" s="94"/>
    </row>
    <row r="954" spans="27:27" s="19" customFormat="1" x14ac:dyDescent="0.4">
      <c r="AA954" s="94"/>
    </row>
    <row r="955" spans="27:27" s="19" customFormat="1" x14ac:dyDescent="0.4">
      <c r="AA955" s="94"/>
    </row>
    <row r="956" spans="27:27" s="19" customFormat="1" x14ac:dyDescent="0.4">
      <c r="AA956" s="94"/>
    </row>
    <row r="957" spans="27:27" s="19" customFormat="1" x14ac:dyDescent="0.4">
      <c r="AA957" s="94"/>
    </row>
    <row r="958" spans="27:27" s="19" customFormat="1" x14ac:dyDescent="0.4">
      <c r="AA958" s="94"/>
    </row>
    <row r="959" spans="27:27" s="19" customFormat="1" x14ac:dyDescent="0.4">
      <c r="AA959" s="94"/>
    </row>
    <row r="960" spans="27:27" s="19" customFormat="1" x14ac:dyDescent="0.4">
      <c r="AA960" s="94"/>
    </row>
    <row r="961" spans="27:27" s="19" customFormat="1" x14ac:dyDescent="0.4">
      <c r="AA961" s="94"/>
    </row>
    <row r="962" spans="27:27" s="19" customFormat="1" x14ac:dyDescent="0.4">
      <c r="AA962" s="94"/>
    </row>
    <row r="963" spans="27:27" s="19" customFormat="1" x14ac:dyDescent="0.4">
      <c r="AA963" s="94"/>
    </row>
  </sheetData>
  <mergeCells count="17">
    <mergeCell ref="J4:Z4"/>
    <mergeCell ref="AA4:AA5"/>
    <mergeCell ref="AB4:AB5"/>
    <mergeCell ref="A36:AA36"/>
    <mergeCell ref="P38:V38"/>
    <mergeCell ref="Q40:V40"/>
    <mergeCell ref="N39:AA39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</mergeCells>
  <pageMargins left="0.19685039370078741" right="0.19685039370078741" top="0.78740157480314965" bottom="0.39370078740157483" header="0.31496062992125984" footer="0.31496062992125984"/>
  <pageSetup paperSize="9" scale="75" orientation="landscape" horizontalDpi="360" verticalDpi="36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7EFC2-206E-417D-9820-D9B22394C734}">
  <dimension ref="A1:BC956"/>
  <sheetViews>
    <sheetView view="pageBreakPreview" topLeftCell="A13" zoomScale="90" zoomScaleNormal="75" zoomScaleSheetLayoutView="90" workbookViewId="0">
      <selection activeCell="A18" sqref="A18:IV18"/>
    </sheetView>
  </sheetViews>
  <sheetFormatPr defaultColWidth="9.1328125" defaultRowHeight="13.9" x14ac:dyDescent="0.4"/>
  <cols>
    <col min="1" max="1" width="3.3984375" style="51" customWidth="1"/>
    <col min="2" max="2" width="15.1328125" style="51" customWidth="1"/>
    <col min="3" max="3" width="8" style="51" customWidth="1"/>
    <col min="4" max="4" width="9.3984375" style="51" customWidth="1"/>
    <col min="5" max="5" width="50.86328125" style="51" customWidth="1"/>
    <col min="6" max="6" width="2.86328125" style="51" customWidth="1"/>
    <col min="7" max="7" width="5.1328125" style="51" customWidth="1"/>
    <col min="8" max="8" width="4" style="51" customWidth="1"/>
    <col min="9" max="9" width="4.1328125" style="52" customWidth="1"/>
    <col min="10" max="10" width="4.73046875" style="53" customWidth="1"/>
    <col min="11" max="11" width="5.59765625" style="51" customWidth="1"/>
    <col min="12" max="12" width="3" style="51" customWidth="1"/>
    <col min="13" max="16" width="4.73046875" style="51" customWidth="1"/>
    <col min="17" max="18" width="4.1328125" style="51" customWidth="1"/>
    <col min="19" max="19" width="4.265625" style="51" customWidth="1"/>
    <col min="20" max="21" width="4.73046875" style="51" customWidth="1"/>
    <col min="22" max="22" width="7" style="51" customWidth="1"/>
    <col min="23" max="23" width="4.59765625" style="51" customWidth="1"/>
    <col min="24" max="24" width="3.3984375" style="51" customWidth="1"/>
    <col min="25" max="25" width="3.73046875" style="51" customWidth="1"/>
    <col min="26" max="26" width="4" style="51" customWidth="1"/>
    <col min="27" max="27" width="5.265625" style="94" customWidth="1"/>
    <col min="28" max="28" width="10.3984375" style="51" customWidth="1"/>
    <col min="29" max="16384" width="9.1328125" style="19"/>
  </cols>
  <sheetData>
    <row r="1" spans="1:55" ht="17.25" x14ac:dyDescent="0.45">
      <c r="A1" s="513" t="s">
        <v>51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  <c r="S1" s="513"/>
      <c r="T1" s="513"/>
      <c r="U1" s="513"/>
      <c r="V1" s="513"/>
      <c r="W1" s="513"/>
      <c r="X1" s="513"/>
      <c r="Y1" s="513"/>
      <c r="Z1" s="513"/>
      <c r="AA1" s="513"/>
      <c r="AB1" s="513"/>
    </row>
    <row r="2" spans="1:55" ht="18.75" customHeight="1" x14ac:dyDescent="0.5">
      <c r="A2" s="514" t="s">
        <v>95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Q2" s="514"/>
      <c r="R2" s="514"/>
      <c r="S2" s="514"/>
      <c r="T2" s="514"/>
      <c r="U2" s="514"/>
      <c r="V2" s="514"/>
      <c r="W2" s="514"/>
      <c r="X2" s="514"/>
      <c r="Y2" s="514"/>
      <c r="Z2" s="514"/>
      <c r="AA2" s="514"/>
      <c r="AB2" s="514"/>
    </row>
    <row r="3" spans="1:55" ht="7.5" customHeight="1" thickBot="1" x14ac:dyDescent="0.45">
      <c r="I3" s="95"/>
      <c r="J3" s="95"/>
      <c r="AA3" s="95"/>
    </row>
    <row r="4" spans="1:55" ht="15" customHeight="1" x14ac:dyDescent="0.4">
      <c r="A4" s="508" t="s">
        <v>0</v>
      </c>
      <c r="B4" s="510" t="s">
        <v>1</v>
      </c>
      <c r="C4" s="510" t="s">
        <v>26</v>
      </c>
      <c r="D4" s="510" t="s">
        <v>23</v>
      </c>
      <c r="E4" s="510" t="s">
        <v>2</v>
      </c>
      <c r="F4" s="508" t="s">
        <v>3</v>
      </c>
      <c r="G4" s="508" t="s">
        <v>25</v>
      </c>
      <c r="H4" s="508" t="s">
        <v>4</v>
      </c>
      <c r="I4" s="54"/>
      <c r="J4" s="515" t="s">
        <v>18</v>
      </c>
      <c r="K4" s="516"/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6"/>
      <c r="W4" s="516"/>
      <c r="X4" s="516"/>
      <c r="Y4" s="516"/>
      <c r="Z4" s="517"/>
      <c r="AA4" s="508" t="s">
        <v>16</v>
      </c>
      <c r="AB4" s="506" t="s">
        <v>17</v>
      </c>
    </row>
    <row r="5" spans="1:55" ht="120" customHeight="1" x14ac:dyDescent="0.4">
      <c r="A5" s="509"/>
      <c r="B5" s="511"/>
      <c r="C5" s="511"/>
      <c r="D5" s="511"/>
      <c r="E5" s="511"/>
      <c r="F5" s="509"/>
      <c r="G5" s="509"/>
      <c r="H5" s="509"/>
      <c r="I5" s="56" t="s">
        <v>24</v>
      </c>
      <c r="J5" s="57" t="s">
        <v>5</v>
      </c>
      <c r="K5" s="55" t="s">
        <v>6</v>
      </c>
      <c r="L5" s="55" t="s">
        <v>7</v>
      </c>
      <c r="M5" s="55" t="s">
        <v>8</v>
      </c>
      <c r="N5" s="55" t="s">
        <v>9</v>
      </c>
      <c r="O5" s="55" t="s">
        <v>10</v>
      </c>
      <c r="P5" s="55" t="s">
        <v>57</v>
      </c>
      <c r="Q5" s="55" t="s">
        <v>58</v>
      </c>
      <c r="R5" s="55" t="s">
        <v>11</v>
      </c>
      <c r="S5" s="55" t="s">
        <v>12</v>
      </c>
      <c r="T5" s="55" t="s">
        <v>13</v>
      </c>
      <c r="U5" s="55" t="s">
        <v>53</v>
      </c>
      <c r="V5" s="55" t="s">
        <v>14</v>
      </c>
      <c r="W5" s="55" t="s">
        <v>54</v>
      </c>
      <c r="X5" s="55" t="s">
        <v>15</v>
      </c>
      <c r="Y5" s="55" t="s">
        <v>55</v>
      </c>
      <c r="Z5" s="55"/>
      <c r="AA5" s="509"/>
      <c r="AB5" s="507"/>
    </row>
    <row r="6" spans="1:55" ht="12.75" customHeight="1" thickBot="1" x14ac:dyDescent="0.4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  <c r="G6" s="58">
        <v>7</v>
      </c>
      <c r="H6" s="46">
        <v>8</v>
      </c>
      <c r="I6" s="82">
        <v>9</v>
      </c>
      <c r="J6" s="59">
        <v>10</v>
      </c>
      <c r="K6" s="58">
        <v>11</v>
      </c>
      <c r="L6" s="58">
        <v>12</v>
      </c>
      <c r="M6" s="58">
        <v>13</v>
      </c>
      <c r="N6" s="58">
        <v>14</v>
      </c>
      <c r="O6" s="58">
        <v>15</v>
      </c>
      <c r="P6" s="58">
        <v>16</v>
      </c>
      <c r="Q6" s="58">
        <v>17</v>
      </c>
      <c r="R6" s="58">
        <v>18</v>
      </c>
      <c r="S6" s="58">
        <v>19</v>
      </c>
      <c r="T6" s="58">
        <v>20</v>
      </c>
      <c r="U6" s="58">
        <v>21</v>
      </c>
      <c r="V6" s="58">
        <v>22</v>
      </c>
      <c r="W6" s="58">
        <v>23</v>
      </c>
      <c r="X6" s="58">
        <v>24</v>
      </c>
      <c r="Y6" s="58">
        <v>25</v>
      </c>
      <c r="Z6" s="58">
        <v>28</v>
      </c>
      <c r="AA6" s="60">
        <v>29</v>
      </c>
      <c r="AB6" s="84">
        <v>30</v>
      </c>
    </row>
    <row r="7" spans="1:55" s="42" customFormat="1" ht="15" customHeight="1" x14ac:dyDescent="0.35">
      <c r="A7" s="66"/>
      <c r="B7" s="92"/>
      <c r="C7" s="48"/>
      <c r="D7" s="62"/>
      <c r="E7" s="63" t="s">
        <v>22</v>
      </c>
      <c r="F7" s="48"/>
      <c r="G7" s="48"/>
      <c r="H7" s="40"/>
      <c r="I7" s="40"/>
      <c r="J7" s="65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85"/>
      <c r="AB7" s="87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spans="1:55" s="42" customFormat="1" ht="15" customHeight="1" x14ac:dyDescent="0.3">
      <c r="A8" s="43">
        <v>6</v>
      </c>
      <c r="B8" s="43" t="s">
        <v>73</v>
      </c>
      <c r="C8" s="48" t="s">
        <v>28</v>
      </c>
      <c r="D8" s="48" t="s">
        <v>44</v>
      </c>
      <c r="E8" s="158"/>
      <c r="F8" s="48"/>
      <c r="G8" s="48"/>
      <c r="H8" s="48"/>
      <c r="I8" s="45"/>
      <c r="J8" s="105"/>
      <c r="K8" s="106"/>
      <c r="L8" s="106"/>
      <c r="M8" s="106"/>
      <c r="N8" s="228"/>
      <c r="O8" s="106"/>
      <c r="P8" s="106"/>
      <c r="Q8" s="106"/>
      <c r="R8" s="107"/>
      <c r="S8" s="108"/>
      <c r="T8" s="106"/>
      <c r="U8" s="106"/>
      <c r="V8" s="106"/>
      <c r="W8" s="106"/>
      <c r="X8" s="106"/>
      <c r="Y8" s="106"/>
      <c r="Z8" s="109"/>
      <c r="AA8" s="85"/>
      <c r="AB8" s="87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</row>
    <row r="9" spans="1:55" s="42" customFormat="1" ht="15" customHeight="1" x14ac:dyDescent="0.3">
      <c r="A9" s="61"/>
      <c r="B9" s="43" t="s">
        <v>74</v>
      </c>
      <c r="C9" s="48" t="s">
        <v>27</v>
      </c>
      <c r="D9" s="48"/>
      <c r="E9" s="158" t="s">
        <v>101</v>
      </c>
      <c r="F9" s="48" t="s">
        <v>97</v>
      </c>
      <c r="G9" s="48" t="s">
        <v>134</v>
      </c>
      <c r="H9" s="48">
        <v>1</v>
      </c>
      <c r="I9" s="45">
        <v>20</v>
      </c>
      <c r="J9" s="65"/>
      <c r="K9" s="106">
        <v>48</v>
      </c>
      <c r="L9" s="106"/>
      <c r="M9" s="106">
        <v>3</v>
      </c>
      <c r="N9" s="228">
        <v>1</v>
      </c>
      <c r="O9" s="106"/>
      <c r="P9" s="106"/>
      <c r="Q9" s="106"/>
      <c r="R9" s="107"/>
      <c r="S9" s="108"/>
      <c r="T9" s="106">
        <v>2</v>
      </c>
      <c r="U9" s="106"/>
      <c r="V9" s="106"/>
      <c r="W9" s="106"/>
      <c r="X9" s="106"/>
      <c r="Y9" s="106"/>
      <c r="Z9" s="109"/>
      <c r="AA9" s="85">
        <f t="shared" ref="AA9:AA14" si="0">SUM(J9:Z9)</f>
        <v>54</v>
      </c>
      <c r="AB9" s="87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</row>
    <row r="10" spans="1:55" s="42" customFormat="1" ht="15" customHeight="1" x14ac:dyDescent="0.3">
      <c r="A10" s="43"/>
      <c r="B10" s="43" t="s">
        <v>42</v>
      </c>
      <c r="C10" s="48" t="s">
        <v>28</v>
      </c>
      <c r="D10" s="48"/>
      <c r="E10" s="158" t="s">
        <v>119</v>
      </c>
      <c r="F10" s="48" t="s">
        <v>97</v>
      </c>
      <c r="G10" s="48" t="s">
        <v>120</v>
      </c>
      <c r="H10" s="48">
        <v>1</v>
      </c>
      <c r="I10" s="45">
        <v>9</v>
      </c>
      <c r="J10" s="105"/>
      <c r="K10" s="106">
        <v>32</v>
      </c>
      <c r="L10" s="106"/>
      <c r="M10" s="106">
        <v>2</v>
      </c>
      <c r="N10" s="228">
        <v>1</v>
      </c>
      <c r="O10" s="106"/>
      <c r="P10" s="106"/>
      <c r="Q10" s="106"/>
      <c r="R10" s="107"/>
      <c r="S10" s="108"/>
      <c r="T10" s="106"/>
      <c r="U10" s="106"/>
      <c r="V10" s="106"/>
      <c r="W10" s="106"/>
      <c r="X10" s="106"/>
      <c r="Y10" s="106"/>
      <c r="Z10" s="109"/>
      <c r="AA10" s="85">
        <f t="shared" si="0"/>
        <v>35</v>
      </c>
      <c r="AB10" s="87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</row>
    <row r="11" spans="1:55" s="42" customFormat="1" ht="15" customHeight="1" x14ac:dyDescent="0.3">
      <c r="A11" s="43"/>
      <c r="B11" s="43"/>
      <c r="C11" s="48"/>
      <c r="D11" s="48"/>
      <c r="E11" s="158" t="s">
        <v>121</v>
      </c>
      <c r="F11" s="48" t="s">
        <v>97</v>
      </c>
      <c r="G11" s="48" t="s">
        <v>120</v>
      </c>
      <c r="H11" s="48">
        <v>2</v>
      </c>
      <c r="I11" s="45">
        <v>10</v>
      </c>
      <c r="J11" s="105"/>
      <c r="K11" s="106">
        <v>48</v>
      </c>
      <c r="L11" s="106"/>
      <c r="M11" s="106"/>
      <c r="N11" s="228"/>
      <c r="O11" s="106"/>
      <c r="P11" s="106"/>
      <c r="Q11" s="106"/>
      <c r="R11" s="107"/>
      <c r="S11" s="108"/>
      <c r="T11" s="106">
        <v>2</v>
      </c>
      <c r="U11" s="106"/>
      <c r="V11" s="106"/>
      <c r="W11" s="106"/>
      <c r="X11" s="106"/>
      <c r="Y11" s="106"/>
      <c r="Z11" s="109"/>
      <c r="AA11" s="85">
        <f t="shared" si="0"/>
        <v>50</v>
      </c>
      <c r="AB11" s="87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</row>
    <row r="12" spans="1:55" s="42" customFormat="1" ht="15" customHeight="1" x14ac:dyDescent="0.3">
      <c r="A12" s="43"/>
      <c r="B12" s="43"/>
      <c r="C12" s="48"/>
      <c r="D12" s="48"/>
      <c r="E12" s="158" t="s">
        <v>121</v>
      </c>
      <c r="F12" s="48" t="s">
        <v>97</v>
      </c>
      <c r="G12" s="48" t="s">
        <v>120</v>
      </c>
      <c r="H12" s="48">
        <v>3</v>
      </c>
      <c r="I12" s="45">
        <v>10</v>
      </c>
      <c r="J12" s="105"/>
      <c r="K12" s="106">
        <v>32</v>
      </c>
      <c r="L12" s="106"/>
      <c r="M12" s="106"/>
      <c r="N12" s="228">
        <v>1</v>
      </c>
      <c r="O12" s="106"/>
      <c r="P12" s="106"/>
      <c r="Q12" s="106"/>
      <c r="R12" s="107"/>
      <c r="S12" s="108"/>
      <c r="T12" s="106">
        <v>3</v>
      </c>
      <c r="U12" s="106"/>
      <c r="V12" s="106"/>
      <c r="W12" s="106"/>
      <c r="X12" s="106"/>
      <c r="Y12" s="106"/>
      <c r="Z12" s="109"/>
      <c r="AA12" s="85">
        <f t="shared" si="0"/>
        <v>36</v>
      </c>
      <c r="AB12" s="87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</row>
    <row r="13" spans="1:55" s="42" customFormat="1" ht="15" customHeight="1" x14ac:dyDescent="0.3">
      <c r="A13" s="43"/>
      <c r="B13" s="43"/>
      <c r="C13" s="48"/>
      <c r="D13" s="48"/>
      <c r="E13" s="158" t="s">
        <v>121</v>
      </c>
      <c r="F13" s="48" t="s">
        <v>97</v>
      </c>
      <c r="G13" s="48" t="s">
        <v>120</v>
      </c>
      <c r="H13" s="48">
        <v>4</v>
      </c>
      <c r="I13" s="45">
        <v>7</v>
      </c>
      <c r="J13" s="117"/>
      <c r="K13" s="106">
        <v>24</v>
      </c>
      <c r="L13" s="106"/>
      <c r="M13" s="106">
        <v>2</v>
      </c>
      <c r="N13" s="228"/>
      <c r="O13" s="106"/>
      <c r="P13" s="106"/>
      <c r="Q13" s="106"/>
      <c r="R13" s="107"/>
      <c r="S13" s="108"/>
      <c r="T13" s="106"/>
      <c r="U13" s="106"/>
      <c r="V13" s="106"/>
      <c r="W13" s="106"/>
      <c r="X13" s="106"/>
      <c r="Y13" s="106"/>
      <c r="Z13" s="109"/>
      <c r="AA13" s="85">
        <f t="shared" si="0"/>
        <v>26</v>
      </c>
      <c r="AB13" s="87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</row>
    <row r="14" spans="1:55" s="42" customFormat="1" ht="15" customHeight="1" x14ac:dyDescent="0.3">
      <c r="A14" s="43"/>
      <c r="B14" s="43"/>
      <c r="C14" s="43"/>
      <c r="D14" s="48"/>
      <c r="E14" s="158" t="s">
        <v>125</v>
      </c>
      <c r="F14" s="48" t="s">
        <v>97</v>
      </c>
      <c r="G14" s="48" t="s">
        <v>120</v>
      </c>
      <c r="H14" s="48">
        <v>3</v>
      </c>
      <c r="I14" s="45">
        <v>10</v>
      </c>
      <c r="J14" s="117">
        <v>16</v>
      </c>
      <c r="K14" s="106">
        <v>16</v>
      </c>
      <c r="L14" s="106"/>
      <c r="M14" s="106">
        <v>3</v>
      </c>
      <c r="N14" s="228">
        <v>1</v>
      </c>
      <c r="O14" s="106"/>
      <c r="P14" s="106"/>
      <c r="Q14" s="106"/>
      <c r="R14" s="106"/>
      <c r="S14" s="106"/>
      <c r="T14" s="106">
        <v>1</v>
      </c>
      <c r="U14" s="106"/>
      <c r="V14" s="106"/>
      <c r="W14" s="106"/>
      <c r="X14" s="106"/>
      <c r="Y14" s="106"/>
      <c r="Z14" s="106"/>
      <c r="AA14" s="85">
        <f t="shared" si="0"/>
        <v>37</v>
      </c>
      <c r="AB14" s="87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</row>
    <row r="15" spans="1:55" s="74" customFormat="1" ht="15" customHeight="1" thickBot="1" x14ac:dyDescent="0.4">
      <c r="A15" s="68"/>
      <c r="B15" s="68"/>
      <c r="C15" s="69"/>
      <c r="D15" s="70"/>
      <c r="E15" s="97" t="s">
        <v>30</v>
      </c>
      <c r="F15" s="71"/>
      <c r="G15" s="71"/>
      <c r="H15" s="71"/>
      <c r="I15" s="72"/>
      <c r="J15" s="110">
        <f t="shared" ref="J15:AA15" si="1">SUM(J7:J14)</f>
        <v>16</v>
      </c>
      <c r="K15" s="111">
        <f t="shared" si="1"/>
        <v>200</v>
      </c>
      <c r="L15" s="111">
        <f t="shared" si="1"/>
        <v>0</v>
      </c>
      <c r="M15" s="111">
        <f t="shared" si="1"/>
        <v>10</v>
      </c>
      <c r="N15" s="111">
        <f t="shared" si="1"/>
        <v>4</v>
      </c>
      <c r="O15" s="111">
        <f t="shared" si="1"/>
        <v>0</v>
      </c>
      <c r="P15" s="111">
        <f t="shared" si="1"/>
        <v>0</v>
      </c>
      <c r="Q15" s="111">
        <f t="shared" si="1"/>
        <v>0</v>
      </c>
      <c r="R15" s="111">
        <f t="shared" si="1"/>
        <v>0</v>
      </c>
      <c r="S15" s="111">
        <f t="shared" si="1"/>
        <v>0</v>
      </c>
      <c r="T15" s="111">
        <f t="shared" si="1"/>
        <v>8</v>
      </c>
      <c r="U15" s="111">
        <f t="shared" si="1"/>
        <v>0</v>
      </c>
      <c r="V15" s="111">
        <f t="shared" si="1"/>
        <v>0</v>
      </c>
      <c r="W15" s="111">
        <f t="shared" si="1"/>
        <v>0</v>
      </c>
      <c r="X15" s="111">
        <f t="shared" si="1"/>
        <v>0</v>
      </c>
      <c r="Y15" s="111">
        <f t="shared" si="1"/>
        <v>0</v>
      </c>
      <c r="Z15" s="111">
        <f t="shared" si="1"/>
        <v>0</v>
      </c>
      <c r="AA15" s="76">
        <f t="shared" si="1"/>
        <v>238</v>
      </c>
      <c r="AB15" s="89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</row>
    <row r="16" spans="1:55" s="42" customFormat="1" ht="15" customHeight="1" x14ac:dyDescent="0.35">
      <c r="A16" s="66"/>
      <c r="B16" s="43"/>
      <c r="C16" s="43"/>
      <c r="D16" s="43"/>
      <c r="E16" s="63" t="s">
        <v>19</v>
      </c>
      <c r="F16" s="62"/>
      <c r="G16" s="62"/>
      <c r="H16" s="45"/>
      <c r="I16" s="45"/>
      <c r="J16" s="112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85"/>
      <c r="AB16" s="86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 spans="1:55" s="34" customFormat="1" ht="15" customHeight="1" x14ac:dyDescent="0.3">
      <c r="A17" s="79"/>
      <c r="B17" s="77"/>
      <c r="C17" s="77"/>
      <c r="D17" s="44"/>
      <c r="E17" s="158" t="s">
        <v>153</v>
      </c>
      <c r="F17" s="48" t="s">
        <v>97</v>
      </c>
      <c r="G17" s="48" t="s">
        <v>120</v>
      </c>
      <c r="H17" s="48">
        <v>1</v>
      </c>
      <c r="I17" s="45">
        <v>9</v>
      </c>
      <c r="J17" s="117">
        <v>16</v>
      </c>
      <c r="K17" s="106">
        <v>16</v>
      </c>
      <c r="L17" s="106"/>
      <c r="M17" s="106">
        <v>2</v>
      </c>
      <c r="N17" s="228">
        <v>1</v>
      </c>
      <c r="O17" s="106"/>
      <c r="P17" s="106"/>
      <c r="Q17" s="106"/>
      <c r="R17" s="106"/>
      <c r="S17" s="106"/>
      <c r="T17" s="106">
        <v>1</v>
      </c>
      <c r="U17" s="106"/>
      <c r="V17" s="106"/>
      <c r="W17" s="106"/>
      <c r="X17" s="106"/>
      <c r="Y17" s="106"/>
      <c r="Z17" s="106"/>
      <c r="AA17" s="85">
        <f t="shared" ref="AA17:AA25" si="2">SUM(J17:Z17)</f>
        <v>36</v>
      </c>
      <c r="AB17" s="91"/>
      <c r="AC17" s="15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</row>
    <row r="18" spans="1:55" s="34" customFormat="1" ht="15" customHeight="1" x14ac:dyDescent="0.3">
      <c r="A18" s="79"/>
      <c r="B18" s="77"/>
      <c r="C18" s="77"/>
      <c r="D18" s="44"/>
      <c r="E18" s="158" t="s">
        <v>121</v>
      </c>
      <c r="F18" s="48" t="s">
        <v>97</v>
      </c>
      <c r="G18" s="48" t="s">
        <v>120</v>
      </c>
      <c r="H18" s="48">
        <v>1</v>
      </c>
      <c r="I18" s="45">
        <v>9</v>
      </c>
      <c r="J18" s="117"/>
      <c r="K18" s="106">
        <v>52</v>
      </c>
      <c r="L18" s="106"/>
      <c r="M18" s="106">
        <v>2</v>
      </c>
      <c r="N18" s="228">
        <v>1</v>
      </c>
      <c r="O18" s="106"/>
      <c r="P18" s="106"/>
      <c r="Q18" s="106"/>
      <c r="R18" s="106"/>
      <c r="S18" s="106"/>
      <c r="T18" s="106">
        <v>1</v>
      </c>
      <c r="U18" s="106"/>
      <c r="V18" s="106"/>
      <c r="W18" s="106"/>
      <c r="X18" s="106"/>
      <c r="Y18" s="106"/>
      <c r="Z18" s="106"/>
      <c r="AA18" s="85">
        <f t="shared" si="2"/>
        <v>56</v>
      </c>
      <c r="AB18" s="91"/>
      <c r="AC18" s="15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</row>
    <row r="19" spans="1:55" s="34" customFormat="1" ht="27" customHeight="1" x14ac:dyDescent="0.3">
      <c r="A19" s="79"/>
      <c r="B19" s="77"/>
      <c r="C19" s="77"/>
      <c r="D19" s="44"/>
      <c r="E19" s="168" t="s">
        <v>126</v>
      </c>
      <c r="F19" s="48" t="s">
        <v>97</v>
      </c>
      <c r="G19" s="48" t="s">
        <v>120</v>
      </c>
      <c r="H19" s="48">
        <v>3</v>
      </c>
      <c r="I19" s="45">
        <v>10</v>
      </c>
      <c r="J19" s="117">
        <v>16</v>
      </c>
      <c r="K19" s="106">
        <v>16</v>
      </c>
      <c r="L19" s="106"/>
      <c r="M19" s="106">
        <v>3</v>
      </c>
      <c r="N19" s="228">
        <v>1</v>
      </c>
      <c r="O19" s="106"/>
      <c r="P19" s="106"/>
      <c r="Q19" s="106"/>
      <c r="R19" s="106"/>
      <c r="S19" s="106"/>
      <c r="T19" s="106">
        <v>1</v>
      </c>
      <c r="U19" s="106"/>
      <c r="V19" s="106"/>
      <c r="W19" s="106"/>
      <c r="X19" s="106"/>
      <c r="Y19" s="106"/>
      <c r="Z19" s="106"/>
      <c r="AA19" s="85">
        <f t="shared" si="2"/>
        <v>37</v>
      </c>
      <c r="AB19" s="91"/>
      <c r="AC19" s="15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</row>
    <row r="20" spans="1:55" s="34" customFormat="1" ht="15" customHeight="1" x14ac:dyDescent="0.3">
      <c r="A20" s="79"/>
      <c r="B20" s="77"/>
      <c r="C20" s="77"/>
      <c r="D20" s="44"/>
      <c r="E20" s="158" t="s">
        <v>157</v>
      </c>
      <c r="F20" s="48" t="s">
        <v>97</v>
      </c>
      <c r="G20" s="48" t="s">
        <v>120</v>
      </c>
      <c r="H20" s="48">
        <v>4</v>
      </c>
      <c r="I20" s="45">
        <v>7</v>
      </c>
      <c r="J20" s="65">
        <v>16</v>
      </c>
      <c r="K20" s="48">
        <v>16</v>
      </c>
      <c r="L20" s="48"/>
      <c r="M20" s="106">
        <v>2</v>
      </c>
      <c r="N20" s="232">
        <v>1</v>
      </c>
      <c r="O20" s="48"/>
      <c r="P20" s="48"/>
      <c r="Q20" s="48"/>
      <c r="R20" s="66"/>
      <c r="S20" s="43"/>
      <c r="T20" s="48">
        <v>1</v>
      </c>
      <c r="U20" s="48"/>
      <c r="V20" s="48"/>
      <c r="W20" s="48"/>
      <c r="X20" s="48"/>
      <c r="Y20" s="48"/>
      <c r="Z20" s="40"/>
      <c r="AA20" s="85">
        <f t="shared" si="2"/>
        <v>36</v>
      </c>
      <c r="AB20" s="91"/>
      <c r="AC20" s="15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</row>
    <row r="21" spans="1:55" s="34" customFormat="1" ht="15" customHeight="1" x14ac:dyDescent="0.3">
      <c r="A21" s="79"/>
      <c r="B21" s="77"/>
      <c r="C21" s="77"/>
      <c r="D21" s="44"/>
      <c r="E21" s="166" t="s">
        <v>115</v>
      </c>
      <c r="F21" s="48" t="s">
        <v>97</v>
      </c>
      <c r="G21" s="48" t="s">
        <v>134</v>
      </c>
      <c r="H21" s="48">
        <v>1</v>
      </c>
      <c r="I21" s="45">
        <v>20</v>
      </c>
      <c r="J21" s="117"/>
      <c r="K21" s="106">
        <v>32</v>
      </c>
      <c r="L21" s="106"/>
      <c r="M21" s="106">
        <v>3</v>
      </c>
      <c r="N21" s="228">
        <v>1</v>
      </c>
      <c r="O21" s="106"/>
      <c r="P21" s="106"/>
      <c r="Q21" s="155"/>
      <c r="R21" s="106"/>
      <c r="S21" s="106"/>
      <c r="T21" s="106">
        <v>2</v>
      </c>
      <c r="U21" s="106"/>
      <c r="V21" s="106"/>
      <c r="W21" s="106"/>
      <c r="X21" s="106"/>
      <c r="Y21" s="106"/>
      <c r="Z21" s="106"/>
      <c r="AA21" s="85">
        <f t="shared" si="2"/>
        <v>38</v>
      </c>
      <c r="AB21" s="91"/>
      <c r="AC21" s="15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</row>
    <row r="22" spans="1:55" s="34" customFormat="1" ht="15" customHeight="1" x14ac:dyDescent="0.3">
      <c r="A22" s="79"/>
      <c r="B22" s="77"/>
      <c r="C22" s="77"/>
      <c r="D22" s="44"/>
      <c r="E22" s="158" t="s">
        <v>121</v>
      </c>
      <c r="F22" s="48" t="s">
        <v>97</v>
      </c>
      <c r="G22" s="48" t="s">
        <v>120</v>
      </c>
      <c r="H22" s="48">
        <v>2</v>
      </c>
      <c r="I22" s="45">
        <v>10</v>
      </c>
      <c r="J22" s="117"/>
      <c r="K22" s="106">
        <v>60</v>
      </c>
      <c r="L22" s="106"/>
      <c r="M22" s="106"/>
      <c r="N22" s="228">
        <v>1</v>
      </c>
      <c r="O22" s="106"/>
      <c r="P22" s="106"/>
      <c r="Q22" s="106"/>
      <c r="R22" s="106"/>
      <c r="S22" s="106"/>
      <c r="T22" s="106">
        <v>1</v>
      </c>
      <c r="U22" s="106"/>
      <c r="V22" s="106"/>
      <c r="W22" s="106"/>
      <c r="X22" s="106"/>
      <c r="Y22" s="106"/>
      <c r="Z22" s="109"/>
      <c r="AA22" s="85">
        <f t="shared" si="2"/>
        <v>62</v>
      </c>
      <c r="AB22" s="91"/>
      <c r="AC22" s="15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</row>
    <row r="23" spans="1:55" s="42" customFormat="1" x14ac:dyDescent="0.3">
      <c r="A23" s="66"/>
      <c r="B23" s="43"/>
      <c r="C23" s="43"/>
      <c r="D23" s="43"/>
      <c r="E23" s="175" t="s">
        <v>162</v>
      </c>
      <c r="F23" s="48" t="s">
        <v>97</v>
      </c>
      <c r="G23" s="48" t="s">
        <v>145</v>
      </c>
      <c r="H23" s="48">
        <v>1</v>
      </c>
      <c r="I23" s="100">
        <v>25</v>
      </c>
      <c r="J23" s="117"/>
      <c r="K23" s="106">
        <v>32</v>
      </c>
      <c r="L23" s="106"/>
      <c r="M23" s="106"/>
      <c r="N23" s="106"/>
      <c r="O23" s="106"/>
      <c r="P23" s="106"/>
      <c r="Q23" s="106"/>
      <c r="R23" s="106"/>
      <c r="S23" s="106"/>
      <c r="T23" s="106">
        <v>1</v>
      </c>
      <c r="U23" s="106"/>
      <c r="V23" s="106"/>
      <c r="W23" s="106"/>
      <c r="X23" s="106"/>
      <c r="Y23" s="106"/>
      <c r="Z23" s="106"/>
      <c r="AA23" s="85">
        <f t="shared" si="2"/>
        <v>33</v>
      </c>
      <c r="AB23" s="86"/>
      <c r="AC23" s="14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</row>
    <row r="24" spans="1:55" s="42" customFormat="1" ht="15" customHeight="1" x14ac:dyDescent="0.3">
      <c r="A24" s="66"/>
      <c r="B24" s="43"/>
      <c r="C24" s="43"/>
      <c r="D24" s="43"/>
      <c r="E24" s="158" t="s">
        <v>121</v>
      </c>
      <c r="F24" s="48" t="s">
        <v>97</v>
      </c>
      <c r="G24" s="48" t="s">
        <v>120</v>
      </c>
      <c r="H24" s="48">
        <v>4</v>
      </c>
      <c r="I24" s="45">
        <v>7</v>
      </c>
      <c r="J24" s="117"/>
      <c r="K24" s="106">
        <v>16</v>
      </c>
      <c r="L24" s="106"/>
      <c r="M24" s="106">
        <v>2</v>
      </c>
      <c r="N24" s="106"/>
      <c r="O24" s="106"/>
      <c r="P24" s="106"/>
      <c r="Q24" s="155"/>
      <c r="R24" s="106"/>
      <c r="S24" s="106"/>
      <c r="T24" s="106"/>
      <c r="U24" s="106"/>
      <c r="V24" s="106"/>
      <c r="W24" s="106"/>
      <c r="X24" s="106"/>
      <c r="Y24" s="106"/>
      <c r="Z24" s="106"/>
      <c r="AA24" s="85">
        <f t="shared" si="2"/>
        <v>18</v>
      </c>
      <c r="AB24" s="86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</row>
    <row r="25" spans="1:55" s="137" customFormat="1" ht="15" customHeight="1" x14ac:dyDescent="0.3">
      <c r="A25" s="135"/>
      <c r="B25" s="136"/>
      <c r="C25" s="136"/>
      <c r="D25" s="136"/>
      <c r="E25" s="332" t="s">
        <v>159</v>
      </c>
      <c r="F25" s="333" t="s">
        <v>97</v>
      </c>
      <c r="G25" s="333" t="s">
        <v>120</v>
      </c>
      <c r="H25" s="333">
        <v>4</v>
      </c>
      <c r="I25" s="334">
        <v>3</v>
      </c>
      <c r="J25" s="327"/>
      <c r="K25" s="325"/>
      <c r="L25" s="325"/>
      <c r="M25" s="325"/>
      <c r="N25" s="325"/>
      <c r="O25" s="325"/>
      <c r="P25" s="325"/>
      <c r="Q25" s="325">
        <v>4</v>
      </c>
      <c r="R25" s="339"/>
      <c r="S25" s="339"/>
      <c r="T25" s="339"/>
      <c r="U25" s="339"/>
      <c r="V25" s="339"/>
      <c r="W25" s="339"/>
      <c r="X25" s="325"/>
      <c r="Y25" s="325"/>
      <c r="Z25" s="341"/>
      <c r="AA25" s="337">
        <f t="shared" si="2"/>
        <v>4</v>
      </c>
      <c r="AB25" s="338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</row>
    <row r="26" spans="1:55" s="74" customFormat="1" ht="15" customHeight="1" thickBot="1" x14ac:dyDescent="0.4">
      <c r="A26" s="68"/>
      <c r="B26" s="68"/>
      <c r="C26" s="69"/>
      <c r="D26" s="70"/>
      <c r="E26" s="97" t="s">
        <v>31</v>
      </c>
      <c r="F26" s="71"/>
      <c r="G26" s="71"/>
      <c r="H26" s="71"/>
      <c r="I26" s="72"/>
      <c r="J26" s="75">
        <f t="shared" ref="J26:AA26" si="3">SUM(J16:J25)</f>
        <v>48</v>
      </c>
      <c r="K26" s="71">
        <f t="shared" si="3"/>
        <v>240</v>
      </c>
      <c r="L26" s="71">
        <f t="shared" si="3"/>
        <v>0</v>
      </c>
      <c r="M26" s="71">
        <f t="shared" si="3"/>
        <v>14</v>
      </c>
      <c r="N26" s="71">
        <f t="shared" si="3"/>
        <v>6</v>
      </c>
      <c r="O26" s="71">
        <f t="shared" si="3"/>
        <v>0</v>
      </c>
      <c r="P26" s="71">
        <f t="shared" si="3"/>
        <v>0</v>
      </c>
      <c r="Q26" s="71">
        <f t="shared" si="3"/>
        <v>4</v>
      </c>
      <c r="R26" s="71">
        <f t="shared" si="3"/>
        <v>0</v>
      </c>
      <c r="S26" s="71">
        <f t="shared" si="3"/>
        <v>0</v>
      </c>
      <c r="T26" s="71">
        <f t="shared" si="3"/>
        <v>8</v>
      </c>
      <c r="U26" s="71">
        <f t="shared" si="3"/>
        <v>0</v>
      </c>
      <c r="V26" s="71">
        <f t="shared" si="3"/>
        <v>0</v>
      </c>
      <c r="W26" s="71">
        <f t="shared" si="3"/>
        <v>0</v>
      </c>
      <c r="X26" s="71">
        <f t="shared" si="3"/>
        <v>0</v>
      </c>
      <c r="Y26" s="71">
        <f t="shared" si="3"/>
        <v>0</v>
      </c>
      <c r="Z26" s="280">
        <f t="shared" si="3"/>
        <v>0</v>
      </c>
      <c r="AA26" s="279">
        <f t="shared" si="3"/>
        <v>320</v>
      </c>
      <c r="AB26" s="89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</row>
    <row r="27" spans="1:55" s="42" customFormat="1" ht="12.75" customHeight="1" x14ac:dyDescent="0.35">
      <c r="A27" s="66"/>
      <c r="B27" s="43"/>
      <c r="C27" s="43"/>
      <c r="D27" s="43"/>
      <c r="E27" s="37"/>
      <c r="F27" s="62"/>
      <c r="G27" s="62"/>
      <c r="H27" s="45"/>
      <c r="I27" s="45"/>
      <c r="J27" s="64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85"/>
      <c r="AB27" s="86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</row>
    <row r="28" spans="1:55" s="42" customFormat="1" ht="15" customHeight="1" x14ac:dyDescent="0.35">
      <c r="A28" s="66"/>
      <c r="B28" s="77"/>
      <c r="C28" s="43"/>
      <c r="D28" s="43"/>
      <c r="E28" s="98" t="s">
        <v>35</v>
      </c>
      <c r="F28" s="81"/>
      <c r="G28" s="81"/>
      <c r="H28" s="33"/>
      <c r="I28" s="33"/>
      <c r="J28" s="80">
        <f t="shared" ref="J28:AA28" si="4">J15+J26</f>
        <v>64</v>
      </c>
      <c r="K28" s="81">
        <f t="shared" si="4"/>
        <v>440</v>
      </c>
      <c r="L28" s="81">
        <f t="shared" si="4"/>
        <v>0</v>
      </c>
      <c r="M28" s="81">
        <f t="shared" si="4"/>
        <v>24</v>
      </c>
      <c r="N28" s="81">
        <f t="shared" si="4"/>
        <v>10</v>
      </c>
      <c r="O28" s="81">
        <f t="shared" si="4"/>
        <v>0</v>
      </c>
      <c r="P28" s="81">
        <f t="shared" si="4"/>
        <v>0</v>
      </c>
      <c r="Q28" s="81">
        <f t="shared" si="4"/>
        <v>4</v>
      </c>
      <c r="R28" s="81">
        <f t="shared" si="4"/>
        <v>0</v>
      </c>
      <c r="S28" s="81">
        <f t="shared" si="4"/>
        <v>0</v>
      </c>
      <c r="T28" s="81">
        <f t="shared" si="4"/>
        <v>16</v>
      </c>
      <c r="U28" s="81">
        <f t="shared" si="4"/>
        <v>0</v>
      </c>
      <c r="V28" s="81">
        <f t="shared" si="4"/>
        <v>0</v>
      </c>
      <c r="W28" s="81">
        <f t="shared" si="4"/>
        <v>0</v>
      </c>
      <c r="X28" s="81">
        <f t="shared" si="4"/>
        <v>0</v>
      </c>
      <c r="Y28" s="81">
        <f t="shared" si="4"/>
        <v>0</v>
      </c>
      <c r="Z28" s="81">
        <f t="shared" si="4"/>
        <v>0</v>
      </c>
      <c r="AA28" s="299">
        <f t="shared" si="4"/>
        <v>558</v>
      </c>
      <c r="AB28" s="87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</row>
    <row r="29" spans="1:55" ht="11.25" customHeight="1" x14ac:dyDescent="0.4">
      <c r="A29" s="512"/>
      <c r="B29" s="512"/>
      <c r="C29" s="512"/>
      <c r="D29" s="512"/>
      <c r="E29" s="512"/>
      <c r="F29" s="512"/>
      <c r="G29" s="512"/>
      <c r="H29" s="512"/>
      <c r="I29" s="512"/>
      <c r="J29" s="512"/>
      <c r="K29" s="512"/>
      <c r="L29" s="512"/>
      <c r="M29" s="512"/>
      <c r="N29" s="512"/>
      <c r="O29" s="512"/>
      <c r="P29" s="512"/>
      <c r="Q29" s="512"/>
      <c r="R29" s="512"/>
      <c r="S29" s="512"/>
      <c r="T29" s="512"/>
      <c r="U29" s="512"/>
      <c r="V29" s="512"/>
      <c r="W29" s="512"/>
      <c r="X29" s="512"/>
      <c r="Y29" s="512"/>
      <c r="Z29" s="512"/>
      <c r="AA29" s="512"/>
      <c r="AB29" s="15"/>
    </row>
    <row r="30" spans="1:55" x14ac:dyDescent="0.4">
      <c r="A30" s="19"/>
      <c r="B30" s="19" t="s">
        <v>171</v>
      </c>
      <c r="E30" s="19"/>
      <c r="F30" s="19"/>
      <c r="G30" s="19"/>
      <c r="H30" s="19"/>
      <c r="I30" s="19"/>
      <c r="J30" s="19"/>
      <c r="K30" s="19"/>
      <c r="L30" s="19"/>
      <c r="M30" s="19"/>
      <c r="N30" s="23" t="s">
        <v>59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19"/>
      <c r="Z30" s="19"/>
      <c r="AA30" s="19"/>
      <c r="AB30" s="19"/>
    </row>
    <row r="31" spans="1:55" x14ac:dyDescent="0.4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4"/>
      <c r="O31" s="24"/>
      <c r="P31" s="505" t="s">
        <v>32</v>
      </c>
      <c r="Q31" s="505"/>
      <c r="R31" s="505"/>
      <c r="S31" s="505"/>
      <c r="T31" s="505"/>
      <c r="U31" s="505"/>
      <c r="V31" s="505"/>
      <c r="W31" s="24"/>
      <c r="X31" s="24"/>
      <c r="Y31" s="19"/>
      <c r="Z31" s="19"/>
      <c r="AA31" s="19"/>
      <c r="AB31" s="19"/>
    </row>
    <row r="32" spans="1:55" s="10" customFormat="1" ht="15.75" customHeight="1" x14ac:dyDescent="0.4">
      <c r="N32" s="488" t="s">
        <v>172</v>
      </c>
      <c r="O32" s="488"/>
      <c r="P32" s="488"/>
      <c r="Q32" s="488"/>
      <c r="R32" s="488"/>
      <c r="S32" s="488"/>
      <c r="T32" s="488"/>
      <c r="U32" s="488"/>
      <c r="V32" s="488"/>
      <c r="W32" s="488"/>
      <c r="X32" s="488"/>
      <c r="Y32" s="488"/>
      <c r="Z32" s="488"/>
      <c r="AA32" s="488"/>
    </row>
    <row r="33" spans="14:24" s="19" customFormat="1" x14ac:dyDescent="0.4">
      <c r="N33" s="31"/>
      <c r="O33" s="32"/>
      <c r="P33" s="32"/>
      <c r="Q33" s="505" t="s">
        <v>32</v>
      </c>
      <c r="R33" s="505"/>
      <c r="S33" s="505"/>
      <c r="T33" s="505"/>
      <c r="U33" s="505"/>
      <c r="V33" s="505"/>
      <c r="W33" s="78"/>
      <c r="X33" s="31"/>
    </row>
    <row r="34" spans="14:24" s="19" customFormat="1" x14ac:dyDescent="0.4">
      <c r="N34" s="31"/>
      <c r="O34" s="32"/>
      <c r="P34" s="32"/>
      <c r="Q34" s="24"/>
      <c r="R34" s="24"/>
      <c r="S34" s="24"/>
      <c r="T34" s="24"/>
      <c r="U34" s="24"/>
      <c r="V34" s="24"/>
      <c r="W34" s="78"/>
      <c r="X34" s="31"/>
    </row>
    <row r="35" spans="14:24" s="19" customFormat="1" x14ac:dyDescent="0.4"/>
    <row r="36" spans="14:24" s="19" customFormat="1" x14ac:dyDescent="0.4"/>
    <row r="37" spans="14:24" s="19" customFormat="1" x14ac:dyDescent="0.4"/>
    <row r="38" spans="14:24" s="19" customFormat="1" x14ac:dyDescent="0.4"/>
    <row r="39" spans="14:24" s="19" customFormat="1" x14ac:dyDescent="0.4"/>
    <row r="40" spans="14:24" s="19" customFormat="1" x14ac:dyDescent="0.4"/>
    <row r="41" spans="14:24" s="19" customFormat="1" x14ac:dyDescent="0.4"/>
    <row r="42" spans="14:24" s="19" customFormat="1" x14ac:dyDescent="0.4"/>
    <row r="43" spans="14:24" s="19" customFormat="1" x14ac:dyDescent="0.4"/>
    <row r="44" spans="14:24" s="19" customFormat="1" x14ac:dyDescent="0.4"/>
    <row r="45" spans="14:24" s="19" customFormat="1" x14ac:dyDescent="0.4"/>
    <row r="46" spans="14:24" s="19" customFormat="1" x14ac:dyDescent="0.4"/>
    <row r="47" spans="14:24" s="19" customFormat="1" x14ac:dyDescent="0.4"/>
    <row r="48" spans="14:24" s="19" customFormat="1" x14ac:dyDescent="0.4"/>
    <row r="49" s="19" customFormat="1" x14ac:dyDescent="0.4"/>
    <row r="50" s="19" customFormat="1" x14ac:dyDescent="0.4"/>
    <row r="51" s="19" customFormat="1" x14ac:dyDescent="0.4"/>
    <row r="52" s="19" customFormat="1" x14ac:dyDescent="0.4"/>
    <row r="53" s="19" customFormat="1" x14ac:dyDescent="0.4"/>
    <row r="54" s="19" customFormat="1" x14ac:dyDescent="0.4"/>
    <row r="55" s="19" customFormat="1" x14ac:dyDescent="0.4"/>
    <row r="56" s="19" customFormat="1" x14ac:dyDescent="0.4"/>
    <row r="57" s="19" customFormat="1" x14ac:dyDescent="0.4"/>
    <row r="58" s="19" customFormat="1" x14ac:dyDescent="0.4"/>
    <row r="59" s="19" customFormat="1" x14ac:dyDescent="0.4"/>
    <row r="60" s="19" customFormat="1" x14ac:dyDescent="0.4"/>
    <row r="61" s="19" customFormat="1" x14ac:dyDescent="0.4"/>
    <row r="62" s="19" customFormat="1" x14ac:dyDescent="0.4"/>
    <row r="63" s="19" customFormat="1" x14ac:dyDescent="0.4"/>
    <row r="64" s="19" customFormat="1" x14ac:dyDescent="0.4"/>
    <row r="65" s="19" customFormat="1" x14ac:dyDescent="0.4"/>
    <row r="66" s="19" customFormat="1" x14ac:dyDescent="0.4"/>
    <row r="67" s="19" customFormat="1" x14ac:dyDescent="0.4"/>
    <row r="68" s="19" customFormat="1" x14ac:dyDescent="0.4"/>
    <row r="69" s="19" customFormat="1" x14ac:dyDescent="0.4"/>
    <row r="70" s="19" customFormat="1" x14ac:dyDescent="0.4"/>
    <row r="71" s="19" customFormat="1" x14ac:dyDescent="0.4"/>
    <row r="72" s="19" customFormat="1" x14ac:dyDescent="0.4"/>
    <row r="73" s="19" customFormat="1" x14ac:dyDescent="0.4"/>
    <row r="74" s="19" customFormat="1" x14ac:dyDescent="0.4"/>
    <row r="75" s="19" customFormat="1" x14ac:dyDescent="0.4"/>
    <row r="76" s="19" customFormat="1" x14ac:dyDescent="0.4"/>
    <row r="77" s="19" customFormat="1" x14ac:dyDescent="0.4"/>
    <row r="78" s="19" customFormat="1" x14ac:dyDescent="0.4"/>
    <row r="79" s="19" customFormat="1" x14ac:dyDescent="0.4"/>
    <row r="80" s="19" customFormat="1" x14ac:dyDescent="0.4"/>
    <row r="81" s="19" customFormat="1" x14ac:dyDescent="0.4"/>
    <row r="82" s="19" customFormat="1" x14ac:dyDescent="0.4"/>
    <row r="83" s="19" customFormat="1" x14ac:dyDescent="0.4"/>
    <row r="84" s="19" customFormat="1" x14ac:dyDescent="0.4"/>
    <row r="85" s="19" customFormat="1" x14ac:dyDescent="0.4"/>
    <row r="86" s="19" customFormat="1" x14ac:dyDescent="0.4"/>
    <row r="87" s="19" customFormat="1" x14ac:dyDescent="0.4"/>
    <row r="88" s="19" customFormat="1" x14ac:dyDescent="0.4"/>
    <row r="89" s="19" customFormat="1" x14ac:dyDescent="0.4"/>
    <row r="90" s="19" customFormat="1" x14ac:dyDescent="0.4"/>
    <row r="91" s="19" customFormat="1" x14ac:dyDescent="0.4"/>
    <row r="92" s="19" customFormat="1" x14ac:dyDescent="0.4"/>
    <row r="93" s="19" customFormat="1" x14ac:dyDescent="0.4"/>
    <row r="94" s="19" customFormat="1" x14ac:dyDescent="0.4"/>
    <row r="95" s="19" customFormat="1" x14ac:dyDescent="0.4"/>
    <row r="96" s="19" customFormat="1" x14ac:dyDescent="0.4"/>
    <row r="97" s="19" customFormat="1" x14ac:dyDescent="0.4"/>
    <row r="98" s="19" customFormat="1" x14ac:dyDescent="0.4"/>
    <row r="99" s="19" customFormat="1" x14ac:dyDescent="0.4"/>
    <row r="100" s="19" customFormat="1" x14ac:dyDescent="0.4"/>
    <row r="101" s="19" customFormat="1" x14ac:dyDescent="0.4"/>
    <row r="102" s="19" customFormat="1" x14ac:dyDescent="0.4"/>
    <row r="103" s="19" customFormat="1" x14ac:dyDescent="0.4"/>
    <row r="104" s="19" customFormat="1" x14ac:dyDescent="0.4"/>
    <row r="105" s="19" customFormat="1" x14ac:dyDescent="0.4"/>
    <row r="106" s="19" customFormat="1" x14ac:dyDescent="0.4"/>
    <row r="107" s="19" customFormat="1" x14ac:dyDescent="0.4"/>
    <row r="108" s="19" customFormat="1" x14ac:dyDescent="0.4"/>
    <row r="109" s="19" customFormat="1" x14ac:dyDescent="0.4"/>
    <row r="110" s="19" customFormat="1" x14ac:dyDescent="0.4"/>
    <row r="111" s="19" customFormat="1" x14ac:dyDescent="0.4"/>
    <row r="112" s="19" customFormat="1" x14ac:dyDescent="0.4"/>
    <row r="113" s="19" customFormat="1" x14ac:dyDescent="0.4"/>
    <row r="114" s="19" customFormat="1" x14ac:dyDescent="0.4"/>
    <row r="115" s="19" customFormat="1" x14ac:dyDescent="0.4"/>
    <row r="116" s="19" customFormat="1" x14ac:dyDescent="0.4"/>
    <row r="117" s="19" customFormat="1" x14ac:dyDescent="0.4"/>
    <row r="118" s="19" customFormat="1" x14ac:dyDescent="0.4"/>
    <row r="119" s="19" customFormat="1" x14ac:dyDescent="0.4"/>
    <row r="120" s="19" customFormat="1" x14ac:dyDescent="0.4"/>
    <row r="121" s="19" customFormat="1" x14ac:dyDescent="0.4"/>
    <row r="122" s="19" customFormat="1" x14ac:dyDescent="0.4"/>
    <row r="123" s="19" customFormat="1" x14ac:dyDescent="0.4"/>
    <row r="124" s="19" customFormat="1" x14ac:dyDescent="0.4"/>
    <row r="125" s="19" customFormat="1" x14ac:dyDescent="0.4"/>
    <row r="126" s="19" customFormat="1" x14ac:dyDescent="0.4"/>
    <row r="127" s="19" customFormat="1" x14ac:dyDescent="0.4"/>
    <row r="128" s="19" customFormat="1" x14ac:dyDescent="0.4"/>
    <row r="129" s="19" customFormat="1" x14ac:dyDescent="0.4"/>
    <row r="130" s="19" customFormat="1" x14ac:dyDescent="0.4"/>
    <row r="131" s="19" customFormat="1" x14ac:dyDescent="0.4"/>
    <row r="132" s="19" customFormat="1" x14ac:dyDescent="0.4"/>
    <row r="133" s="19" customFormat="1" x14ac:dyDescent="0.4"/>
    <row r="134" s="19" customFormat="1" x14ac:dyDescent="0.4"/>
    <row r="135" s="19" customFormat="1" x14ac:dyDescent="0.4"/>
    <row r="136" s="19" customFormat="1" x14ac:dyDescent="0.4"/>
    <row r="137" s="19" customFormat="1" x14ac:dyDescent="0.4"/>
    <row r="138" s="19" customFormat="1" x14ac:dyDescent="0.4"/>
    <row r="139" s="19" customFormat="1" x14ac:dyDescent="0.4"/>
    <row r="140" s="19" customFormat="1" x14ac:dyDescent="0.4"/>
    <row r="141" s="19" customFormat="1" x14ac:dyDescent="0.4"/>
    <row r="142" s="19" customFormat="1" x14ac:dyDescent="0.4"/>
    <row r="143" s="19" customFormat="1" x14ac:dyDescent="0.4"/>
    <row r="144" s="19" customFormat="1" x14ac:dyDescent="0.4"/>
    <row r="145" s="19" customFormat="1" x14ac:dyDescent="0.4"/>
    <row r="146" s="19" customFormat="1" x14ac:dyDescent="0.4"/>
    <row r="147" s="19" customFormat="1" x14ac:dyDescent="0.4"/>
    <row r="148" s="19" customFormat="1" x14ac:dyDescent="0.4"/>
    <row r="149" s="19" customFormat="1" x14ac:dyDescent="0.4"/>
    <row r="150" s="19" customFormat="1" x14ac:dyDescent="0.4"/>
    <row r="151" s="19" customFormat="1" x14ac:dyDescent="0.4"/>
    <row r="152" s="19" customFormat="1" x14ac:dyDescent="0.4"/>
    <row r="153" s="19" customFormat="1" x14ac:dyDescent="0.4"/>
    <row r="154" s="19" customFormat="1" x14ac:dyDescent="0.4"/>
    <row r="155" s="19" customFormat="1" x14ac:dyDescent="0.4"/>
    <row r="156" s="19" customFormat="1" x14ac:dyDescent="0.4"/>
    <row r="157" s="19" customFormat="1" x14ac:dyDescent="0.4"/>
    <row r="158" s="19" customFormat="1" x14ac:dyDescent="0.4"/>
    <row r="159" s="19" customFormat="1" x14ac:dyDescent="0.4"/>
    <row r="160" s="19" customFormat="1" x14ac:dyDescent="0.4"/>
    <row r="161" spans="27:27" s="19" customFormat="1" x14ac:dyDescent="0.4"/>
    <row r="162" spans="27:27" s="19" customFormat="1" x14ac:dyDescent="0.4"/>
    <row r="163" spans="27:27" s="19" customFormat="1" x14ac:dyDescent="0.4"/>
    <row r="164" spans="27:27" s="19" customFormat="1" x14ac:dyDescent="0.4"/>
    <row r="165" spans="27:27" s="19" customFormat="1" x14ac:dyDescent="0.4"/>
    <row r="166" spans="27:27" s="19" customFormat="1" x14ac:dyDescent="0.4"/>
    <row r="167" spans="27:27" s="19" customFormat="1" x14ac:dyDescent="0.4">
      <c r="AA167" s="94"/>
    </row>
    <row r="168" spans="27:27" s="19" customFormat="1" x14ac:dyDescent="0.4">
      <c r="AA168" s="94"/>
    </row>
    <row r="169" spans="27:27" s="19" customFormat="1" x14ac:dyDescent="0.4">
      <c r="AA169" s="94"/>
    </row>
    <row r="170" spans="27:27" s="19" customFormat="1" x14ac:dyDescent="0.4">
      <c r="AA170" s="94"/>
    </row>
    <row r="171" spans="27:27" s="19" customFormat="1" x14ac:dyDescent="0.4">
      <c r="AA171" s="94"/>
    </row>
    <row r="172" spans="27:27" s="19" customFormat="1" x14ac:dyDescent="0.4">
      <c r="AA172" s="94"/>
    </row>
    <row r="173" spans="27:27" s="19" customFormat="1" x14ac:dyDescent="0.4">
      <c r="AA173" s="94"/>
    </row>
    <row r="174" spans="27:27" s="19" customFormat="1" x14ac:dyDescent="0.4">
      <c r="AA174" s="94"/>
    </row>
    <row r="175" spans="27:27" s="19" customFormat="1" x14ac:dyDescent="0.4">
      <c r="AA175" s="94"/>
    </row>
    <row r="176" spans="27:27" s="19" customFormat="1" x14ac:dyDescent="0.4">
      <c r="AA176" s="94"/>
    </row>
    <row r="177" spans="27:27" s="19" customFormat="1" x14ac:dyDescent="0.4">
      <c r="AA177" s="94"/>
    </row>
    <row r="178" spans="27:27" s="19" customFormat="1" x14ac:dyDescent="0.4">
      <c r="AA178" s="94"/>
    </row>
    <row r="179" spans="27:27" s="19" customFormat="1" x14ac:dyDescent="0.4">
      <c r="AA179" s="94"/>
    </row>
    <row r="180" spans="27:27" s="19" customFormat="1" x14ac:dyDescent="0.4">
      <c r="AA180" s="94"/>
    </row>
    <row r="181" spans="27:27" s="19" customFormat="1" x14ac:dyDescent="0.4">
      <c r="AA181" s="94"/>
    </row>
    <row r="182" spans="27:27" s="19" customFormat="1" x14ac:dyDescent="0.4">
      <c r="AA182" s="94"/>
    </row>
    <row r="183" spans="27:27" s="19" customFormat="1" x14ac:dyDescent="0.4">
      <c r="AA183" s="94"/>
    </row>
    <row r="184" spans="27:27" s="19" customFormat="1" x14ac:dyDescent="0.4">
      <c r="AA184" s="94"/>
    </row>
    <row r="185" spans="27:27" s="19" customFormat="1" x14ac:dyDescent="0.4">
      <c r="AA185" s="94"/>
    </row>
    <row r="186" spans="27:27" s="19" customFormat="1" x14ac:dyDescent="0.4">
      <c r="AA186" s="94"/>
    </row>
    <row r="187" spans="27:27" s="19" customFormat="1" x14ac:dyDescent="0.4">
      <c r="AA187" s="94"/>
    </row>
    <row r="188" spans="27:27" s="19" customFormat="1" x14ac:dyDescent="0.4">
      <c r="AA188" s="94"/>
    </row>
    <row r="189" spans="27:27" s="19" customFormat="1" x14ac:dyDescent="0.4">
      <c r="AA189" s="94"/>
    </row>
    <row r="190" spans="27:27" s="19" customFormat="1" x14ac:dyDescent="0.4">
      <c r="AA190" s="94"/>
    </row>
    <row r="191" spans="27:27" s="19" customFormat="1" x14ac:dyDescent="0.4">
      <c r="AA191" s="94"/>
    </row>
    <row r="192" spans="27:27" s="19" customFormat="1" x14ac:dyDescent="0.4">
      <c r="AA192" s="94"/>
    </row>
    <row r="193" spans="27:27" s="19" customFormat="1" x14ac:dyDescent="0.4">
      <c r="AA193" s="94"/>
    </row>
    <row r="194" spans="27:27" s="19" customFormat="1" x14ac:dyDescent="0.4">
      <c r="AA194" s="94"/>
    </row>
    <row r="195" spans="27:27" s="19" customFormat="1" x14ac:dyDescent="0.4">
      <c r="AA195" s="94"/>
    </row>
    <row r="196" spans="27:27" s="19" customFormat="1" x14ac:dyDescent="0.4">
      <c r="AA196" s="94"/>
    </row>
    <row r="197" spans="27:27" s="19" customFormat="1" x14ac:dyDescent="0.4">
      <c r="AA197" s="94"/>
    </row>
    <row r="198" spans="27:27" s="19" customFormat="1" x14ac:dyDescent="0.4">
      <c r="AA198" s="94"/>
    </row>
    <row r="199" spans="27:27" s="19" customFormat="1" x14ac:dyDescent="0.4">
      <c r="AA199" s="94"/>
    </row>
    <row r="200" spans="27:27" s="19" customFormat="1" x14ac:dyDescent="0.4">
      <c r="AA200" s="94"/>
    </row>
    <row r="201" spans="27:27" s="19" customFormat="1" x14ac:dyDescent="0.4">
      <c r="AA201" s="94"/>
    </row>
    <row r="202" spans="27:27" s="19" customFormat="1" x14ac:dyDescent="0.4">
      <c r="AA202" s="94"/>
    </row>
    <row r="203" spans="27:27" s="19" customFormat="1" x14ac:dyDescent="0.4">
      <c r="AA203" s="94"/>
    </row>
    <row r="204" spans="27:27" s="19" customFormat="1" x14ac:dyDescent="0.4">
      <c r="AA204" s="94"/>
    </row>
    <row r="205" spans="27:27" s="19" customFormat="1" x14ac:dyDescent="0.4">
      <c r="AA205" s="94"/>
    </row>
    <row r="206" spans="27:27" s="19" customFormat="1" x14ac:dyDescent="0.4">
      <c r="AA206" s="94"/>
    </row>
    <row r="207" spans="27:27" s="19" customFormat="1" x14ac:dyDescent="0.4">
      <c r="AA207" s="94"/>
    </row>
    <row r="208" spans="27:27" s="19" customFormat="1" x14ac:dyDescent="0.4">
      <c r="AA208" s="94"/>
    </row>
    <row r="209" spans="27:27" s="19" customFormat="1" x14ac:dyDescent="0.4">
      <c r="AA209" s="94"/>
    </row>
    <row r="210" spans="27:27" s="19" customFormat="1" x14ac:dyDescent="0.4">
      <c r="AA210" s="94"/>
    </row>
    <row r="211" spans="27:27" s="19" customFormat="1" x14ac:dyDescent="0.4">
      <c r="AA211" s="94"/>
    </row>
    <row r="212" spans="27:27" s="19" customFormat="1" x14ac:dyDescent="0.4">
      <c r="AA212" s="94"/>
    </row>
    <row r="213" spans="27:27" s="19" customFormat="1" x14ac:dyDescent="0.4">
      <c r="AA213" s="94"/>
    </row>
    <row r="214" spans="27:27" s="19" customFormat="1" x14ac:dyDescent="0.4">
      <c r="AA214" s="94"/>
    </row>
    <row r="215" spans="27:27" s="19" customFormat="1" x14ac:dyDescent="0.4">
      <c r="AA215" s="94"/>
    </row>
    <row r="216" spans="27:27" s="19" customFormat="1" x14ac:dyDescent="0.4">
      <c r="AA216" s="94"/>
    </row>
    <row r="217" spans="27:27" s="19" customFormat="1" x14ac:dyDescent="0.4">
      <c r="AA217" s="94"/>
    </row>
    <row r="218" spans="27:27" s="19" customFormat="1" x14ac:dyDescent="0.4">
      <c r="AA218" s="94"/>
    </row>
    <row r="219" spans="27:27" s="19" customFormat="1" x14ac:dyDescent="0.4">
      <c r="AA219" s="94"/>
    </row>
    <row r="220" spans="27:27" s="19" customFormat="1" x14ac:dyDescent="0.4">
      <c r="AA220" s="94"/>
    </row>
    <row r="221" spans="27:27" s="19" customFormat="1" x14ac:dyDescent="0.4">
      <c r="AA221" s="94"/>
    </row>
    <row r="222" spans="27:27" s="19" customFormat="1" x14ac:dyDescent="0.4">
      <c r="AA222" s="94"/>
    </row>
    <row r="223" spans="27:27" s="19" customFormat="1" x14ac:dyDescent="0.4">
      <c r="AA223" s="94"/>
    </row>
    <row r="224" spans="27:27" s="19" customFormat="1" x14ac:dyDescent="0.4">
      <c r="AA224" s="94"/>
    </row>
    <row r="225" spans="27:27" s="19" customFormat="1" x14ac:dyDescent="0.4">
      <c r="AA225" s="94"/>
    </row>
    <row r="226" spans="27:27" s="19" customFormat="1" x14ac:dyDescent="0.4">
      <c r="AA226" s="94"/>
    </row>
    <row r="227" spans="27:27" s="19" customFormat="1" x14ac:dyDescent="0.4">
      <c r="AA227" s="94"/>
    </row>
    <row r="228" spans="27:27" s="19" customFormat="1" x14ac:dyDescent="0.4">
      <c r="AA228" s="94"/>
    </row>
    <row r="229" spans="27:27" s="19" customFormat="1" x14ac:dyDescent="0.4">
      <c r="AA229" s="94"/>
    </row>
    <row r="230" spans="27:27" s="19" customFormat="1" x14ac:dyDescent="0.4">
      <c r="AA230" s="94"/>
    </row>
    <row r="231" spans="27:27" s="19" customFormat="1" x14ac:dyDescent="0.4">
      <c r="AA231" s="94"/>
    </row>
    <row r="232" spans="27:27" s="19" customFormat="1" x14ac:dyDescent="0.4">
      <c r="AA232" s="94"/>
    </row>
    <row r="233" spans="27:27" s="19" customFormat="1" x14ac:dyDescent="0.4">
      <c r="AA233" s="94"/>
    </row>
    <row r="234" spans="27:27" s="19" customFormat="1" x14ac:dyDescent="0.4">
      <c r="AA234" s="94"/>
    </row>
    <row r="235" spans="27:27" s="19" customFormat="1" x14ac:dyDescent="0.4">
      <c r="AA235" s="94"/>
    </row>
    <row r="236" spans="27:27" s="19" customFormat="1" x14ac:dyDescent="0.4">
      <c r="AA236" s="94"/>
    </row>
    <row r="237" spans="27:27" s="19" customFormat="1" x14ac:dyDescent="0.4">
      <c r="AA237" s="94"/>
    </row>
    <row r="238" spans="27:27" s="19" customFormat="1" x14ac:dyDescent="0.4">
      <c r="AA238" s="94"/>
    </row>
    <row r="239" spans="27:27" s="19" customFormat="1" x14ac:dyDescent="0.4">
      <c r="AA239" s="94"/>
    </row>
    <row r="240" spans="27:27" s="19" customFormat="1" x14ac:dyDescent="0.4">
      <c r="AA240" s="94"/>
    </row>
    <row r="241" spans="27:27" s="19" customFormat="1" x14ac:dyDescent="0.4">
      <c r="AA241" s="94"/>
    </row>
    <row r="242" spans="27:27" s="19" customFormat="1" x14ac:dyDescent="0.4">
      <c r="AA242" s="94"/>
    </row>
    <row r="243" spans="27:27" s="19" customFormat="1" x14ac:dyDescent="0.4">
      <c r="AA243" s="94"/>
    </row>
    <row r="244" spans="27:27" s="19" customFormat="1" x14ac:dyDescent="0.4">
      <c r="AA244" s="94"/>
    </row>
    <row r="245" spans="27:27" s="19" customFormat="1" x14ac:dyDescent="0.4">
      <c r="AA245" s="94"/>
    </row>
    <row r="246" spans="27:27" s="19" customFormat="1" x14ac:dyDescent="0.4">
      <c r="AA246" s="94"/>
    </row>
    <row r="247" spans="27:27" s="19" customFormat="1" x14ac:dyDescent="0.4">
      <c r="AA247" s="94"/>
    </row>
    <row r="248" spans="27:27" s="19" customFormat="1" x14ac:dyDescent="0.4">
      <c r="AA248" s="94"/>
    </row>
    <row r="249" spans="27:27" s="19" customFormat="1" x14ac:dyDescent="0.4">
      <c r="AA249" s="94"/>
    </row>
    <row r="250" spans="27:27" s="19" customFormat="1" x14ac:dyDescent="0.4">
      <c r="AA250" s="94"/>
    </row>
    <row r="251" spans="27:27" s="19" customFormat="1" x14ac:dyDescent="0.4">
      <c r="AA251" s="94"/>
    </row>
    <row r="252" spans="27:27" s="19" customFormat="1" x14ac:dyDescent="0.4">
      <c r="AA252" s="94"/>
    </row>
    <row r="253" spans="27:27" s="19" customFormat="1" x14ac:dyDescent="0.4">
      <c r="AA253" s="94"/>
    </row>
    <row r="254" spans="27:27" s="19" customFormat="1" x14ac:dyDescent="0.4">
      <c r="AA254" s="94"/>
    </row>
    <row r="255" spans="27:27" s="19" customFormat="1" x14ac:dyDescent="0.4">
      <c r="AA255" s="94"/>
    </row>
    <row r="256" spans="27:27" s="19" customFormat="1" x14ac:dyDescent="0.4">
      <c r="AA256" s="94"/>
    </row>
    <row r="257" spans="27:27" s="19" customFormat="1" x14ac:dyDescent="0.4">
      <c r="AA257" s="94"/>
    </row>
    <row r="258" spans="27:27" s="19" customFormat="1" x14ac:dyDescent="0.4">
      <c r="AA258" s="94"/>
    </row>
    <row r="259" spans="27:27" s="19" customFormat="1" x14ac:dyDescent="0.4">
      <c r="AA259" s="94"/>
    </row>
    <row r="260" spans="27:27" s="19" customFormat="1" x14ac:dyDescent="0.4">
      <c r="AA260" s="94"/>
    </row>
    <row r="261" spans="27:27" s="19" customFormat="1" x14ac:dyDescent="0.4">
      <c r="AA261" s="94"/>
    </row>
    <row r="262" spans="27:27" s="19" customFormat="1" x14ac:dyDescent="0.4">
      <c r="AA262" s="94"/>
    </row>
    <row r="263" spans="27:27" s="19" customFormat="1" x14ac:dyDescent="0.4">
      <c r="AA263" s="94"/>
    </row>
    <row r="264" spans="27:27" s="19" customFormat="1" x14ac:dyDescent="0.4">
      <c r="AA264" s="94"/>
    </row>
    <row r="265" spans="27:27" s="19" customFormat="1" x14ac:dyDescent="0.4">
      <c r="AA265" s="94"/>
    </row>
    <row r="266" spans="27:27" s="19" customFormat="1" x14ac:dyDescent="0.4">
      <c r="AA266" s="94"/>
    </row>
    <row r="267" spans="27:27" s="19" customFormat="1" x14ac:dyDescent="0.4">
      <c r="AA267" s="94"/>
    </row>
    <row r="268" spans="27:27" s="19" customFormat="1" x14ac:dyDescent="0.4">
      <c r="AA268" s="94"/>
    </row>
    <row r="269" spans="27:27" s="19" customFormat="1" x14ac:dyDescent="0.4">
      <c r="AA269" s="94"/>
    </row>
    <row r="270" spans="27:27" s="19" customFormat="1" x14ac:dyDescent="0.4">
      <c r="AA270" s="94"/>
    </row>
    <row r="271" spans="27:27" s="19" customFormat="1" x14ac:dyDescent="0.4">
      <c r="AA271" s="94"/>
    </row>
    <row r="272" spans="27:27" s="19" customFormat="1" x14ac:dyDescent="0.4">
      <c r="AA272" s="94"/>
    </row>
    <row r="273" spans="27:27" s="19" customFormat="1" x14ac:dyDescent="0.4">
      <c r="AA273" s="94"/>
    </row>
    <row r="274" spans="27:27" s="19" customFormat="1" x14ac:dyDescent="0.4">
      <c r="AA274" s="94"/>
    </row>
    <row r="275" spans="27:27" s="19" customFormat="1" x14ac:dyDescent="0.4">
      <c r="AA275" s="94"/>
    </row>
    <row r="276" spans="27:27" s="19" customFormat="1" x14ac:dyDescent="0.4">
      <c r="AA276" s="94"/>
    </row>
    <row r="277" spans="27:27" s="19" customFormat="1" x14ac:dyDescent="0.4">
      <c r="AA277" s="94"/>
    </row>
    <row r="278" spans="27:27" s="19" customFormat="1" x14ac:dyDescent="0.4">
      <c r="AA278" s="94"/>
    </row>
    <row r="279" spans="27:27" s="19" customFormat="1" x14ac:dyDescent="0.4">
      <c r="AA279" s="94"/>
    </row>
    <row r="280" spans="27:27" s="19" customFormat="1" x14ac:dyDescent="0.4">
      <c r="AA280" s="94"/>
    </row>
    <row r="281" spans="27:27" s="19" customFormat="1" x14ac:dyDescent="0.4">
      <c r="AA281" s="94"/>
    </row>
    <row r="282" spans="27:27" s="19" customFormat="1" x14ac:dyDescent="0.4">
      <c r="AA282" s="94"/>
    </row>
    <row r="283" spans="27:27" s="19" customFormat="1" x14ac:dyDescent="0.4">
      <c r="AA283" s="94"/>
    </row>
    <row r="284" spans="27:27" s="19" customFormat="1" x14ac:dyDescent="0.4">
      <c r="AA284" s="94"/>
    </row>
    <row r="285" spans="27:27" s="19" customFormat="1" x14ac:dyDescent="0.4">
      <c r="AA285" s="94"/>
    </row>
    <row r="286" spans="27:27" s="19" customFormat="1" x14ac:dyDescent="0.4">
      <c r="AA286" s="94"/>
    </row>
    <row r="287" spans="27:27" s="19" customFormat="1" x14ac:dyDescent="0.4">
      <c r="AA287" s="94"/>
    </row>
    <row r="288" spans="27:27" s="19" customFormat="1" x14ac:dyDescent="0.4">
      <c r="AA288" s="94"/>
    </row>
    <row r="289" spans="27:27" s="19" customFormat="1" x14ac:dyDescent="0.4">
      <c r="AA289" s="94"/>
    </row>
    <row r="290" spans="27:27" s="19" customFormat="1" x14ac:dyDescent="0.4">
      <c r="AA290" s="94"/>
    </row>
    <row r="291" spans="27:27" s="19" customFormat="1" x14ac:dyDescent="0.4">
      <c r="AA291" s="94"/>
    </row>
    <row r="292" spans="27:27" s="19" customFormat="1" x14ac:dyDescent="0.4">
      <c r="AA292" s="94"/>
    </row>
    <row r="293" spans="27:27" s="19" customFormat="1" x14ac:dyDescent="0.4">
      <c r="AA293" s="94"/>
    </row>
    <row r="294" spans="27:27" s="19" customFormat="1" x14ac:dyDescent="0.4">
      <c r="AA294" s="94"/>
    </row>
    <row r="295" spans="27:27" s="19" customFormat="1" x14ac:dyDescent="0.4">
      <c r="AA295" s="94"/>
    </row>
    <row r="296" spans="27:27" s="19" customFormat="1" x14ac:dyDescent="0.4">
      <c r="AA296" s="94"/>
    </row>
    <row r="297" spans="27:27" s="19" customFormat="1" x14ac:dyDescent="0.4">
      <c r="AA297" s="94"/>
    </row>
    <row r="298" spans="27:27" s="19" customFormat="1" x14ac:dyDescent="0.4">
      <c r="AA298" s="94"/>
    </row>
    <row r="299" spans="27:27" s="19" customFormat="1" x14ac:dyDescent="0.4">
      <c r="AA299" s="94"/>
    </row>
    <row r="300" spans="27:27" s="19" customFormat="1" x14ac:dyDescent="0.4">
      <c r="AA300" s="94"/>
    </row>
    <row r="301" spans="27:27" s="19" customFormat="1" x14ac:dyDescent="0.4">
      <c r="AA301" s="94"/>
    </row>
    <row r="302" spans="27:27" s="19" customFormat="1" x14ac:dyDescent="0.4">
      <c r="AA302" s="94"/>
    </row>
    <row r="303" spans="27:27" s="19" customFormat="1" x14ac:dyDescent="0.4">
      <c r="AA303" s="94"/>
    </row>
    <row r="304" spans="27:27" s="19" customFormat="1" x14ac:dyDescent="0.4">
      <c r="AA304" s="94"/>
    </row>
    <row r="305" spans="27:27" s="19" customFormat="1" x14ac:dyDescent="0.4">
      <c r="AA305" s="94"/>
    </row>
    <row r="306" spans="27:27" s="19" customFormat="1" x14ac:dyDescent="0.4">
      <c r="AA306" s="94"/>
    </row>
    <row r="307" spans="27:27" s="19" customFormat="1" x14ac:dyDescent="0.4">
      <c r="AA307" s="94"/>
    </row>
    <row r="308" spans="27:27" s="19" customFormat="1" x14ac:dyDescent="0.4">
      <c r="AA308" s="94"/>
    </row>
    <row r="309" spans="27:27" s="19" customFormat="1" x14ac:dyDescent="0.4">
      <c r="AA309" s="94"/>
    </row>
    <row r="310" spans="27:27" s="19" customFormat="1" x14ac:dyDescent="0.4">
      <c r="AA310" s="94"/>
    </row>
    <row r="311" spans="27:27" s="19" customFormat="1" x14ac:dyDescent="0.4">
      <c r="AA311" s="94"/>
    </row>
    <row r="312" spans="27:27" s="19" customFormat="1" x14ac:dyDescent="0.4">
      <c r="AA312" s="94"/>
    </row>
    <row r="313" spans="27:27" s="19" customFormat="1" x14ac:dyDescent="0.4">
      <c r="AA313" s="94"/>
    </row>
    <row r="314" spans="27:27" s="19" customFormat="1" x14ac:dyDescent="0.4">
      <c r="AA314" s="94"/>
    </row>
    <row r="315" spans="27:27" s="19" customFormat="1" x14ac:dyDescent="0.4">
      <c r="AA315" s="94"/>
    </row>
    <row r="316" spans="27:27" s="19" customFormat="1" x14ac:dyDescent="0.4">
      <c r="AA316" s="94"/>
    </row>
    <row r="317" spans="27:27" s="19" customFormat="1" x14ac:dyDescent="0.4">
      <c r="AA317" s="94"/>
    </row>
    <row r="318" spans="27:27" s="19" customFormat="1" x14ac:dyDescent="0.4">
      <c r="AA318" s="94"/>
    </row>
    <row r="319" spans="27:27" s="19" customFormat="1" x14ac:dyDescent="0.4">
      <c r="AA319" s="94"/>
    </row>
    <row r="320" spans="27:27" s="19" customFormat="1" x14ac:dyDescent="0.4">
      <c r="AA320" s="94"/>
    </row>
    <row r="321" spans="27:27" s="19" customFormat="1" x14ac:dyDescent="0.4">
      <c r="AA321" s="94"/>
    </row>
    <row r="322" spans="27:27" s="19" customFormat="1" x14ac:dyDescent="0.4">
      <c r="AA322" s="94"/>
    </row>
    <row r="323" spans="27:27" s="19" customFormat="1" x14ac:dyDescent="0.4">
      <c r="AA323" s="94"/>
    </row>
    <row r="324" spans="27:27" s="19" customFormat="1" x14ac:dyDescent="0.4">
      <c r="AA324" s="94"/>
    </row>
    <row r="325" spans="27:27" s="19" customFormat="1" x14ac:dyDescent="0.4">
      <c r="AA325" s="94"/>
    </row>
    <row r="326" spans="27:27" s="19" customFormat="1" x14ac:dyDescent="0.4">
      <c r="AA326" s="94"/>
    </row>
    <row r="327" spans="27:27" s="19" customFormat="1" x14ac:dyDescent="0.4">
      <c r="AA327" s="94"/>
    </row>
    <row r="328" spans="27:27" s="19" customFormat="1" x14ac:dyDescent="0.4">
      <c r="AA328" s="94"/>
    </row>
    <row r="329" spans="27:27" s="19" customFormat="1" x14ac:dyDescent="0.4">
      <c r="AA329" s="94"/>
    </row>
    <row r="330" spans="27:27" s="19" customFormat="1" x14ac:dyDescent="0.4">
      <c r="AA330" s="94"/>
    </row>
    <row r="331" spans="27:27" s="19" customFormat="1" x14ac:dyDescent="0.4">
      <c r="AA331" s="94"/>
    </row>
    <row r="332" spans="27:27" s="19" customFormat="1" x14ac:dyDescent="0.4">
      <c r="AA332" s="94"/>
    </row>
    <row r="333" spans="27:27" s="19" customFormat="1" x14ac:dyDescent="0.4">
      <c r="AA333" s="94"/>
    </row>
    <row r="334" spans="27:27" s="19" customFormat="1" x14ac:dyDescent="0.4">
      <c r="AA334" s="94"/>
    </row>
    <row r="335" spans="27:27" s="19" customFormat="1" x14ac:dyDescent="0.4">
      <c r="AA335" s="94"/>
    </row>
    <row r="336" spans="27:27" s="19" customFormat="1" x14ac:dyDescent="0.4">
      <c r="AA336" s="94"/>
    </row>
    <row r="337" spans="27:27" s="19" customFormat="1" x14ac:dyDescent="0.4">
      <c r="AA337" s="94"/>
    </row>
    <row r="338" spans="27:27" s="19" customFormat="1" x14ac:dyDescent="0.4">
      <c r="AA338" s="94"/>
    </row>
    <row r="339" spans="27:27" s="19" customFormat="1" x14ac:dyDescent="0.4">
      <c r="AA339" s="94"/>
    </row>
    <row r="340" spans="27:27" s="19" customFormat="1" x14ac:dyDescent="0.4">
      <c r="AA340" s="94"/>
    </row>
    <row r="341" spans="27:27" s="19" customFormat="1" x14ac:dyDescent="0.4">
      <c r="AA341" s="94"/>
    </row>
    <row r="342" spans="27:27" s="19" customFormat="1" x14ac:dyDescent="0.4">
      <c r="AA342" s="94"/>
    </row>
    <row r="343" spans="27:27" s="19" customFormat="1" x14ac:dyDescent="0.4">
      <c r="AA343" s="94"/>
    </row>
    <row r="344" spans="27:27" s="19" customFormat="1" x14ac:dyDescent="0.4">
      <c r="AA344" s="94"/>
    </row>
    <row r="345" spans="27:27" s="19" customFormat="1" x14ac:dyDescent="0.4">
      <c r="AA345" s="94"/>
    </row>
    <row r="346" spans="27:27" s="19" customFormat="1" x14ac:dyDescent="0.4">
      <c r="AA346" s="94"/>
    </row>
    <row r="347" spans="27:27" s="19" customFormat="1" x14ac:dyDescent="0.4">
      <c r="AA347" s="94"/>
    </row>
    <row r="348" spans="27:27" s="19" customFormat="1" x14ac:dyDescent="0.4">
      <c r="AA348" s="94"/>
    </row>
    <row r="349" spans="27:27" s="19" customFormat="1" x14ac:dyDescent="0.4">
      <c r="AA349" s="94"/>
    </row>
    <row r="350" spans="27:27" s="19" customFormat="1" x14ac:dyDescent="0.4">
      <c r="AA350" s="94"/>
    </row>
    <row r="351" spans="27:27" s="19" customFormat="1" x14ac:dyDescent="0.4">
      <c r="AA351" s="94"/>
    </row>
    <row r="352" spans="27:27" s="19" customFormat="1" x14ac:dyDescent="0.4">
      <c r="AA352" s="94"/>
    </row>
    <row r="353" spans="27:27" s="19" customFormat="1" x14ac:dyDescent="0.4">
      <c r="AA353" s="94"/>
    </row>
    <row r="354" spans="27:27" s="19" customFormat="1" x14ac:dyDescent="0.4">
      <c r="AA354" s="94"/>
    </row>
    <row r="355" spans="27:27" s="19" customFormat="1" x14ac:dyDescent="0.4">
      <c r="AA355" s="94"/>
    </row>
    <row r="356" spans="27:27" s="19" customFormat="1" x14ac:dyDescent="0.4">
      <c r="AA356" s="94"/>
    </row>
    <row r="357" spans="27:27" s="19" customFormat="1" x14ac:dyDescent="0.4">
      <c r="AA357" s="94"/>
    </row>
    <row r="358" spans="27:27" s="19" customFormat="1" x14ac:dyDescent="0.4">
      <c r="AA358" s="94"/>
    </row>
    <row r="359" spans="27:27" s="19" customFormat="1" x14ac:dyDescent="0.4">
      <c r="AA359" s="94"/>
    </row>
    <row r="360" spans="27:27" s="19" customFormat="1" x14ac:dyDescent="0.4">
      <c r="AA360" s="94"/>
    </row>
    <row r="361" spans="27:27" s="19" customFormat="1" x14ac:dyDescent="0.4">
      <c r="AA361" s="94"/>
    </row>
    <row r="362" spans="27:27" s="19" customFormat="1" x14ac:dyDescent="0.4">
      <c r="AA362" s="94"/>
    </row>
    <row r="363" spans="27:27" s="19" customFormat="1" x14ac:dyDescent="0.4">
      <c r="AA363" s="94"/>
    </row>
    <row r="364" spans="27:27" s="19" customFormat="1" x14ac:dyDescent="0.4">
      <c r="AA364" s="94"/>
    </row>
    <row r="365" spans="27:27" s="19" customFormat="1" x14ac:dyDescent="0.4">
      <c r="AA365" s="94"/>
    </row>
    <row r="366" spans="27:27" s="19" customFormat="1" x14ac:dyDescent="0.4">
      <c r="AA366" s="94"/>
    </row>
    <row r="367" spans="27:27" s="19" customFormat="1" x14ac:dyDescent="0.4">
      <c r="AA367" s="94"/>
    </row>
    <row r="368" spans="27:27" s="19" customFormat="1" x14ac:dyDescent="0.4">
      <c r="AA368" s="94"/>
    </row>
    <row r="369" spans="27:27" s="19" customFormat="1" x14ac:dyDescent="0.4">
      <c r="AA369" s="94"/>
    </row>
    <row r="370" spans="27:27" s="19" customFormat="1" x14ac:dyDescent="0.4">
      <c r="AA370" s="94"/>
    </row>
    <row r="371" spans="27:27" s="19" customFormat="1" x14ac:dyDescent="0.4">
      <c r="AA371" s="94"/>
    </row>
    <row r="372" spans="27:27" s="19" customFormat="1" x14ac:dyDescent="0.4">
      <c r="AA372" s="94"/>
    </row>
    <row r="373" spans="27:27" s="19" customFormat="1" x14ac:dyDescent="0.4">
      <c r="AA373" s="94"/>
    </row>
    <row r="374" spans="27:27" s="19" customFormat="1" x14ac:dyDescent="0.4">
      <c r="AA374" s="94"/>
    </row>
    <row r="375" spans="27:27" s="19" customFormat="1" x14ac:dyDescent="0.4">
      <c r="AA375" s="94"/>
    </row>
    <row r="376" spans="27:27" s="19" customFormat="1" x14ac:dyDescent="0.4">
      <c r="AA376" s="94"/>
    </row>
    <row r="377" spans="27:27" s="19" customFormat="1" x14ac:dyDescent="0.4">
      <c r="AA377" s="94"/>
    </row>
    <row r="378" spans="27:27" s="19" customFormat="1" x14ac:dyDescent="0.4">
      <c r="AA378" s="94"/>
    </row>
    <row r="379" spans="27:27" s="19" customFormat="1" x14ac:dyDescent="0.4">
      <c r="AA379" s="94"/>
    </row>
    <row r="380" spans="27:27" s="19" customFormat="1" x14ac:dyDescent="0.4">
      <c r="AA380" s="94"/>
    </row>
    <row r="381" spans="27:27" s="19" customFormat="1" x14ac:dyDescent="0.4">
      <c r="AA381" s="94"/>
    </row>
    <row r="382" spans="27:27" s="19" customFormat="1" x14ac:dyDescent="0.4">
      <c r="AA382" s="94"/>
    </row>
    <row r="383" spans="27:27" s="19" customFormat="1" x14ac:dyDescent="0.4">
      <c r="AA383" s="94"/>
    </row>
    <row r="384" spans="27:27" s="19" customFormat="1" x14ac:dyDescent="0.4">
      <c r="AA384" s="94"/>
    </row>
    <row r="385" spans="27:27" s="19" customFormat="1" x14ac:dyDescent="0.4">
      <c r="AA385" s="94"/>
    </row>
    <row r="386" spans="27:27" s="19" customFormat="1" x14ac:dyDescent="0.4">
      <c r="AA386" s="94"/>
    </row>
    <row r="387" spans="27:27" s="19" customFormat="1" x14ac:dyDescent="0.4">
      <c r="AA387" s="94"/>
    </row>
    <row r="388" spans="27:27" s="19" customFormat="1" x14ac:dyDescent="0.4">
      <c r="AA388" s="94"/>
    </row>
    <row r="389" spans="27:27" s="19" customFormat="1" x14ac:dyDescent="0.4">
      <c r="AA389" s="94"/>
    </row>
    <row r="390" spans="27:27" s="19" customFormat="1" x14ac:dyDescent="0.4">
      <c r="AA390" s="94"/>
    </row>
    <row r="391" spans="27:27" s="19" customFormat="1" x14ac:dyDescent="0.4">
      <c r="AA391" s="94"/>
    </row>
    <row r="392" spans="27:27" s="19" customFormat="1" x14ac:dyDescent="0.4">
      <c r="AA392" s="94"/>
    </row>
    <row r="393" spans="27:27" s="19" customFormat="1" x14ac:dyDescent="0.4">
      <c r="AA393" s="94"/>
    </row>
    <row r="394" spans="27:27" s="19" customFormat="1" x14ac:dyDescent="0.4">
      <c r="AA394" s="94"/>
    </row>
    <row r="395" spans="27:27" s="19" customFormat="1" x14ac:dyDescent="0.4">
      <c r="AA395" s="94"/>
    </row>
    <row r="396" spans="27:27" s="19" customFormat="1" x14ac:dyDescent="0.4">
      <c r="AA396" s="94"/>
    </row>
    <row r="397" spans="27:27" s="19" customFormat="1" x14ac:dyDescent="0.4">
      <c r="AA397" s="94"/>
    </row>
    <row r="398" spans="27:27" s="19" customFormat="1" x14ac:dyDescent="0.4">
      <c r="AA398" s="94"/>
    </row>
    <row r="399" spans="27:27" s="19" customFormat="1" x14ac:dyDescent="0.4">
      <c r="AA399" s="94"/>
    </row>
    <row r="400" spans="27:27" s="19" customFormat="1" x14ac:dyDescent="0.4">
      <c r="AA400" s="94"/>
    </row>
    <row r="401" spans="27:27" s="19" customFormat="1" x14ac:dyDescent="0.4">
      <c r="AA401" s="94"/>
    </row>
    <row r="402" spans="27:27" s="19" customFormat="1" x14ac:dyDescent="0.4">
      <c r="AA402" s="94"/>
    </row>
    <row r="403" spans="27:27" s="19" customFormat="1" x14ac:dyDescent="0.4">
      <c r="AA403" s="94"/>
    </row>
    <row r="404" spans="27:27" s="19" customFormat="1" x14ac:dyDescent="0.4">
      <c r="AA404" s="94"/>
    </row>
    <row r="405" spans="27:27" s="19" customFormat="1" x14ac:dyDescent="0.4">
      <c r="AA405" s="94"/>
    </row>
    <row r="406" spans="27:27" s="19" customFormat="1" x14ac:dyDescent="0.4">
      <c r="AA406" s="94"/>
    </row>
    <row r="407" spans="27:27" s="19" customFormat="1" x14ac:dyDescent="0.4">
      <c r="AA407" s="94"/>
    </row>
    <row r="408" spans="27:27" s="19" customFormat="1" x14ac:dyDescent="0.4">
      <c r="AA408" s="94"/>
    </row>
    <row r="409" spans="27:27" s="19" customFormat="1" x14ac:dyDescent="0.4">
      <c r="AA409" s="94"/>
    </row>
    <row r="410" spans="27:27" s="19" customFormat="1" x14ac:dyDescent="0.4">
      <c r="AA410" s="94"/>
    </row>
    <row r="411" spans="27:27" s="19" customFormat="1" x14ac:dyDescent="0.4">
      <c r="AA411" s="94"/>
    </row>
    <row r="412" spans="27:27" s="19" customFormat="1" x14ac:dyDescent="0.4">
      <c r="AA412" s="94"/>
    </row>
    <row r="413" spans="27:27" s="19" customFormat="1" x14ac:dyDescent="0.4">
      <c r="AA413" s="94"/>
    </row>
    <row r="414" spans="27:27" s="19" customFormat="1" x14ac:dyDescent="0.4">
      <c r="AA414" s="94"/>
    </row>
    <row r="415" spans="27:27" s="19" customFormat="1" x14ac:dyDescent="0.4">
      <c r="AA415" s="94"/>
    </row>
    <row r="416" spans="27:27" s="19" customFormat="1" x14ac:dyDescent="0.4">
      <c r="AA416" s="94"/>
    </row>
    <row r="417" spans="27:27" s="19" customFormat="1" x14ac:dyDescent="0.4">
      <c r="AA417" s="94"/>
    </row>
    <row r="418" spans="27:27" s="19" customFormat="1" x14ac:dyDescent="0.4">
      <c r="AA418" s="94"/>
    </row>
    <row r="419" spans="27:27" s="19" customFormat="1" x14ac:dyDescent="0.4">
      <c r="AA419" s="94"/>
    </row>
    <row r="420" spans="27:27" s="19" customFormat="1" x14ac:dyDescent="0.4">
      <c r="AA420" s="94"/>
    </row>
    <row r="421" spans="27:27" s="19" customFormat="1" x14ac:dyDescent="0.4">
      <c r="AA421" s="94"/>
    </row>
    <row r="422" spans="27:27" s="19" customFormat="1" x14ac:dyDescent="0.4">
      <c r="AA422" s="94"/>
    </row>
    <row r="423" spans="27:27" s="19" customFormat="1" x14ac:dyDescent="0.4">
      <c r="AA423" s="94"/>
    </row>
    <row r="424" spans="27:27" s="19" customFormat="1" x14ac:dyDescent="0.4">
      <c r="AA424" s="94"/>
    </row>
    <row r="425" spans="27:27" s="19" customFormat="1" x14ac:dyDescent="0.4">
      <c r="AA425" s="94"/>
    </row>
    <row r="426" spans="27:27" s="19" customFormat="1" x14ac:dyDescent="0.4">
      <c r="AA426" s="94"/>
    </row>
    <row r="427" spans="27:27" s="19" customFormat="1" x14ac:dyDescent="0.4">
      <c r="AA427" s="94"/>
    </row>
    <row r="428" spans="27:27" s="19" customFormat="1" x14ac:dyDescent="0.4">
      <c r="AA428" s="94"/>
    </row>
    <row r="429" spans="27:27" s="19" customFormat="1" x14ac:dyDescent="0.4">
      <c r="AA429" s="94"/>
    </row>
    <row r="430" spans="27:27" s="19" customFormat="1" x14ac:dyDescent="0.4">
      <c r="AA430" s="94"/>
    </row>
    <row r="431" spans="27:27" s="19" customFormat="1" x14ac:dyDescent="0.4">
      <c r="AA431" s="94"/>
    </row>
    <row r="432" spans="27:27" s="19" customFormat="1" x14ac:dyDescent="0.4">
      <c r="AA432" s="94"/>
    </row>
    <row r="433" spans="27:27" s="19" customFormat="1" x14ac:dyDescent="0.4">
      <c r="AA433" s="94"/>
    </row>
    <row r="434" spans="27:27" s="19" customFormat="1" x14ac:dyDescent="0.4">
      <c r="AA434" s="94"/>
    </row>
    <row r="435" spans="27:27" s="19" customFormat="1" x14ac:dyDescent="0.4">
      <c r="AA435" s="94"/>
    </row>
    <row r="436" spans="27:27" s="19" customFormat="1" x14ac:dyDescent="0.4">
      <c r="AA436" s="94"/>
    </row>
    <row r="437" spans="27:27" s="19" customFormat="1" x14ac:dyDescent="0.4">
      <c r="AA437" s="94"/>
    </row>
    <row r="438" spans="27:27" s="19" customFormat="1" x14ac:dyDescent="0.4">
      <c r="AA438" s="94"/>
    </row>
    <row r="439" spans="27:27" s="19" customFormat="1" x14ac:dyDescent="0.4">
      <c r="AA439" s="94"/>
    </row>
    <row r="440" spans="27:27" s="19" customFormat="1" x14ac:dyDescent="0.4">
      <c r="AA440" s="94"/>
    </row>
    <row r="441" spans="27:27" s="19" customFormat="1" x14ac:dyDescent="0.4">
      <c r="AA441" s="94"/>
    </row>
    <row r="442" spans="27:27" s="19" customFormat="1" x14ac:dyDescent="0.4">
      <c r="AA442" s="94"/>
    </row>
    <row r="443" spans="27:27" s="19" customFormat="1" x14ac:dyDescent="0.4">
      <c r="AA443" s="94"/>
    </row>
    <row r="444" spans="27:27" s="19" customFormat="1" x14ac:dyDescent="0.4">
      <c r="AA444" s="94"/>
    </row>
    <row r="445" spans="27:27" s="19" customFormat="1" x14ac:dyDescent="0.4">
      <c r="AA445" s="94"/>
    </row>
    <row r="446" spans="27:27" s="19" customFormat="1" x14ac:dyDescent="0.4">
      <c r="AA446" s="94"/>
    </row>
    <row r="447" spans="27:27" s="19" customFormat="1" x14ac:dyDescent="0.4">
      <c r="AA447" s="94"/>
    </row>
    <row r="448" spans="27:27" s="19" customFormat="1" x14ac:dyDescent="0.4">
      <c r="AA448" s="94"/>
    </row>
    <row r="449" spans="27:27" s="19" customFormat="1" x14ac:dyDescent="0.4">
      <c r="AA449" s="94"/>
    </row>
    <row r="450" spans="27:27" s="19" customFormat="1" x14ac:dyDescent="0.4">
      <c r="AA450" s="94"/>
    </row>
    <row r="451" spans="27:27" s="19" customFormat="1" x14ac:dyDescent="0.4">
      <c r="AA451" s="94"/>
    </row>
    <row r="452" spans="27:27" s="19" customFormat="1" x14ac:dyDescent="0.4">
      <c r="AA452" s="94"/>
    </row>
    <row r="453" spans="27:27" s="19" customFormat="1" x14ac:dyDescent="0.4">
      <c r="AA453" s="94"/>
    </row>
    <row r="454" spans="27:27" s="19" customFormat="1" x14ac:dyDescent="0.4">
      <c r="AA454" s="94"/>
    </row>
    <row r="455" spans="27:27" s="19" customFormat="1" x14ac:dyDescent="0.4">
      <c r="AA455" s="94"/>
    </row>
    <row r="456" spans="27:27" s="19" customFormat="1" x14ac:dyDescent="0.4">
      <c r="AA456" s="94"/>
    </row>
    <row r="457" spans="27:27" s="19" customFormat="1" x14ac:dyDescent="0.4">
      <c r="AA457" s="94"/>
    </row>
    <row r="458" spans="27:27" s="19" customFormat="1" x14ac:dyDescent="0.4">
      <c r="AA458" s="94"/>
    </row>
    <row r="459" spans="27:27" s="19" customFormat="1" x14ac:dyDescent="0.4">
      <c r="AA459" s="94"/>
    </row>
    <row r="460" spans="27:27" s="19" customFormat="1" x14ac:dyDescent="0.4">
      <c r="AA460" s="94"/>
    </row>
    <row r="461" spans="27:27" s="19" customFormat="1" x14ac:dyDescent="0.4">
      <c r="AA461" s="94"/>
    </row>
    <row r="462" spans="27:27" s="19" customFormat="1" x14ac:dyDescent="0.4">
      <c r="AA462" s="94"/>
    </row>
    <row r="463" spans="27:27" s="19" customFormat="1" x14ac:dyDescent="0.4">
      <c r="AA463" s="94"/>
    </row>
    <row r="464" spans="27:27" s="19" customFormat="1" x14ac:dyDescent="0.4">
      <c r="AA464" s="94"/>
    </row>
    <row r="465" spans="27:27" s="19" customFormat="1" x14ac:dyDescent="0.4">
      <c r="AA465" s="94"/>
    </row>
    <row r="466" spans="27:27" s="19" customFormat="1" x14ac:dyDescent="0.4">
      <c r="AA466" s="94"/>
    </row>
    <row r="467" spans="27:27" s="19" customFormat="1" x14ac:dyDescent="0.4">
      <c r="AA467" s="94"/>
    </row>
    <row r="468" spans="27:27" s="19" customFormat="1" x14ac:dyDescent="0.4">
      <c r="AA468" s="94"/>
    </row>
    <row r="469" spans="27:27" s="19" customFormat="1" x14ac:dyDescent="0.4">
      <c r="AA469" s="94"/>
    </row>
    <row r="470" spans="27:27" s="19" customFormat="1" x14ac:dyDescent="0.4">
      <c r="AA470" s="94"/>
    </row>
    <row r="471" spans="27:27" s="19" customFormat="1" x14ac:dyDescent="0.4">
      <c r="AA471" s="94"/>
    </row>
    <row r="472" spans="27:27" s="19" customFormat="1" x14ac:dyDescent="0.4">
      <c r="AA472" s="94"/>
    </row>
    <row r="473" spans="27:27" s="19" customFormat="1" x14ac:dyDescent="0.4">
      <c r="AA473" s="94"/>
    </row>
    <row r="474" spans="27:27" s="19" customFormat="1" x14ac:dyDescent="0.4">
      <c r="AA474" s="94"/>
    </row>
    <row r="475" spans="27:27" s="19" customFormat="1" x14ac:dyDescent="0.4">
      <c r="AA475" s="94"/>
    </row>
    <row r="476" spans="27:27" s="19" customFormat="1" x14ac:dyDescent="0.4">
      <c r="AA476" s="94"/>
    </row>
    <row r="477" spans="27:27" s="19" customFormat="1" x14ac:dyDescent="0.4">
      <c r="AA477" s="94"/>
    </row>
    <row r="478" spans="27:27" s="19" customFormat="1" x14ac:dyDescent="0.4">
      <c r="AA478" s="94"/>
    </row>
    <row r="479" spans="27:27" s="19" customFormat="1" x14ac:dyDescent="0.4">
      <c r="AA479" s="94"/>
    </row>
    <row r="480" spans="27:27" s="19" customFormat="1" x14ac:dyDescent="0.4">
      <c r="AA480" s="94"/>
    </row>
    <row r="481" spans="27:27" s="19" customFormat="1" x14ac:dyDescent="0.4">
      <c r="AA481" s="94"/>
    </row>
    <row r="482" spans="27:27" s="19" customFormat="1" x14ac:dyDescent="0.4">
      <c r="AA482" s="94"/>
    </row>
    <row r="483" spans="27:27" s="19" customFormat="1" x14ac:dyDescent="0.4">
      <c r="AA483" s="94"/>
    </row>
    <row r="484" spans="27:27" s="19" customFormat="1" x14ac:dyDescent="0.4">
      <c r="AA484" s="94"/>
    </row>
    <row r="485" spans="27:27" s="19" customFormat="1" x14ac:dyDescent="0.4">
      <c r="AA485" s="94"/>
    </row>
    <row r="486" spans="27:27" s="19" customFormat="1" x14ac:dyDescent="0.4">
      <c r="AA486" s="94"/>
    </row>
    <row r="487" spans="27:27" s="19" customFormat="1" x14ac:dyDescent="0.4">
      <c r="AA487" s="94"/>
    </row>
    <row r="488" spans="27:27" s="19" customFormat="1" x14ac:dyDescent="0.4">
      <c r="AA488" s="94"/>
    </row>
    <row r="489" spans="27:27" s="19" customFormat="1" x14ac:dyDescent="0.4">
      <c r="AA489" s="94"/>
    </row>
    <row r="490" spans="27:27" s="19" customFormat="1" x14ac:dyDescent="0.4">
      <c r="AA490" s="94"/>
    </row>
    <row r="491" spans="27:27" s="19" customFormat="1" x14ac:dyDescent="0.4">
      <c r="AA491" s="94"/>
    </row>
    <row r="492" spans="27:27" s="19" customFormat="1" x14ac:dyDescent="0.4">
      <c r="AA492" s="94"/>
    </row>
    <row r="493" spans="27:27" s="19" customFormat="1" x14ac:dyDescent="0.4">
      <c r="AA493" s="94"/>
    </row>
    <row r="494" spans="27:27" s="19" customFormat="1" x14ac:dyDescent="0.4">
      <c r="AA494" s="94"/>
    </row>
    <row r="495" spans="27:27" s="19" customFormat="1" x14ac:dyDescent="0.4">
      <c r="AA495" s="94"/>
    </row>
    <row r="496" spans="27:27" s="19" customFormat="1" x14ac:dyDescent="0.4">
      <c r="AA496" s="94"/>
    </row>
    <row r="497" spans="27:27" s="19" customFormat="1" x14ac:dyDescent="0.4">
      <c r="AA497" s="94"/>
    </row>
    <row r="498" spans="27:27" s="19" customFormat="1" x14ac:dyDescent="0.4">
      <c r="AA498" s="94"/>
    </row>
    <row r="499" spans="27:27" s="19" customFormat="1" x14ac:dyDescent="0.4">
      <c r="AA499" s="94"/>
    </row>
    <row r="500" spans="27:27" s="19" customFormat="1" x14ac:dyDescent="0.4">
      <c r="AA500" s="94"/>
    </row>
    <row r="501" spans="27:27" s="19" customFormat="1" x14ac:dyDescent="0.4">
      <c r="AA501" s="94"/>
    </row>
    <row r="502" spans="27:27" s="19" customFormat="1" x14ac:dyDescent="0.4">
      <c r="AA502" s="94"/>
    </row>
    <row r="503" spans="27:27" s="19" customFormat="1" x14ac:dyDescent="0.4">
      <c r="AA503" s="94"/>
    </row>
    <row r="504" spans="27:27" s="19" customFormat="1" x14ac:dyDescent="0.4">
      <c r="AA504" s="94"/>
    </row>
    <row r="505" spans="27:27" s="19" customFormat="1" x14ac:dyDescent="0.4">
      <c r="AA505" s="94"/>
    </row>
    <row r="506" spans="27:27" s="19" customFormat="1" x14ac:dyDescent="0.4">
      <c r="AA506" s="94"/>
    </row>
    <row r="507" spans="27:27" s="19" customFormat="1" x14ac:dyDescent="0.4">
      <c r="AA507" s="94"/>
    </row>
    <row r="508" spans="27:27" s="19" customFormat="1" x14ac:dyDescent="0.4">
      <c r="AA508" s="94"/>
    </row>
    <row r="509" spans="27:27" s="19" customFormat="1" x14ac:dyDescent="0.4">
      <c r="AA509" s="94"/>
    </row>
    <row r="510" spans="27:27" s="19" customFormat="1" x14ac:dyDescent="0.4">
      <c r="AA510" s="94"/>
    </row>
    <row r="511" spans="27:27" s="19" customFormat="1" x14ac:dyDescent="0.4">
      <c r="AA511" s="94"/>
    </row>
    <row r="512" spans="27:27" s="19" customFormat="1" x14ac:dyDescent="0.4">
      <c r="AA512" s="94"/>
    </row>
    <row r="513" spans="27:27" s="19" customFormat="1" x14ac:dyDescent="0.4">
      <c r="AA513" s="94"/>
    </row>
    <row r="514" spans="27:27" s="19" customFormat="1" x14ac:dyDescent="0.4">
      <c r="AA514" s="94"/>
    </row>
    <row r="515" spans="27:27" s="19" customFormat="1" x14ac:dyDescent="0.4">
      <c r="AA515" s="94"/>
    </row>
    <row r="516" spans="27:27" s="19" customFormat="1" x14ac:dyDescent="0.4">
      <c r="AA516" s="94"/>
    </row>
    <row r="517" spans="27:27" s="19" customFormat="1" x14ac:dyDescent="0.4">
      <c r="AA517" s="94"/>
    </row>
    <row r="518" spans="27:27" s="19" customFormat="1" x14ac:dyDescent="0.4">
      <c r="AA518" s="94"/>
    </row>
    <row r="519" spans="27:27" s="19" customFormat="1" x14ac:dyDescent="0.4">
      <c r="AA519" s="94"/>
    </row>
    <row r="520" spans="27:27" s="19" customFormat="1" x14ac:dyDescent="0.4">
      <c r="AA520" s="94"/>
    </row>
    <row r="521" spans="27:27" s="19" customFormat="1" x14ac:dyDescent="0.4">
      <c r="AA521" s="94"/>
    </row>
    <row r="522" spans="27:27" s="19" customFormat="1" x14ac:dyDescent="0.4">
      <c r="AA522" s="94"/>
    </row>
    <row r="523" spans="27:27" s="19" customFormat="1" x14ac:dyDescent="0.4">
      <c r="AA523" s="94"/>
    </row>
    <row r="524" spans="27:27" s="19" customFormat="1" x14ac:dyDescent="0.4">
      <c r="AA524" s="94"/>
    </row>
    <row r="525" spans="27:27" s="19" customFormat="1" x14ac:dyDescent="0.4">
      <c r="AA525" s="94"/>
    </row>
    <row r="526" spans="27:27" s="19" customFormat="1" x14ac:dyDescent="0.4">
      <c r="AA526" s="94"/>
    </row>
    <row r="527" spans="27:27" s="19" customFormat="1" x14ac:dyDescent="0.4">
      <c r="AA527" s="94"/>
    </row>
    <row r="528" spans="27:27" s="19" customFormat="1" x14ac:dyDescent="0.4">
      <c r="AA528" s="94"/>
    </row>
    <row r="529" spans="27:27" s="19" customFormat="1" x14ac:dyDescent="0.4">
      <c r="AA529" s="94"/>
    </row>
    <row r="530" spans="27:27" s="19" customFormat="1" x14ac:dyDescent="0.4">
      <c r="AA530" s="94"/>
    </row>
    <row r="531" spans="27:27" s="19" customFormat="1" x14ac:dyDescent="0.4">
      <c r="AA531" s="94"/>
    </row>
    <row r="532" spans="27:27" s="19" customFormat="1" x14ac:dyDescent="0.4">
      <c r="AA532" s="94"/>
    </row>
    <row r="533" spans="27:27" s="19" customFormat="1" x14ac:dyDescent="0.4">
      <c r="AA533" s="94"/>
    </row>
    <row r="534" spans="27:27" s="19" customFormat="1" x14ac:dyDescent="0.4">
      <c r="AA534" s="94"/>
    </row>
    <row r="535" spans="27:27" s="19" customFormat="1" x14ac:dyDescent="0.4">
      <c r="AA535" s="94"/>
    </row>
    <row r="536" spans="27:27" s="19" customFormat="1" x14ac:dyDescent="0.4">
      <c r="AA536" s="94"/>
    </row>
    <row r="537" spans="27:27" s="19" customFormat="1" x14ac:dyDescent="0.4">
      <c r="AA537" s="94"/>
    </row>
    <row r="538" spans="27:27" s="19" customFormat="1" x14ac:dyDescent="0.4">
      <c r="AA538" s="94"/>
    </row>
    <row r="539" spans="27:27" s="19" customFormat="1" x14ac:dyDescent="0.4">
      <c r="AA539" s="94"/>
    </row>
    <row r="540" spans="27:27" s="19" customFormat="1" x14ac:dyDescent="0.4">
      <c r="AA540" s="94"/>
    </row>
    <row r="541" spans="27:27" s="19" customFormat="1" x14ac:dyDescent="0.4">
      <c r="AA541" s="94"/>
    </row>
    <row r="542" spans="27:27" s="19" customFormat="1" x14ac:dyDescent="0.4">
      <c r="AA542" s="94"/>
    </row>
    <row r="543" spans="27:27" s="19" customFormat="1" x14ac:dyDescent="0.4">
      <c r="AA543" s="94"/>
    </row>
    <row r="544" spans="27:27" s="19" customFormat="1" x14ac:dyDescent="0.4">
      <c r="AA544" s="94"/>
    </row>
    <row r="545" spans="27:27" s="19" customFormat="1" x14ac:dyDescent="0.4">
      <c r="AA545" s="94"/>
    </row>
    <row r="546" spans="27:27" s="19" customFormat="1" x14ac:dyDescent="0.4">
      <c r="AA546" s="94"/>
    </row>
    <row r="547" spans="27:27" s="19" customFormat="1" x14ac:dyDescent="0.4">
      <c r="AA547" s="94"/>
    </row>
    <row r="548" spans="27:27" s="19" customFormat="1" x14ac:dyDescent="0.4">
      <c r="AA548" s="94"/>
    </row>
    <row r="549" spans="27:27" s="19" customFormat="1" x14ac:dyDescent="0.4">
      <c r="AA549" s="94"/>
    </row>
    <row r="550" spans="27:27" s="19" customFormat="1" x14ac:dyDescent="0.4">
      <c r="AA550" s="94"/>
    </row>
    <row r="551" spans="27:27" s="19" customFormat="1" x14ac:dyDescent="0.4">
      <c r="AA551" s="94"/>
    </row>
    <row r="552" spans="27:27" s="19" customFormat="1" x14ac:dyDescent="0.4">
      <c r="AA552" s="94"/>
    </row>
    <row r="553" spans="27:27" s="19" customFormat="1" x14ac:dyDescent="0.4">
      <c r="AA553" s="94"/>
    </row>
    <row r="554" spans="27:27" s="19" customFormat="1" x14ac:dyDescent="0.4">
      <c r="AA554" s="94"/>
    </row>
    <row r="555" spans="27:27" s="19" customFormat="1" x14ac:dyDescent="0.4">
      <c r="AA555" s="94"/>
    </row>
    <row r="556" spans="27:27" s="19" customFormat="1" x14ac:dyDescent="0.4">
      <c r="AA556" s="94"/>
    </row>
    <row r="557" spans="27:27" s="19" customFormat="1" x14ac:dyDescent="0.4">
      <c r="AA557" s="94"/>
    </row>
    <row r="558" spans="27:27" s="19" customFormat="1" x14ac:dyDescent="0.4">
      <c r="AA558" s="94"/>
    </row>
    <row r="559" spans="27:27" s="19" customFormat="1" x14ac:dyDescent="0.4">
      <c r="AA559" s="94"/>
    </row>
    <row r="560" spans="27:27" s="19" customFormat="1" x14ac:dyDescent="0.4">
      <c r="AA560" s="94"/>
    </row>
    <row r="561" spans="27:27" s="19" customFormat="1" x14ac:dyDescent="0.4">
      <c r="AA561" s="94"/>
    </row>
    <row r="562" spans="27:27" s="19" customFormat="1" x14ac:dyDescent="0.4">
      <c r="AA562" s="94"/>
    </row>
    <row r="563" spans="27:27" s="19" customFormat="1" x14ac:dyDescent="0.4">
      <c r="AA563" s="94"/>
    </row>
    <row r="564" spans="27:27" s="19" customFormat="1" x14ac:dyDescent="0.4">
      <c r="AA564" s="94"/>
    </row>
    <row r="565" spans="27:27" s="19" customFormat="1" x14ac:dyDescent="0.4">
      <c r="AA565" s="94"/>
    </row>
    <row r="566" spans="27:27" s="19" customFormat="1" x14ac:dyDescent="0.4">
      <c r="AA566" s="94"/>
    </row>
    <row r="567" spans="27:27" s="19" customFormat="1" x14ac:dyDescent="0.4">
      <c r="AA567" s="94"/>
    </row>
    <row r="568" spans="27:27" s="19" customFormat="1" x14ac:dyDescent="0.4">
      <c r="AA568" s="94"/>
    </row>
    <row r="569" spans="27:27" s="19" customFormat="1" x14ac:dyDescent="0.4">
      <c r="AA569" s="94"/>
    </row>
    <row r="570" spans="27:27" s="19" customFormat="1" x14ac:dyDescent="0.4">
      <c r="AA570" s="94"/>
    </row>
    <row r="571" spans="27:27" s="19" customFormat="1" x14ac:dyDescent="0.4">
      <c r="AA571" s="94"/>
    </row>
    <row r="572" spans="27:27" s="19" customFormat="1" x14ac:dyDescent="0.4">
      <c r="AA572" s="94"/>
    </row>
    <row r="573" spans="27:27" s="19" customFormat="1" x14ac:dyDescent="0.4">
      <c r="AA573" s="94"/>
    </row>
    <row r="574" spans="27:27" s="19" customFormat="1" x14ac:dyDescent="0.4">
      <c r="AA574" s="94"/>
    </row>
    <row r="575" spans="27:27" s="19" customFormat="1" x14ac:dyDescent="0.4">
      <c r="AA575" s="94"/>
    </row>
    <row r="576" spans="27:27" s="19" customFormat="1" x14ac:dyDescent="0.4">
      <c r="AA576" s="94"/>
    </row>
    <row r="577" spans="27:27" s="19" customFormat="1" x14ac:dyDescent="0.4">
      <c r="AA577" s="94"/>
    </row>
    <row r="578" spans="27:27" s="19" customFormat="1" x14ac:dyDescent="0.4">
      <c r="AA578" s="94"/>
    </row>
    <row r="579" spans="27:27" s="19" customFormat="1" x14ac:dyDescent="0.4">
      <c r="AA579" s="94"/>
    </row>
    <row r="580" spans="27:27" s="19" customFormat="1" x14ac:dyDescent="0.4">
      <c r="AA580" s="94"/>
    </row>
    <row r="581" spans="27:27" s="19" customFormat="1" x14ac:dyDescent="0.4">
      <c r="AA581" s="94"/>
    </row>
    <row r="582" spans="27:27" s="19" customFormat="1" x14ac:dyDescent="0.4">
      <c r="AA582" s="94"/>
    </row>
    <row r="583" spans="27:27" s="19" customFormat="1" x14ac:dyDescent="0.4">
      <c r="AA583" s="94"/>
    </row>
    <row r="584" spans="27:27" s="19" customFormat="1" x14ac:dyDescent="0.4">
      <c r="AA584" s="94"/>
    </row>
    <row r="585" spans="27:27" s="19" customFormat="1" x14ac:dyDescent="0.4">
      <c r="AA585" s="94"/>
    </row>
    <row r="586" spans="27:27" s="19" customFormat="1" x14ac:dyDescent="0.4">
      <c r="AA586" s="94"/>
    </row>
    <row r="587" spans="27:27" s="19" customFormat="1" x14ac:dyDescent="0.4">
      <c r="AA587" s="94"/>
    </row>
    <row r="588" spans="27:27" s="19" customFormat="1" x14ac:dyDescent="0.4">
      <c r="AA588" s="94"/>
    </row>
    <row r="589" spans="27:27" s="19" customFormat="1" x14ac:dyDescent="0.4">
      <c r="AA589" s="94"/>
    </row>
    <row r="590" spans="27:27" s="19" customFormat="1" x14ac:dyDescent="0.4">
      <c r="AA590" s="94"/>
    </row>
    <row r="591" spans="27:27" s="19" customFormat="1" x14ac:dyDescent="0.4">
      <c r="AA591" s="94"/>
    </row>
    <row r="592" spans="27:27" s="19" customFormat="1" x14ac:dyDescent="0.4">
      <c r="AA592" s="94"/>
    </row>
    <row r="593" spans="27:27" s="19" customFormat="1" x14ac:dyDescent="0.4">
      <c r="AA593" s="94"/>
    </row>
    <row r="594" spans="27:27" s="19" customFormat="1" x14ac:dyDescent="0.4">
      <c r="AA594" s="94"/>
    </row>
    <row r="595" spans="27:27" s="19" customFormat="1" x14ac:dyDescent="0.4">
      <c r="AA595" s="94"/>
    </row>
    <row r="596" spans="27:27" s="19" customFormat="1" x14ac:dyDescent="0.4">
      <c r="AA596" s="94"/>
    </row>
    <row r="597" spans="27:27" s="19" customFormat="1" x14ac:dyDescent="0.4">
      <c r="AA597" s="94"/>
    </row>
    <row r="598" spans="27:27" s="19" customFormat="1" x14ac:dyDescent="0.4">
      <c r="AA598" s="94"/>
    </row>
    <row r="599" spans="27:27" s="19" customFormat="1" x14ac:dyDescent="0.4">
      <c r="AA599" s="94"/>
    </row>
    <row r="600" spans="27:27" s="19" customFormat="1" x14ac:dyDescent="0.4">
      <c r="AA600" s="94"/>
    </row>
    <row r="601" spans="27:27" s="19" customFormat="1" x14ac:dyDescent="0.4">
      <c r="AA601" s="94"/>
    </row>
    <row r="602" spans="27:27" s="19" customFormat="1" x14ac:dyDescent="0.4">
      <c r="AA602" s="94"/>
    </row>
    <row r="603" spans="27:27" s="19" customFormat="1" x14ac:dyDescent="0.4">
      <c r="AA603" s="94"/>
    </row>
    <row r="604" spans="27:27" s="19" customFormat="1" x14ac:dyDescent="0.4">
      <c r="AA604" s="94"/>
    </row>
    <row r="605" spans="27:27" s="19" customFormat="1" x14ac:dyDescent="0.4">
      <c r="AA605" s="94"/>
    </row>
    <row r="606" spans="27:27" s="19" customFormat="1" x14ac:dyDescent="0.4">
      <c r="AA606" s="94"/>
    </row>
    <row r="607" spans="27:27" s="19" customFormat="1" x14ac:dyDescent="0.4">
      <c r="AA607" s="94"/>
    </row>
    <row r="608" spans="27:27" s="19" customFormat="1" x14ac:dyDescent="0.4">
      <c r="AA608" s="94"/>
    </row>
    <row r="609" spans="27:27" s="19" customFormat="1" x14ac:dyDescent="0.4">
      <c r="AA609" s="94"/>
    </row>
    <row r="610" spans="27:27" s="19" customFormat="1" x14ac:dyDescent="0.4">
      <c r="AA610" s="94"/>
    </row>
    <row r="611" spans="27:27" s="19" customFormat="1" x14ac:dyDescent="0.4">
      <c r="AA611" s="94"/>
    </row>
    <row r="612" spans="27:27" s="19" customFormat="1" x14ac:dyDescent="0.4">
      <c r="AA612" s="94"/>
    </row>
    <row r="613" spans="27:27" s="19" customFormat="1" x14ac:dyDescent="0.4">
      <c r="AA613" s="94"/>
    </row>
    <row r="614" spans="27:27" s="19" customFormat="1" x14ac:dyDescent="0.4">
      <c r="AA614" s="94"/>
    </row>
    <row r="615" spans="27:27" s="19" customFormat="1" x14ac:dyDescent="0.4">
      <c r="AA615" s="94"/>
    </row>
    <row r="616" spans="27:27" s="19" customFormat="1" x14ac:dyDescent="0.4">
      <c r="AA616" s="94"/>
    </row>
    <row r="617" spans="27:27" s="19" customFormat="1" x14ac:dyDescent="0.4">
      <c r="AA617" s="94"/>
    </row>
    <row r="618" spans="27:27" s="19" customFormat="1" x14ac:dyDescent="0.4">
      <c r="AA618" s="94"/>
    </row>
    <row r="619" spans="27:27" s="19" customFormat="1" x14ac:dyDescent="0.4">
      <c r="AA619" s="94"/>
    </row>
    <row r="620" spans="27:27" s="19" customFormat="1" x14ac:dyDescent="0.4">
      <c r="AA620" s="94"/>
    </row>
    <row r="621" spans="27:27" s="19" customFormat="1" x14ac:dyDescent="0.4">
      <c r="AA621" s="94"/>
    </row>
    <row r="622" spans="27:27" s="19" customFormat="1" x14ac:dyDescent="0.4">
      <c r="AA622" s="94"/>
    </row>
    <row r="623" spans="27:27" s="19" customFormat="1" x14ac:dyDescent="0.4">
      <c r="AA623" s="94"/>
    </row>
    <row r="624" spans="27:27" s="19" customFormat="1" x14ac:dyDescent="0.4">
      <c r="AA624" s="94"/>
    </row>
    <row r="625" spans="27:27" s="19" customFormat="1" x14ac:dyDescent="0.4">
      <c r="AA625" s="94"/>
    </row>
    <row r="626" spans="27:27" s="19" customFormat="1" x14ac:dyDescent="0.4">
      <c r="AA626" s="94"/>
    </row>
    <row r="627" spans="27:27" s="19" customFormat="1" x14ac:dyDescent="0.4">
      <c r="AA627" s="94"/>
    </row>
    <row r="628" spans="27:27" s="19" customFormat="1" x14ac:dyDescent="0.4">
      <c r="AA628" s="94"/>
    </row>
    <row r="629" spans="27:27" s="19" customFormat="1" x14ac:dyDescent="0.4">
      <c r="AA629" s="94"/>
    </row>
    <row r="630" spans="27:27" s="19" customFormat="1" x14ac:dyDescent="0.4">
      <c r="AA630" s="94"/>
    </row>
    <row r="631" spans="27:27" s="19" customFormat="1" x14ac:dyDescent="0.4">
      <c r="AA631" s="94"/>
    </row>
    <row r="632" spans="27:27" s="19" customFormat="1" x14ac:dyDescent="0.4">
      <c r="AA632" s="94"/>
    </row>
    <row r="633" spans="27:27" s="19" customFormat="1" x14ac:dyDescent="0.4">
      <c r="AA633" s="94"/>
    </row>
    <row r="634" spans="27:27" s="19" customFormat="1" x14ac:dyDescent="0.4">
      <c r="AA634" s="94"/>
    </row>
    <row r="635" spans="27:27" s="19" customFormat="1" x14ac:dyDescent="0.4">
      <c r="AA635" s="94"/>
    </row>
    <row r="636" spans="27:27" s="19" customFormat="1" x14ac:dyDescent="0.4">
      <c r="AA636" s="94"/>
    </row>
    <row r="637" spans="27:27" s="19" customFormat="1" x14ac:dyDescent="0.4">
      <c r="AA637" s="94"/>
    </row>
    <row r="638" spans="27:27" s="19" customFormat="1" x14ac:dyDescent="0.4">
      <c r="AA638" s="94"/>
    </row>
    <row r="639" spans="27:27" s="19" customFormat="1" x14ac:dyDescent="0.4">
      <c r="AA639" s="94"/>
    </row>
    <row r="640" spans="27:27" s="19" customFormat="1" x14ac:dyDescent="0.4">
      <c r="AA640" s="94"/>
    </row>
    <row r="641" spans="27:27" s="19" customFormat="1" x14ac:dyDescent="0.4">
      <c r="AA641" s="94"/>
    </row>
    <row r="642" spans="27:27" s="19" customFormat="1" x14ac:dyDescent="0.4">
      <c r="AA642" s="94"/>
    </row>
    <row r="643" spans="27:27" s="19" customFormat="1" x14ac:dyDescent="0.4">
      <c r="AA643" s="94"/>
    </row>
    <row r="644" spans="27:27" s="19" customFormat="1" x14ac:dyDescent="0.4">
      <c r="AA644" s="94"/>
    </row>
    <row r="645" spans="27:27" s="19" customFormat="1" x14ac:dyDescent="0.4">
      <c r="AA645" s="94"/>
    </row>
    <row r="646" spans="27:27" s="19" customFormat="1" x14ac:dyDescent="0.4">
      <c r="AA646" s="94"/>
    </row>
    <row r="647" spans="27:27" s="19" customFormat="1" x14ac:dyDescent="0.4">
      <c r="AA647" s="94"/>
    </row>
    <row r="648" spans="27:27" s="19" customFormat="1" x14ac:dyDescent="0.4">
      <c r="AA648" s="94"/>
    </row>
    <row r="649" spans="27:27" s="19" customFormat="1" x14ac:dyDescent="0.4">
      <c r="AA649" s="94"/>
    </row>
    <row r="650" spans="27:27" s="19" customFormat="1" x14ac:dyDescent="0.4">
      <c r="AA650" s="94"/>
    </row>
    <row r="651" spans="27:27" s="19" customFormat="1" x14ac:dyDescent="0.4">
      <c r="AA651" s="94"/>
    </row>
    <row r="652" spans="27:27" s="19" customFormat="1" x14ac:dyDescent="0.4">
      <c r="AA652" s="94"/>
    </row>
    <row r="653" spans="27:27" s="19" customFormat="1" x14ac:dyDescent="0.4">
      <c r="AA653" s="94"/>
    </row>
    <row r="654" spans="27:27" s="19" customFormat="1" x14ac:dyDescent="0.4">
      <c r="AA654" s="94"/>
    </row>
    <row r="655" spans="27:27" s="19" customFormat="1" x14ac:dyDescent="0.4">
      <c r="AA655" s="94"/>
    </row>
    <row r="656" spans="27:27" s="19" customFormat="1" x14ac:dyDescent="0.4">
      <c r="AA656" s="94"/>
    </row>
    <row r="657" spans="27:27" s="19" customFormat="1" x14ac:dyDescent="0.4">
      <c r="AA657" s="94"/>
    </row>
    <row r="658" spans="27:27" s="19" customFormat="1" x14ac:dyDescent="0.4">
      <c r="AA658" s="94"/>
    </row>
    <row r="659" spans="27:27" s="19" customFormat="1" x14ac:dyDescent="0.4">
      <c r="AA659" s="94"/>
    </row>
    <row r="660" spans="27:27" s="19" customFormat="1" x14ac:dyDescent="0.4">
      <c r="AA660" s="94"/>
    </row>
    <row r="661" spans="27:27" s="19" customFormat="1" x14ac:dyDescent="0.4">
      <c r="AA661" s="94"/>
    </row>
    <row r="662" spans="27:27" s="19" customFormat="1" x14ac:dyDescent="0.4">
      <c r="AA662" s="94"/>
    </row>
    <row r="663" spans="27:27" s="19" customFormat="1" x14ac:dyDescent="0.4">
      <c r="AA663" s="94"/>
    </row>
    <row r="664" spans="27:27" s="19" customFormat="1" x14ac:dyDescent="0.4">
      <c r="AA664" s="94"/>
    </row>
    <row r="665" spans="27:27" s="19" customFormat="1" x14ac:dyDescent="0.4">
      <c r="AA665" s="94"/>
    </row>
    <row r="666" spans="27:27" s="19" customFormat="1" x14ac:dyDescent="0.4">
      <c r="AA666" s="94"/>
    </row>
    <row r="667" spans="27:27" s="19" customFormat="1" x14ac:dyDescent="0.4">
      <c r="AA667" s="94"/>
    </row>
    <row r="668" spans="27:27" s="19" customFormat="1" x14ac:dyDescent="0.4">
      <c r="AA668" s="94"/>
    </row>
    <row r="669" spans="27:27" s="19" customFormat="1" x14ac:dyDescent="0.4">
      <c r="AA669" s="94"/>
    </row>
    <row r="670" spans="27:27" s="19" customFormat="1" x14ac:dyDescent="0.4">
      <c r="AA670" s="94"/>
    </row>
    <row r="671" spans="27:27" s="19" customFormat="1" x14ac:dyDescent="0.4">
      <c r="AA671" s="94"/>
    </row>
    <row r="672" spans="27:27" s="19" customFormat="1" x14ac:dyDescent="0.4">
      <c r="AA672" s="94"/>
    </row>
    <row r="673" spans="27:27" s="19" customFormat="1" x14ac:dyDescent="0.4">
      <c r="AA673" s="94"/>
    </row>
    <row r="674" spans="27:27" s="19" customFormat="1" x14ac:dyDescent="0.4">
      <c r="AA674" s="94"/>
    </row>
    <row r="675" spans="27:27" s="19" customFormat="1" x14ac:dyDescent="0.4">
      <c r="AA675" s="94"/>
    </row>
    <row r="676" spans="27:27" s="19" customFormat="1" x14ac:dyDescent="0.4">
      <c r="AA676" s="94"/>
    </row>
    <row r="677" spans="27:27" s="19" customFormat="1" x14ac:dyDescent="0.4">
      <c r="AA677" s="94"/>
    </row>
    <row r="678" spans="27:27" s="19" customFormat="1" x14ac:dyDescent="0.4">
      <c r="AA678" s="94"/>
    </row>
    <row r="679" spans="27:27" s="19" customFormat="1" x14ac:dyDescent="0.4">
      <c r="AA679" s="94"/>
    </row>
    <row r="680" spans="27:27" s="19" customFormat="1" x14ac:dyDescent="0.4">
      <c r="AA680" s="94"/>
    </row>
    <row r="681" spans="27:27" s="19" customFormat="1" x14ac:dyDescent="0.4">
      <c r="AA681" s="94"/>
    </row>
    <row r="682" spans="27:27" s="19" customFormat="1" x14ac:dyDescent="0.4">
      <c r="AA682" s="94"/>
    </row>
    <row r="683" spans="27:27" s="19" customFormat="1" x14ac:dyDescent="0.4">
      <c r="AA683" s="94"/>
    </row>
    <row r="684" spans="27:27" s="19" customFormat="1" x14ac:dyDescent="0.4">
      <c r="AA684" s="94"/>
    </row>
    <row r="685" spans="27:27" s="19" customFormat="1" x14ac:dyDescent="0.4">
      <c r="AA685" s="94"/>
    </row>
    <row r="686" spans="27:27" s="19" customFormat="1" x14ac:dyDescent="0.4">
      <c r="AA686" s="94"/>
    </row>
    <row r="687" spans="27:27" s="19" customFormat="1" x14ac:dyDescent="0.4">
      <c r="AA687" s="94"/>
    </row>
    <row r="688" spans="27:27" s="19" customFormat="1" x14ac:dyDescent="0.4">
      <c r="AA688" s="94"/>
    </row>
    <row r="689" spans="27:27" s="19" customFormat="1" x14ac:dyDescent="0.4">
      <c r="AA689" s="94"/>
    </row>
    <row r="690" spans="27:27" s="19" customFormat="1" x14ac:dyDescent="0.4">
      <c r="AA690" s="94"/>
    </row>
    <row r="691" spans="27:27" s="19" customFormat="1" x14ac:dyDescent="0.4">
      <c r="AA691" s="94"/>
    </row>
    <row r="692" spans="27:27" s="19" customFormat="1" x14ac:dyDescent="0.4">
      <c r="AA692" s="94"/>
    </row>
    <row r="693" spans="27:27" s="19" customFormat="1" x14ac:dyDescent="0.4">
      <c r="AA693" s="94"/>
    </row>
    <row r="694" spans="27:27" s="19" customFormat="1" x14ac:dyDescent="0.4">
      <c r="AA694" s="94"/>
    </row>
    <row r="695" spans="27:27" s="19" customFormat="1" x14ac:dyDescent="0.4">
      <c r="AA695" s="94"/>
    </row>
    <row r="696" spans="27:27" s="19" customFormat="1" x14ac:dyDescent="0.4">
      <c r="AA696" s="94"/>
    </row>
    <row r="697" spans="27:27" s="19" customFormat="1" x14ac:dyDescent="0.4">
      <c r="AA697" s="94"/>
    </row>
    <row r="698" spans="27:27" s="19" customFormat="1" x14ac:dyDescent="0.4">
      <c r="AA698" s="94"/>
    </row>
    <row r="699" spans="27:27" s="19" customFormat="1" x14ac:dyDescent="0.4">
      <c r="AA699" s="94"/>
    </row>
    <row r="700" spans="27:27" s="19" customFormat="1" x14ac:dyDescent="0.4">
      <c r="AA700" s="94"/>
    </row>
    <row r="701" spans="27:27" s="19" customFormat="1" x14ac:dyDescent="0.4">
      <c r="AA701" s="94"/>
    </row>
    <row r="702" spans="27:27" s="19" customFormat="1" x14ac:dyDescent="0.4">
      <c r="AA702" s="94"/>
    </row>
    <row r="703" spans="27:27" s="19" customFormat="1" x14ac:dyDescent="0.4">
      <c r="AA703" s="94"/>
    </row>
    <row r="704" spans="27:27" s="19" customFormat="1" x14ac:dyDescent="0.4">
      <c r="AA704" s="94"/>
    </row>
    <row r="705" spans="27:27" s="19" customFormat="1" x14ac:dyDescent="0.4">
      <c r="AA705" s="94"/>
    </row>
    <row r="706" spans="27:27" s="19" customFormat="1" x14ac:dyDescent="0.4">
      <c r="AA706" s="94"/>
    </row>
    <row r="707" spans="27:27" s="19" customFormat="1" x14ac:dyDescent="0.4">
      <c r="AA707" s="94"/>
    </row>
    <row r="708" spans="27:27" s="19" customFormat="1" x14ac:dyDescent="0.4">
      <c r="AA708" s="94"/>
    </row>
    <row r="709" spans="27:27" s="19" customFormat="1" x14ac:dyDescent="0.4">
      <c r="AA709" s="94"/>
    </row>
    <row r="710" spans="27:27" s="19" customFormat="1" x14ac:dyDescent="0.4">
      <c r="AA710" s="94"/>
    </row>
    <row r="711" spans="27:27" s="19" customFormat="1" x14ac:dyDescent="0.4">
      <c r="AA711" s="94"/>
    </row>
    <row r="712" spans="27:27" s="19" customFormat="1" x14ac:dyDescent="0.4">
      <c r="AA712" s="94"/>
    </row>
    <row r="713" spans="27:27" s="19" customFormat="1" x14ac:dyDescent="0.4">
      <c r="AA713" s="94"/>
    </row>
    <row r="714" spans="27:27" s="19" customFormat="1" x14ac:dyDescent="0.4">
      <c r="AA714" s="94"/>
    </row>
    <row r="715" spans="27:27" s="19" customFormat="1" x14ac:dyDescent="0.4">
      <c r="AA715" s="94"/>
    </row>
    <row r="716" spans="27:27" s="19" customFormat="1" x14ac:dyDescent="0.4">
      <c r="AA716" s="94"/>
    </row>
    <row r="717" spans="27:27" s="19" customFormat="1" x14ac:dyDescent="0.4">
      <c r="AA717" s="94"/>
    </row>
    <row r="718" spans="27:27" s="19" customFormat="1" x14ac:dyDescent="0.4">
      <c r="AA718" s="94"/>
    </row>
    <row r="719" spans="27:27" s="19" customFormat="1" x14ac:dyDescent="0.4">
      <c r="AA719" s="94"/>
    </row>
    <row r="720" spans="27:27" s="19" customFormat="1" x14ac:dyDescent="0.4">
      <c r="AA720" s="94"/>
    </row>
    <row r="721" spans="27:27" s="19" customFormat="1" x14ac:dyDescent="0.4">
      <c r="AA721" s="94"/>
    </row>
    <row r="722" spans="27:27" s="19" customFormat="1" x14ac:dyDescent="0.4">
      <c r="AA722" s="94"/>
    </row>
    <row r="723" spans="27:27" s="19" customFormat="1" x14ac:dyDescent="0.4">
      <c r="AA723" s="94"/>
    </row>
    <row r="724" spans="27:27" s="19" customFormat="1" x14ac:dyDescent="0.4">
      <c r="AA724" s="94"/>
    </row>
    <row r="725" spans="27:27" s="19" customFormat="1" x14ac:dyDescent="0.4">
      <c r="AA725" s="94"/>
    </row>
    <row r="726" spans="27:27" s="19" customFormat="1" x14ac:dyDescent="0.4">
      <c r="AA726" s="94"/>
    </row>
    <row r="727" spans="27:27" s="19" customFormat="1" x14ac:dyDescent="0.4">
      <c r="AA727" s="94"/>
    </row>
    <row r="728" spans="27:27" s="19" customFormat="1" x14ac:dyDescent="0.4">
      <c r="AA728" s="94"/>
    </row>
    <row r="729" spans="27:27" s="19" customFormat="1" x14ac:dyDescent="0.4">
      <c r="AA729" s="94"/>
    </row>
    <row r="730" spans="27:27" s="19" customFormat="1" x14ac:dyDescent="0.4">
      <c r="AA730" s="94"/>
    </row>
    <row r="731" spans="27:27" s="19" customFormat="1" x14ac:dyDescent="0.4">
      <c r="AA731" s="94"/>
    </row>
    <row r="732" spans="27:27" s="19" customFormat="1" x14ac:dyDescent="0.4">
      <c r="AA732" s="94"/>
    </row>
    <row r="733" spans="27:27" s="19" customFormat="1" x14ac:dyDescent="0.4">
      <c r="AA733" s="94"/>
    </row>
    <row r="734" spans="27:27" s="19" customFormat="1" x14ac:dyDescent="0.4">
      <c r="AA734" s="94"/>
    </row>
    <row r="735" spans="27:27" s="19" customFormat="1" x14ac:dyDescent="0.4">
      <c r="AA735" s="94"/>
    </row>
    <row r="736" spans="27:27" s="19" customFormat="1" x14ac:dyDescent="0.4">
      <c r="AA736" s="94"/>
    </row>
    <row r="737" spans="27:27" s="19" customFormat="1" x14ac:dyDescent="0.4">
      <c r="AA737" s="94"/>
    </row>
    <row r="738" spans="27:27" s="19" customFormat="1" x14ac:dyDescent="0.4">
      <c r="AA738" s="94"/>
    </row>
    <row r="739" spans="27:27" s="19" customFormat="1" x14ac:dyDescent="0.4">
      <c r="AA739" s="94"/>
    </row>
    <row r="740" spans="27:27" s="19" customFormat="1" x14ac:dyDescent="0.4">
      <c r="AA740" s="94"/>
    </row>
    <row r="741" spans="27:27" s="19" customFormat="1" x14ac:dyDescent="0.4">
      <c r="AA741" s="94"/>
    </row>
    <row r="742" spans="27:27" s="19" customFormat="1" x14ac:dyDescent="0.4">
      <c r="AA742" s="94"/>
    </row>
    <row r="743" spans="27:27" s="19" customFormat="1" x14ac:dyDescent="0.4">
      <c r="AA743" s="94"/>
    </row>
    <row r="744" spans="27:27" s="19" customFormat="1" x14ac:dyDescent="0.4">
      <c r="AA744" s="94"/>
    </row>
    <row r="745" spans="27:27" s="19" customFormat="1" x14ac:dyDescent="0.4">
      <c r="AA745" s="94"/>
    </row>
    <row r="746" spans="27:27" s="19" customFormat="1" x14ac:dyDescent="0.4">
      <c r="AA746" s="94"/>
    </row>
    <row r="747" spans="27:27" s="19" customFormat="1" x14ac:dyDescent="0.4">
      <c r="AA747" s="94"/>
    </row>
    <row r="748" spans="27:27" s="19" customFormat="1" x14ac:dyDescent="0.4">
      <c r="AA748" s="94"/>
    </row>
    <row r="749" spans="27:27" s="19" customFormat="1" x14ac:dyDescent="0.4">
      <c r="AA749" s="94"/>
    </row>
    <row r="750" spans="27:27" s="19" customFormat="1" x14ac:dyDescent="0.4">
      <c r="AA750" s="94"/>
    </row>
    <row r="751" spans="27:27" s="19" customFormat="1" x14ac:dyDescent="0.4">
      <c r="AA751" s="94"/>
    </row>
    <row r="752" spans="27:27" s="19" customFormat="1" x14ac:dyDescent="0.4">
      <c r="AA752" s="94"/>
    </row>
    <row r="753" spans="27:27" s="19" customFormat="1" x14ac:dyDescent="0.4">
      <c r="AA753" s="94"/>
    </row>
    <row r="754" spans="27:27" s="19" customFormat="1" x14ac:dyDescent="0.4">
      <c r="AA754" s="94"/>
    </row>
    <row r="755" spans="27:27" s="19" customFormat="1" x14ac:dyDescent="0.4">
      <c r="AA755" s="94"/>
    </row>
    <row r="756" spans="27:27" s="19" customFormat="1" x14ac:dyDescent="0.4">
      <c r="AA756" s="94"/>
    </row>
    <row r="757" spans="27:27" s="19" customFormat="1" x14ac:dyDescent="0.4">
      <c r="AA757" s="94"/>
    </row>
    <row r="758" spans="27:27" s="19" customFormat="1" x14ac:dyDescent="0.4">
      <c r="AA758" s="94"/>
    </row>
    <row r="759" spans="27:27" s="19" customFormat="1" x14ac:dyDescent="0.4">
      <c r="AA759" s="94"/>
    </row>
    <row r="760" spans="27:27" s="19" customFormat="1" x14ac:dyDescent="0.4">
      <c r="AA760" s="94"/>
    </row>
    <row r="761" spans="27:27" s="19" customFormat="1" x14ac:dyDescent="0.4">
      <c r="AA761" s="94"/>
    </row>
    <row r="762" spans="27:27" s="19" customFormat="1" x14ac:dyDescent="0.4">
      <c r="AA762" s="94"/>
    </row>
    <row r="763" spans="27:27" s="19" customFormat="1" x14ac:dyDescent="0.4">
      <c r="AA763" s="94"/>
    </row>
    <row r="764" spans="27:27" s="19" customFormat="1" x14ac:dyDescent="0.4">
      <c r="AA764" s="94"/>
    </row>
    <row r="765" spans="27:27" s="19" customFormat="1" x14ac:dyDescent="0.4">
      <c r="AA765" s="94"/>
    </row>
    <row r="766" spans="27:27" s="19" customFormat="1" x14ac:dyDescent="0.4">
      <c r="AA766" s="94"/>
    </row>
    <row r="767" spans="27:27" s="19" customFormat="1" x14ac:dyDescent="0.4">
      <c r="AA767" s="94"/>
    </row>
    <row r="768" spans="27:27" s="19" customFormat="1" x14ac:dyDescent="0.4">
      <c r="AA768" s="94"/>
    </row>
    <row r="769" spans="27:27" s="19" customFormat="1" x14ac:dyDescent="0.4">
      <c r="AA769" s="94"/>
    </row>
    <row r="770" spans="27:27" s="19" customFormat="1" x14ac:dyDescent="0.4">
      <c r="AA770" s="94"/>
    </row>
    <row r="771" spans="27:27" s="19" customFormat="1" x14ac:dyDescent="0.4">
      <c r="AA771" s="94"/>
    </row>
    <row r="772" spans="27:27" s="19" customFormat="1" x14ac:dyDescent="0.4">
      <c r="AA772" s="94"/>
    </row>
    <row r="773" spans="27:27" s="19" customFormat="1" x14ac:dyDescent="0.4">
      <c r="AA773" s="94"/>
    </row>
    <row r="774" spans="27:27" s="19" customFormat="1" x14ac:dyDescent="0.4">
      <c r="AA774" s="94"/>
    </row>
    <row r="775" spans="27:27" s="19" customFormat="1" x14ac:dyDescent="0.4">
      <c r="AA775" s="94"/>
    </row>
    <row r="776" spans="27:27" s="19" customFormat="1" x14ac:dyDescent="0.4">
      <c r="AA776" s="94"/>
    </row>
    <row r="777" spans="27:27" s="19" customFormat="1" x14ac:dyDescent="0.4">
      <c r="AA777" s="94"/>
    </row>
    <row r="778" spans="27:27" s="19" customFormat="1" x14ac:dyDescent="0.4">
      <c r="AA778" s="94"/>
    </row>
    <row r="779" spans="27:27" s="19" customFormat="1" x14ac:dyDescent="0.4">
      <c r="AA779" s="94"/>
    </row>
    <row r="780" spans="27:27" s="19" customFormat="1" x14ac:dyDescent="0.4">
      <c r="AA780" s="94"/>
    </row>
    <row r="781" spans="27:27" s="19" customFormat="1" x14ac:dyDescent="0.4">
      <c r="AA781" s="94"/>
    </row>
    <row r="782" spans="27:27" s="19" customFormat="1" x14ac:dyDescent="0.4">
      <c r="AA782" s="94"/>
    </row>
    <row r="783" spans="27:27" s="19" customFormat="1" x14ac:dyDescent="0.4">
      <c r="AA783" s="94"/>
    </row>
    <row r="784" spans="27:27" s="19" customFormat="1" x14ac:dyDescent="0.4">
      <c r="AA784" s="94"/>
    </row>
    <row r="785" spans="27:27" s="19" customFormat="1" x14ac:dyDescent="0.4">
      <c r="AA785" s="94"/>
    </row>
    <row r="786" spans="27:27" s="19" customFormat="1" x14ac:dyDescent="0.4">
      <c r="AA786" s="94"/>
    </row>
    <row r="787" spans="27:27" s="19" customFormat="1" x14ac:dyDescent="0.4">
      <c r="AA787" s="94"/>
    </row>
    <row r="788" spans="27:27" s="19" customFormat="1" x14ac:dyDescent="0.4">
      <c r="AA788" s="94"/>
    </row>
    <row r="789" spans="27:27" s="19" customFormat="1" x14ac:dyDescent="0.4">
      <c r="AA789" s="94"/>
    </row>
    <row r="790" spans="27:27" s="19" customFormat="1" x14ac:dyDescent="0.4">
      <c r="AA790" s="94"/>
    </row>
    <row r="791" spans="27:27" s="19" customFormat="1" x14ac:dyDescent="0.4">
      <c r="AA791" s="94"/>
    </row>
    <row r="792" spans="27:27" s="19" customFormat="1" x14ac:dyDescent="0.4">
      <c r="AA792" s="94"/>
    </row>
    <row r="793" spans="27:27" s="19" customFormat="1" x14ac:dyDescent="0.4">
      <c r="AA793" s="94"/>
    </row>
    <row r="794" spans="27:27" s="19" customFormat="1" x14ac:dyDescent="0.4">
      <c r="AA794" s="94"/>
    </row>
    <row r="795" spans="27:27" s="19" customFormat="1" x14ac:dyDescent="0.4">
      <c r="AA795" s="94"/>
    </row>
    <row r="796" spans="27:27" s="19" customFormat="1" x14ac:dyDescent="0.4">
      <c r="AA796" s="94"/>
    </row>
    <row r="797" spans="27:27" s="19" customFormat="1" x14ac:dyDescent="0.4">
      <c r="AA797" s="94"/>
    </row>
    <row r="798" spans="27:27" s="19" customFormat="1" x14ac:dyDescent="0.4">
      <c r="AA798" s="94"/>
    </row>
    <row r="799" spans="27:27" s="19" customFormat="1" x14ac:dyDescent="0.4">
      <c r="AA799" s="94"/>
    </row>
    <row r="800" spans="27:27" s="19" customFormat="1" x14ac:dyDescent="0.4">
      <c r="AA800" s="94"/>
    </row>
    <row r="801" spans="27:27" s="19" customFormat="1" x14ac:dyDescent="0.4">
      <c r="AA801" s="94"/>
    </row>
    <row r="802" spans="27:27" s="19" customFormat="1" x14ac:dyDescent="0.4">
      <c r="AA802" s="94"/>
    </row>
    <row r="803" spans="27:27" s="19" customFormat="1" x14ac:dyDescent="0.4">
      <c r="AA803" s="94"/>
    </row>
    <row r="804" spans="27:27" s="19" customFormat="1" x14ac:dyDescent="0.4">
      <c r="AA804" s="94"/>
    </row>
    <row r="805" spans="27:27" s="19" customFormat="1" x14ac:dyDescent="0.4">
      <c r="AA805" s="94"/>
    </row>
    <row r="806" spans="27:27" s="19" customFormat="1" x14ac:dyDescent="0.4">
      <c r="AA806" s="94"/>
    </row>
    <row r="807" spans="27:27" s="19" customFormat="1" x14ac:dyDescent="0.4">
      <c r="AA807" s="94"/>
    </row>
    <row r="808" spans="27:27" s="19" customFormat="1" x14ac:dyDescent="0.4">
      <c r="AA808" s="94"/>
    </row>
    <row r="809" spans="27:27" s="19" customFormat="1" x14ac:dyDescent="0.4">
      <c r="AA809" s="94"/>
    </row>
    <row r="810" spans="27:27" s="19" customFormat="1" x14ac:dyDescent="0.4">
      <c r="AA810" s="94"/>
    </row>
    <row r="811" spans="27:27" s="19" customFormat="1" x14ac:dyDescent="0.4">
      <c r="AA811" s="94"/>
    </row>
    <row r="812" spans="27:27" s="19" customFormat="1" x14ac:dyDescent="0.4">
      <c r="AA812" s="94"/>
    </row>
    <row r="813" spans="27:27" s="19" customFormat="1" x14ac:dyDescent="0.4">
      <c r="AA813" s="94"/>
    </row>
    <row r="814" spans="27:27" s="19" customFormat="1" x14ac:dyDescent="0.4">
      <c r="AA814" s="94"/>
    </row>
    <row r="815" spans="27:27" s="19" customFormat="1" x14ac:dyDescent="0.4">
      <c r="AA815" s="94"/>
    </row>
    <row r="816" spans="27:27" s="19" customFormat="1" x14ac:dyDescent="0.4">
      <c r="AA816" s="94"/>
    </row>
    <row r="817" spans="27:27" s="19" customFormat="1" x14ac:dyDescent="0.4">
      <c r="AA817" s="94"/>
    </row>
    <row r="818" spans="27:27" s="19" customFormat="1" x14ac:dyDescent="0.4">
      <c r="AA818" s="94"/>
    </row>
    <row r="819" spans="27:27" s="19" customFormat="1" x14ac:dyDescent="0.4">
      <c r="AA819" s="94"/>
    </row>
    <row r="820" spans="27:27" s="19" customFormat="1" x14ac:dyDescent="0.4">
      <c r="AA820" s="94"/>
    </row>
    <row r="821" spans="27:27" s="19" customFormat="1" x14ac:dyDescent="0.4">
      <c r="AA821" s="94"/>
    </row>
    <row r="822" spans="27:27" s="19" customFormat="1" x14ac:dyDescent="0.4">
      <c r="AA822" s="94"/>
    </row>
    <row r="823" spans="27:27" s="19" customFormat="1" x14ac:dyDescent="0.4">
      <c r="AA823" s="94"/>
    </row>
    <row r="824" spans="27:27" s="19" customFormat="1" x14ac:dyDescent="0.4">
      <c r="AA824" s="94"/>
    </row>
    <row r="825" spans="27:27" s="19" customFormat="1" x14ac:dyDescent="0.4">
      <c r="AA825" s="94"/>
    </row>
    <row r="826" spans="27:27" s="19" customFormat="1" x14ac:dyDescent="0.4">
      <c r="AA826" s="94"/>
    </row>
    <row r="827" spans="27:27" s="19" customFormat="1" x14ac:dyDescent="0.4">
      <c r="AA827" s="94"/>
    </row>
    <row r="828" spans="27:27" s="19" customFormat="1" x14ac:dyDescent="0.4">
      <c r="AA828" s="94"/>
    </row>
    <row r="829" spans="27:27" s="19" customFormat="1" x14ac:dyDescent="0.4">
      <c r="AA829" s="94"/>
    </row>
    <row r="830" spans="27:27" s="19" customFormat="1" x14ac:dyDescent="0.4">
      <c r="AA830" s="94"/>
    </row>
    <row r="831" spans="27:27" s="19" customFormat="1" x14ac:dyDescent="0.4">
      <c r="AA831" s="94"/>
    </row>
    <row r="832" spans="27:27" s="19" customFormat="1" x14ac:dyDescent="0.4">
      <c r="AA832" s="94"/>
    </row>
    <row r="833" spans="27:27" s="19" customFormat="1" x14ac:dyDescent="0.4">
      <c r="AA833" s="94"/>
    </row>
    <row r="834" spans="27:27" s="19" customFormat="1" x14ac:dyDescent="0.4">
      <c r="AA834" s="94"/>
    </row>
    <row r="835" spans="27:27" s="19" customFormat="1" x14ac:dyDescent="0.4">
      <c r="AA835" s="94"/>
    </row>
    <row r="836" spans="27:27" s="19" customFormat="1" x14ac:dyDescent="0.4">
      <c r="AA836" s="94"/>
    </row>
    <row r="837" spans="27:27" s="19" customFormat="1" x14ac:dyDescent="0.4">
      <c r="AA837" s="94"/>
    </row>
    <row r="838" spans="27:27" s="19" customFormat="1" x14ac:dyDescent="0.4">
      <c r="AA838" s="94"/>
    </row>
    <row r="839" spans="27:27" s="19" customFormat="1" x14ac:dyDescent="0.4">
      <c r="AA839" s="94"/>
    </row>
    <row r="840" spans="27:27" s="19" customFormat="1" x14ac:dyDescent="0.4">
      <c r="AA840" s="94"/>
    </row>
    <row r="841" spans="27:27" s="19" customFormat="1" x14ac:dyDescent="0.4">
      <c r="AA841" s="94"/>
    </row>
    <row r="842" spans="27:27" s="19" customFormat="1" x14ac:dyDescent="0.4">
      <c r="AA842" s="94"/>
    </row>
    <row r="843" spans="27:27" s="19" customFormat="1" x14ac:dyDescent="0.4">
      <c r="AA843" s="94"/>
    </row>
    <row r="844" spans="27:27" s="19" customFormat="1" x14ac:dyDescent="0.4">
      <c r="AA844" s="94"/>
    </row>
    <row r="845" spans="27:27" s="19" customFormat="1" x14ac:dyDescent="0.4">
      <c r="AA845" s="94"/>
    </row>
    <row r="846" spans="27:27" s="19" customFormat="1" x14ac:dyDescent="0.4">
      <c r="AA846" s="94"/>
    </row>
    <row r="847" spans="27:27" s="19" customFormat="1" x14ac:dyDescent="0.4">
      <c r="AA847" s="94"/>
    </row>
    <row r="848" spans="27:27" s="19" customFormat="1" x14ac:dyDescent="0.4">
      <c r="AA848" s="94"/>
    </row>
    <row r="849" spans="27:27" s="19" customFormat="1" x14ac:dyDescent="0.4">
      <c r="AA849" s="94"/>
    </row>
    <row r="850" spans="27:27" s="19" customFormat="1" x14ac:dyDescent="0.4">
      <c r="AA850" s="94"/>
    </row>
    <row r="851" spans="27:27" s="19" customFormat="1" x14ac:dyDescent="0.4">
      <c r="AA851" s="94"/>
    </row>
    <row r="852" spans="27:27" s="19" customFormat="1" x14ac:dyDescent="0.4">
      <c r="AA852" s="94"/>
    </row>
    <row r="853" spans="27:27" s="19" customFormat="1" x14ac:dyDescent="0.4">
      <c r="AA853" s="94"/>
    </row>
    <row r="854" spans="27:27" s="19" customFormat="1" x14ac:dyDescent="0.4">
      <c r="AA854" s="94"/>
    </row>
    <row r="855" spans="27:27" s="19" customFormat="1" x14ac:dyDescent="0.4">
      <c r="AA855" s="94"/>
    </row>
    <row r="856" spans="27:27" s="19" customFormat="1" x14ac:dyDescent="0.4">
      <c r="AA856" s="94"/>
    </row>
    <row r="857" spans="27:27" s="19" customFormat="1" x14ac:dyDescent="0.4">
      <c r="AA857" s="94"/>
    </row>
    <row r="858" spans="27:27" s="19" customFormat="1" x14ac:dyDescent="0.4">
      <c r="AA858" s="94"/>
    </row>
    <row r="859" spans="27:27" s="19" customFormat="1" x14ac:dyDescent="0.4">
      <c r="AA859" s="94"/>
    </row>
    <row r="860" spans="27:27" s="19" customFormat="1" x14ac:dyDescent="0.4">
      <c r="AA860" s="94"/>
    </row>
    <row r="861" spans="27:27" s="19" customFormat="1" x14ac:dyDescent="0.4">
      <c r="AA861" s="94"/>
    </row>
    <row r="862" spans="27:27" s="19" customFormat="1" x14ac:dyDescent="0.4">
      <c r="AA862" s="94"/>
    </row>
    <row r="863" spans="27:27" s="19" customFormat="1" x14ac:dyDescent="0.4">
      <c r="AA863" s="94"/>
    </row>
    <row r="864" spans="27:27" s="19" customFormat="1" x14ac:dyDescent="0.4">
      <c r="AA864" s="94"/>
    </row>
    <row r="865" spans="27:27" s="19" customFormat="1" x14ac:dyDescent="0.4">
      <c r="AA865" s="94"/>
    </row>
    <row r="866" spans="27:27" s="19" customFormat="1" x14ac:dyDescent="0.4">
      <c r="AA866" s="94"/>
    </row>
    <row r="867" spans="27:27" s="19" customFormat="1" x14ac:dyDescent="0.4">
      <c r="AA867" s="94"/>
    </row>
    <row r="868" spans="27:27" s="19" customFormat="1" x14ac:dyDescent="0.4">
      <c r="AA868" s="94"/>
    </row>
    <row r="869" spans="27:27" s="19" customFormat="1" x14ac:dyDescent="0.4">
      <c r="AA869" s="94"/>
    </row>
    <row r="870" spans="27:27" s="19" customFormat="1" x14ac:dyDescent="0.4">
      <c r="AA870" s="94"/>
    </row>
    <row r="871" spans="27:27" s="19" customFormat="1" x14ac:dyDescent="0.4">
      <c r="AA871" s="94"/>
    </row>
    <row r="872" spans="27:27" s="19" customFormat="1" x14ac:dyDescent="0.4">
      <c r="AA872" s="94"/>
    </row>
    <row r="873" spans="27:27" s="19" customFormat="1" x14ac:dyDescent="0.4">
      <c r="AA873" s="94"/>
    </row>
    <row r="874" spans="27:27" s="19" customFormat="1" x14ac:dyDescent="0.4">
      <c r="AA874" s="94"/>
    </row>
    <row r="875" spans="27:27" s="19" customFormat="1" x14ac:dyDescent="0.4">
      <c r="AA875" s="94"/>
    </row>
    <row r="876" spans="27:27" s="19" customFormat="1" x14ac:dyDescent="0.4">
      <c r="AA876" s="94"/>
    </row>
    <row r="877" spans="27:27" s="19" customFormat="1" x14ac:dyDescent="0.4">
      <c r="AA877" s="94"/>
    </row>
    <row r="878" spans="27:27" s="19" customFormat="1" x14ac:dyDescent="0.4">
      <c r="AA878" s="94"/>
    </row>
    <row r="879" spans="27:27" s="19" customFormat="1" x14ac:dyDescent="0.4">
      <c r="AA879" s="94"/>
    </row>
    <row r="880" spans="27:27" s="19" customFormat="1" x14ac:dyDescent="0.4">
      <c r="AA880" s="94"/>
    </row>
    <row r="881" spans="27:27" s="19" customFormat="1" x14ac:dyDescent="0.4">
      <c r="AA881" s="94"/>
    </row>
    <row r="882" spans="27:27" s="19" customFormat="1" x14ac:dyDescent="0.4">
      <c r="AA882" s="94"/>
    </row>
    <row r="883" spans="27:27" s="19" customFormat="1" x14ac:dyDescent="0.4">
      <c r="AA883" s="94"/>
    </row>
    <row r="884" spans="27:27" s="19" customFormat="1" x14ac:dyDescent="0.4">
      <c r="AA884" s="94"/>
    </row>
    <row r="885" spans="27:27" s="19" customFormat="1" x14ac:dyDescent="0.4">
      <c r="AA885" s="94"/>
    </row>
    <row r="886" spans="27:27" s="19" customFormat="1" x14ac:dyDescent="0.4">
      <c r="AA886" s="94"/>
    </row>
    <row r="887" spans="27:27" s="19" customFormat="1" x14ac:dyDescent="0.4">
      <c r="AA887" s="94"/>
    </row>
    <row r="888" spans="27:27" s="19" customFormat="1" x14ac:dyDescent="0.4">
      <c r="AA888" s="94"/>
    </row>
    <row r="889" spans="27:27" s="19" customFormat="1" x14ac:dyDescent="0.4">
      <c r="AA889" s="94"/>
    </row>
    <row r="890" spans="27:27" s="19" customFormat="1" x14ac:dyDescent="0.4">
      <c r="AA890" s="94"/>
    </row>
    <row r="891" spans="27:27" s="19" customFormat="1" x14ac:dyDescent="0.4">
      <c r="AA891" s="94"/>
    </row>
    <row r="892" spans="27:27" s="19" customFormat="1" x14ac:dyDescent="0.4">
      <c r="AA892" s="94"/>
    </row>
    <row r="893" spans="27:27" s="19" customFormat="1" x14ac:dyDescent="0.4">
      <c r="AA893" s="94"/>
    </row>
    <row r="894" spans="27:27" s="19" customFormat="1" x14ac:dyDescent="0.4">
      <c r="AA894" s="94"/>
    </row>
    <row r="895" spans="27:27" s="19" customFormat="1" x14ac:dyDescent="0.4">
      <c r="AA895" s="94"/>
    </row>
    <row r="896" spans="27:27" s="19" customFormat="1" x14ac:dyDescent="0.4">
      <c r="AA896" s="94"/>
    </row>
    <row r="897" spans="27:27" s="19" customFormat="1" x14ac:dyDescent="0.4">
      <c r="AA897" s="94"/>
    </row>
    <row r="898" spans="27:27" s="19" customFormat="1" x14ac:dyDescent="0.4">
      <c r="AA898" s="94"/>
    </row>
    <row r="899" spans="27:27" s="19" customFormat="1" x14ac:dyDescent="0.4">
      <c r="AA899" s="94"/>
    </row>
    <row r="900" spans="27:27" s="19" customFormat="1" x14ac:dyDescent="0.4">
      <c r="AA900" s="94"/>
    </row>
    <row r="901" spans="27:27" s="19" customFormat="1" x14ac:dyDescent="0.4">
      <c r="AA901" s="94"/>
    </row>
    <row r="902" spans="27:27" s="19" customFormat="1" x14ac:dyDescent="0.4">
      <c r="AA902" s="94"/>
    </row>
    <row r="903" spans="27:27" s="19" customFormat="1" x14ac:dyDescent="0.4">
      <c r="AA903" s="94"/>
    </row>
    <row r="904" spans="27:27" s="19" customFormat="1" x14ac:dyDescent="0.4">
      <c r="AA904" s="94"/>
    </row>
    <row r="905" spans="27:27" s="19" customFormat="1" x14ac:dyDescent="0.4">
      <c r="AA905" s="94"/>
    </row>
    <row r="906" spans="27:27" s="19" customFormat="1" x14ac:dyDescent="0.4">
      <c r="AA906" s="94"/>
    </row>
    <row r="907" spans="27:27" s="19" customFormat="1" x14ac:dyDescent="0.4">
      <c r="AA907" s="94"/>
    </row>
    <row r="908" spans="27:27" s="19" customFormat="1" x14ac:dyDescent="0.4">
      <c r="AA908" s="94"/>
    </row>
    <row r="909" spans="27:27" s="19" customFormat="1" x14ac:dyDescent="0.4">
      <c r="AA909" s="94"/>
    </row>
    <row r="910" spans="27:27" s="19" customFormat="1" x14ac:dyDescent="0.4">
      <c r="AA910" s="94"/>
    </row>
    <row r="911" spans="27:27" s="19" customFormat="1" x14ac:dyDescent="0.4">
      <c r="AA911" s="94"/>
    </row>
    <row r="912" spans="27:27" s="19" customFormat="1" x14ac:dyDescent="0.4">
      <c r="AA912" s="94"/>
    </row>
    <row r="913" spans="27:27" s="19" customFormat="1" x14ac:dyDescent="0.4">
      <c r="AA913" s="94"/>
    </row>
    <row r="914" spans="27:27" s="19" customFormat="1" x14ac:dyDescent="0.4">
      <c r="AA914" s="94"/>
    </row>
    <row r="915" spans="27:27" s="19" customFormat="1" x14ac:dyDescent="0.4">
      <c r="AA915" s="94"/>
    </row>
    <row r="916" spans="27:27" s="19" customFormat="1" x14ac:dyDescent="0.4">
      <c r="AA916" s="94"/>
    </row>
    <row r="917" spans="27:27" s="19" customFormat="1" x14ac:dyDescent="0.4">
      <c r="AA917" s="94"/>
    </row>
    <row r="918" spans="27:27" s="19" customFormat="1" x14ac:dyDescent="0.4">
      <c r="AA918" s="94"/>
    </row>
    <row r="919" spans="27:27" s="19" customFormat="1" x14ac:dyDescent="0.4">
      <c r="AA919" s="94"/>
    </row>
    <row r="920" spans="27:27" s="19" customFormat="1" x14ac:dyDescent="0.4">
      <c r="AA920" s="94"/>
    </row>
    <row r="921" spans="27:27" s="19" customFormat="1" x14ac:dyDescent="0.4">
      <c r="AA921" s="94"/>
    </row>
    <row r="922" spans="27:27" s="19" customFormat="1" x14ac:dyDescent="0.4">
      <c r="AA922" s="94"/>
    </row>
    <row r="923" spans="27:27" s="19" customFormat="1" x14ac:dyDescent="0.4">
      <c r="AA923" s="94"/>
    </row>
    <row r="924" spans="27:27" s="19" customFormat="1" x14ac:dyDescent="0.4">
      <c r="AA924" s="94"/>
    </row>
    <row r="925" spans="27:27" s="19" customFormat="1" x14ac:dyDescent="0.4">
      <c r="AA925" s="94"/>
    </row>
    <row r="926" spans="27:27" s="19" customFormat="1" x14ac:dyDescent="0.4">
      <c r="AA926" s="94"/>
    </row>
    <row r="927" spans="27:27" s="19" customFormat="1" x14ac:dyDescent="0.4">
      <c r="AA927" s="94"/>
    </row>
    <row r="928" spans="27:27" s="19" customFormat="1" x14ac:dyDescent="0.4">
      <c r="AA928" s="94"/>
    </row>
    <row r="929" spans="27:27" s="19" customFormat="1" x14ac:dyDescent="0.4">
      <c r="AA929" s="94"/>
    </row>
    <row r="930" spans="27:27" s="19" customFormat="1" x14ac:dyDescent="0.4">
      <c r="AA930" s="94"/>
    </row>
    <row r="931" spans="27:27" s="19" customFormat="1" x14ac:dyDescent="0.4">
      <c r="AA931" s="94"/>
    </row>
    <row r="932" spans="27:27" s="19" customFormat="1" x14ac:dyDescent="0.4">
      <c r="AA932" s="94"/>
    </row>
    <row r="933" spans="27:27" s="19" customFormat="1" x14ac:dyDescent="0.4">
      <c r="AA933" s="94"/>
    </row>
    <row r="934" spans="27:27" s="19" customFormat="1" x14ac:dyDescent="0.4">
      <c r="AA934" s="94"/>
    </row>
    <row r="935" spans="27:27" s="19" customFormat="1" x14ac:dyDescent="0.4">
      <c r="AA935" s="94"/>
    </row>
    <row r="936" spans="27:27" s="19" customFormat="1" x14ac:dyDescent="0.4">
      <c r="AA936" s="94"/>
    </row>
    <row r="937" spans="27:27" s="19" customFormat="1" x14ac:dyDescent="0.4">
      <c r="AA937" s="94"/>
    </row>
    <row r="938" spans="27:27" s="19" customFormat="1" x14ac:dyDescent="0.4">
      <c r="AA938" s="94"/>
    </row>
    <row r="939" spans="27:27" s="19" customFormat="1" x14ac:dyDescent="0.4">
      <c r="AA939" s="94"/>
    </row>
    <row r="940" spans="27:27" s="19" customFormat="1" x14ac:dyDescent="0.4">
      <c r="AA940" s="94"/>
    </row>
    <row r="941" spans="27:27" s="19" customFormat="1" x14ac:dyDescent="0.4">
      <c r="AA941" s="94"/>
    </row>
    <row r="942" spans="27:27" s="19" customFormat="1" x14ac:dyDescent="0.4">
      <c r="AA942" s="94"/>
    </row>
    <row r="943" spans="27:27" s="19" customFormat="1" x14ac:dyDescent="0.4">
      <c r="AA943" s="94"/>
    </row>
    <row r="944" spans="27:27" s="19" customFormat="1" x14ac:dyDescent="0.4">
      <c r="AA944" s="94"/>
    </row>
    <row r="945" spans="27:27" s="19" customFormat="1" x14ac:dyDescent="0.4">
      <c r="AA945" s="94"/>
    </row>
    <row r="946" spans="27:27" s="19" customFormat="1" x14ac:dyDescent="0.4">
      <c r="AA946" s="94"/>
    </row>
    <row r="947" spans="27:27" s="19" customFormat="1" x14ac:dyDescent="0.4">
      <c r="AA947" s="94"/>
    </row>
    <row r="948" spans="27:27" s="19" customFormat="1" x14ac:dyDescent="0.4">
      <c r="AA948" s="94"/>
    </row>
    <row r="949" spans="27:27" s="19" customFormat="1" x14ac:dyDescent="0.4">
      <c r="AA949" s="94"/>
    </row>
    <row r="950" spans="27:27" s="19" customFormat="1" x14ac:dyDescent="0.4">
      <c r="AA950" s="94"/>
    </row>
    <row r="951" spans="27:27" s="19" customFormat="1" x14ac:dyDescent="0.4">
      <c r="AA951" s="94"/>
    </row>
    <row r="952" spans="27:27" s="19" customFormat="1" x14ac:dyDescent="0.4">
      <c r="AA952" s="94"/>
    </row>
    <row r="953" spans="27:27" s="19" customFormat="1" x14ac:dyDescent="0.4">
      <c r="AA953" s="94"/>
    </row>
    <row r="954" spans="27:27" s="19" customFormat="1" x14ac:dyDescent="0.4">
      <c r="AA954" s="94"/>
    </row>
    <row r="955" spans="27:27" s="19" customFormat="1" x14ac:dyDescent="0.4">
      <c r="AA955" s="94"/>
    </row>
    <row r="956" spans="27:27" s="19" customFormat="1" x14ac:dyDescent="0.4">
      <c r="AA956" s="94"/>
    </row>
  </sheetData>
  <mergeCells count="17">
    <mergeCell ref="J4:Z4"/>
    <mergeCell ref="AA4:AA5"/>
    <mergeCell ref="AB4:AB5"/>
    <mergeCell ref="A29:AA29"/>
    <mergeCell ref="P31:V31"/>
    <mergeCell ref="Q33:V33"/>
    <mergeCell ref="N32:AA32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</mergeCells>
  <pageMargins left="0.19685039370078741" right="0.19685039370078741" top="0.78740157480314965" bottom="0.39370078740157483" header="0.31496062992125984" footer="0.31496062992125984"/>
  <pageSetup paperSize="9" scale="74" orientation="landscape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18</vt:i4>
      </vt:variant>
    </vt:vector>
  </HeadingPairs>
  <TitlesOfParts>
    <vt:vector size="35" baseType="lpstr">
      <vt:lpstr>Загальна</vt:lpstr>
      <vt:lpstr>Кірковська</vt:lpstr>
      <vt:lpstr>Кірковська (сум)</vt:lpstr>
      <vt:lpstr>Кім</vt:lpstr>
      <vt:lpstr>Хабарова</vt:lpstr>
      <vt:lpstr>Хабарова (сум)</vt:lpstr>
      <vt:lpstr>Писаренко</vt:lpstr>
      <vt:lpstr>Іжко</vt:lpstr>
      <vt:lpstr>Крайняк</vt:lpstr>
      <vt:lpstr>Крайняк (сум)</vt:lpstr>
      <vt:lpstr>Палькевич</vt:lpstr>
      <vt:lpstr>Пузирей</vt:lpstr>
      <vt:lpstr>Кущев</vt:lpstr>
      <vt:lpstr>Зінь</vt:lpstr>
      <vt:lpstr>Дядя</vt:lpstr>
      <vt:lpstr>Суїма (сум)</vt:lpstr>
      <vt:lpstr>Репп (сум)</vt:lpstr>
      <vt:lpstr>Загальна!Заголовки_для_печати</vt:lpstr>
      <vt:lpstr>Кірковська!Заголовки_для_печати</vt:lpstr>
      <vt:lpstr>'Кірковська (сум)'!Заголовки_для_печати</vt:lpstr>
      <vt:lpstr>Дядя!Область_печати</vt:lpstr>
      <vt:lpstr>Загальна!Область_печати</vt:lpstr>
      <vt:lpstr>Зінь!Область_печати</vt:lpstr>
      <vt:lpstr>Іжко!Область_печати</vt:lpstr>
      <vt:lpstr>Кім!Область_печати</vt:lpstr>
      <vt:lpstr>Крайняк!Область_печати</vt:lpstr>
      <vt:lpstr>'Крайняк (сум)'!Область_печати</vt:lpstr>
      <vt:lpstr>Кущев!Область_печати</vt:lpstr>
      <vt:lpstr>Палькевич!Область_печати</vt:lpstr>
      <vt:lpstr>Писаренко!Область_печати</vt:lpstr>
      <vt:lpstr>Пузирей!Область_печати</vt:lpstr>
      <vt:lpstr>'Репп (сум)'!Область_печати</vt:lpstr>
      <vt:lpstr>'Суїма (сум)'!Область_печати</vt:lpstr>
      <vt:lpstr>Хабарова!Область_печати</vt:lpstr>
      <vt:lpstr>'Хабарова (сум)'!Область_печати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</dc:creator>
  <cp:lastModifiedBy>Овдієнко Андрій Володимирович</cp:lastModifiedBy>
  <cp:lastPrinted>2025-01-23T09:47:13Z</cp:lastPrinted>
  <dcterms:created xsi:type="dcterms:W3CDTF">2003-11-21T20:43:05Z</dcterms:created>
  <dcterms:modified xsi:type="dcterms:W3CDTF">2025-05-15T15:52:21Z</dcterms:modified>
</cp:coreProperties>
</file>