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658AECFD-A343-4B0F-B8FB-0C18151223C0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3" r:id="rId1"/>
  </sheets>
  <definedNames>
    <definedName name="_xlnm.Print_Titles" localSheetId="0">Загальна!$4:$6</definedName>
    <definedName name="_xlnm.Print_Area" localSheetId="0">Загальна!$A$2:$AB$47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M40" i="3" l="1"/>
  <c r="AB20" i="3" l="1"/>
  <c r="I38" i="3" l="1"/>
  <c r="I41" i="3" s="1"/>
  <c r="K38" i="3"/>
  <c r="K41" i="3" s="1"/>
  <c r="L38" i="3"/>
  <c r="L41" i="3" s="1"/>
  <c r="M38" i="3"/>
  <c r="N38" i="3"/>
  <c r="O38" i="3"/>
  <c r="O41" i="3" s="1"/>
  <c r="P38" i="3"/>
  <c r="P41" i="3" s="1"/>
  <c r="Q38" i="3"/>
  <c r="Q41" i="3" s="1"/>
  <c r="R38" i="3"/>
  <c r="R41" i="3" s="1"/>
  <c r="S38" i="3"/>
  <c r="S41" i="3" s="1"/>
  <c r="T38" i="3"/>
  <c r="T41" i="3" s="1"/>
  <c r="U38" i="3"/>
  <c r="U41" i="3" s="1"/>
  <c r="V38" i="3"/>
  <c r="V41" i="3" s="1"/>
  <c r="W38" i="3"/>
  <c r="W41" i="3" s="1"/>
  <c r="X38" i="3"/>
  <c r="X41" i="3" s="1"/>
  <c r="Y38" i="3"/>
  <c r="Y41" i="3" s="1"/>
  <c r="Z38" i="3"/>
  <c r="Z41" i="3" s="1"/>
  <c r="J38" i="3"/>
  <c r="J37" i="3"/>
  <c r="J40" i="3" s="1"/>
  <c r="K37" i="3"/>
  <c r="K40" i="3" s="1"/>
  <c r="L40" i="3"/>
  <c r="N37" i="3"/>
  <c r="N40" i="3" s="1"/>
  <c r="N42" i="3" s="1"/>
  <c r="O37" i="3"/>
  <c r="O40" i="3" s="1"/>
  <c r="P37" i="3"/>
  <c r="P40" i="3" s="1"/>
  <c r="Q37" i="3"/>
  <c r="Q40" i="3" s="1"/>
  <c r="R37" i="3"/>
  <c r="R40" i="3" s="1"/>
  <c r="S37" i="3"/>
  <c r="S40" i="3" s="1"/>
  <c r="T37" i="3"/>
  <c r="T40" i="3" s="1"/>
  <c r="U37" i="3"/>
  <c r="U40" i="3" s="1"/>
  <c r="V37" i="3"/>
  <c r="V40" i="3" s="1"/>
  <c r="W37" i="3"/>
  <c r="W40" i="3" s="1"/>
  <c r="X37" i="3"/>
  <c r="X40" i="3" s="1"/>
  <c r="Y37" i="3"/>
  <c r="Y40" i="3" s="1"/>
  <c r="Z37" i="3"/>
  <c r="Z40" i="3" s="1"/>
  <c r="I37" i="3"/>
  <c r="AB24" i="3"/>
  <c r="AB15" i="3"/>
  <c r="Z42" i="3" l="1"/>
  <c r="X42" i="3"/>
  <c r="V42" i="3"/>
  <c r="K42" i="3"/>
  <c r="Y42" i="3"/>
  <c r="I40" i="3"/>
  <c r="I42" i="3" s="1"/>
  <c r="AB37" i="3"/>
  <c r="T42" i="3"/>
  <c r="W42" i="3"/>
  <c r="Q42" i="3"/>
  <c r="R42" i="3"/>
  <c r="L42" i="3"/>
  <c r="U42" i="3"/>
  <c r="P42" i="3"/>
  <c r="O42" i="3"/>
  <c r="AB38" i="3"/>
  <c r="I39" i="3"/>
  <c r="S42" i="3"/>
  <c r="J41" i="3"/>
  <c r="O24" i="3"/>
  <c r="I30" i="3" l="1"/>
  <c r="J42" i="3" l="1"/>
  <c r="Z39" i="3"/>
  <c r="Y39" i="3"/>
  <c r="X39" i="3"/>
  <c r="W39" i="3"/>
  <c r="V39" i="3"/>
  <c r="T39" i="3"/>
  <c r="S39" i="3"/>
  <c r="R39" i="3"/>
  <c r="Q39" i="3"/>
  <c r="O39" i="3"/>
  <c r="N39" i="3"/>
  <c r="L39" i="3"/>
  <c r="K39" i="3"/>
  <c r="J39" i="3"/>
  <c r="Z36" i="3"/>
  <c r="Y36" i="3"/>
  <c r="X36" i="3"/>
  <c r="W36" i="3"/>
  <c r="V36" i="3"/>
  <c r="S36" i="3"/>
  <c r="R36" i="3"/>
  <c r="P36" i="3"/>
  <c r="O36" i="3"/>
  <c r="N36" i="3"/>
  <c r="L36" i="3"/>
  <c r="K36" i="3"/>
  <c r="J36" i="3"/>
  <c r="I36" i="3"/>
  <c r="Z33" i="3"/>
  <c r="Y33" i="3"/>
  <c r="X33" i="3"/>
  <c r="V33" i="3"/>
  <c r="U33" i="3"/>
  <c r="T33" i="3"/>
  <c r="S33" i="3"/>
  <c r="R33" i="3"/>
  <c r="Q33" i="3"/>
  <c r="P33" i="3"/>
  <c r="O33" i="3"/>
  <c r="M33" i="3"/>
  <c r="L33" i="3"/>
  <c r="K33" i="3"/>
  <c r="J33" i="3"/>
  <c r="I33" i="3"/>
  <c r="AB32" i="3"/>
  <c r="Z30" i="3"/>
  <c r="Y30" i="3"/>
  <c r="X30" i="3"/>
  <c r="W30" i="3"/>
  <c r="V30" i="3"/>
  <c r="U30" i="3"/>
  <c r="R30" i="3"/>
  <c r="O30" i="3"/>
  <c r="N30" i="3"/>
  <c r="M30" i="3"/>
  <c r="L30" i="3"/>
  <c r="K30" i="3"/>
  <c r="J30" i="3"/>
  <c r="Z27" i="3"/>
  <c r="Y27" i="3"/>
  <c r="X27" i="3"/>
  <c r="W27" i="3"/>
  <c r="V27" i="3"/>
  <c r="T27" i="3"/>
  <c r="R27" i="3"/>
  <c r="Q27" i="3"/>
  <c r="P27" i="3"/>
  <c r="O27" i="3"/>
  <c r="L27" i="3"/>
  <c r="K27" i="3"/>
  <c r="J27" i="3"/>
  <c r="I27" i="3"/>
  <c r="Z24" i="3"/>
  <c r="Y24" i="3"/>
  <c r="X24" i="3"/>
  <c r="W24" i="3"/>
  <c r="V24" i="3"/>
  <c r="U24" i="3"/>
  <c r="S24" i="3"/>
  <c r="R24" i="3"/>
  <c r="Q24" i="3"/>
  <c r="P24" i="3"/>
  <c r="N24" i="3"/>
  <c r="M24" i="3"/>
  <c r="K24" i="3"/>
  <c r="J24" i="3"/>
  <c r="I24" i="3"/>
  <c r="Z21" i="3"/>
  <c r="Y21" i="3"/>
  <c r="X21" i="3"/>
  <c r="W21" i="3"/>
  <c r="V21" i="3"/>
  <c r="S21" i="3"/>
  <c r="R21" i="3"/>
  <c r="P21" i="3"/>
  <c r="O21" i="3"/>
  <c r="M21" i="3"/>
  <c r="L21" i="3"/>
  <c r="K21" i="3"/>
  <c r="I21" i="3"/>
  <c r="Z18" i="3"/>
  <c r="Y18" i="3"/>
  <c r="X18" i="3"/>
  <c r="W18" i="3"/>
  <c r="V18" i="3"/>
  <c r="U18" i="3"/>
  <c r="T18" i="3"/>
  <c r="S18" i="3"/>
  <c r="R18" i="3"/>
  <c r="Q18" i="3"/>
  <c r="P18" i="3"/>
  <c r="M18" i="3"/>
  <c r="L18" i="3"/>
  <c r="K18" i="3"/>
  <c r="J18" i="3"/>
  <c r="Z15" i="3"/>
  <c r="Y15" i="3"/>
  <c r="X15" i="3"/>
  <c r="W15" i="3"/>
  <c r="V15" i="3"/>
  <c r="U15" i="3"/>
  <c r="S15" i="3"/>
  <c r="R15" i="3"/>
  <c r="Q15" i="3"/>
  <c r="P15" i="3"/>
  <c r="O15" i="3"/>
  <c r="N15" i="3"/>
  <c r="M15" i="3"/>
  <c r="L15" i="3"/>
  <c r="K15" i="3"/>
  <c r="J15" i="3"/>
  <c r="I15" i="3"/>
  <c r="Z12" i="3"/>
  <c r="Y12" i="3"/>
  <c r="X12" i="3"/>
  <c r="W12" i="3"/>
  <c r="V12" i="3"/>
  <c r="T12" i="3"/>
  <c r="S12" i="3"/>
  <c r="N12" i="3"/>
  <c r="M12" i="3"/>
  <c r="L12" i="3"/>
  <c r="K12" i="3"/>
  <c r="D10" i="3"/>
  <c r="Z9" i="3"/>
  <c r="Y9" i="3"/>
  <c r="X9" i="3"/>
  <c r="W9" i="3"/>
  <c r="V9" i="3"/>
  <c r="U9" i="3"/>
  <c r="T9" i="3"/>
  <c r="S9" i="3"/>
  <c r="Q9" i="3"/>
  <c r="P9" i="3"/>
  <c r="O9" i="3"/>
  <c r="N9" i="3"/>
  <c r="L9" i="3"/>
  <c r="K9" i="3"/>
  <c r="J9" i="3"/>
  <c r="I9" i="3"/>
  <c r="AB27" i="3" l="1"/>
  <c r="AB9" i="3"/>
  <c r="AB30" i="3"/>
  <c r="AB21" i="3"/>
</calcChain>
</file>

<file path=xl/sharedStrings.xml><?xml version="1.0" encoding="utf-8"?>
<sst xmlns="http://schemas.openxmlformats.org/spreadsheetml/2006/main" count="138" uniqueCount="61">
  <si>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</si>
  <si>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</si>
  <si>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</si>
  <si>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</si>
  <si>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</si>
  <si>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</si>
  <si>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</si>
  <si>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</si>
  <si>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</si>
  <si>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</si>
  <si>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</si>
  <si>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</si>
  <si>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</si>
  <si>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</si>
  <si>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</si>
  <si>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</si>
  <si>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</si>
  <si>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</si>
  <si>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</si>
  <si>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</si>
  <si>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</si>
  <si>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</si>
  <si>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</si>
  <si>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</si>
  <si>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</si>
  <si>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Всього</t>
  </si>
  <si>
    <t>7</t>
  </si>
  <si>
    <t>І семестр</t>
  </si>
  <si>
    <t>ІІ семестр</t>
  </si>
  <si>
    <t>Рік</t>
  </si>
  <si>
    <t>Всього за зав. каф.</t>
  </si>
  <si>
    <t>Всього за доцентами</t>
  </si>
  <si>
    <t>Разом за кафедрою</t>
  </si>
  <si>
    <t>УУЛ</t>
  </si>
  <si>
    <t>доцент, к.ф.н., доцент</t>
  </si>
  <si>
    <t>кваліфікаційний екзамен</t>
  </si>
  <si>
    <t>ДНІПРОВСЬКИЙ НАЦІОНАЛЬНИЙ УНІВЕРСИТЕТ ІМЕНІ ОЛЕСЯ ГОНЧАРА</t>
  </si>
  <si>
    <t>завідувач кафедри,       к.ф.н., доцент</t>
  </si>
  <si>
    <t>Олійник Наталія Петрівна</t>
  </si>
  <si>
    <t>Гонюк Олександра Валеріївна</t>
  </si>
  <si>
    <t>Шаф Ольга Вольтівна</t>
  </si>
  <si>
    <t>Кедич Тетятна Володимирівна</t>
  </si>
  <si>
    <t>Корнілова Катерина Олександрівна</t>
  </si>
  <si>
    <t xml:space="preserve">Кропивко Ірина Валентинівна                         </t>
  </si>
  <si>
    <t>Всього по професорам</t>
  </si>
  <si>
    <t>Зав. каф. _______________________________  Наталія ОЛІЙНИК</t>
  </si>
  <si>
    <t xml:space="preserve"> "____" _________20___р.</t>
  </si>
  <si>
    <t xml:space="preserve"> Виконав __________________________ Тамара РУТКО</t>
  </si>
  <si>
    <t>"____" ___________20___р.</t>
  </si>
  <si>
    <t>Резніченко Юлія Олегівна</t>
  </si>
  <si>
    <t>0.95</t>
  </si>
  <si>
    <t>Затвердженно на засіданні кафедри української літератури (протокол №     від "     "                                2023   р.</t>
  </si>
  <si>
    <t>Сидоренко Ольга Юріївна</t>
  </si>
  <si>
    <t>доцент, к.ф.н.</t>
  </si>
  <si>
    <t>професор, д.ф.н. професор</t>
  </si>
  <si>
    <t>Розподіл навчального навантаження між викладачами кафедри української літератури (УУЛ) на 2024-2025 навчальний рік</t>
  </si>
  <si>
    <t>0.5</t>
  </si>
  <si>
    <t>Інше</t>
  </si>
  <si>
    <t>Розподіл ставок
по датам</t>
  </si>
  <si>
    <t>0.96</t>
  </si>
  <si>
    <t>0.97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</si>
</sst>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4"/>
      <color rgb="FF000000"/>
      <name val="Times New Roman"/>
      <family val="1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28" fillId="0" borderId="0"/>
  </cellStyleXfs>
  <cellXfs count="71">
    <xf numFmtId="0" fontId="0" fillId="0" borderId="0" xfId="0"/>
    <xf numFmtId="49" fontId="23" fillId="0" borderId="1" xfId="1" applyNumberFormat="1" applyFont="1" applyBorder="1" applyAlignment="1">
      <alignment vertical="center" wrapText="1"/>
    </xf>
    <xf numFmtId="49" fontId="23" fillId="0" borderId="1" xfId="1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49" fontId="22" fillId="0" borderId="1" xfId="1" applyNumberFormat="1" applyFont="1" applyBorder="1" applyAlignment="1">
      <alignment vertical="center" wrapText="1"/>
    </xf>
    <xf numFmtId="49" fontId="22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left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2" fontId="23" fillId="0" borderId="1" xfId="1" applyNumberFormat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7" fillId="0" borderId="1" xfId="1" applyFont="1" applyBorder="1"/>
    <xf numFmtId="0" fontId="5" fillId="0" borderId="1" xfId="1" applyFont="1" applyBorder="1"/>
    <xf numFmtId="0" fontId="20" fillId="0" borderId="1" xfId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49" fontId="20" fillId="0" borderId="1" xfId="1" applyNumberFormat="1" applyFont="1" applyBorder="1" applyAlignment="1">
      <alignment horizontal="center" vertical="center"/>
    </xf>
    <xf numFmtId="0" fontId="8" fillId="0" borderId="1" xfId="1" applyFont="1" applyBorder="1"/>
    <xf numFmtId="0" fontId="11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2" fontId="22" fillId="0" borderId="1" xfId="1" applyNumberFormat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vertical="center"/>
    </xf>
    <xf numFmtId="0" fontId="10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11" fillId="0" borderId="1" xfId="1" applyFont="1" applyBorder="1"/>
    <xf numFmtId="0" fontId="9" fillId="0" borderId="1" xfId="1" applyFont="1" applyBorder="1"/>
    <xf numFmtId="0" fontId="10" fillId="0" borderId="1" xfId="1" applyFont="1" applyBorder="1" applyAlignment="1">
      <alignment horizontal="right"/>
    </xf>
    <xf numFmtId="0" fontId="20" fillId="0" borderId="1" xfId="1" applyFont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/>
    <xf numFmtId="0" fontId="14" fillId="0" borderId="1" xfId="1" applyFont="1" applyBorder="1" applyAlignment="1">
      <alignment horizontal="left"/>
    </xf>
    <xf numFmtId="0" fontId="1" fillId="0" borderId="1" xfId="1" applyBorder="1" applyAlignment="1">
      <alignment horizontal="center"/>
    </xf>
    <xf numFmtId="0" fontId="1" fillId="0" borderId="1" xfId="1" applyBorder="1"/>
    <xf numFmtId="0" fontId="13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horizontal="center" wrapText="1"/>
    </xf>
    <xf numFmtId="0" fontId="1" fillId="0" borderId="1" xfId="1" applyBorder="1" applyAlignment="1">
      <alignment wrapText="1"/>
    </xf>
    <xf numFmtId="0" fontId="1" fillId="0" borderId="1" xfId="1" applyBorder="1" applyAlignment="1">
      <alignment horizontal="center" wrapText="1"/>
    </xf>
    <xf numFmtId="0" fontId="4" fillId="0" borderId="1" xfId="1" applyFont="1" applyBorder="1"/>
    <xf numFmtId="0" fontId="11" fillId="0" borderId="1" xfId="1" applyFont="1" applyBorder="1" applyAlignment="1">
      <alignment horizontal="center"/>
    </xf>
    <xf numFmtId="0" fontId="22" fillId="0" borderId="1" xfId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/>
    </xf>
    <xf numFmtId="0" fontId="23" fillId="0" borderId="1" xfId="1" applyFont="1" applyBorder="1" applyAlignment="1">
      <alignment horizontal="left"/>
    </xf>
    <xf numFmtId="0" fontId="23" fillId="0" borderId="1" xfId="1" applyFont="1" applyBorder="1" applyAlignment="1">
      <alignment horizontal="center" vertical="center"/>
    </xf>
    <xf numFmtId="49" fontId="23" fillId="0" borderId="1" xfId="1" applyNumberFormat="1" applyFont="1" applyBorder="1" applyAlignment="1">
      <alignment horizontal="left" vertical="center" wrapText="1"/>
    </xf>
    <xf numFmtId="0" fontId="23" fillId="0" borderId="1" xfId="1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0" fontId="19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1" applyFont="1" applyBorder="1" applyAlignment="1">
      <alignment horizontal="center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59"/>
  <sheetViews>
    <sheetView tabSelected="1" topLeftCell="U1" zoomScale="122" zoomScaleNormal="53" zoomScaleSheetLayoutView="100" workbookViewId="0">
      <selection activeCell="AB17" sqref="AB17"/>
    </sheetView>
  </sheetViews>
  <sheetFormatPr defaultRowHeight="14.25" x14ac:dyDescent="0.45"/>
  <cols>
    <col min="1" max="4" width="15.3984375" style="44" customWidth="1"/>
    <col min="5" max="5" width="15.3984375" style="50" customWidth="1"/>
    <col min="6" max="7" width="15.3984375" style="51" customWidth="1"/>
    <col min="8" max="28" width="15.3984375" style="44" customWidth="1"/>
    <col min="29" max="29" width="15.3984375" style="52" customWidth="1"/>
    <col min="30" max="257" width="8.86328125" style="45"/>
    <col min="258" max="258" width="4.265625" style="45" customWidth="1"/>
    <col min="259" max="259" width="20.3984375" style="45" customWidth="1"/>
    <col min="260" max="260" width="10" style="45" customWidth="1"/>
    <col min="261" max="261" width="7.3984375" style="45" customWidth="1"/>
    <col min="262" max="262" width="33" style="45" customWidth="1"/>
    <col min="263" max="263" width="4.1328125" style="45" customWidth="1"/>
    <col min="264" max="264" width="4.265625" style="45" customWidth="1"/>
    <col min="265" max="265" width="4.1328125" style="45" customWidth="1"/>
    <col min="266" max="283" width="5.73046875" style="45" customWidth="1"/>
    <col min="284" max="284" width="7.1328125" style="45" customWidth="1"/>
    <col min="285" max="513" width="8.86328125" style="45"/>
    <col min="514" max="514" width="4.265625" style="45" customWidth="1"/>
    <col min="515" max="515" width="20.3984375" style="45" customWidth="1"/>
    <col min="516" max="516" width="10" style="45" customWidth="1"/>
    <col min="517" max="517" width="7.3984375" style="45" customWidth="1"/>
    <col min="518" max="518" width="33" style="45" customWidth="1"/>
    <col min="519" max="519" width="4.1328125" style="45" customWidth="1"/>
    <col min="520" max="520" width="4.265625" style="45" customWidth="1"/>
    <col min="521" max="521" width="4.1328125" style="45" customWidth="1"/>
    <col min="522" max="539" width="5.73046875" style="45" customWidth="1"/>
    <col min="540" max="540" width="7.1328125" style="45" customWidth="1"/>
    <col min="541" max="769" width="8.86328125" style="45"/>
    <col min="770" max="770" width="4.265625" style="45" customWidth="1"/>
    <col min="771" max="771" width="20.3984375" style="45" customWidth="1"/>
    <col min="772" max="772" width="10" style="45" customWidth="1"/>
    <col min="773" max="773" width="7.3984375" style="45" customWidth="1"/>
    <col min="774" max="774" width="33" style="45" customWidth="1"/>
    <col min="775" max="775" width="4.1328125" style="45" customWidth="1"/>
    <col min="776" max="776" width="4.265625" style="45" customWidth="1"/>
    <col min="777" max="777" width="4.1328125" style="45" customWidth="1"/>
    <col min="778" max="795" width="5.73046875" style="45" customWidth="1"/>
    <col min="796" max="796" width="7.1328125" style="45" customWidth="1"/>
    <col min="797" max="1025" width="8.86328125" style="45"/>
    <col min="1026" max="1026" width="4.265625" style="45" customWidth="1"/>
    <col min="1027" max="1027" width="20.3984375" style="45" customWidth="1"/>
    <col min="1028" max="1028" width="10" style="45" customWidth="1"/>
    <col min="1029" max="1029" width="7.3984375" style="45" customWidth="1"/>
    <col min="1030" max="1030" width="33" style="45" customWidth="1"/>
    <col min="1031" max="1031" width="4.1328125" style="45" customWidth="1"/>
    <col min="1032" max="1032" width="4.265625" style="45" customWidth="1"/>
    <col min="1033" max="1033" width="4.1328125" style="45" customWidth="1"/>
    <col min="1034" max="1051" width="5.73046875" style="45" customWidth="1"/>
    <col min="1052" max="1052" width="7.1328125" style="45" customWidth="1"/>
    <col min="1053" max="1281" width="8.86328125" style="45"/>
    <col min="1282" max="1282" width="4.265625" style="45" customWidth="1"/>
    <col min="1283" max="1283" width="20.3984375" style="45" customWidth="1"/>
    <col min="1284" max="1284" width="10" style="45" customWidth="1"/>
    <col min="1285" max="1285" width="7.3984375" style="45" customWidth="1"/>
    <col min="1286" max="1286" width="33" style="45" customWidth="1"/>
    <col min="1287" max="1287" width="4.1328125" style="45" customWidth="1"/>
    <col min="1288" max="1288" width="4.265625" style="45" customWidth="1"/>
    <col min="1289" max="1289" width="4.1328125" style="45" customWidth="1"/>
    <col min="1290" max="1307" width="5.73046875" style="45" customWidth="1"/>
    <col min="1308" max="1308" width="7.1328125" style="45" customWidth="1"/>
    <col min="1309" max="1537" width="8.86328125" style="45"/>
    <col min="1538" max="1538" width="4.265625" style="45" customWidth="1"/>
    <col min="1539" max="1539" width="20.3984375" style="45" customWidth="1"/>
    <col min="1540" max="1540" width="10" style="45" customWidth="1"/>
    <col min="1541" max="1541" width="7.3984375" style="45" customWidth="1"/>
    <col min="1542" max="1542" width="33" style="45" customWidth="1"/>
    <col min="1543" max="1543" width="4.1328125" style="45" customWidth="1"/>
    <col min="1544" max="1544" width="4.265625" style="45" customWidth="1"/>
    <col min="1545" max="1545" width="4.1328125" style="45" customWidth="1"/>
    <col min="1546" max="1563" width="5.73046875" style="45" customWidth="1"/>
    <col min="1564" max="1564" width="7.1328125" style="45" customWidth="1"/>
    <col min="1565" max="1793" width="8.86328125" style="45"/>
    <col min="1794" max="1794" width="4.265625" style="45" customWidth="1"/>
    <col min="1795" max="1795" width="20.3984375" style="45" customWidth="1"/>
    <col min="1796" max="1796" width="10" style="45" customWidth="1"/>
    <col min="1797" max="1797" width="7.3984375" style="45" customWidth="1"/>
    <col min="1798" max="1798" width="33" style="45" customWidth="1"/>
    <col min="1799" max="1799" width="4.1328125" style="45" customWidth="1"/>
    <col min="1800" max="1800" width="4.265625" style="45" customWidth="1"/>
    <col min="1801" max="1801" width="4.1328125" style="45" customWidth="1"/>
    <col min="1802" max="1819" width="5.73046875" style="45" customWidth="1"/>
    <col min="1820" max="1820" width="7.1328125" style="45" customWidth="1"/>
    <col min="1821" max="2049" width="8.86328125" style="45"/>
    <col min="2050" max="2050" width="4.265625" style="45" customWidth="1"/>
    <col min="2051" max="2051" width="20.3984375" style="45" customWidth="1"/>
    <col min="2052" max="2052" width="10" style="45" customWidth="1"/>
    <col min="2053" max="2053" width="7.3984375" style="45" customWidth="1"/>
    <col min="2054" max="2054" width="33" style="45" customWidth="1"/>
    <col min="2055" max="2055" width="4.1328125" style="45" customWidth="1"/>
    <col min="2056" max="2056" width="4.265625" style="45" customWidth="1"/>
    <col min="2057" max="2057" width="4.1328125" style="45" customWidth="1"/>
    <col min="2058" max="2075" width="5.73046875" style="45" customWidth="1"/>
    <col min="2076" max="2076" width="7.1328125" style="45" customWidth="1"/>
    <col min="2077" max="2305" width="8.86328125" style="45"/>
    <col min="2306" max="2306" width="4.265625" style="45" customWidth="1"/>
    <col min="2307" max="2307" width="20.3984375" style="45" customWidth="1"/>
    <col min="2308" max="2308" width="10" style="45" customWidth="1"/>
    <col min="2309" max="2309" width="7.3984375" style="45" customWidth="1"/>
    <col min="2310" max="2310" width="33" style="45" customWidth="1"/>
    <col min="2311" max="2311" width="4.1328125" style="45" customWidth="1"/>
    <col min="2312" max="2312" width="4.265625" style="45" customWidth="1"/>
    <col min="2313" max="2313" width="4.1328125" style="45" customWidth="1"/>
    <col min="2314" max="2331" width="5.73046875" style="45" customWidth="1"/>
    <col min="2332" max="2332" width="7.1328125" style="45" customWidth="1"/>
    <col min="2333" max="2561" width="8.86328125" style="45"/>
    <col min="2562" max="2562" width="4.265625" style="45" customWidth="1"/>
    <col min="2563" max="2563" width="20.3984375" style="45" customWidth="1"/>
    <col min="2564" max="2564" width="10" style="45" customWidth="1"/>
    <col min="2565" max="2565" width="7.3984375" style="45" customWidth="1"/>
    <col min="2566" max="2566" width="33" style="45" customWidth="1"/>
    <col min="2567" max="2567" width="4.1328125" style="45" customWidth="1"/>
    <col min="2568" max="2568" width="4.265625" style="45" customWidth="1"/>
    <col min="2569" max="2569" width="4.1328125" style="45" customWidth="1"/>
    <col min="2570" max="2587" width="5.73046875" style="45" customWidth="1"/>
    <col min="2588" max="2588" width="7.1328125" style="45" customWidth="1"/>
    <col min="2589" max="2817" width="8.86328125" style="45"/>
    <col min="2818" max="2818" width="4.265625" style="45" customWidth="1"/>
    <col min="2819" max="2819" width="20.3984375" style="45" customWidth="1"/>
    <col min="2820" max="2820" width="10" style="45" customWidth="1"/>
    <col min="2821" max="2821" width="7.3984375" style="45" customWidth="1"/>
    <col min="2822" max="2822" width="33" style="45" customWidth="1"/>
    <col min="2823" max="2823" width="4.1328125" style="45" customWidth="1"/>
    <col min="2824" max="2824" width="4.265625" style="45" customWidth="1"/>
    <col min="2825" max="2825" width="4.1328125" style="45" customWidth="1"/>
    <col min="2826" max="2843" width="5.73046875" style="45" customWidth="1"/>
    <col min="2844" max="2844" width="7.1328125" style="45" customWidth="1"/>
    <col min="2845" max="3073" width="8.86328125" style="45"/>
    <col min="3074" max="3074" width="4.265625" style="45" customWidth="1"/>
    <col min="3075" max="3075" width="20.3984375" style="45" customWidth="1"/>
    <col min="3076" max="3076" width="10" style="45" customWidth="1"/>
    <col min="3077" max="3077" width="7.3984375" style="45" customWidth="1"/>
    <col min="3078" max="3078" width="33" style="45" customWidth="1"/>
    <col min="3079" max="3079" width="4.1328125" style="45" customWidth="1"/>
    <col min="3080" max="3080" width="4.265625" style="45" customWidth="1"/>
    <col min="3081" max="3081" width="4.1328125" style="45" customWidth="1"/>
    <col min="3082" max="3099" width="5.73046875" style="45" customWidth="1"/>
    <col min="3100" max="3100" width="7.1328125" style="45" customWidth="1"/>
    <col min="3101" max="3329" width="8.86328125" style="45"/>
    <col min="3330" max="3330" width="4.265625" style="45" customWidth="1"/>
    <col min="3331" max="3331" width="20.3984375" style="45" customWidth="1"/>
    <col min="3332" max="3332" width="10" style="45" customWidth="1"/>
    <col min="3333" max="3333" width="7.3984375" style="45" customWidth="1"/>
    <col min="3334" max="3334" width="33" style="45" customWidth="1"/>
    <col min="3335" max="3335" width="4.1328125" style="45" customWidth="1"/>
    <col min="3336" max="3336" width="4.265625" style="45" customWidth="1"/>
    <col min="3337" max="3337" width="4.1328125" style="45" customWidth="1"/>
    <col min="3338" max="3355" width="5.73046875" style="45" customWidth="1"/>
    <col min="3356" max="3356" width="7.1328125" style="45" customWidth="1"/>
    <col min="3357" max="3585" width="8.86328125" style="45"/>
    <col min="3586" max="3586" width="4.265625" style="45" customWidth="1"/>
    <col min="3587" max="3587" width="20.3984375" style="45" customWidth="1"/>
    <col min="3588" max="3588" width="10" style="45" customWidth="1"/>
    <col min="3589" max="3589" width="7.3984375" style="45" customWidth="1"/>
    <col min="3590" max="3590" width="33" style="45" customWidth="1"/>
    <col min="3591" max="3591" width="4.1328125" style="45" customWidth="1"/>
    <col min="3592" max="3592" width="4.265625" style="45" customWidth="1"/>
    <col min="3593" max="3593" width="4.1328125" style="45" customWidth="1"/>
    <col min="3594" max="3611" width="5.73046875" style="45" customWidth="1"/>
    <col min="3612" max="3612" width="7.1328125" style="45" customWidth="1"/>
    <col min="3613" max="3841" width="8.86328125" style="45"/>
    <col min="3842" max="3842" width="4.265625" style="45" customWidth="1"/>
    <col min="3843" max="3843" width="20.3984375" style="45" customWidth="1"/>
    <col min="3844" max="3844" width="10" style="45" customWidth="1"/>
    <col min="3845" max="3845" width="7.3984375" style="45" customWidth="1"/>
    <col min="3846" max="3846" width="33" style="45" customWidth="1"/>
    <col min="3847" max="3847" width="4.1328125" style="45" customWidth="1"/>
    <col min="3848" max="3848" width="4.265625" style="45" customWidth="1"/>
    <col min="3849" max="3849" width="4.1328125" style="45" customWidth="1"/>
    <col min="3850" max="3867" width="5.73046875" style="45" customWidth="1"/>
    <col min="3868" max="3868" width="7.1328125" style="45" customWidth="1"/>
    <col min="3869" max="4097" width="8.86328125" style="45"/>
    <col min="4098" max="4098" width="4.265625" style="45" customWidth="1"/>
    <col min="4099" max="4099" width="20.3984375" style="45" customWidth="1"/>
    <col min="4100" max="4100" width="10" style="45" customWidth="1"/>
    <col min="4101" max="4101" width="7.3984375" style="45" customWidth="1"/>
    <col min="4102" max="4102" width="33" style="45" customWidth="1"/>
    <col min="4103" max="4103" width="4.1328125" style="45" customWidth="1"/>
    <col min="4104" max="4104" width="4.265625" style="45" customWidth="1"/>
    <col min="4105" max="4105" width="4.1328125" style="45" customWidth="1"/>
    <col min="4106" max="4123" width="5.73046875" style="45" customWidth="1"/>
    <col min="4124" max="4124" width="7.1328125" style="45" customWidth="1"/>
    <col min="4125" max="4353" width="8.86328125" style="45"/>
    <col min="4354" max="4354" width="4.265625" style="45" customWidth="1"/>
    <col min="4355" max="4355" width="20.3984375" style="45" customWidth="1"/>
    <col min="4356" max="4356" width="10" style="45" customWidth="1"/>
    <col min="4357" max="4357" width="7.3984375" style="45" customWidth="1"/>
    <col min="4358" max="4358" width="33" style="45" customWidth="1"/>
    <col min="4359" max="4359" width="4.1328125" style="45" customWidth="1"/>
    <col min="4360" max="4360" width="4.265625" style="45" customWidth="1"/>
    <col min="4361" max="4361" width="4.1328125" style="45" customWidth="1"/>
    <col min="4362" max="4379" width="5.73046875" style="45" customWidth="1"/>
    <col min="4380" max="4380" width="7.1328125" style="45" customWidth="1"/>
    <col min="4381" max="4609" width="8.86328125" style="45"/>
    <col min="4610" max="4610" width="4.265625" style="45" customWidth="1"/>
    <col min="4611" max="4611" width="20.3984375" style="45" customWidth="1"/>
    <col min="4612" max="4612" width="10" style="45" customWidth="1"/>
    <col min="4613" max="4613" width="7.3984375" style="45" customWidth="1"/>
    <col min="4614" max="4614" width="33" style="45" customWidth="1"/>
    <col min="4615" max="4615" width="4.1328125" style="45" customWidth="1"/>
    <col min="4616" max="4616" width="4.265625" style="45" customWidth="1"/>
    <col min="4617" max="4617" width="4.1328125" style="45" customWidth="1"/>
    <col min="4618" max="4635" width="5.73046875" style="45" customWidth="1"/>
    <col min="4636" max="4636" width="7.1328125" style="45" customWidth="1"/>
    <col min="4637" max="4865" width="8.86328125" style="45"/>
    <col min="4866" max="4866" width="4.265625" style="45" customWidth="1"/>
    <col min="4867" max="4867" width="20.3984375" style="45" customWidth="1"/>
    <col min="4868" max="4868" width="10" style="45" customWidth="1"/>
    <col min="4869" max="4869" width="7.3984375" style="45" customWidth="1"/>
    <col min="4870" max="4870" width="33" style="45" customWidth="1"/>
    <col min="4871" max="4871" width="4.1328125" style="45" customWidth="1"/>
    <col min="4872" max="4872" width="4.265625" style="45" customWidth="1"/>
    <col min="4873" max="4873" width="4.1328125" style="45" customWidth="1"/>
    <col min="4874" max="4891" width="5.73046875" style="45" customWidth="1"/>
    <col min="4892" max="4892" width="7.1328125" style="45" customWidth="1"/>
    <col min="4893" max="5121" width="8.86328125" style="45"/>
    <col min="5122" max="5122" width="4.265625" style="45" customWidth="1"/>
    <col min="5123" max="5123" width="20.3984375" style="45" customWidth="1"/>
    <col min="5124" max="5124" width="10" style="45" customWidth="1"/>
    <col min="5125" max="5125" width="7.3984375" style="45" customWidth="1"/>
    <col min="5126" max="5126" width="33" style="45" customWidth="1"/>
    <col min="5127" max="5127" width="4.1328125" style="45" customWidth="1"/>
    <col min="5128" max="5128" width="4.265625" style="45" customWidth="1"/>
    <col min="5129" max="5129" width="4.1328125" style="45" customWidth="1"/>
    <col min="5130" max="5147" width="5.73046875" style="45" customWidth="1"/>
    <col min="5148" max="5148" width="7.1328125" style="45" customWidth="1"/>
    <col min="5149" max="5377" width="8.86328125" style="45"/>
    <col min="5378" max="5378" width="4.265625" style="45" customWidth="1"/>
    <col min="5379" max="5379" width="20.3984375" style="45" customWidth="1"/>
    <col min="5380" max="5380" width="10" style="45" customWidth="1"/>
    <col min="5381" max="5381" width="7.3984375" style="45" customWidth="1"/>
    <col min="5382" max="5382" width="33" style="45" customWidth="1"/>
    <col min="5383" max="5383" width="4.1328125" style="45" customWidth="1"/>
    <col min="5384" max="5384" width="4.265625" style="45" customWidth="1"/>
    <col min="5385" max="5385" width="4.1328125" style="45" customWidth="1"/>
    <col min="5386" max="5403" width="5.73046875" style="45" customWidth="1"/>
    <col min="5404" max="5404" width="7.1328125" style="45" customWidth="1"/>
    <col min="5405" max="5633" width="8.86328125" style="45"/>
    <col min="5634" max="5634" width="4.265625" style="45" customWidth="1"/>
    <col min="5635" max="5635" width="20.3984375" style="45" customWidth="1"/>
    <col min="5636" max="5636" width="10" style="45" customWidth="1"/>
    <col min="5637" max="5637" width="7.3984375" style="45" customWidth="1"/>
    <col min="5638" max="5638" width="33" style="45" customWidth="1"/>
    <col min="5639" max="5639" width="4.1328125" style="45" customWidth="1"/>
    <col min="5640" max="5640" width="4.265625" style="45" customWidth="1"/>
    <col min="5641" max="5641" width="4.1328125" style="45" customWidth="1"/>
    <col min="5642" max="5659" width="5.73046875" style="45" customWidth="1"/>
    <col min="5660" max="5660" width="7.1328125" style="45" customWidth="1"/>
    <col min="5661" max="5889" width="8.86328125" style="45"/>
    <col min="5890" max="5890" width="4.265625" style="45" customWidth="1"/>
    <col min="5891" max="5891" width="20.3984375" style="45" customWidth="1"/>
    <col min="5892" max="5892" width="10" style="45" customWidth="1"/>
    <col min="5893" max="5893" width="7.3984375" style="45" customWidth="1"/>
    <col min="5894" max="5894" width="33" style="45" customWidth="1"/>
    <col min="5895" max="5895" width="4.1328125" style="45" customWidth="1"/>
    <col min="5896" max="5896" width="4.265625" style="45" customWidth="1"/>
    <col min="5897" max="5897" width="4.1328125" style="45" customWidth="1"/>
    <col min="5898" max="5915" width="5.73046875" style="45" customWidth="1"/>
    <col min="5916" max="5916" width="7.1328125" style="45" customWidth="1"/>
    <col min="5917" max="6145" width="8.86328125" style="45"/>
    <col min="6146" max="6146" width="4.265625" style="45" customWidth="1"/>
    <col min="6147" max="6147" width="20.3984375" style="45" customWidth="1"/>
    <col min="6148" max="6148" width="10" style="45" customWidth="1"/>
    <col min="6149" max="6149" width="7.3984375" style="45" customWidth="1"/>
    <col min="6150" max="6150" width="33" style="45" customWidth="1"/>
    <col min="6151" max="6151" width="4.1328125" style="45" customWidth="1"/>
    <col min="6152" max="6152" width="4.265625" style="45" customWidth="1"/>
    <col min="6153" max="6153" width="4.1328125" style="45" customWidth="1"/>
    <col min="6154" max="6171" width="5.73046875" style="45" customWidth="1"/>
    <col min="6172" max="6172" width="7.1328125" style="45" customWidth="1"/>
    <col min="6173" max="6401" width="8.86328125" style="45"/>
    <col min="6402" max="6402" width="4.265625" style="45" customWidth="1"/>
    <col min="6403" max="6403" width="20.3984375" style="45" customWidth="1"/>
    <col min="6404" max="6404" width="10" style="45" customWidth="1"/>
    <col min="6405" max="6405" width="7.3984375" style="45" customWidth="1"/>
    <col min="6406" max="6406" width="33" style="45" customWidth="1"/>
    <col min="6407" max="6407" width="4.1328125" style="45" customWidth="1"/>
    <col min="6408" max="6408" width="4.265625" style="45" customWidth="1"/>
    <col min="6409" max="6409" width="4.1328125" style="45" customWidth="1"/>
    <col min="6410" max="6427" width="5.73046875" style="45" customWidth="1"/>
    <col min="6428" max="6428" width="7.1328125" style="45" customWidth="1"/>
    <col min="6429" max="6657" width="8.86328125" style="45"/>
    <col min="6658" max="6658" width="4.265625" style="45" customWidth="1"/>
    <col min="6659" max="6659" width="20.3984375" style="45" customWidth="1"/>
    <col min="6660" max="6660" width="10" style="45" customWidth="1"/>
    <col min="6661" max="6661" width="7.3984375" style="45" customWidth="1"/>
    <col min="6662" max="6662" width="33" style="45" customWidth="1"/>
    <col min="6663" max="6663" width="4.1328125" style="45" customWidth="1"/>
    <col min="6664" max="6664" width="4.265625" style="45" customWidth="1"/>
    <col min="6665" max="6665" width="4.1328125" style="45" customWidth="1"/>
    <col min="6666" max="6683" width="5.73046875" style="45" customWidth="1"/>
    <col min="6684" max="6684" width="7.1328125" style="45" customWidth="1"/>
    <col min="6685" max="6913" width="8.86328125" style="45"/>
    <col min="6914" max="6914" width="4.265625" style="45" customWidth="1"/>
    <col min="6915" max="6915" width="20.3984375" style="45" customWidth="1"/>
    <col min="6916" max="6916" width="10" style="45" customWidth="1"/>
    <col min="6917" max="6917" width="7.3984375" style="45" customWidth="1"/>
    <col min="6918" max="6918" width="33" style="45" customWidth="1"/>
    <col min="6919" max="6919" width="4.1328125" style="45" customWidth="1"/>
    <col min="6920" max="6920" width="4.265625" style="45" customWidth="1"/>
    <col min="6921" max="6921" width="4.1328125" style="45" customWidth="1"/>
    <col min="6922" max="6939" width="5.73046875" style="45" customWidth="1"/>
    <col min="6940" max="6940" width="7.1328125" style="45" customWidth="1"/>
    <col min="6941" max="7169" width="8.86328125" style="45"/>
    <col min="7170" max="7170" width="4.265625" style="45" customWidth="1"/>
    <col min="7171" max="7171" width="20.3984375" style="45" customWidth="1"/>
    <col min="7172" max="7172" width="10" style="45" customWidth="1"/>
    <col min="7173" max="7173" width="7.3984375" style="45" customWidth="1"/>
    <col min="7174" max="7174" width="33" style="45" customWidth="1"/>
    <col min="7175" max="7175" width="4.1328125" style="45" customWidth="1"/>
    <col min="7176" max="7176" width="4.265625" style="45" customWidth="1"/>
    <col min="7177" max="7177" width="4.1328125" style="45" customWidth="1"/>
    <col min="7178" max="7195" width="5.73046875" style="45" customWidth="1"/>
    <col min="7196" max="7196" width="7.1328125" style="45" customWidth="1"/>
    <col min="7197" max="7425" width="8.86328125" style="45"/>
    <col min="7426" max="7426" width="4.265625" style="45" customWidth="1"/>
    <col min="7427" max="7427" width="20.3984375" style="45" customWidth="1"/>
    <col min="7428" max="7428" width="10" style="45" customWidth="1"/>
    <col min="7429" max="7429" width="7.3984375" style="45" customWidth="1"/>
    <col min="7430" max="7430" width="33" style="45" customWidth="1"/>
    <col min="7431" max="7431" width="4.1328125" style="45" customWidth="1"/>
    <col min="7432" max="7432" width="4.265625" style="45" customWidth="1"/>
    <col min="7433" max="7433" width="4.1328125" style="45" customWidth="1"/>
    <col min="7434" max="7451" width="5.73046875" style="45" customWidth="1"/>
    <col min="7452" max="7452" width="7.1328125" style="45" customWidth="1"/>
    <col min="7453" max="7681" width="8.86328125" style="45"/>
    <col min="7682" max="7682" width="4.265625" style="45" customWidth="1"/>
    <col min="7683" max="7683" width="20.3984375" style="45" customWidth="1"/>
    <col min="7684" max="7684" width="10" style="45" customWidth="1"/>
    <col min="7685" max="7685" width="7.3984375" style="45" customWidth="1"/>
    <col min="7686" max="7686" width="33" style="45" customWidth="1"/>
    <col min="7687" max="7687" width="4.1328125" style="45" customWidth="1"/>
    <col min="7688" max="7688" width="4.265625" style="45" customWidth="1"/>
    <col min="7689" max="7689" width="4.1328125" style="45" customWidth="1"/>
    <col min="7690" max="7707" width="5.73046875" style="45" customWidth="1"/>
    <col min="7708" max="7708" width="7.1328125" style="45" customWidth="1"/>
    <col min="7709" max="7937" width="8.86328125" style="45"/>
    <col min="7938" max="7938" width="4.265625" style="45" customWidth="1"/>
    <col min="7939" max="7939" width="20.3984375" style="45" customWidth="1"/>
    <col min="7940" max="7940" width="10" style="45" customWidth="1"/>
    <col min="7941" max="7941" width="7.3984375" style="45" customWidth="1"/>
    <col min="7942" max="7942" width="33" style="45" customWidth="1"/>
    <col min="7943" max="7943" width="4.1328125" style="45" customWidth="1"/>
    <col min="7944" max="7944" width="4.265625" style="45" customWidth="1"/>
    <col min="7945" max="7945" width="4.1328125" style="45" customWidth="1"/>
    <col min="7946" max="7963" width="5.73046875" style="45" customWidth="1"/>
    <col min="7964" max="7964" width="7.1328125" style="45" customWidth="1"/>
    <col min="7965" max="8193" width="8.86328125" style="45"/>
    <col min="8194" max="8194" width="4.265625" style="45" customWidth="1"/>
    <col min="8195" max="8195" width="20.3984375" style="45" customWidth="1"/>
    <col min="8196" max="8196" width="10" style="45" customWidth="1"/>
    <col min="8197" max="8197" width="7.3984375" style="45" customWidth="1"/>
    <col min="8198" max="8198" width="33" style="45" customWidth="1"/>
    <col min="8199" max="8199" width="4.1328125" style="45" customWidth="1"/>
    <col min="8200" max="8200" width="4.265625" style="45" customWidth="1"/>
    <col min="8201" max="8201" width="4.1328125" style="45" customWidth="1"/>
    <col min="8202" max="8219" width="5.73046875" style="45" customWidth="1"/>
    <col min="8220" max="8220" width="7.1328125" style="45" customWidth="1"/>
    <col min="8221" max="8449" width="8.86328125" style="45"/>
    <col min="8450" max="8450" width="4.265625" style="45" customWidth="1"/>
    <col min="8451" max="8451" width="20.3984375" style="45" customWidth="1"/>
    <col min="8452" max="8452" width="10" style="45" customWidth="1"/>
    <col min="8453" max="8453" width="7.3984375" style="45" customWidth="1"/>
    <col min="8454" max="8454" width="33" style="45" customWidth="1"/>
    <col min="8455" max="8455" width="4.1328125" style="45" customWidth="1"/>
    <col min="8456" max="8456" width="4.265625" style="45" customWidth="1"/>
    <col min="8457" max="8457" width="4.1328125" style="45" customWidth="1"/>
    <col min="8458" max="8475" width="5.73046875" style="45" customWidth="1"/>
    <col min="8476" max="8476" width="7.1328125" style="45" customWidth="1"/>
    <col min="8477" max="8705" width="8.86328125" style="45"/>
    <col min="8706" max="8706" width="4.265625" style="45" customWidth="1"/>
    <col min="8707" max="8707" width="20.3984375" style="45" customWidth="1"/>
    <col min="8708" max="8708" width="10" style="45" customWidth="1"/>
    <col min="8709" max="8709" width="7.3984375" style="45" customWidth="1"/>
    <col min="8710" max="8710" width="33" style="45" customWidth="1"/>
    <col min="8711" max="8711" width="4.1328125" style="45" customWidth="1"/>
    <col min="8712" max="8712" width="4.265625" style="45" customWidth="1"/>
    <col min="8713" max="8713" width="4.1328125" style="45" customWidth="1"/>
    <col min="8714" max="8731" width="5.73046875" style="45" customWidth="1"/>
    <col min="8732" max="8732" width="7.1328125" style="45" customWidth="1"/>
    <col min="8733" max="8961" width="8.86328125" style="45"/>
    <col min="8962" max="8962" width="4.265625" style="45" customWidth="1"/>
    <col min="8963" max="8963" width="20.3984375" style="45" customWidth="1"/>
    <col min="8964" max="8964" width="10" style="45" customWidth="1"/>
    <col min="8965" max="8965" width="7.3984375" style="45" customWidth="1"/>
    <col min="8966" max="8966" width="33" style="45" customWidth="1"/>
    <col min="8967" max="8967" width="4.1328125" style="45" customWidth="1"/>
    <col min="8968" max="8968" width="4.265625" style="45" customWidth="1"/>
    <col min="8969" max="8969" width="4.1328125" style="45" customWidth="1"/>
    <col min="8970" max="8987" width="5.73046875" style="45" customWidth="1"/>
    <col min="8988" max="8988" width="7.1328125" style="45" customWidth="1"/>
    <col min="8989" max="9217" width="8.86328125" style="45"/>
    <col min="9218" max="9218" width="4.265625" style="45" customWidth="1"/>
    <col min="9219" max="9219" width="20.3984375" style="45" customWidth="1"/>
    <col min="9220" max="9220" width="10" style="45" customWidth="1"/>
    <col min="9221" max="9221" width="7.3984375" style="45" customWidth="1"/>
    <col min="9222" max="9222" width="33" style="45" customWidth="1"/>
    <col min="9223" max="9223" width="4.1328125" style="45" customWidth="1"/>
    <col min="9224" max="9224" width="4.265625" style="45" customWidth="1"/>
    <col min="9225" max="9225" width="4.1328125" style="45" customWidth="1"/>
    <col min="9226" max="9243" width="5.73046875" style="45" customWidth="1"/>
    <col min="9244" max="9244" width="7.1328125" style="45" customWidth="1"/>
    <col min="9245" max="9473" width="8.86328125" style="45"/>
    <col min="9474" max="9474" width="4.265625" style="45" customWidth="1"/>
    <col min="9475" max="9475" width="20.3984375" style="45" customWidth="1"/>
    <col min="9476" max="9476" width="10" style="45" customWidth="1"/>
    <col min="9477" max="9477" width="7.3984375" style="45" customWidth="1"/>
    <col min="9478" max="9478" width="33" style="45" customWidth="1"/>
    <col min="9479" max="9479" width="4.1328125" style="45" customWidth="1"/>
    <col min="9480" max="9480" width="4.265625" style="45" customWidth="1"/>
    <col min="9481" max="9481" width="4.1328125" style="45" customWidth="1"/>
    <col min="9482" max="9499" width="5.73046875" style="45" customWidth="1"/>
    <col min="9500" max="9500" width="7.1328125" style="45" customWidth="1"/>
    <col min="9501" max="9729" width="8.86328125" style="45"/>
    <col min="9730" max="9730" width="4.265625" style="45" customWidth="1"/>
    <col min="9731" max="9731" width="20.3984375" style="45" customWidth="1"/>
    <col min="9732" max="9732" width="10" style="45" customWidth="1"/>
    <col min="9733" max="9733" width="7.3984375" style="45" customWidth="1"/>
    <col min="9734" max="9734" width="33" style="45" customWidth="1"/>
    <col min="9735" max="9735" width="4.1328125" style="45" customWidth="1"/>
    <col min="9736" max="9736" width="4.265625" style="45" customWidth="1"/>
    <col min="9737" max="9737" width="4.1328125" style="45" customWidth="1"/>
    <col min="9738" max="9755" width="5.73046875" style="45" customWidth="1"/>
    <col min="9756" max="9756" width="7.1328125" style="45" customWidth="1"/>
    <col min="9757" max="9985" width="8.86328125" style="45"/>
    <col min="9986" max="9986" width="4.265625" style="45" customWidth="1"/>
    <col min="9987" max="9987" width="20.3984375" style="45" customWidth="1"/>
    <col min="9988" max="9988" width="10" style="45" customWidth="1"/>
    <col min="9989" max="9989" width="7.3984375" style="45" customWidth="1"/>
    <col min="9990" max="9990" width="33" style="45" customWidth="1"/>
    <col min="9991" max="9991" width="4.1328125" style="45" customWidth="1"/>
    <col min="9992" max="9992" width="4.265625" style="45" customWidth="1"/>
    <col min="9993" max="9993" width="4.1328125" style="45" customWidth="1"/>
    <col min="9994" max="10011" width="5.73046875" style="45" customWidth="1"/>
    <col min="10012" max="10012" width="7.1328125" style="45" customWidth="1"/>
    <col min="10013" max="10241" width="8.86328125" style="45"/>
    <col min="10242" max="10242" width="4.265625" style="45" customWidth="1"/>
    <col min="10243" max="10243" width="20.3984375" style="45" customWidth="1"/>
    <col min="10244" max="10244" width="10" style="45" customWidth="1"/>
    <col min="10245" max="10245" width="7.3984375" style="45" customWidth="1"/>
    <col min="10246" max="10246" width="33" style="45" customWidth="1"/>
    <col min="10247" max="10247" width="4.1328125" style="45" customWidth="1"/>
    <col min="10248" max="10248" width="4.265625" style="45" customWidth="1"/>
    <col min="10249" max="10249" width="4.1328125" style="45" customWidth="1"/>
    <col min="10250" max="10267" width="5.73046875" style="45" customWidth="1"/>
    <col min="10268" max="10268" width="7.1328125" style="45" customWidth="1"/>
    <col min="10269" max="10497" width="8.86328125" style="45"/>
    <col min="10498" max="10498" width="4.265625" style="45" customWidth="1"/>
    <col min="10499" max="10499" width="20.3984375" style="45" customWidth="1"/>
    <col min="10500" max="10500" width="10" style="45" customWidth="1"/>
    <col min="10501" max="10501" width="7.3984375" style="45" customWidth="1"/>
    <col min="10502" max="10502" width="33" style="45" customWidth="1"/>
    <col min="10503" max="10503" width="4.1328125" style="45" customWidth="1"/>
    <col min="10504" max="10504" width="4.265625" style="45" customWidth="1"/>
    <col min="10505" max="10505" width="4.1328125" style="45" customWidth="1"/>
    <col min="10506" max="10523" width="5.73046875" style="45" customWidth="1"/>
    <col min="10524" max="10524" width="7.1328125" style="45" customWidth="1"/>
    <col min="10525" max="10753" width="8.86328125" style="45"/>
    <col min="10754" max="10754" width="4.265625" style="45" customWidth="1"/>
    <col min="10755" max="10755" width="20.3984375" style="45" customWidth="1"/>
    <col min="10756" max="10756" width="10" style="45" customWidth="1"/>
    <col min="10757" max="10757" width="7.3984375" style="45" customWidth="1"/>
    <col min="10758" max="10758" width="33" style="45" customWidth="1"/>
    <col min="10759" max="10759" width="4.1328125" style="45" customWidth="1"/>
    <col min="10760" max="10760" width="4.265625" style="45" customWidth="1"/>
    <col min="10761" max="10761" width="4.1328125" style="45" customWidth="1"/>
    <col min="10762" max="10779" width="5.73046875" style="45" customWidth="1"/>
    <col min="10780" max="10780" width="7.1328125" style="45" customWidth="1"/>
    <col min="10781" max="11009" width="8.86328125" style="45"/>
    <col min="11010" max="11010" width="4.265625" style="45" customWidth="1"/>
    <col min="11011" max="11011" width="20.3984375" style="45" customWidth="1"/>
    <col min="11012" max="11012" width="10" style="45" customWidth="1"/>
    <col min="11013" max="11013" width="7.3984375" style="45" customWidth="1"/>
    <col min="11014" max="11014" width="33" style="45" customWidth="1"/>
    <col min="11015" max="11015" width="4.1328125" style="45" customWidth="1"/>
    <col min="11016" max="11016" width="4.265625" style="45" customWidth="1"/>
    <col min="11017" max="11017" width="4.1328125" style="45" customWidth="1"/>
    <col min="11018" max="11035" width="5.73046875" style="45" customWidth="1"/>
    <col min="11036" max="11036" width="7.1328125" style="45" customWidth="1"/>
    <col min="11037" max="11265" width="8.86328125" style="45"/>
    <col min="11266" max="11266" width="4.265625" style="45" customWidth="1"/>
    <col min="11267" max="11267" width="20.3984375" style="45" customWidth="1"/>
    <col min="11268" max="11268" width="10" style="45" customWidth="1"/>
    <col min="11269" max="11269" width="7.3984375" style="45" customWidth="1"/>
    <col min="11270" max="11270" width="33" style="45" customWidth="1"/>
    <col min="11271" max="11271" width="4.1328125" style="45" customWidth="1"/>
    <col min="11272" max="11272" width="4.265625" style="45" customWidth="1"/>
    <col min="11273" max="11273" width="4.1328125" style="45" customWidth="1"/>
    <col min="11274" max="11291" width="5.73046875" style="45" customWidth="1"/>
    <col min="11292" max="11292" width="7.1328125" style="45" customWidth="1"/>
    <col min="11293" max="11521" width="8.86328125" style="45"/>
    <col min="11522" max="11522" width="4.265625" style="45" customWidth="1"/>
    <col min="11523" max="11523" width="20.3984375" style="45" customWidth="1"/>
    <col min="11524" max="11524" width="10" style="45" customWidth="1"/>
    <col min="11525" max="11525" width="7.3984375" style="45" customWidth="1"/>
    <col min="11526" max="11526" width="33" style="45" customWidth="1"/>
    <col min="11527" max="11527" width="4.1328125" style="45" customWidth="1"/>
    <col min="11528" max="11528" width="4.265625" style="45" customWidth="1"/>
    <col min="11529" max="11529" width="4.1328125" style="45" customWidth="1"/>
    <col min="11530" max="11547" width="5.73046875" style="45" customWidth="1"/>
    <col min="11548" max="11548" width="7.1328125" style="45" customWidth="1"/>
    <col min="11549" max="11777" width="8.86328125" style="45"/>
    <col min="11778" max="11778" width="4.265625" style="45" customWidth="1"/>
    <col min="11779" max="11779" width="20.3984375" style="45" customWidth="1"/>
    <col min="11780" max="11780" width="10" style="45" customWidth="1"/>
    <col min="11781" max="11781" width="7.3984375" style="45" customWidth="1"/>
    <col min="11782" max="11782" width="33" style="45" customWidth="1"/>
    <col min="11783" max="11783" width="4.1328125" style="45" customWidth="1"/>
    <col min="11784" max="11784" width="4.265625" style="45" customWidth="1"/>
    <col min="11785" max="11785" width="4.1328125" style="45" customWidth="1"/>
    <col min="11786" max="11803" width="5.73046875" style="45" customWidth="1"/>
    <col min="11804" max="11804" width="7.1328125" style="45" customWidth="1"/>
    <col min="11805" max="12033" width="8.86328125" style="45"/>
    <col min="12034" max="12034" width="4.265625" style="45" customWidth="1"/>
    <col min="12035" max="12035" width="20.3984375" style="45" customWidth="1"/>
    <col min="12036" max="12036" width="10" style="45" customWidth="1"/>
    <col min="12037" max="12037" width="7.3984375" style="45" customWidth="1"/>
    <col min="12038" max="12038" width="33" style="45" customWidth="1"/>
    <col min="12039" max="12039" width="4.1328125" style="45" customWidth="1"/>
    <col min="12040" max="12040" width="4.265625" style="45" customWidth="1"/>
    <col min="12041" max="12041" width="4.1328125" style="45" customWidth="1"/>
    <col min="12042" max="12059" width="5.73046875" style="45" customWidth="1"/>
    <col min="12060" max="12060" width="7.1328125" style="45" customWidth="1"/>
    <col min="12061" max="12289" width="8.86328125" style="45"/>
    <col min="12290" max="12290" width="4.265625" style="45" customWidth="1"/>
    <col min="12291" max="12291" width="20.3984375" style="45" customWidth="1"/>
    <col min="12292" max="12292" width="10" style="45" customWidth="1"/>
    <col min="12293" max="12293" width="7.3984375" style="45" customWidth="1"/>
    <col min="12294" max="12294" width="33" style="45" customWidth="1"/>
    <col min="12295" max="12295" width="4.1328125" style="45" customWidth="1"/>
    <col min="12296" max="12296" width="4.265625" style="45" customWidth="1"/>
    <col min="12297" max="12297" width="4.1328125" style="45" customWidth="1"/>
    <col min="12298" max="12315" width="5.73046875" style="45" customWidth="1"/>
    <col min="12316" max="12316" width="7.1328125" style="45" customWidth="1"/>
    <col min="12317" max="12545" width="8.86328125" style="45"/>
    <col min="12546" max="12546" width="4.265625" style="45" customWidth="1"/>
    <col min="12547" max="12547" width="20.3984375" style="45" customWidth="1"/>
    <col min="12548" max="12548" width="10" style="45" customWidth="1"/>
    <col min="12549" max="12549" width="7.3984375" style="45" customWidth="1"/>
    <col min="12550" max="12550" width="33" style="45" customWidth="1"/>
    <col min="12551" max="12551" width="4.1328125" style="45" customWidth="1"/>
    <col min="12552" max="12552" width="4.265625" style="45" customWidth="1"/>
    <col min="12553" max="12553" width="4.1328125" style="45" customWidth="1"/>
    <col min="12554" max="12571" width="5.73046875" style="45" customWidth="1"/>
    <col min="12572" max="12572" width="7.1328125" style="45" customWidth="1"/>
    <col min="12573" max="12801" width="8.86328125" style="45"/>
    <col min="12802" max="12802" width="4.265625" style="45" customWidth="1"/>
    <col min="12803" max="12803" width="20.3984375" style="45" customWidth="1"/>
    <col min="12804" max="12804" width="10" style="45" customWidth="1"/>
    <col min="12805" max="12805" width="7.3984375" style="45" customWidth="1"/>
    <col min="12806" max="12806" width="33" style="45" customWidth="1"/>
    <col min="12807" max="12807" width="4.1328125" style="45" customWidth="1"/>
    <col min="12808" max="12808" width="4.265625" style="45" customWidth="1"/>
    <col min="12809" max="12809" width="4.1328125" style="45" customWidth="1"/>
    <col min="12810" max="12827" width="5.73046875" style="45" customWidth="1"/>
    <col min="12828" max="12828" width="7.1328125" style="45" customWidth="1"/>
    <col min="12829" max="13057" width="8.86328125" style="45"/>
    <col min="13058" max="13058" width="4.265625" style="45" customWidth="1"/>
    <col min="13059" max="13059" width="20.3984375" style="45" customWidth="1"/>
    <col min="13060" max="13060" width="10" style="45" customWidth="1"/>
    <col min="13061" max="13061" width="7.3984375" style="45" customWidth="1"/>
    <col min="13062" max="13062" width="33" style="45" customWidth="1"/>
    <col min="13063" max="13063" width="4.1328125" style="45" customWidth="1"/>
    <col min="13064" max="13064" width="4.265625" style="45" customWidth="1"/>
    <col min="13065" max="13065" width="4.1328125" style="45" customWidth="1"/>
    <col min="13066" max="13083" width="5.73046875" style="45" customWidth="1"/>
    <col min="13084" max="13084" width="7.1328125" style="45" customWidth="1"/>
    <col min="13085" max="13313" width="8.86328125" style="45"/>
    <col min="13314" max="13314" width="4.265625" style="45" customWidth="1"/>
    <col min="13315" max="13315" width="20.3984375" style="45" customWidth="1"/>
    <col min="13316" max="13316" width="10" style="45" customWidth="1"/>
    <col min="13317" max="13317" width="7.3984375" style="45" customWidth="1"/>
    <col min="13318" max="13318" width="33" style="45" customWidth="1"/>
    <col min="13319" max="13319" width="4.1328125" style="45" customWidth="1"/>
    <col min="13320" max="13320" width="4.265625" style="45" customWidth="1"/>
    <col min="13321" max="13321" width="4.1328125" style="45" customWidth="1"/>
    <col min="13322" max="13339" width="5.73046875" style="45" customWidth="1"/>
    <col min="13340" max="13340" width="7.1328125" style="45" customWidth="1"/>
    <col min="13341" max="13569" width="8.86328125" style="45"/>
    <col min="13570" max="13570" width="4.265625" style="45" customWidth="1"/>
    <col min="13571" max="13571" width="20.3984375" style="45" customWidth="1"/>
    <col min="13572" max="13572" width="10" style="45" customWidth="1"/>
    <col min="13573" max="13573" width="7.3984375" style="45" customWidth="1"/>
    <col min="13574" max="13574" width="33" style="45" customWidth="1"/>
    <col min="13575" max="13575" width="4.1328125" style="45" customWidth="1"/>
    <col min="13576" max="13576" width="4.265625" style="45" customWidth="1"/>
    <col min="13577" max="13577" width="4.1328125" style="45" customWidth="1"/>
    <col min="13578" max="13595" width="5.73046875" style="45" customWidth="1"/>
    <col min="13596" max="13596" width="7.1328125" style="45" customWidth="1"/>
    <col min="13597" max="13825" width="8.86328125" style="45"/>
    <col min="13826" max="13826" width="4.265625" style="45" customWidth="1"/>
    <col min="13827" max="13827" width="20.3984375" style="45" customWidth="1"/>
    <col min="13828" max="13828" width="10" style="45" customWidth="1"/>
    <col min="13829" max="13829" width="7.3984375" style="45" customWidth="1"/>
    <col min="13830" max="13830" width="33" style="45" customWidth="1"/>
    <col min="13831" max="13831" width="4.1328125" style="45" customWidth="1"/>
    <col min="13832" max="13832" width="4.265625" style="45" customWidth="1"/>
    <col min="13833" max="13833" width="4.1328125" style="45" customWidth="1"/>
    <col min="13834" max="13851" width="5.73046875" style="45" customWidth="1"/>
    <col min="13852" max="13852" width="7.1328125" style="45" customWidth="1"/>
    <col min="13853" max="14081" width="8.86328125" style="45"/>
    <col min="14082" max="14082" width="4.265625" style="45" customWidth="1"/>
    <col min="14083" max="14083" width="20.3984375" style="45" customWidth="1"/>
    <col min="14084" max="14084" width="10" style="45" customWidth="1"/>
    <col min="14085" max="14085" width="7.3984375" style="45" customWidth="1"/>
    <col min="14086" max="14086" width="33" style="45" customWidth="1"/>
    <col min="14087" max="14087" width="4.1328125" style="45" customWidth="1"/>
    <col min="14088" max="14088" width="4.265625" style="45" customWidth="1"/>
    <col min="14089" max="14089" width="4.1328125" style="45" customWidth="1"/>
    <col min="14090" max="14107" width="5.73046875" style="45" customWidth="1"/>
    <col min="14108" max="14108" width="7.1328125" style="45" customWidth="1"/>
    <col min="14109" max="14337" width="8.86328125" style="45"/>
    <col min="14338" max="14338" width="4.265625" style="45" customWidth="1"/>
    <col min="14339" max="14339" width="20.3984375" style="45" customWidth="1"/>
    <col min="14340" max="14340" width="10" style="45" customWidth="1"/>
    <col min="14341" max="14341" width="7.3984375" style="45" customWidth="1"/>
    <col min="14342" max="14342" width="33" style="45" customWidth="1"/>
    <col min="14343" max="14343" width="4.1328125" style="45" customWidth="1"/>
    <col min="14344" max="14344" width="4.265625" style="45" customWidth="1"/>
    <col min="14345" max="14345" width="4.1328125" style="45" customWidth="1"/>
    <col min="14346" max="14363" width="5.73046875" style="45" customWidth="1"/>
    <col min="14364" max="14364" width="7.1328125" style="45" customWidth="1"/>
    <col min="14365" max="14593" width="8.86328125" style="45"/>
    <col min="14594" max="14594" width="4.265625" style="45" customWidth="1"/>
    <col min="14595" max="14595" width="20.3984375" style="45" customWidth="1"/>
    <col min="14596" max="14596" width="10" style="45" customWidth="1"/>
    <col min="14597" max="14597" width="7.3984375" style="45" customWidth="1"/>
    <col min="14598" max="14598" width="33" style="45" customWidth="1"/>
    <col min="14599" max="14599" width="4.1328125" style="45" customWidth="1"/>
    <col min="14600" max="14600" width="4.265625" style="45" customWidth="1"/>
    <col min="14601" max="14601" width="4.1328125" style="45" customWidth="1"/>
    <col min="14602" max="14619" width="5.73046875" style="45" customWidth="1"/>
    <col min="14620" max="14620" width="7.1328125" style="45" customWidth="1"/>
    <col min="14621" max="14849" width="8.86328125" style="45"/>
    <col min="14850" max="14850" width="4.265625" style="45" customWidth="1"/>
    <col min="14851" max="14851" width="20.3984375" style="45" customWidth="1"/>
    <col min="14852" max="14852" width="10" style="45" customWidth="1"/>
    <col min="14853" max="14853" width="7.3984375" style="45" customWidth="1"/>
    <col min="14854" max="14854" width="33" style="45" customWidth="1"/>
    <col min="14855" max="14855" width="4.1328125" style="45" customWidth="1"/>
    <col min="14856" max="14856" width="4.265625" style="45" customWidth="1"/>
    <col min="14857" max="14857" width="4.1328125" style="45" customWidth="1"/>
    <col min="14858" max="14875" width="5.73046875" style="45" customWidth="1"/>
    <col min="14876" max="14876" width="7.1328125" style="45" customWidth="1"/>
    <col min="14877" max="15105" width="8.86328125" style="45"/>
    <col min="15106" max="15106" width="4.265625" style="45" customWidth="1"/>
    <col min="15107" max="15107" width="20.3984375" style="45" customWidth="1"/>
    <col min="15108" max="15108" width="10" style="45" customWidth="1"/>
    <col min="15109" max="15109" width="7.3984375" style="45" customWidth="1"/>
    <col min="15110" max="15110" width="33" style="45" customWidth="1"/>
    <col min="15111" max="15111" width="4.1328125" style="45" customWidth="1"/>
    <col min="15112" max="15112" width="4.265625" style="45" customWidth="1"/>
    <col min="15113" max="15113" width="4.1328125" style="45" customWidth="1"/>
    <col min="15114" max="15131" width="5.73046875" style="45" customWidth="1"/>
    <col min="15132" max="15132" width="7.1328125" style="45" customWidth="1"/>
    <col min="15133" max="15361" width="8.86328125" style="45"/>
    <col min="15362" max="15362" width="4.265625" style="45" customWidth="1"/>
    <col min="15363" max="15363" width="20.3984375" style="45" customWidth="1"/>
    <col min="15364" max="15364" width="10" style="45" customWidth="1"/>
    <col min="15365" max="15365" width="7.3984375" style="45" customWidth="1"/>
    <col min="15366" max="15366" width="33" style="45" customWidth="1"/>
    <col min="15367" max="15367" width="4.1328125" style="45" customWidth="1"/>
    <col min="15368" max="15368" width="4.265625" style="45" customWidth="1"/>
    <col min="15369" max="15369" width="4.1328125" style="45" customWidth="1"/>
    <col min="15370" max="15387" width="5.73046875" style="45" customWidth="1"/>
    <col min="15388" max="15388" width="7.1328125" style="45" customWidth="1"/>
    <col min="15389" max="15617" width="8.86328125" style="45"/>
    <col min="15618" max="15618" width="4.265625" style="45" customWidth="1"/>
    <col min="15619" max="15619" width="20.3984375" style="45" customWidth="1"/>
    <col min="15620" max="15620" width="10" style="45" customWidth="1"/>
    <col min="15621" max="15621" width="7.3984375" style="45" customWidth="1"/>
    <col min="15622" max="15622" width="33" style="45" customWidth="1"/>
    <col min="15623" max="15623" width="4.1328125" style="45" customWidth="1"/>
    <col min="15624" max="15624" width="4.265625" style="45" customWidth="1"/>
    <col min="15625" max="15625" width="4.1328125" style="45" customWidth="1"/>
    <col min="15626" max="15643" width="5.73046875" style="45" customWidth="1"/>
    <col min="15644" max="15644" width="7.1328125" style="45" customWidth="1"/>
    <col min="15645" max="15873" width="8.86328125" style="45"/>
    <col min="15874" max="15874" width="4.265625" style="45" customWidth="1"/>
    <col min="15875" max="15875" width="20.3984375" style="45" customWidth="1"/>
    <col min="15876" max="15876" width="10" style="45" customWidth="1"/>
    <col min="15877" max="15877" width="7.3984375" style="45" customWidth="1"/>
    <col min="15878" max="15878" width="33" style="45" customWidth="1"/>
    <col min="15879" max="15879" width="4.1328125" style="45" customWidth="1"/>
    <col min="15880" max="15880" width="4.265625" style="45" customWidth="1"/>
    <col min="15881" max="15881" width="4.1328125" style="45" customWidth="1"/>
    <col min="15882" max="15899" width="5.73046875" style="45" customWidth="1"/>
    <col min="15900" max="15900" width="7.1328125" style="45" customWidth="1"/>
    <col min="15901" max="16129" width="8.86328125" style="45"/>
    <col min="16130" max="16130" width="4.265625" style="45" customWidth="1"/>
    <col min="16131" max="16131" width="20.3984375" style="45" customWidth="1"/>
    <col min="16132" max="16132" width="10" style="45" customWidth="1"/>
    <col min="16133" max="16133" width="7.3984375" style="45" customWidth="1"/>
    <col min="16134" max="16134" width="33" style="45" customWidth="1"/>
    <col min="16135" max="16135" width="4.1328125" style="45" customWidth="1"/>
    <col min="16136" max="16136" width="4.265625" style="45" customWidth="1"/>
    <col min="16137" max="16137" width="4.1328125" style="45" customWidth="1"/>
    <col min="16138" max="16155" width="5.73046875" style="45" customWidth="1"/>
    <col min="16156" max="16156" width="7.1328125" style="45" customWidth="1"/>
    <col min="16157" max="16382" width="8.86328125" style="45"/>
    <col min="16383" max="16384" width="8.86328125" style="45" customWidth="1"/>
  </cols>
  <sheetData>
    <row r="2" spans="1:29" s="17" customFormat="1" ht="13.15" x14ac:dyDescent="0.45">
      <c r="A2" s="62" t="s">
        <v>36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 spans="1:29" s="17" customFormat="1" ht="27.75" customHeight="1" x14ac:dyDescent="0.45">
      <c r="A3" s="63" t="s">
        <v>55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18"/>
    </row>
    <row r="4" spans="1:29" s="21" customFormat="1" ht="11.25" x14ac:dyDescent="0.3">
      <c r="A4" s="64" t="s">
        <v>0</v>
      </c>
      <c r="B4" s="65" t="s">
        <v>1</v>
      </c>
      <c r="C4" s="65" t="s">
        <v>2</v>
      </c>
      <c r="D4" s="64" t="s">
        <v>3</v>
      </c>
      <c r="E4" s="66"/>
      <c r="F4" s="66" t="s">
        <v>4</v>
      </c>
      <c r="G4" s="67" t="s">
        <v>5</v>
      </c>
      <c r="H4" s="66" t="s">
        <v>6</v>
      </c>
      <c r="I4" s="68" t="s">
        <v>7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20"/>
    </row>
    <row r="5" spans="1:29" s="21" customFormat="1" ht="113.25" customHeight="1" x14ac:dyDescent="0.3">
      <c r="A5" s="64"/>
      <c r="B5" s="65"/>
      <c r="C5" s="65"/>
      <c r="D5" s="64"/>
      <c r="E5" s="66"/>
      <c r="F5" s="66"/>
      <c r="G5" s="67"/>
      <c r="H5" s="66"/>
      <c r="I5" s="19" t="s">
        <v>8</v>
      </c>
      <c r="J5" s="19" t="s">
        <v>9</v>
      </c>
      <c r="K5" s="19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35</v>
      </c>
      <c r="Q5" s="19" t="s">
        <v>15</v>
      </c>
      <c r="R5" s="19" t="s">
        <v>16</v>
      </c>
      <c r="S5" s="19" t="s">
        <v>17</v>
      </c>
      <c r="T5" s="19" t="s">
        <v>18</v>
      </c>
      <c r="U5" s="19" t="s">
        <v>19</v>
      </c>
      <c r="V5" s="19" t="s">
        <v>20</v>
      </c>
      <c r="W5" s="19" t="s">
        <v>21</v>
      </c>
      <c r="X5" s="19" t="s">
        <v>22</v>
      </c>
      <c r="Y5" s="19" t="s">
        <v>23</v>
      </c>
      <c r="Z5" s="19" t="s">
        <v>24</v>
      </c>
      <c r="AA5" s="15" t="s">
        <v>57</v>
      </c>
      <c r="AB5" s="15" t="s">
        <v>25</v>
      </c>
      <c r="AC5" s="16" t="s">
        <v>58</v>
      </c>
    </row>
    <row r="6" spans="1:29" s="26" customFormat="1" ht="12.75" x14ac:dyDescent="0.35">
      <c r="A6" s="22">
        <v>1</v>
      </c>
      <c r="B6" s="23">
        <v>2</v>
      </c>
      <c r="C6" s="23">
        <v>3</v>
      </c>
      <c r="D6" s="22">
        <v>4</v>
      </c>
      <c r="E6" s="24">
        <v>5</v>
      </c>
      <c r="F6" s="24">
        <v>6</v>
      </c>
      <c r="G6" s="25" t="s">
        <v>26</v>
      </c>
      <c r="H6" s="24">
        <v>8</v>
      </c>
      <c r="I6" s="24">
        <v>9</v>
      </c>
      <c r="J6" s="24">
        <v>10</v>
      </c>
      <c r="K6" s="24">
        <v>11</v>
      </c>
      <c r="L6" s="24">
        <v>12</v>
      </c>
      <c r="M6" s="24">
        <v>13</v>
      </c>
      <c r="N6" s="24">
        <v>14</v>
      </c>
      <c r="O6" s="24">
        <v>15</v>
      </c>
      <c r="P6" s="24">
        <v>16</v>
      </c>
      <c r="Q6" s="24">
        <v>17</v>
      </c>
      <c r="R6" s="24">
        <v>18</v>
      </c>
      <c r="S6" s="24">
        <v>19</v>
      </c>
      <c r="T6" s="24">
        <v>20</v>
      </c>
      <c r="U6" s="24">
        <v>21</v>
      </c>
      <c r="V6" s="24">
        <v>22</v>
      </c>
      <c r="W6" s="24">
        <v>23</v>
      </c>
      <c r="X6" s="24">
        <v>24</v>
      </c>
      <c r="Y6" s="24">
        <v>25</v>
      </c>
      <c r="Z6" s="24">
        <v>26</v>
      </c>
      <c r="AA6" s="24">
        <v>27</v>
      </c>
      <c r="AB6" s="24">
        <v>28</v>
      </c>
      <c r="AC6" s="24">
        <v>29</v>
      </c>
    </row>
    <row r="7" spans="1:29" s="28" customFormat="1" ht="13.9" x14ac:dyDescent="0.45">
      <c r="A7" s="58">
        <v>1</v>
      </c>
      <c r="B7" s="59" t="s">
        <v>38</v>
      </c>
      <c r="C7" s="59" t="s">
        <v>37</v>
      </c>
      <c r="D7" s="13">
        <v>1</v>
      </c>
      <c r="E7" s="1" t="s">
        <v>27</v>
      </c>
      <c r="F7" s="2"/>
      <c r="G7" s="2" t="s">
        <v>33</v>
      </c>
      <c r="H7" s="11"/>
      <c r="I7" s="3">
        <v>64</v>
      </c>
      <c r="J7" s="3">
        <v>244</v>
      </c>
      <c r="K7" s="3">
        <v>0</v>
      </c>
      <c r="L7" s="3">
        <v>8</v>
      </c>
      <c r="M7" s="3">
        <v>2</v>
      </c>
      <c r="N7" s="3">
        <v>2</v>
      </c>
      <c r="O7" s="3">
        <v>26</v>
      </c>
      <c r="P7" s="3">
        <v>0</v>
      </c>
      <c r="Q7" s="3">
        <v>0</v>
      </c>
      <c r="R7" s="3">
        <v>0</v>
      </c>
      <c r="S7" s="3">
        <v>26</v>
      </c>
      <c r="T7" s="3">
        <v>0</v>
      </c>
      <c r="U7" s="3">
        <v>6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/>
      <c r="AB7" s="6">
        <v>379</v>
      </c>
      <c r="AC7" s="27"/>
    </row>
    <row r="8" spans="1:29" s="28" customFormat="1" ht="13.9" x14ac:dyDescent="0.45">
      <c r="A8" s="58"/>
      <c r="B8" s="59"/>
      <c r="C8" s="61"/>
      <c r="D8" s="13">
        <v>1</v>
      </c>
      <c r="E8" s="1" t="s">
        <v>28</v>
      </c>
      <c r="F8" s="2"/>
      <c r="G8" s="2" t="s">
        <v>33</v>
      </c>
      <c r="H8" s="11"/>
      <c r="I8" s="3">
        <v>32</v>
      </c>
      <c r="J8" s="3">
        <v>48</v>
      </c>
      <c r="K8" s="3">
        <v>0</v>
      </c>
      <c r="L8" s="3">
        <v>21</v>
      </c>
      <c r="M8" s="8">
        <v>4.5</v>
      </c>
      <c r="N8" s="3">
        <v>0</v>
      </c>
      <c r="O8" s="3">
        <v>13</v>
      </c>
      <c r="P8" s="3">
        <v>10</v>
      </c>
      <c r="Q8" s="3">
        <v>0</v>
      </c>
      <c r="R8" s="3">
        <v>40</v>
      </c>
      <c r="S8" s="3">
        <v>3</v>
      </c>
      <c r="T8" s="3">
        <v>0</v>
      </c>
      <c r="U8" s="3">
        <v>21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/>
      <c r="AB8" s="6">
        <v>192</v>
      </c>
      <c r="AC8" s="27"/>
    </row>
    <row r="9" spans="1:29" s="28" customFormat="1" ht="13.9" x14ac:dyDescent="0.45">
      <c r="A9" s="58"/>
      <c r="B9" s="59"/>
      <c r="C9" s="61"/>
      <c r="D9" s="13">
        <v>1</v>
      </c>
      <c r="E9" s="7" t="s">
        <v>29</v>
      </c>
      <c r="F9" s="2"/>
      <c r="G9" s="2" t="s">
        <v>33</v>
      </c>
      <c r="H9" s="11"/>
      <c r="I9" s="3">
        <f t="shared" ref="I9:AB9" si="0">SUM(I7+I8)</f>
        <v>96</v>
      </c>
      <c r="J9" s="3">
        <f t="shared" si="0"/>
        <v>292</v>
      </c>
      <c r="K9" s="3">
        <f t="shared" si="0"/>
        <v>0</v>
      </c>
      <c r="L9" s="3">
        <f t="shared" si="0"/>
        <v>29</v>
      </c>
      <c r="M9" s="8">
        <v>6.5</v>
      </c>
      <c r="N9" s="3">
        <f t="shared" si="0"/>
        <v>2</v>
      </c>
      <c r="O9" s="3">
        <f t="shared" si="0"/>
        <v>39</v>
      </c>
      <c r="P9" s="3">
        <f t="shared" si="0"/>
        <v>10</v>
      </c>
      <c r="Q9" s="3">
        <f t="shared" si="0"/>
        <v>0</v>
      </c>
      <c r="R9" s="3">
        <v>40</v>
      </c>
      <c r="S9" s="3">
        <f t="shared" si="0"/>
        <v>29</v>
      </c>
      <c r="T9" s="3">
        <f t="shared" si="0"/>
        <v>0</v>
      </c>
      <c r="U9" s="3">
        <f t="shared" si="0"/>
        <v>27</v>
      </c>
      <c r="V9" s="3">
        <f t="shared" si="0"/>
        <v>0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"/>
      <c r="AB9" s="6">
        <f t="shared" si="0"/>
        <v>571</v>
      </c>
      <c r="AC9" s="27"/>
    </row>
    <row r="10" spans="1:29" s="32" customFormat="1" ht="14.25" customHeight="1" x14ac:dyDescent="0.45">
      <c r="A10" s="54"/>
      <c r="B10" s="55" t="s">
        <v>30</v>
      </c>
      <c r="C10" s="55"/>
      <c r="D10" s="29">
        <f>D7</f>
        <v>1</v>
      </c>
      <c r="E10" s="4" t="s">
        <v>27</v>
      </c>
      <c r="F10" s="5"/>
      <c r="G10" s="5" t="s">
        <v>33</v>
      </c>
      <c r="H10" s="30"/>
      <c r="I10" s="6">
        <v>64</v>
      </c>
      <c r="J10" s="6">
        <v>244</v>
      </c>
      <c r="K10" s="6">
        <v>0</v>
      </c>
      <c r="L10" s="6">
        <v>8</v>
      </c>
      <c r="M10" s="6">
        <v>2</v>
      </c>
      <c r="N10" s="6">
        <v>2</v>
      </c>
      <c r="O10" s="6">
        <v>26</v>
      </c>
      <c r="P10" s="6">
        <v>0</v>
      </c>
      <c r="Q10" s="6">
        <v>0</v>
      </c>
      <c r="R10" s="6">
        <v>0</v>
      </c>
      <c r="S10" s="6">
        <v>26</v>
      </c>
      <c r="T10" s="6">
        <v>0</v>
      </c>
      <c r="U10" s="6">
        <v>6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/>
      <c r="AB10" s="6">
        <v>379</v>
      </c>
      <c r="AC10" s="31"/>
    </row>
    <row r="11" spans="1:29" s="32" customFormat="1" ht="14.25" customHeight="1" x14ac:dyDescent="0.45">
      <c r="A11" s="54"/>
      <c r="B11" s="55"/>
      <c r="C11" s="55"/>
      <c r="D11" s="29">
        <f t="shared" ref="D11:D12" si="1">D8</f>
        <v>1</v>
      </c>
      <c r="E11" s="4" t="s">
        <v>28</v>
      </c>
      <c r="F11" s="5"/>
      <c r="G11" s="5" t="s">
        <v>33</v>
      </c>
      <c r="H11" s="30"/>
      <c r="I11" s="6">
        <v>32</v>
      </c>
      <c r="J11" s="6">
        <v>48</v>
      </c>
      <c r="K11" s="6">
        <v>0</v>
      </c>
      <c r="L11" s="6">
        <v>21</v>
      </c>
      <c r="M11" s="6">
        <v>4.5</v>
      </c>
      <c r="N11" s="10">
        <v>0</v>
      </c>
      <c r="O11" s="6">
        <v>13</v>
      </c>
      <c r="P11" s="6">
        <v>10</v>
      </c>
      <c r="Q11" s="6">
        <v>0</v>
      </c>
      <c r="R11" s="6">
        <v>40</v>
      </c>
      <c r="S11" s="6">
        <v>3</v>
      </c>
      <c r="T11" s="6">
        <v>0</v>
      </c>
      <c r="U11" s="6">
        <v>21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/>
      <c r="AB11" s="6">
        <v>192</v>
      </c>
      <c r="AC11" s="31"/>
    </row>
    <row r="12" spans="1:29" s="32" customFormat="1" ht="14.25" customHeight="1" x14ac:dyDescent="0.45">
      <c r="A12" s="54"/>
      <c r="B12" s="55"/>
      <c r="C12" s="55"/>
      <c r="D12" s="29">
        <f t="shared" si="1"/>
        <v>1</v>
      </c>
      <c r="E12" s="14" t="s">
        <v>29</v>
      </c>
      <c r="F12" s="5"/>
      <c r="G12" s="5" t="s">
        <v>33</v>
      </c>
      <c r="H12" s="30"/>
      <c r="I12" s="6">
        <v>96</v>
      </c>
      <c r="J12" s="6">
        <v>292</v>
      </c>
      <c r="K12" s="6">
        <f t="shared" ref="K12:Z12" si="2">SUM(K10+K11)</f>
        <v>0</v>
      </c>
      <c r="L12" s="6">
        <f t="shared" si="2"/>
        <v>29</v>
      </c>
      <c r="M12" s="6">
        <f t="shared" si="2"/>
        <v>6.5</v>
      </c>
      <c r="N12" s="6">
        <f t="shared" si="2"/>
        <v>2</v>
      </c>
      <c r="O12" s="6">
        <v>39</v>
      </c>
      <c r="P12" s="6">
        <v>10</v>
      </c>
      <c r="Q12" s="6">
        <v>0</v>
      </c>
      <c r="R12" s="6">
        <v>40</v>
      </c>
      <c r="S12" s="6">
        <f t="shared" si="2"/>
        <v>29</v>
      </c>
      <c r="T12" s="6">
        <f t="shared" si="2"/>
        <v>0</v>
      </c>
      <c r="U12" s="6">
        <v>27</v>
      </c>
      <c r="V12" s="6">
        <f t="shared" si="2"/>
        <v>0</v>
      </c>
      <c r="W12" s="6">
        <f t="shared" si="2"/>
        <v>0</v>
      </c>
      <c r="X12" s="6">
        <f t="shared" si="2"/>
        <v>0</v>
      </c>
      <c r="Y12" s="6">
        <f t="shared" si="2"/>
        <v>0</v>
      </c>
      <c r="Z12" s="6">
        <f t="shared" si="2"/>
        <v>0</v>
      </c>
      <c r="AA12" s="6"/>
      <c r="AB12" s="6">
        <v>571</v>
      </c>
      <c r="AC12" s="31"/>
    </row>
    <row r="13" spans="1:29" s="28" customFormat="1" ht="15" customHeight="1" x14ac:dyDescent="0.45">
      <c r="A13" s="58">
        <v>2</v>
      </c>
      <c r="B13" s="59" t="s">
        <v>43</v>
      </c>
      <c r="C13" s="59" t="s">
        <v>54</v>
      </c>
      <c r="D13" s="13">
        <v>0.95</v>
      </c>
      <c r="E13" s="1" t="s">
        <v>27</v>
      </c>
      <c r="F13" s="2"/>
      <c r="G13" s="2" t="s">
        <v>33</v>
      </c>
      <c r="H13" s="11"/>
      <c r="I13" s="3">
        <v>68</v>
      </c>
      <c r="J13" s="3">
        <v>178</v>
      </c>
      <c r="K13" s="3">
        <v>0</v>
      </c>
      <c r="L13" s="3">
        <v>24</v>
      </c>
      <c r="M13" s="3">
        <v>6.5</v>
      </c>
      <c r="N13" s="3">
        <v>0</v>
      </c>
      <c r="O13" s="3">
        <v>14</v>
      </c>
      <c r="P13" s="3">
        <v>0</v>
      </c>
      <c r="Q13" s="3">
        <v>0</v>
      </c>
      <c r="R13" s="3">
        <v>0</v>
      </c>
      <c r="S13" s="3">
        <v>21</v>
      </c>
      <c r="T13" s="3">
        <v>0</v>
      </c>
      <c r="U13" s="3">
        <v>3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/>
      <c r="AB13" s="6">
        <v>314</v>
      </c>
      <c r="AC13" s="27"/>
    </row>
    <row r="14" spans="1:29" s="28" customFormat="1" ht="13.9" x14ac:dyDescent="0.45">
      <c r="A14" s="58"/>
      <c r="B14" s="59"/>
      <c r="C14" s="59"/>
      <c r="D14" s="13">
        <v>0.95</v>
      </c>
      <c r="E14" s="1" t="s">
        <v>28</v>
      </c>
      <c r="F14" s="2"/>
      <c r="G14" s="2" t="s">
        <v>33</v>
      </c>
      <c r="H14" s="11"/>
      <c r="I14" s="3">
        <v>62</v>
      </c>
      <c r="J14" s="3">
        <v>118</v>
      </c>
      <c r="K14" s="3">
        <v>0</v>
      </c>
      <c r="L14" s="3">
        <v>15</v>
      </c>
      <c r="M14" s="3">
        <v>3</v>
      </c>
      <c r="N14" s="3">
        <v>0</v>
      </c>
      <c r="O14" s="3">
        <v>4</v>
      </c>
      <c r="P14" s="3">
        <v>6</v>
      </c>
      <c r="Q14" s="3">
        <v>0</v>
      </c>
      <c r="R14" s="3">
        <v>0</v>
      </c>
      <c r="S14" s="3">
        <v>19</v>
      </c>
      <c r="T14" s="3">
        <v>0</v>
      </c>
      <c r="U14" s="3">
        <v>9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/>
      <c r="AB14" s="6">
        <v>236</v>
      </c>
      <c r="AC14" s="27"/>
    </row>
    <row r="15" spans="1:29" s="28" customFormat="1" ht="13.9" x14ac:dyDescent="0.45">
      <c r="A15" s="58"/>
      <c r="B15" s="59"/>
      <c r="C15" s="59"/>
      <c r="D15" s="13">
        <v>0.95</v>
      </c>
      <c r="E15" s="7" t="s">
        <v>29</v>
      </c>
      <c r="F15" s="2"/>
      <c r="G15" s="2" t="s">
        <v>33</v>
      </c>
      <c r="H15" s="11"/>
      <c r="I15" s="3">
        <f t="shared" ref="I15:Z15" si="3">SUM(I13+I14)</f>
        <v>130</v>
      </c>
      <c r="J15" s="3">
        <f t="shared" si="3"/>
        <v>296</v>
      </c>
      <c r="K15" s="3">
        <f t="shared" si="3"/>
        <v>0</v>
      </c>
      <c r="L15" s="3">
        <f t="shared" si="3"/>
        <v>39</v>
      </c>
      <c r="M15" s="3">
        <f t="shared" si="3"/>
        <v>9.5</v>
      </c>
      <c r="N15" s="3">
        <f t="shared" si="3"/>
        <v>0</v>
      </c>
      <c r="O15" s="3">
        <f t="shared" si="3"/>
        <v>18</v>
      </c>
      <c r="P15" s="3">
        <f t="shared" si="3"/>
        <v>6</v>
      </c>
      <c r="Q15" s="3">
        <f t="shared" si="3"/>
        <v>0</v>
      </c>
      <c r="R15" s="3">
        <f t="shared" si="3"/>
        <v>0</v>
      </c>
      <c r="S15" s="3">
        <f t="shared" si="3"/>
        <v>40</v>
      </c>
      <c r="T15" s="3">
        <v>0</v>
      </c>
      <c r="U15" s="3">
        <f t="shared" si="3"/>
        <v>12</v>
      </c>
      <c r="V15" s="3">
        <f t="shared" si="3"/>
        <v>0</v>
      </c>
      <c r="W15" s="3">
        <f t="shared" si="3"/>
        <v>0</v>
      </c>
      <c r="X15" s="3">
        <f t="shared" si="3"/>
        <v>0</v>
      </c>
      <c r="Y15" s="3">
        <f t="shared" si="3"/>
        <v>0</v>
      </c>
      <c r="Z15" s="3">
        <f t="shared" si="3"/>
        <v>0</v>
      </c>
      <c r="AA15" s="3"/>
      <c r="AB15" s="6">
        <f t="shared" ref="AB15" si="4">SUM(AB13+AB14)</f>
        <v>550</v>
      </c>
      <c r="AC15" s="27"/>
    </row>
    <row r="16" spans="1:29" s="28" customFormat="1" ht="15" customHeight="1" x14ac:dyDescent="0.45">
      <c r="A16" s="58">
        <v>3</v>
      </c>
      <c r="B16" s="59" t="s">
        <v>40</v>
      </c>
      <c r="C16" s="59" t="s">
        <v>54</v>
      </c>
      <c r="D16" s="13" t="s">
        <v>50</v>
      </c>
      <c r="E16" s="1" t="s">
        <v>27</v>
      </c>
      <c r="F16" s="2"/>
      <c r="G16" s="2" t="s">
        <v>33</v>
      </c>
      <c r="H16" s="11"/>
      <c r="I16" s="3">
        <v>117</v>
      </c>
      <c r="J16" s="3">
        <v>118</v>
      </c>
      <c r="K16" s="3">
        <v>0</v>
      </c>
      <c r="L16" s="3">
        <v>88</v>
      </c>
      <c r="M16" s="3">
        <v>16</v>
      </c>
      <c r="N16" s="3">
        <v>0</v>
      </c>
      <c r="O16" s="3">
        <v>11</v>
      </c>
      <c r="P16" s="3">
        <v>0</v>
      </c>
      <c r="Q16" s="3">
        <v>0</v>
      </c>
      <c r="R16" s="3">
        <v>0</v>
      </c>
      <c r="S16" s="3">
        <v>2</v>
      </c>
      <c r="T16" s="3">
        <v>0</v>
      </c>
      <c r="U16" s="3">
        <v>3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/>
      <c r="AB16" s="6">
        <v>355</v>
      </c>
      <c r="AC16" s="27"/>
    </row>
    <row r="17" spans="1:29" s="28" customFormat="1" ht="13.9" x14ac:dyDescent="0.45">
      <c r="A17" s="58"/>
      <c r="B17" s="59"/>
      <c r="C17" s="59"/>
      <c r="D17" s="13" t="s">
        <v>59</v>
      </c>
      <c r="E17" s="1" t="s">
        <v>28</v>
      </c>
      <c r="F17" s="2"/>
      <c r="G17" s="2" t="s">
        <v>33</v>
      </c>
      <c r="H17" s="11"/>
      <c r="I17" s="3">
        <v>63</v>
      </c>
      <c r="J17" s="3">
        <v>58</v>
      </c>
      <c r="K17" s="3">
        <v>0</v>
      </c>
      <c r="L17" s="3">
        <v>31</v>
      </c>
      <c r="M17" s="3">
        <v>6</v>
      </c>
      <c r="N17" s="8" t="s">
        <v>56</v>
      </c>
      <c r="O17" s="3">
        <v>3</v>
      </c>
      <c r="P17" s="3">
        <v>0</v>
      </c>
      <c r="Q17" s="3">
        <v>20</v>
      </c>
      <c r="R17" s="3">
        <v>0</v>
      </c>
      <c r="S17" s="3">
        <v>2</v>
      </c>
      <c r="T17" s="3">
        <v>0</v>
      </c>
      <c r="U17" s="3">
        <v>12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/>
      <c r="AB17" s="6">
        <v>196</v>
      </c>
      <c r="AC17" s="27"/>
    </row>
    <row r="18" spans="1:29" s="28" customFormat="1" ht="13.9" x14ac:dyDescent="0.45">
      <c r="A18" s="58"/>
      <c r="B18" s="59"/>
      <c r="C18" s="59"/>
      <c r="D18" s="13" t="s">
        <v>60</v>
      </c>
      <c r="E18" s="7" t="s">
        <v>29</v>
      </c>
      <c r="F18" s="2"/>
      <c r="G18" s="2" t="s">
        <v>33</v>
      </c>
      <c r="H18" s="11"/>
      <c r="I18" s="3">
        <v>180</v>
      </c>
      <c r="J18" s="3">
        <f t="shared" ref="J18:Z18" si="5">SUM(J16+J17)</f>
        <v>176</v>
      </c>
      <c r="K18" s="3">
        <f t="shared" si="5"/>
        <v>0</v>
      </c>
      <c r="L18" s="3">
        <f t="shared" si="5"/>
        <v>119</v>
      </c>
      <c r="M18" s="3">
        <f t="shared" si="5"/>
        <v>22</v>
      </c>
      <c r="N18" s="8" t="s">
        <v>56</v>
      </c>
      <c r="O18" s="3">
        <v>14</v>
      </c>
      <c r="P18" s="3">
        <f t="shared" si="5"/>
        <v>0</v>
      </c>
      <c r="Q18" s="3">
        <f t="shared" si="5"/>
        <v>20</v>
      </c>
      <c r="R18" s="3">
        <f t="shared" si="5"/>
        <v>0</v>
      </c>
      <c r="S18" s="3">
        <f t="shared" si="5"/>
        <v>4</v>
      </c>
      <c r="T18" s="3">
        <f t="shared" si="5"/>
        <v>0</v>
      </c>
      <c r="U18" s="3">
        <f t="shared" si="5"/>
        <v>15</v>
      </c>
      <c r="V18" s="3">
        <f t="shared" si="5"/>
        <v>0</v>
      </c>
      <c r="W18" s="3">
        <f t="shared" si="5"/>
        <v>0</v>
      </c>
      <c r="X18" s="3">
        <f t="shared" si="5"/>
        <v>0</v>
      </c>
      <c r="Y18" s="3">
        <f t="shared" si="5"/>
        <v>0</v>
      </c>
      <c r="Z18" s="3">
        <f t="shared" si="5"/>
        <v>0</v>
      </c>
      <c r="AA18" s="3"/>
      <c r="AB18" s="6">
        <v>551</v>
      </c>
      <c r="AC18" s="27"/>
    </row>
    <row r="19" spans="1:29" s="32" customFormat="1" ht="15.75" customHeight="1" x14ac:dyDescent="0.45">
      <c r="A19" s="54"/>
      <c r="B19" s="55" t="s">
        <v>44</v>
      </c>
      <c r="C19" s="55"/>
      <c r="D19" s="29">
        <v>1.9</v>
      </c>
      <c r="E19" s="4" t="s">
        <v>27</v>
      </c>
      <c r="F19" s="5"/>
      <c r="G19" s="5" t="s">
        <v>33</v>
      </c>
      <c r="H19" s="30"/>
      <c r="I19" s="6">
        <v>185</v>
      </c>
      <c r="J19" s="6">
        <v>296</v>
      </c>
      <c r="K19" s="6">
        <v>0</v>
      </c>
      <c r="L19" s="6">
        <v>112</v>
      </c>
      <c r="M19" s="6">
        <v>22.5</v>
      </c>
      <c r="N19" s="6">
        <v>0</v>
      </c>
      <c r="O19" s="6">
        <v>25</v>
      </c>
      <c r="P19" s="6">
        <v>0</v>
      </c>
      <c r="Q19" s="6">
        <v>0</v>
      </c>
      <c r="R19" s="6">
        <v>0</v>
      </c>
      <c r="S19" s="6">
        <v>23</v>
      </c>
      <c r="T19" s="6">
        <v>0</v>
      </c>
      <c r="U19" s="6">
        <v>6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/>
      <c r="AB19" s="6">
        <v>670</v>
      </c>
      <c r="AC19" s="31"/>
    </row>
    <row r="20" spans="1:29" s="32" customFormat="1" ht="15.75" customHeight="1" x14ac:dyDescent="0.45">
      <c r="A20" s="54"/>
      <c r="B20" s="55"/>
      <c r="C20" s="55"/>
      <c r="D20" s="29">
        <v>1.9</v>
      </c>
      <c r="E20" s="4" t="s">
        <v>28</v>
      </c>
      <c r="F20" s="5"/>
      <c r="G20" s="5" t="s">
        <v>33</v>
      </c>
      <c r="H20" s="30"/>
      <c r="I20" s="6">
        <v>125</v>
      </c>
      <c r="J20" s="6">
        <v>176</v>
      </c>
      <c r="K20" s="6">
        <v>0</v>
      </c>
      <c r="L20" s="6">
        <v>46</v>
      </c>
      <c r="M20" s="6">
        <v>9</v>
      </c>
      <c r="N20" s="9" t="s">
        <v>56</v>
      </c>
      <c r="O20" s="6">
        <v>7</v>
      </c>
      <c r="P20" s="6">
        <v>6</v>
      </c>
      <c r="Q20" s="6">
        <v>20</v>
      </c>
      <c r="R20" s="6">
        <v>0</v>
      </c>
      <c r="S20" s="6">
        <v>21</v>
      </c>
      <c r="T20" s="6">
        <v>0</v>
      </c>
      <c r="U20" s="6">
        <v>21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/>
      <c r="AB20" s="6">
        <f>SUM(I20:Z20)</f>
        <v>431</v>
      </c>
      <c r="AC20" s="31"/>
    </row>
    <row r="21" spans="1:29" s="32" customFormat="1" ht="15.75" customHeight="1" x14ac:dyDescent="0.45">
      <c r="A21" s="54"/>
      <c r="B21" s="55"/>
      <c r="C21" s="55"/>
      <c r="D21" s="29">
        <v>1.9</v>
      </c>
      <c r="E21" s="14" t="s">
        <v>29</v>
      </c>
      <c r="F21" s="5"/>
      <c r="G21" s="5" t="s">
        <v>33</v>
      </c>
      <c r="H21" s="30"/>
      <c r="I21" s="6">
        <f>SUM(I19+I20)</f>
        <v>310</v>
      </c>
      <c r="J21" s="6">
        <v>472</v>
      </c>
      <c r="K21" s="6">
        <f t="shared" ref="K21:Z21" si="6">SUM(K19+K20)</f>
        <v>0</v>
      </c>
      <c r="L21" s="6">
        <f t="shared" si="6"/>
        <v>158</v>
      </c>
      <c r="M21" s="6">
        <f t="shared" si="6"/>
        <v>31.5</v>
      </c>
      <c r="N21" s="9" t="s">
        <v>56</v>
      </c>
      <c r="O21" s="6">
        <f t="shared" si="6"/>
        <v>32</v>
      </c>
      <c r="P21" s="6">
        <f t="shared" si="6"/>
        <v>6</v>
      </c>
      <c r="Q21" s="6">
        <v>20</v>
      </c>
      <c r="R21" s="6">
        <f t="shared" si="6"/>
        <v>0</v>
      </c>
      <c r="S21" s="6">
        <f t="shared" si="6"/>
        <v>44</v>
      </c>
      <c r="T21" s="6">
        <v>0</v>
      </c>
      <c r="U21" s="6">
        <v>27</v>
      </c>
      <c r="V21" s="6">
        <f t="shared" si="6"/>
        <v>0</v>
      </c>
      <c r="W21" s="6">
        <f t="shared" si="6"/>
        <v>0</v>
      </c>
      <c r="X21" s="6">
        <f t="shared" si="6"/>
        <v>0</v>
      </c>
      <c r="Y21" s="6">
        <f t="shared" si="6"/>
        <v>0</v>
      </c>
      <c r="Z21" s="6">
        <f t="shared" si="6"/>
        <v>0</v>
      </c>
      <c r="AA21" s="6"/>
      <c r="AB21" s="6">
        <f>SUM(I21:Z21)</f>
        <v>1100.5</v>
      </c>
      <c r="AC21" s="31"/>
    </row>
    <row r="22" spans="1:29" s="32" customFormat="1" ht="15" customHeight="1" x14ac:dyDescent="0.45">
      <c r="A22" s="58">
        <v>4</v>
      </c>
      <c r="B22" s="59" t="s">
        <v>39</v>
      </c>
      <c r="C22" s="59" t="s">
        <v>34</v>
      </c>
      <c r="D22" s="13">
        <v>0.75</v>
      </c>
      <c r="E22" s="1" t="s">
        <v>27</v>
      </c>
      <c r="F22" s="5"/>
      <c r="G22" s="2" t="s">
        <v>33</v>
      </c>
      <c r="H22" s="30"/>
      <c r="I22" s="3">
        <v>48</v>
      </c>
      <c r="J22" s="3">
        <v>54</v>
      </c>
      <c r="K22" s="3">
        <v>0</v>
      </c>
      <c r="L22" s="3">
        <v>16</v>
      </c>
      <c r="M22" s="12">
        <v>3</v>
      </c>
      <c r="N22" s="3">
        <v>0</v>
      </c>
      <c r="O22" s="3">
        <v>11</v>
      </c>
      <c r="P22" s="3">
        <v>0</v>
      </c>
      <c r="Q22" s="3">
        <v>15</v>
      </c>
      <c r="R22" s="3">
        <v>0</v>
      </c>
      <c r="S22" s="3">
        <v>11</v>
      </c>
      <c r="T22" s="3">
        <v>0</v>
      </c>
      <c r="U22" s="3">
        <v>3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/>
      <c r="AB22" s="6">
        <v>161</v>
      </c>
      <c r="AC22" s="31"/>
    </row>
    <row r="23" spans="1:29" s="32" customFormat="1" ht="13.5" x14ac:dyDescent="0.45">
      <c r="A23" s="58"/>
      <c r="B23" s="59"/>
      <c r="C23" s="59"/>
      <c r="D23" s="13">
        <v>0.75</v>
      </c>
      <c r="E23" s="1" t="s">
        <v>28</v>
      </c>
      <c r="F23" s="5"/>
      <c r="G23" s="2" t="s">
        <v>33</v>
      </c>
      <c r="H23" s="30"/>
      <c r="I23" s="3">
        <v>47</v>
      </c>
      <c r="J23" s="3">
        <v>175</v>
      </c>
      <c r="K23" s="3">
        <v>0</v>
      </c>
      <c r="L23" s="3">
        <v>16</v>
      </c>
      <c r="M23" s="3">
        <v>2.5</v>
      </c>
      <c r="N23" s="3">
        <v>3</v>
      </c>
      <c r="O23" s="3">
        <v>6</v>
      </c>
      <c r="P23" s="3">
        <v>0</v>
      </c>
      <c r="Q23" s="3">
        <v>0</v>
      </c>
      <c r="R23" s="3">
        <v>0</v>
      </c>
      <c r="S23" s="3">
        <v>10</v>
      </c>
      <c r="T23" s="3">
        <v>0</v>
      </c>
      <c r="U23" s="3">
        <v>15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/>
      <c r="AB23" s="6">
        <v>274</v>
      </c>
      <c r="AC23" s="31"/>
    </row>
    <row r="24" spans="1:29" s="32" customFormat="1" ht="13.5" x14ac:dyDescent="0.45">
      <c r="A24" s="58"/>
      <c r="B24" s="59"/>
      <c r="C24" s="59"/>
      <c r="D24" s="13">
        <v>0.75</v>
      </c>
      <c r="E24" s="7" t="s">
        <v>29</v>
      </c>
      <c r="F24" s="5"/>
      <c r="G24" s="2" t="s">
        <v>33</v>
      </c>
      <c r="H24" s="30"/>
      <c r="I24" s="3">
        <f t="shared" ref="I24:Z24" si="7">SUM(I22+I23)</f>
        <v>95</v>
      </c>
      <c r="J24" s="3">
        <f t="shared" si="7"/>
        <v>229</v>
      </c>
      <c r="K24" s="3">
        <f t="shared" si="7"/>
        <v>0</v>
      </c>
      <c r="L24" s="3">
        <v>32</v>
      </c>
      <c r="M24" s="3">
        <f t="shared" si="7"/>
        <v>5.5</v>
      </c>
      <c r="N24" s="3">
        <f t="shared" si="7"/>
        <v>3</v>
      </c>
      <c r="O24" s="3">
        <f t="shared" si="7"/>
        <v>17</v>
      </c>
      <c r="P24" s="3">
        <f t="shared" si="7"/>
        <v>0</v>
      </c>
      <c r="Q24" s="3">
        <f t="shared" si="7"/>
        <v>15</v>
      </c>
      <c r="R24" s="3">
        <f t="shared" si="7"/>
        <v>0</v>
      </c>
      <c r="S24" s="3">
        <f t="shared" si="7"/>
        <v>21</v>
      </c>
      <c r="T24" s="3">
        <v>0</v>
      </c>
      <c r="U24" s="3">
        <f t="shared" si="7"/>
        <v>18</v>
      </c>
      <c r="V24" s="3">
        <f t="shared" si="7"/>
        <v>0</v>
      </c>
      <c r="W24" s="3">
        <f t="shared" si="7"/>
        <v>0</v>
      </c>
      <c r="X24" s="3">
        <f t="shared" si="7"/>
        <v>0</v>
      </c>
      <c r="Y24" s="3">
        <f t="shared" si="7"/>
        <v>0</v>
      </c>
      <c r="Z24" s="3">
        <f t="shared" si="7"/>
        <v>0</v>
      </c>
      <c r="AA24" s="3"/>
      <c r="AB24" s="6">
        <f t="shared" ref="AB24" si="8">SUM(AB22+AB23)</f>
        <v>435</v>
      </c>
      <c r="AC24" s="31"/>
    </row>
    <row r="25" spans="1:29" s="32" customFormat="1" ht="13.5" x14ac:dyDescent="0.45">
      <c r="A25" s="58">
        <v>5</v>
      </c>
      <c r="B25" s="59" t="s">
        <v>49</v>
      </c>
      <c r="C25" s="59" t="s">
        <v>34</v>
      </c>
      <c r="D25" s="13">
        <v>0.75</v>
      </c>
      <c r="E25" s="1" t="s">
        <v>27</v>
      </c>
      <c r="F25" s="5"/>
      <c r="G25" s="2" t="s">
        <v>33</v>
      </c>
      <c r="H25" s="30"/>
      <c r="I25" s="3">
        <v>0</v>
      </c>
      <c r="J25" s="3">
        <v>192</v>
      </c>
      <c r="K25" s="3">
        <v>0</v>
      </c>
      <c r="L25" s="3">
        <v>1</v>
      </c>
      <c r="M25" s="8" t="s">
        <v>56</v>
      </c>
      <c r="N25" s="3">
        <v>0</v>
      </c>
      <c r="O25" s="3">
        <v>2</v>
      </c>
      <c r="P25" s="3">
        <v>0</v>
      </c>
      <c r="Q25" s="3">
        <v>0</v>
      </c>
      <c r="R25" s="3">
        <v>0</v>
      </c>
      <c r="S25" s="3">
        <v>25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/>
      <c r="AB25" s="6">
        <v>220</v>
      </c>
      <c r="AC25" s="31"/>
    </row>
    <row r="26" spans="1:29" s="32" customFormat="1" ht="13.5" x14ac:dyDescent="0.45">
      <c r="A26" s="58"/>
      <c r="B26" s="59"/>
      <c r="C26" s="59"/>
      <c r="D26" s="13">
        <v>0.75</v>
      </c>
      <c r="E26" s="1" t="s">
        <v>28</v>
      </c>
      <c r="F26" s="5"/>
      <c r="G26" s="2" t="s">
        <v>33</v>
      </c>
      <c r="H26" s="30"/>
      <c r="I26" s="3">
        <v>32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4</v>
      </c>
      <c r="P26" s="3">
        <v>3</v>
      </c>
      <c r="Q26" s="3">
        <v>18</v>
      </c>
      <c r="R26" s="3">
        <v>0</v>
      </c>
      <c r="S26" s="3">
        <v>25</v>
      </c>
      <c r="T26" s="3">
        <v>0</v>
      </c>
      <c r="U26" s="3">
        <v>16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/>
      <c r="AB26" s="6">
        <v>218</v>
      </c>
      <c r="AC26" s="31"/>
    </row>
    <row r="27" spans="1:29" s="32" customFormat="1" ht="13.5" x14ac:dyDescent="0.45">
      <c r="A27" s="58"/>
      <c r="B27" s="59"/>
      <c r="C27" s="59"/>
      <c r="D27" s="13">
        <v>0.75</v>
      </c>
      <c r="E27" s="7" t="s">
        <v>29</v>
      </c>
      <c r="F27" s="5"/>
      <c r="G27" s="2" t="s">
        <v>33</v>
      </c>
      <c r="H27" s="30"/>
      <c r="I27" s="3">
        <f t="shared" ref="I27:Z27" si="9">SUM(I25+I26)</f>
        <v>32</v>
      </c>
      <c r="J27" s="3">
        <f t="shared" si="9"/>
        <v>312</v>
      </c>
      <c r="K27" s="3">
        <f t="shared" si="9"/>
        <v>0</v>
      </c>
      <c r="L27" s="3">
        <f t="shared" si="9"/>
        <v>1</v>
      </c>
      <c r="M27" s="3" t="s">
        <v>56</v>
      </c>
      <c r="N27" s="3">
        <v>0</v>
      </c>
      <c r="O27" s="3">
        <f t="shared" si="9"/>
        <v>6</v>
      </c>
      <c r="P27" s="3">
        <f t="shared" si="9"/>
        <v>3</v>
      </c>
      <c r="Q27" s="3">
        <f t="shared" si="9"/>
        <v>18</v>
      </c>
      <c r="R27" s="3">
        <f t="shared" si="9"/>
        <v>0</v>
      </c>
      <c r="S27" s="3">
        <v>50</v>
      </c>
      <c r="T27" s="3">
        <f t="shared" si="9"/>
        <v>0</v>
      </c>
      <c r="U27" s="3">
        <v>16</v>
      </c>
      <c r="V27" s="3">
        <f t="shared" si="9"/>
        <v>0</v>
      </c>
      <c r="W27" s="3">
        <f t="shared" si="9"/>
        <v>0</v>
      </c>
      <c r="X27" s="3">
        <f t="shared" si="9"/>
        <v>0</v>
      </c>
      <c r="Y27" s="3">
        <f t="shared" si="9"/>
        <v>0</v>
      </c>
      <c r="Z27" s="3">
        <f t="shared" si="9"/>
        <v>0</v>
      </c>
      <c r="AA27" s="3"/>
      <c r="AB27" s="6">
        <f>SUM(I27:Z27)</f>
        <v>438</v>
      </c>
      <c r="AC27" s="31"/>
    </row>
    <row r="28" spans="1:29" s="28" customFormat="1" ht="15" customHeight="1" x14ac:dyDescent="0.45">
      <c r="A28" s="58">
        <v>6</v>
      </c>
      <c r="B28" s="59" t="s">
        <v>52</v>
      </c>
      <c r="C28" s="59" t="s">
        <v>53</v>
      </c>
      <c r="D28" s="13">
        <v>0.2</v>
      </c>
      <c r="E28" s="1" t="s">
        <v>27</v>
      </c>
      <c r="F28" s="2"/>
      <c r="G28" s="2" t="s">
        <v>33</v>
      </c>
      <c r="H28" s="11"/>
      <c r="I28" s="3">
        <v>16</v>
      </c>
      <c r="J28" s="3">
        <v>32</v>
      </c>
      <c r="K28" s="3">
        <v>0</v>
      </c>
      <c r="L28" s="3">
        <v>6</v>
      </c>
      <c r="M28" s="3">
        <v>2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/>
      <c r="AB28" s="6">
        <v>58</v>
      </c>
      <c r="AC28" s="27"/>
    </row>
    <row r="29" spans="1:29" s="28" customFormat="1" ht="13.9" x14ac:dyDescent="0.45">
      <c r="A29" s="58"/>
      <c r="B29" s="59"/>
      <c r="C29" s="59"/>
      <c r="D29" s="13">
        <v>0.2</v>
      </c>
      <c r="E29" s="1" t="s">
        <v>28</v>
      </c>
      <c r="F29" s="2"/>
      <c r="G29" s="2" t="s">
        <v>33</v>
      </c>
      <c r="H29" s="11"/>
      <c r="I29" s="3">
        <v>32</v>
      </c>
      <c r="J29" s="3">
        <v>12</v>
      </c>
      <c r="K29" s="3">
        <v>0</v>
      </c>
      <c r="L29" s="3">
        <v>6</v>
      </c>
      <c r="M29" s="3">
        <v>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2</v>
      </c>
      <c r="T29" s="3">
        <v>0</v>
      </c>
      <c r="U29" s="3">
        <v>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/>
      <c r="AB29" s="6">
        <v>56</v>
      </c>
      <c r="AC29" s="27"/>
    </row>
    <row r="30" spans="1:29" s="28" customFormat="1" ht="13.9" x14ac:dyDescent="0.45">
      <c r="A30" s="58"/>
      <c r="B30" s="59"/>
      <c r="C30" s="59"/>
      <c r="D30" s="13">
        <v>0.2</v>
      </c>
      <c r="E30" s="7" t="s">
        <v>29</v>
      </c>
      <c r="F30" s="2"/>
      <c r="G30" s="2" t="s">
        <v>33</v>
      </c>
      <c r="H30" s="11"/>
      <c r="I30" s="3">
        <f>SUM(I28+I29)</f>
        <v>48</v>
      </c>
      <c r="J30" s="3">
        <f t="shared" ref="J30:Z30" si="10">SUM(J28+J29)</f>
        <v>44</v>
      </c>
      <c r="K30" s="3">
        <f t="shared" si="10"/>
        <v>0</v>
      </c>
      <c r="L30" s="3">
        <f t="shared" si="10"/>
        <v>12</v>
      </c>
      <c r="M30" s="3">
        <f t="shared" si="10"/>
        <v>4</v>
      </c>
      <c r="N30" s="3">
        <f t="shared" si="10"/>
        <v>0</v>
      </c>
      <c r="O30" s="3">
        <f t="shared" si="10"/>
        <v>0</v>
      </c>
      <c r="P30" s="3">
        <v>0</v>
      </c>
      <c r="Q30" s="3">
        <v>0</v>
      </c>
      <c r="R30" s="3">
        <f t="shared" si="10"/>
        <v>0</v>
      </c>
      <c r="S30" s="3">
        <v>4</v>
      </c>
      <c r="T30" s="3">
        <v>0</v>
      </c>
      <c r="U30" s="3">
        <f t="shared" si="10"/>
        <v>2</v>
      </c>
      <c r="V30" s="3">
        <f t="shared" si="10"/>
        <v>0</v>
      </c>
      <c r="W30" s="3">
        <f t="shared" si="10"/>
        <v>0</v>
      </c>
      <c r="X30" s="3">
        <f t="shared" si="10"/>
        <v>0</v>
      </c>
      <c r="Y30" s="3">
        <f t="shared" si="10"/>
        <v>0</v>
      </c>
      <c r="Z30" s="3">
        <f t="shared" si="10"/>
        <v>0</v>
      </c>
      <c r="AA30" s="3"/>
      <c r="AB30" s="6">
        <f>SUM(I30:Z30)</f>
        <v>114</v>
      </c>
      <c r="AC30" s="27"/>
    </row>
    <row r="31" spans="1:29" s="32" customFormat="1" ht="13.5" x14ac:dyDescent="0.45">
      <c r="A31" s="58">
        <v>7</v>
      </c>
      <c r="B31" s="59" t="s">
        <v>41</v>
      </c>
      <c r="C31" s="59" t="s">
        <v>34</v>
      </c>
      <c r="D31" s="13">
        <v>0.5</v>
      </c>
      <c r="E31" s="1" t="s">
        <v>27</v>
      </c>
      <c r="F31" s="5"/>
      <c r="G31" s="2" t="s">
        <v>33</v>
      </c>
      <c r="H31" s="30"/>
      <c r="I31" s="3">
        <v>52</v>
      </c>
      <c r="J31" s="3">
        <v>88</v>
      </c>
      <c r="K31" s="3">
        <v>0</v>
      </c>
      <c r="L31" s="3">
        <v>72</v>
      </c>
      <c r="M31" s="3">
        <v>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6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6">
        <v>226</v>
      </c>
      <c r="AC31" s="31"/>
    </row>
    <row r="32" spans="1:29" s="32" customFormat="1" ht="13.5" x14ac:dyDescent="0.45">
      <c r="A32" s="58"/>
      <c r="B32" s="59"/>
      <c r="C32" s="59"/>
      <c r="D32" s="13">
        <v>0.5</v>
      </c>
      <c r="E32" s="1" t="s">
        <v>28</v>
      </c>
      <c r="F32" s="5"/>
      <c r="G32" s="2" t="s">
        <v>33</v>
      </c>
      <c r="H32" s="30"/>
      <c r="I32" s="3">
        <v>14</v>
      </c>
      <c r="J32" s="3">
        <v>28</v>
      </c>
      <c r="K32" s="3">
        <v>0</v>
      </c>
      <c r="L32" s="3">
        <v>4</v>
      </c>
      <c r="M32" s="3">
        <v>2</v>
      </c>
      <c r="N32" s="3">
        <v>0</v>
      </c>
      <c r="O32" s="3">
        <v>3</v>
      </c>
      <c r="P32" s="3">
        <v>3</v>
      </c>
      <c r="Q32" s="3">
        <v>0</v>
      </c>
      <c r="R32" s="3">
        <v>0</v>
      </c>
      <c r="S32" s="3">
        <v>1</v>
      </c>
      <c r="T32" s="3">
        <v>0</v>
      </c>
      <c r="U32" s="3">
        <v>9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/>
      <c r="AB32" s="6">
        <f>SUM(I32:Z32)</f>
        <v>64</v>
      </c>
      <c r="AC32" s="31"/>
    </row>
    <row r="33" spans="1:33" s="32" customFormat="1" ht="13.5" x14ac:dyDescent="0.45">
      <c r="A33" s="58"/>
      <c r="B33" s="59"/>
      <c r="C33" s="59"/>
      <c r="D33" s="13">
        <v>0.5</v>
      </c>
      <c r="E33" s="7" t="s">
        <v>29</v>
      </c>
      <c r="F33" s="5"/>
      <c r="G33" s="2" t="s">
        <v>33</v>
      </c>
      <c r="H33" s="30"/>
      <c r="I33" s="3">
        <f t="shared" ref="I33:Z33" si="11">SUM(I31+I32)</f>
        <v>66</v>
      </c>
      <c r="J33" s="3">
        <f t="shared" si="11"/>
        <v>116</v>
      </c>
      <c r="K33" s="3">
        <f t="shared" si="11"/>
        <v>0</v>
      </c>
      <c r="L33" s="3">
        <f t="shared" si="11"/>
        <v>76</v>
      </c>
      <c r="M33" s="3">
        <f t="shared" si="11"/>
        <v>10</v>
      </c>
      <c r="N33" s="3">
        <v>0</v>
      </c>
      <c r="O33" s="3">
        <f t="shared" si="11"/>
        <v>3</v>
      </c>
      <c r="P33" s="3">
        <f t="shared" si="11"/>
        <v>3</v>
      </c>
      <c r="Q33" s="3">
        <f t="shared" si="11"/>
        <v>0</v>
      </c>
      <c r="R33" s="3">
        <f t="shared" si="11"/>
        <v>0</v>
      </c>
      <c r="S33" s="3">
        <f t="shared" si="11"/>
        <v>7</v>
      </c>
      <c r="T33" s="3">
        <f t="shared" si="11"/>
        <v>0</v>
      </c>
      <c r="U33" s="3">
        <f t="shared" si="11"/>
        <v>9</v>
      </c>
      <c r="V33" s="3">
        <f t="shared" si="11"/>
        <v>0</v>
      </c>
      <c r="W33" s="3">
        <v>0</v>
      </c>
      <c r="X33" s="3">
        <f t="shared" si="11"/>
        <v>0</v>
      </c>
      <c r="Y33" s="3">
        <f t="shared" si="11"/>
        <v>0</v>
      </c>
      <c r="Z33" s="3">
        <f t="shared" si="11"/>
        <v>0</v>
      </c>
      <c r="AA33" s="3"/>
      <c r="AB33" s="6">
        <v>290</v>
      </c>
      <c r="AC33" s="31"/>
    </row>
    <row r="34" spans="1:33" s="28" customFormat="1" ht="15" customHeight="1" x14ac:dyDescent="0.45">
      <c r="A34" s="58">
        <v>8</v>
      </c>
      <c r="B34" s="60" t="s">
        <v>42</v>
      </c>
      <c r="C34" s="59" t="s">
        <v>34</v>
      </c>
      <c r="D34" s="13">
        <v>0.85</v>
      </c>
      <c r="E34" s="1" t="s">
        <v>27</v>
      </c>
      <c r="F34" s="2"/>
      <c r="G34" s="2" t="s">
        <v>33</v>
      </c>
      <c r="H34" s="11"/>
      <c r="I34" s="3">
        <v>48</v>
      </c>
      <c r="J34" s="3">
        <v>160</v>
      </c>
      <c r="K34" s="3">
        <v>0</v>
      </c>
      <c r="L34" s="3">
        <v>31</v>
      </c>
      <c r="M34" s="12">
        <v>7</v>
      </c>
      <c r="N34" s="3">
        <v>0</v>
      </c>
      <c r="O34" s="3">
        <v>11</v>
      </c>
      <c r="P34" s="3">
        <v>0</v>
      </c>
      <c r="Q34" s="3">
        <v>18</v>
      </c>
      <c r="R34" s="3">
        <v>0</v>
      </c>
      <c r="S34" s="3">
        <v>13</v>
      </c>
      <c r="T34" s="3">
        <v>0</v>
      </c>
      <c r="U34" s="3">
        <v>3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/>
      <c r="AB34" s="10">
        <v>290.5</v>
      </c>
      <c r="AC34" s="27"/>
    </row>
    <row r="35" spans="1:33" s="28" customFormat="1" ht="13.9" x14ac:dyDescent="0.45">
      <c r="A35" s="58"/>
      <c r="B35" s="60"/>
      <c r="C35" s="59"/>
      <c r="D35" s="13">
        <v>0.85</v>
      </c>
      <c r="E35" s="1" t="s">
        <v>28</v>
      </c>
      <c r="F35" s="2"/>
      <c r="G35" s="2" t="s">
        <v>33</v>
      </c>
      <c r="H35" s="11"/>
      <c r="I35" s="3">
        <v>58</v>
      </c>
      <c r="J35" s="3">
        <v>66</v>
      </c>
      <c r="K35" s="3">
        <v>0</v>
      </c>
      <c r="L35" s="3">
        <v>20</v>
      </c>
      <c r="M35" s="3">
        <v>4</v>
      </c>
      <c r="N35" s="3">
        <v>0</v>
      </c>
      <c r="O35" s="3">
        <v>3</v>
      </c>
      <c r="P35" s="3">
        <v>0</v>
      </c>
      <c r="Q35" s="3">
        <v>0</v>
      </c>
      <c r="R35" s="3">
        <v>40</v>
      </c>
      <c r="S35" s="3">
        <v>6</v>
      </c>
      <c r="T35" s="3">
        <v>0</v>
      </c>
      <c r="U35" s="3">
        <v>15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/>
      <c r="AB35" s="6">
        <v>212</v>
      </c>
      <c r="AC35" s="27"/>
    </row>
    <row r="36" spans="1:33" s="28" customFormat="1" ht="13.9" x14ac:dyDescent="0.45">
      <c r="A36" s="58"/>
      <c r="B36" s="60"/>
      <c r="C36" s="59"/>
      <c r="D36" s="13">
        <v>0.85</v>
      </c>
      <c r="E36" s="7" t="s">
        <v>29</v>
      </c>
      <c r="F36" s="2"/>
      <c r="G36" s="2" t="s">
        <v>33</v>
      </c>
      <c r="H36" s="11"/>
      <c r="I36" s="3">
        <f t="shared" ref="I36:Z36" si="12">SUM(I34+I35)</f>
        <v>106</v>
      </c>
      <c r="J36" s="3">
        <f t="shared" si="12"/>
        <v>226</v>
      </c>
      <c r="K36" s="3">
        <f t="shared" si="12"/>
        <v>0</v>
      </c>
      <c r="L36" s="3">
        <f t="shared" si="12"/>
        <v>51</v>
      </c>
      <c r="M36" s="3">
        <v>11</v>
      </c>
      <c r="N36" s="3">
        <f t="shared" si="12"/>
        <v>0</v>
      </c>
      <c r="O36" s="3">
        <f t="shared" si="12"/>
        <v>14</v>
      </c>
      <c r="P36" s="3">
        <f t="shared" si="12"/>
        <v>0</v>
      </c>
      <c r="Q36" s="3">
        <v>18</v>
      </c>
      <c r="R36" s="3">
        <f t="shared" si="12"/>
        <v>40</v>
      </c>
      <c r="S36" s="3">
        <f t="shared" si="12"/>
        <v>19</v>
      </c>
      <c r="T36" s="3">
        <v>0</v>
      </c>
      <c r="U36" s="3">
        <v>18</v>
      </c>
      <c r="V36" s="3">
        <f t="shared" si="12"/>
        <v>0</v>
      </c>
      <c r="W36" s="3">
        <f t="shared" si="12"/>
        <v>0</v>
      </c>
      <c r="X36" s="3">
        <f t="shared" si="12"/>
        <v>0</v>
      </c>
      <c r="Y36" s="3">
        <f t="shared" si="12"/>
        <v>0</v>
      </c>
      <c r="Z36" s="3">
        <f t="shared" si="12"/>
        <v>0</v>
      </c>
      <c r="AA36" s="3"/>
      <c r="AB36" s="6">
        <v>503</v>
      </c>
      <c r="AC36" s="27"/>
    </row>
    <row r="37" spans="1:33" s="32" customFormat="1" ht="15.75" customHeight="1" x14ac:dyDescent="0.45">
      <c r="A37" s="54"/>
      <c r="B37" s="55" t="s">
        <v>31</v>
      </c>
      <c r="C37" s="55"/>
      <c r="D37" s="29">
        <v>3.05</v>
      </c>
      <c r="E37" s="4" t="s">
        <v>27</v>
      </c>
      <c r="F37" s="5"/>
      <c r="G37" s="5" t="s">
        <v>33</v>
      </c>
      <c r="H37" s="30"/>
      <c r="I37" s="6">
        <f>I22+I25+I28+I31+I34</f>
        <v>164</v>
      </c>
      <c r="J37" s="6">
        <f t="shared" ref="J37:Z37" si="13">J22+J25+J28+J31+J34</f>
        <v>526</v>
      </c>
      <c r="K37" s="6">
        <f t="shared" si="13"/>
        <v>0</v>
      </c>
      <c r="L37" s="6">
        <v>126</v>
      </c>
      <c r="M37" s="9">
        <v>20.5</v>
      </c>
      <c r="N37" s="6">
        <f t="shared" si="13"/>
        <v>0</v>
      </c>
      <c r="O37" s="6">
        <f t="shared" si="13"/>
        <v>24</v>
      </c>
      <c r="P37" s="6">
        <f t="shared" si="13"/>
        <v>0</v>
      </c>
      <c r="Q37" s="6">
        <f t="shared" si="13"/>
        <v>33</v>
      </c>
      <c r="R37" s="6">
        <f t="shared" si="13"/>
        <v>0</v>
      </c>
      <c r="S37" s="6">
        <f t="shared" si="13"/>
        <v>57</v>
      </c>
      <c r="T37" s="6">
        <f t="shared" si="13"/>
        <v>0</v>
      </c>
      <c r="U37" s="6">
        <f t="shared" si="13"/>
        <v>6</v>
      </c>
      <c r="V37" s="6">
        <f t="shared" si="13"/>
        <v>0</v>
      </c>
      <c r="W37" s="6">
        <f t="shared" si="13"/>
        <v>0</v>
      </c>
      <c r="X37" s="6">
        <f t="shared" si="13"/>
        <v>0</v>
      </c>
      <c r="Y37" s="6">
        <f t="shared" si="13"/>
        <v>0</v>
      </c>
      <c r="Z37" s="6">
        <f t="shared" si="13"/>
        <v>0</v>
      </c>
      <c r="AA37" s="6"/>
      <c r="AB37" s="6">
        <f>SUM(I37:Z37)</f>
        <v>956.5</v>
      </c>
      <c r="AC37" s="31"/>
    </row>
    <row r="38" spans="1:33" s="32" customFormat="1" ht="15.75" customHeight="1" x14ac:dyDescent="0.45">
      <c r="A38" s="54"/>
      <c r="B38" s="55"/>
      <c r="C38" s="55"/>
      <c r="D38" s="29">
        <v>3.05</v>
      </c>
      <c r="E38" s="4" t="s">
        <v>28</v>
      </c>
      <c r="F38" s="5"/>
      <c r="G38" s="5" t="s">
        <v>33</v>
      </c>
      <c r="H38" s="30"/>
      <c r="I38" s="6">
        <f>I23+I26+I29+I32+I35</f>
        <v>183</v>
      </c>
      <c r="J38" s="6">
        <f>J23+J26+J29+J32+J35</f>
        <v>401</v>
      </c>
      <c r="K38" s="6">
        <f t="shared" ref="K38:Z38" si="14">K23+K26+K29+K32+K35</f>
        <v>0</v>
      </c>
      <c r="L38" s="6">
        <f t="shared" si="14"/>
        <v>46</v>
      </c>
      <c r="M38" s="6">
        <f t="shared" si="14"/>
        <v>10.5</v>
      </c>
      <c r="N38" s="10">
        <f t="shared" si="14"/>
        <v>3</v>
      </c>
      <c r="O38" s="6">
        <f t="shared" si="14"/>
        <v>16</v>
      </c>
      <c r="P38" s="6">
        <f t="shared" si="14"/>
        <v>6</v>
      </c>
      <c r="Q38" s="6">
        <f t="shared" si="14"/>
        <v>18</v>
      </c>
      <c r="R38" s="6">
        <f t="shared" si="14"/>
        <v>40</v>
      </c>
      <c r="S38" s="6">
        <f t="shared" si="14"/>
        <v>44</v>
      </c>
      <c r="T38" s="6">
        <f t="shared" si="14"/>
        <v>0</v>
      </c>
      <c r="U38" s="6">
        <f t="shared" si="14"/>
        <v>57</v>
      </c>
      <c r="V38" s="6">
        <f t="shared" si="14"/>
        <v>0</v>
      </c>
      <c r="W38" s="6">
        <f t="shared" si="14"/>
        <v>0</v>
      </c>
      <c r="X38" s="6">
        <f t="shared" si="14"/>
        <v>0</v>
      </c>
      <c r="Y38" s="6">
        <f t="shared" si="14"/>
        <v>0</v>
      </c>
      <c r="Z38" s="6">
        <f t="shared" si="14"/>
        <v>0</v>
      </c>
      <c r="AA38" s="6"/>
      <c r="AB38" s="6">
        <f>SUM(I38:Z38)</f>
        <v>824.5</v>
      </c>
      <c r="AC38" s="31"/>
    </row>
    <row r="39" spans="1:33" s="32" customFormat="1" ht="15.75" customHeight="1" x14ac:dyDescent="0.45">
      <c r="A39" s="54"/>
      <c r="B39" s="55"/>
      <c r="C39" s="55"/>
      <c r="D39" s="29">
        <v>3.05</v>
      </c>
      <c r="E39" s="14" t="s">
        <v>29</v>
      </c>
      <c r="F39" s="5"/>
      <c r="G39" s="5" t="s">
        <v>33</v>
      </c>
      <c r="H39" s="30"/>
      <c r="I39" s="6">
        <f>SUM(I37+I38)</f>
        <v>347</v>
      </c>
      <c r="J39" s="6">
        <f t="shared" ref="J39:Z39" si="15">SUM(J37+J38)</f>
        <v>927</v>
      </c>
      <c r="K39" s="6">
        <f t="shared" si="15"/>
        <v>0</v>
      </c>
      <c r="L39" s="6">
        <f t="shared" si="15"/>
        <v>172</v>
      </c>
      <c r="M39" s="6">
        <v>31</v>
      </c>
      <c r="N39" s="6">
        <f t="shared" si="15"/>
        <v>3</v>
      </c>
      <c r="O39" s="6">
        <f t="shared" si="15"/>
        <v>40</v>
      </c>
      <c r="P39" s="6">
        <v>6</v>
      </c>
      <c r="Q39" s="6">
        <f t="shared" si="15"/>
        <v>51</v>
      </c>
      <c r="R39" s="6">
        <f t="shared" si="15"/>
        <v>40</v>
      </c>
      <c r="S39" s="6">
        <f t="shared" si="15"/>
        <v>101</v>
      </c>
      <c r="T39" s="6">
        <f t="shared" si="15"/>
        <v>0</v>
      </c>
      <c r="U39" s="6">
        <v>63</v>
      </c>
      <c r="V39" s="6">
        <f t="shared" si="15"/>
        <v>0</v>
      </c>
      <c r="W39" s="6">
        <f t="shared" si="15"/>
        <v>0</v>
      </c>
      <c r="X39" s="6">
        <f t="shared" si="15"/>
        <v>0</v>
      </c>
      <c r="Y39" s="6">
        <f t="shared" si="15"/>
        <v>0</v>
      </c>
      <c r="Z39" s="6">
        <f t="shared" si="15"/>
        <v>0</v>
      </c>
      <c r="AA39" s="6"/>
      <c r="AB39" s="33">
        <v>1781</v>
      </c>
      <c r="AC39" s="31"/>
    </row>
    <row r="40" spans="1:33" s="32" customFormat="1" ht="15.75" customHeight="1" x14ac:dyDescent="0.45">
      <c r="A40" s="54"/>
      <c r="B40" s="55" t="s">
        <v>32</v>
      </c>
      <c r="C40" s="55"/>
      <c r="D40" s="29">
        <v>5.95</v>
      </c>
      <c r="E40" s="4" t="s">
        <v>27</v>
      </c>
      <c r="F40" s="5"/>
      <c r="G40" s="5" t="s">
        <v>33</v>
      </c>
      <c r="H40" s="30"/>
      <c r="I40" s="6">
        <f>I10+I19+I37</f>
        <v>413</v>
      </c>
      <c r="J40" s="6">
        <f>J10+J19+J37</f>
        <v>1066</v>
      </c>
      <c r="K40" s="6">
        <f t="shared" ref="K40:Z40" si="16">K10+K19+K37</f>
        <v>0</v>
      </c>
      <c r="L40" s="6">
        <f t="shared" si="16"/>
        <v>246</v>
      </c>
      <c r="M40" s="9">
        <f>M10+M19+M37</f>
        <v>45</v>
      </c>
      <c r="N40" s="6">
        <f t="shared" si="16"/>
        <v>2</v>
      </c>
      <c r="O40" s="6">
        <f t="shared" si="16"/>
        <v>75</v>
      </c>
      <c r="P40" s="6">
        <f t="shared" si="16"/>
        <v>0</v>
      </c>
      <c r="Q40" s="6">
        <f t="shared" si="16"/>
        <v>33</v>
      </c>
      <c r="R40" s="6">
        <f t="shared" si="16"/>
        <v>0</v>
      </c>
      <c r="S40" s="6">
        <f t="shared" si="16"/>
        <v>106</v>
      </c>
      <c r="T40" s="6">
        <f t="shared" si="16"/>
        <v>0</v>
      </c>
      <c r="U40" s="6">
        <f t="shared" si="16"/>
        <v>18</v>
      </c>
      <c r="V40" s="6">
        <f t="shared" si="16"/>
        <v>0</v>
      </c>
      <c r="W40" s="6">
        <f t="shared" si="16"/>
        <v>0</v>
      </c>
      <c r="X40" s="6">
        <f t="shared" si="16"/>
        <v>0</v>
      </c>
      <c r="Y40" s="6">
        <f t="shared" si="16"/>
        <v>0</v>
      </c>
      <c r="Z40" s="6">
        <f t="shared" si="16"/>
        <v>0</v>
      </c>
      <c r="AA40" s="6"/>
      <c r="AB40" s="9">
        <v>2004</v>
      </c>
      <c r="AC40" s="34"/>
    </row>
    <row r="41" spans="1:33" s="32" customFormat="1" ht="15.75" customHeight="1" x14ac:dyDescent="0.45">
      <c r="A41" s="54"/>
      <c r="B41" s="55"/>
      <c r="C41" s="55"/>
      <c r="D41" s="29">
        <v>5.95</v>
      </c>
      <c r="E41" s="4" t="s">
        <v>28</v>
      </c>
      <c r="F41" s="5"/>
      <c r="G41" s="5" t="s">
        <v>33</v>
      </c>
      <c r="H41" s="30"/>
      <c r="I41" s="6">
        <f>I11+I20+I38</f>
        <v>340</v>
      </c>
      <c r="J41" s="6">
        <f>J11+J20+J38</f>
        <v>625</v>
      </c>
      <c r="K41" s="6">
        <f t="shared" ref="K41:Z41" si="17">K11+K20+K38</f>
        <v>0</v>
      </c>
      <c r="L41" s="6">
        <f t="shared" si="17"/>
        <v>113</v>
      </c>
      <c r="M41" s="6">
        <v>24</v>
      </c>
      <c r="N41" s="9">
        <v>3</v>
      </c>
      <c r="O41" s="6">
        <f t="shared" si="17"/>
        <v>36</v>
      </c>
      <c r="P41" s="6">
        <f t="shared" si="17"/>
        <v>22</v>
      </c>
      <c r="Q41" s="6">
        <f t="shared" si="17"/>
        <v>38</v>
      </c>
      <c r="R41" s="6">
        <f t="shared" si="17"/>
        <v>80</v>
      </c>
      <c r="S41" s="6">
        <f t="shared" si="17"/>
        <v>68</v>
      </c>
      <c r="T41" s="6">
        <f t="shared" si="17"/>
        <v>0</v>
      </c>
      <c r="U41" s="6">
        <f t="shared" si="17"/>
        <v>99</v>
      </c>
      <c r="V41" s="6">
        <f t="shared" si="17"/>
        <v>0</v>
      </c>
      <c r="W41" s="6">
        <f t="shared" si="17"/>
        <v>0</v>
      </c>
      <c r="X41" s="6">
        <f t="shared" si="17"/>
        <v>0</v>
      </c>
      <c r="Y41" s="6">
        <f t="shared" si="17"/>
        <v>0</v>
      </c>
      <c r="Z41" s="6">
        <f t="shared" si="17"/>
        <v>0</v>
      </c>
      <c r="AA41" s="6"/>
      <c r="AB41" s="6">
        <v>1448</v>
      </c>
      <c r="AC41" s="34"/>
    </row>
    <row r="42" spans="1:33" s="32" customFormat="1" ht="15.75" customHeight="1" x14ac:dyDescent="0.45">
      <c r="A42" s="54"/>
      <c r="B42" s="55"/>
      <c r="C42" s="55"/>
      <c r="D42" s="29">
        <v>5.95</v>
      </c>
      <c r="E42" s="14" t="s">
        <v>29</v>
      </c>
      <c r="F42" s="5"/>
      <c r="G42" s="5" t="s">
        <v>33</v>
      </c>
      <c r="H42" s="30"/>
      <c r="I42" s="6">
        <f t="shared" ref="I42:Z42" si="18">SUM(I40+I41)</f>
        <v>753</v>
      </c>
      <c r="J42" s="6">
        <f t="shared" si="18"/>
        <v>1691</v>
      </c>
      <c r="K42" s="6">
        <f t="shared" si="18"/>
        <v>0</v>
      </c>
      <c r="L42" s="6">
        <f t="shared" si="18"/>
        <v>359</v>
      </c>
      <c r="M42" s="6">
        <v>69</v>
      </c>
      <c r="N42" s="9">
        <f>SUM(N40+N41)</f>
        <v>5</v>
      </c>
      <c r="O42" s="6">
        <f t="shared" si="18"/>
        <v>111</v>
      </c>
      <c r="P42" s="6">
        <f t="shared" si="18"/>
        <v>22</v>
      </c>
      <c r="Q42" s="6">
        <f t="shared" si="18"/>
        <v>71</v>
      </c>
      <c r="R42" s="6">
        <f t="shared" si="18"/>
        <v>80</v>
      </c>
      <c r="S42" s="6">
        <f t="shared" si="18"/>
        <v>174</v>
      </c>
      <c r="T42" s="6">
        <f t="shared" si="18"/>
        <v>0</v>
      </c>
      <c r="U42" s="6">
        <f t="shared" si="18"/>
        <v>117</v>
      </c>
      <c r="V42" s="6">
        <f t="shared" si="18"/>
        <v>0</v>
      </c>
      <c r="W42" s="6">
        <f t="shared" si="18"/>
        <v>0</v>
      </c>
      <c r="X42" s="6">
        <f t="shared" si="18"/>
        <v>0</v>
      </c>
      <c r="Y42" s="6">
        <f t="shared" si="18"/>
        <v>0</v>
      </c>
      <c r="Z42" s="6">
        <f t="shared" si="18"/>
        <v>0</v>
      </c>
      <c r="AA42" s="6"/>
      <c r="AB42" s="6">
        <v>3452</v>
      </c>
      <c r="AC42" s="34"/>
    </row>
    <row r="43" spans="1:33" s="38" customFormat="1" ht="15" hidden="1" customHeight="1" x14ac:dyDescent="0.4">
      <c r="A43" s="56" t="s">
        <v>51</v>
      </c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35"/>
      <c r="AD43" s="36"/>
      <c r="AE43" s="37"/>
      <c r="AF43" s="37"/>
      <c r="AG43" s="37"/>
    </row>
    <row r="44" spans="1:33" s="38" customFormat="1" ht="16.5" customHeight="1" x14ac:dyDescent="0.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39"/>
      <c r="AD44" s="36"/>
      <c r="AE44" s="37"/>
      <c r="AF44" s="37"/>
      <c r="AG44" s="37"/>
    </row>
    <row r="45" spans="1:33" s="38" customFormat="1" ht="16.5" customHeight="1" x14ac:dyDescent="0.4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1"/>
      <c r="AD45" s="36"/>
      <c r="AE45" s="37"/>
      <c r="AF45" s="37"/>
      <c r="AG45" s="37"/>
    </row>
    <row r="46" spans="1:33" s="38" customFormat="1" ht="16.5" customHeight="1" x14ac:dyDescent="0.4">
      <c r="A46" s="40" t="s">
        <v>45</v>
      </c>
      <c r="B46" s="40"/>
      <c r="C46" s="40"/>
      <c r="D46" s="40"/>
      <c r="E46" s="40"/>
      <c r="F46" s="40"/>
      <c r="G46" s="40"/>
      <c r="H46" s="40"/>
      <c r="I46" s="40"/>
      <c r="J46" s="40" t="s">
        <v>47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1"/>
      <c r="AD46" s="36"/>
      <c r="AE46" s="37"/>
      <c r="AF46" s="37"/>
      <c r="AG46" s="37"/>
    </row>
    <row r="47" spans="1:33" s="38" customFormat="1" ht="16.5" customHeight="1" x14ac:dyDescent="0.4">
      <c r="A47" s="40" t="s">
        <v>46</v>
      </c>
      <c r="B47" s="40"/>
      <c r="C47" s="40"/>
      <c r="D47" s="40"/>
      <c r="E47" s="40"/>
      <c r="F47" s="40"/>
      <c r="G47" s="40"/>
      <c r="H47" s="40"/>
      <c r="I47" s="40"/>
      <c r="J47" s="40" t="s">
        <v>48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1"/>
      <c r="AD47" s="36"/>
      <c r="AE47" s="37"/>
      <c r="AF47" s="37"/>
      <c r="AG47" s="37"/>
    </row>
    <row r="48" spans="1:33" s="38" customFormat="1" ht="16.5" customHeight="1" x14ac:dyDescent="0.4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36"/>
      <c r="AE48" s="37"/>
      <c r="AF48" s="37"/>
      <c r="AG48" s="37"/>
    </row>
    <row r="49" spans="1:33" s="38" customFormat="1" ht="16.5" customHeight="1" x14ac:dyDescent="0.4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3"/>
      <c r="AD49" s="36"/>
      <c r="AE49" s="37"/>
      <c r="AF49" s="37"/>
      <c r="AG49" s="37"/>
    </row>
    <row r="50" spans="1:33" s="38" customFormat="1" ht="16.5" customHeight="1" x14ac:dyDescent="0.4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3"/>
      <c r="AD50" s="36"/>
      <c r="AE50" s="37"/>
      <c r="AF50" s="37"/>
      <c r="AG50" s="37"/>
    </row>
    <row r="51" spans="1:33" s="38" customFormat="1" x14ac:dyDescent="0.45">
      <c r="R51" s="44"/>
      <c r="S51" s="45"/>
      <c r="T51" s="53"/>
      <c r="U51" s="53"/>
      <c r="V51" s="53"/>
      <c r="W51" s="53"/>
      <c r="X51" s="53"/>
      <c r="Y51" s="53"/>
      <c r="Z51" s="46"/>
      <c r="AA51" s="46"/>
      <c r="AB51" s="46"/>
      <c r="AC51" s="44"/>
      <c r="AE51" s="37"/>
      <c r="AF51" s="37"/>
      <c r="AG51" s="37"/>
    </row>
    <row r="52" spans="1:33" s="38" customFormat="1" x14ac:dyDescent="0.45"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E52" s="37"/>
      <c r="AF52" s="37"/>
      <c r="AG52" s="37"/>
    </row>
    <row r="53" spans="1:33" s="38" customFormat="1" x14ac:dyDescent="0.45">
      <c r="A53" s="47"/>
      <c r="B53" s="47"/>
      <c r="C53" s="47"/>
      <c r="D53" s="47"/>
      <c r="E53" s="48"/>
      <c r="F53" s="49"/>
      <c r="G53" s="49"/>
      <c r="H53" s="49"/>
      <c r="I53" s="47"/>
      <c r="J53" s="47"/>
      <c r="K53" s="47"/>
      <c r="L53" s="47"/>
      <c r="M53" s="47"/>
      <c r="N53" s="47"/>
      <c r="O53" s="47"/>
      <c r="P53" s="47"/>
      <c r="Q53" s="47"/>
      <c r="R53" s="44"/>
      <c r="S53" s="44"/>
      <c r="T53" s="44"/>
      <c r="U53" s="44"/>
      <c r="V53" s="53"/>
      <c r="W53" s="53"/>
      <c r="X53" s="53"/>
      <c r="Y53" s="53"/>
      <c r="Z53" s="53"/>
      <c r="AA53" s="53"/>
      <c r="AB53" s="53"/>
      <c r="AC53" s="44"/>
      <c r="AD53" s="47"/>
      <c r="AE53" s="37"/>
      <c r="AF53" s="37"/>
      <c r="AG53" s="37"/>
    </row>
    <row r="54" spans="1:33" s="38" customFormat="1" ht="13.9" x14ac:dyDescent="0.4">
      <c r="A54" s="47"/>
      <c r="B54" s="47"/>
      <c r="C54" s="47"/>
      <c r="D54" s="47"/>
      <c r="E54" s="48"/>
      <c r="F54" s="49"/>
      <c r="G54" s="49"/>
      <c r="H54" s="49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37"/>
      <c r="AF54" s="37"/>
      <c r="AG54" s="37"/>
    </row>
    <row r="55" spans="1:33" s="38" customFormat="1" ht="13.9" x14ac:dyDescent="0.4">
      <c r="A55" s="47"/>
      <c r="B55" s="47"/>
      <c r="C55" s="47"/>
      <c r="D55" s="47"/>
      <c r="E55" s="48"/>
      <c r="F55" s="49"/>
      <c r="G55" s="49"/>
      <c r="H55" s="49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37"/>
      <c r="AF55" s="37"/>
      <c r="AG55" s="37"/>
    </row>
    <row r="56" spans="1:33" x14ac:dyDescent="0.45">
      <c r="H56" s="51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44"/>
      <c r="AE56" s="52"/>
      <c r="AF56" s="52"/>
      <c r="AG56" s="52"/>
    </row>
    <row r="57" spans="1:33" x14ac:dyDescent="0.45">
      <c r="H57" s="51"/>
      <c r="S57" s="45"/>
      <c r="T57" s="45"/>
      <c r="U57" s="46"/>
      <c r="V57" s="70"/>
      <c r="W57" s="70"/>
      <c r="X57" s="70"/>
      <c r="Y57" s="70"/>
      <c r="Z57" s="46"/>
      <c r="AA57" s="46"/>
      <c r="AB57" s="46"/>
      <c r="AC57" s="44"/>
      <c r="AD57" s="44"/>
      <c r="AE57" s="52"/>
      <c r="AF57" s="52"/>
      <c r="AG57" s="52"/>
    </row>
    <row r="58" spans="1:33" x14ac:dyDescent="0.45">
      <c r="H58" s="51"/>
      <c r="AC58" s="44"/>
      <c r="AD58" s="44"/>
      <c r="AE58" s="52"/>
      <c r="AF58" s="52"/>
      <c r="AG58" s="52"/>
    </row>
    <row r="59" spans="1:33" x14ac:dyDescent="0.45">
      <c r="H59" s="51"/>
      <c r="V59" s="53"/>
      <c r="W59" s="53"/>
      <c r="X59" s="53"/>
      <c r="Y59" s="53"/>
      <c r="Z59" s="53"/>
      <c r="AA59" s="53"/>
      <c r="AB59" s="53"/>
      <c r="AC59" s="44"/>
      <c r="AD59" s="44"/>
      <c r="AE59" s="52"/>
      <c r="AF59" s="52"/>
      <c r="AG59" s="52"/>
    </row>
  </sheetData>
  <mergeCells count="53">
    <mergeCell ref="R56:AC56"/>
    <mergeCell ref="V57:Y57"/>
    <mergeCell ref="V59:AB59"/>
    <mergeCell ref="A10:A12"/>
    <mergeCell ref="B10:B12"/>
    <mergeCell ref="C10:C12"/>
    <mergeCell ref="A16:A18"/>
    <mergeCell ref="B16:B18"/>
    <mergeCell ref="C16:C18"/>
    <mergeCell ref="A28:A30"/>
    <mergeCell ref="B28:B30"/>
    <mergeCell ref="C28:C30"/>
    <mergeCell ref="A19:A21"/>
    <mergeCell ref="B19:B21"/>
    <mergeCell ref="C19:C21"/>
    <mergeCell ref="A22:A24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B4"/>
    <mergeCell ref="A7:A9"/>
    <mergeCell ref="B7:B9"/>
    <mergeCell ref="C7:C9"/>
    <mergeCell ref="C13:C15"/>
    <mergeCell ref="A13:A15"/>
    <mergeCell ref="B13:B15"/>
    <mergeCell ref="B22:B24"/>
    <mergeCell ref="C22:C24"/>
    <mergeCell ref="A25:A27"/>
    <mergeCell ref="B25:B27"/>
    <mergeCell ref="C25:C27"/>
    <mergeCell ref="A31:A33"/>
    <mergeCell ref="B31:B33"/>
    <mergeCell ref="C31:C33"/>
    <mergeCell ref="A34:A36"/>
    <mergeCell ref="B34:B36"/>
    <mergeCell ref="C34:C36"/>
    <mergeCell ref="V53:AB53"/>
    <mergeCell ref="A37:A39"/>
    <mergeCell ref="B37:B39"/>
    <mergeCell ref="C37:C39"/>
    <mergeCell ref="A40:A42"/>
    <mergeCell ref="B40:B42"/>
    <mergeCell ref="C40:C42"/>
    <mergeCell ref="A43:AB44"/>
    <mergeCell ref="T51:Y5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5" fitToWidth="2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Загальна</vt:lpstr>
      <vt:lpstr>Загальна!Заголовки_для_печати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2025-05-15T17:22:15Z</dcterms:modified>
</cp:coreProperties>
</file>