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vit\Downloads\3 форма (1)\3 форма\"/>
    </mc:Choice>
  </mc:AlternateContent>
  <xr:revisionPtr revIDLastSave="0" documentId="13_ncr:1_{218E8A7D-D5F9-497A-B850-F3BF7496E039}" xr6:coauthVersionLast="47" xr6:coauthVersionMax="47" xr10:uidLastSave="{00000000-0000-0000-0000-000000000000}"/>
  <bookViews>
    <workbookView xWindow="-108" yWindow="-108" windowWidth="23256" windowHeight="12456" tabRatio="900" xr2:uid="{C8FCD38D-3A07-4233-9B72-2969901B3BD0}"/>
  </bookViews>
  <sheets>
    <sheet name="Загальна" sheetId="21" r:id="rId1"/>
    <sheet name="Лихолат Ю.В." sheetId="7" r:id="rId2"/>
    <sheet name="Зайцева І.О." sheetId="24" r:id="rId3"/>
    <sheet name="Кофан І.М." sheetId="15" r:id="rId4"/>
    <sheet name="Легостаєва Т.В. " sheetId="13" r:id="rId5"/>
    <sheet name="Юсипіва Т.І." sheetId="12" r:id="rId6"/>
    <sheet name=" Кабар А.М." sheetId="14" r:id="rId7"/>
    <sheet name="Алексєєва А.А." sheetId="23" r:id="rId8"/>
  </sheets>
  <definedNames>
    <definedName name="_xlnm.Print_Titles" localSheetId="0">Загальна!$1:$5</definedName>
    <definedName name="_xlnm.Print_Area" localSheetId="6">' Кабар А.М.'!$A$1:$Y$29</definedName>
    <definedName name="_xlnm.Print_Area" localSheetId="0">Загальна!$A$2:$AA$57</definedName>
    <definedName name="_xlnm.Print_Area" localSheetId="2">'Зайцева І.О.'!$A$1:$Y$31</definedName>
    <definedName name="_xlnm.Print_Area" localSheetId="3">'Кофан І.М.'!$A$1:$Y$32</definedName>
    <definedName name="_xlnm.Print_Area" localSheetId="1">'Лихолат Ю.В.'!$A$1:$Y$42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50" i="21" l="1"/>
  <c r="K16" i="13"/>
  <c r="O28" i="15"/>
  <c r="O29" i="15"/>
  <c r="N28" i="15"/>
  <c r="N29" i="15" s="1"/>
  <c r="M28" i="15"/>
  <c r="M29" i="15" s="1"/>
  <c r="Y10" i="13"/>
  <c r="Y10" i="15"/>
  <c r="M15" i="12"/>
  <c r="M30" i="12"/>
  <c r="M31" i="12"/>
  <c r="Y23" i="12"/>
  <c r="Y11" i="12"/>
  <c r="Y21" i="13"/>
  <c r="K16" i="24"/>
  <c r="K17" i="24" s="1"/>
  <c r="K29" i="24" s="1"/>
  <c r="Y20" i="15"/>
  <c r="Y9" i="13"/>
  <c r="Y11" i="13"/>
  <c r="K32" i="13"/>
  <c r="K33" i="13" s="1"/>
  <c r="Q38" i="21"/>
  <c r="S23" i="14"/>
  <c r="S26" i="14" s="1"/>
  <c r="S27" i="14" s="1"/>
  <c r="Y21" i="14"/>
  <c r="L27" i="24"/>
  <c r="L28" i="24"/>
  <c r="Y15" i="23"/>
  <c r="Y19" i="14"/>
  <c r="O16" i="7"/>
  <c r="J40" i="21"/>
  <c r="J52" i="21"/>
  <c r="K25" i="14"/>
  <c r="M25" i="14"/>
  <c r="W27" i="24"/>
  <c r="W28" i="24"/>
  <c r="W29" i="24" s="1"/>
  <c r="U27" i="24"/>
  <c r="U28" i="24" s="1"/>
  <c r="Q27" i="24"/>
  <c r="Q28" i="24" s="1"/>
  <c r="O27" i="24"/>
  <c r="O28" i="24" s="1"/>
  <c r="O29" i="24" s="1"/>
  <c r="N27" i="24"/>
  <c r="N28" i="24"/>
  <c r="M27" i="24"/>
  <c r="M28" i="24"/>
  <c r="M29" i="24" s="1"/>
  <c r="K27" i="24"/>
  <c r="K28" i="24"/>
  <c r="Y26" i="24"/>
  <c r="Y25" i="24"/>
  <c r="Y23" i="24"/>
  <c r="Y22" i="24"/>
  <c r="Y21" i="24"/>
  <c r="Y20" i="24"/>
  <c r="Y19" i="24"/>
  <c r="U16" i="24"/>
  <c r="U17" i="24"/>
  <c r="S16" i="24"/>
  <c r="S17" i="24" s="1"/>
  <c r="Q16" i="24"/>
  <c r="Q17" i="24"/>
  <c r="O16" i="24"/>
  <c r="O17" i="24"/>
  <c r="N16" i="24"/>
  <c r="N17" i="24"/>
  <c r="N29" i="24" s="1"/>
  <c r="L16" i="24"/>
  <c r="L17" i="24" s="1"/>
  <c r="L29" i="24" s="1"/>
  <c r="Y15" i="24"/>
  <c r="Y14" i="24"/>
  <c r="Y13" i="24"/>
  <c r="Y12" i="24"/>
  <c r="Y11" i="24"/>
  <c r="Y10" i="24"/>
  <c r="Y9" i="24"/>
  <c r="Y8" i="24"/>
  <c r="Y7" i="24"/>
  <c r="M16" i="13"/>
  <c r="M17" i="13" s="1"/>
  <c r="Y15" i="13"/>
  <c r="U37" i="7"/>
  <c r="M37" i="7"/>
  <c r="K37" i="7"/>
  <c r="Y21" i="15"/>
  <c r="Y35" i="7"/>
  <c r="U50" i="21"/>
  <c r="S50" i="21"/>
  <c r="R50" i="21"/>
  <c r="O50" i="21"/>
  <c r="M50" i="21"/>
  <c r="K50" i="21"/>
  <c r="AB50" i="21" s="1"/>
  <c r="J50" i="21"/>
  <c r="I50" i="21"/>
  <c r="AB49" i="21"/>
  <c r="AB48" i="21"/>
  <c r="O17" i="23"/>
  <c r="O18" i="23" s="1"/>
  <c r="N17" i="23"/>
  <c r="N18" i="23"/>
  <c r="O38" i="21"/>
  <c r="L38" i="21"/>
  <c r="M23" i="14"/>
  <c r="M26" i="14" s="1"/>
  <c r="O34" i="21"/>
  <c r="U22" i="21"/>
  <c r="S22" i="21"/>
  <c r="Q22" i="21"/>
  <c r="O22" i="21"/>
  <c r="M22" i="21"/>
  <c r="L22" i="21"/>
  <c r="K22" i="21"/>
  <c r="J22" i="21"/>
  <c r="I22" i="21"/>
  <c r="AB21" i="21"/>
  <c r="AB20" i="21"/>
  <c r="AB22" i="21" s="1"/>
  <c r="V14" i="21"/>
  <c r="V54" i="21" s="1"/>
  <c r="U14" i="21"/>
  <c r="S14" i="21"/>
  <c r="Q14" i="21"/>
  <c r="O14" i="21"/>
  <c r="M14" i="21"/>
  <c r="L14" i="21"/>
  <c r="K14" i="21"/>
  <c r="J14" i="21"/>
  <c r="I14" i="21"/>
  <c r="AB13" i="21"/>
  <c r="AB14" i="21" s="1"/>
  <c r="AB12" i="21"/>
  <c r="V53" i="21"/>
  <c r="V52" i="21"/>
  <c r="Y20" i="14"/>
  <c r="W33" i="7"/>
  <c r="W38" i="7"/>
  <c r="Y7" i="13"/>
  <c r="Y12" i="23"/>
  <c r="Y9" i="23"/>
  <c r="Y11" i="23"/>
  <c r="Y24" i="14"/>
  <c r="Y25" i="14" s="1"/>
  <c r="Y29" i="13"/>
  <c r="Y23" i="13"/>
  <c r="Y7" i="14"/>
  <c r="Y8" i="14"/>
  <c r="Y9" i="14"/>
  <c r="Y10" i="14"/>
  <c r="Y11" i="14"/>
  <c r="Y12" i="14"/>
  <c r="Y13" i="14"/>
  <c r="K14" i="14"/>
  <c r="K15" i="14"/>
  <c r="L14" i="14"/>
  <c r="L15" i="14" s="1"/>
  <c r="L27" i="14" s="1"/>
  <c r="M14" i="14"/>
  <c r="M15" i="14" s="1"/>
  <c r="N14" i="14"/>
  <c r="N15" i="14"/>
  <c r="N27" i="14" s="1"/>
  <c r="O14" i="14"/>
  <c r="O15" i="14" s="1"/>
  <c r="O27" i="14" s="1"/>
  <c r="Q14" i="14"/>
  <c r="Q15" i="14" s="1"/>
  <c r="Q27" i="14" s="1"/>
  <c r="U14" i="14"/>
  <c r="U15" i="14" s="1"/>
  <c r="Y17" i="14"/>
  <c r="Y18" i="14"/>
  <c r="Y22" i="14"/>
  <c r="K23" i="14"/>
  <c r="K26" i="14" s="1"/>
  <c r="Q23" i="14"/>
  <c r="Q26" i="14"/>
  <c r="U23" i="14"/>
  <c r="U26" i="14" s="1"/>
  <c r="W23" i="14"/>
  <c r="W26" i="14"/>
  <c r="W27" i="14" s="1"/>
  <c r="Y24" i="15"/>
  <c r="Y23" i="15"/>
  <c r="Y26" i="13"/>
  <c r="Y25" i="13"/>
  <c r="Y26" i="12"/>
  <c r="U17" i="12"/>
  <c r="Q15" i="12"/>
  <c r="Q20" i="12" s="1"/>
  <c r="Q32" i="12" s="1"/>
  <c r="L33" i="7"/>
  <c r="L38" i="7" s="1"/>
  <c r="X37" i="7"/>
  <c r="X38" i="7" s="1"/>
  <c r="Y12" i="7"/>
  <c r="Y7" i="23"/>
  <c r="U19" i="7"/>
  <c r="I40" i="21"/>
  <c r="I52" i="21" s="1"/>
  <c r="U27" i="23"/>
  <c r="U28" i="23" s="1"/>
  <c r="Y22" i="23"/>
  <c r="U17" i="23"/>
  <c r="U18" i="23"/>
  <c r="U29" i="23" s="1"/>
  <c r="O27" i="23"/>
  <c r="O28" i="23"/>
  <c r="N27" i="23"/>
  <c r="N28" i="23" s="1"/>
  <c r="N29" i="23" s="1"/>
  <c r="Y25" i="15"/>
  <c r="AB36" i="21"/>
  <c r="AB37" i="21"/>
  <c r="I38" i="21"/>
  <c r="J38" i="21"/>
  <c r="K38" i="21"/>
  <c r="M38" i="21"/>
  <c r="S38" i="21"/>
  <c r="S42" i="21" s="1"/>
  <c r="U38" i="21"/>
  <c r="Y14" i="23"/>
  <c r="U19" i="12"/>
  <c r="L19" i="12"/>
  <c r="L20" i="12" s="1"/>
  <c r="L32" i="12" s="1"/>
  <c r="K19" i="12"/>
  <c r="Y18" i="12"/>
  <c r="Y19" i="12" s="1"/>
  <c r="Y14" i="12"/>
  <c r="Y12" i="15"/>
  <c r="Y21" i="23"/>
  <c r="Y22" i="12"/>
  <c r="M32" i="13"/>
  <c r="M33" i="13" s="1"/>
  <c r="M33" i="7"/>
  <c r="M38" i="7" s="1"/>
  <c r="M39" i="7" s="1"/>
  <c r="K15" i="12"/>
  <c r="O16" i="15"/>
  <c r="O17" i="15" s="1"/>
  <c r="O30" i="15" s="1"/>
  <c r="N16" i="15"/>
  <c r="N17" i="15" s="1"/>
  <c r="Q33" i="7"/>
  <c r="Q38" i="7"/>
  <c r="W16" i="7"/>
  <c r="W20" i="7" s="1"/>
  <c r="Y27" i="15"/>
  <c r="Y26" i="15"/>
  <c r="Q27" i="23"/>
  <c r="Q28" i="23" s="1"/>
  <c r="Q29" i="23" s="1"/>
  <c r="Y26" i="23"/>
  <c r="Y30" i="7"/>
  <c r="Y29" i="7"/>
  <c r="Y27" i="7"/>
  <c r="S33" i="7"/>
  <c r="S38" i="7" s="1"/>
  <c r="S39" i="7" s="1"/>
  <c r="Y28" i="7"/>
  <c r="W27" i="23"/>
  <c r="W28" i="23"/>
  <c r="W29" i="23" s="1"/>
  <c r="Y24" i="23"/>
  <c r="Y23" i="23"/>
  <c r="Y18" i="7"/>
  <c r="Y19" i="7"/>
  <c r="Y13" i="12"/>
  <c r="Y29" i="12"/>
  <c r="Y28" i="12"/>
  <c r="Y32" i="7"/>
  <c r="Y31" i="7"/>
  <c r="Y14" i="7"/>
  <c r="Y13" i="7"/>
  <c r="W16" i="13"/>
  <c r="W17" i="13" s="1"/>
  <c r="W34" i="13" s="1"/>
  <c r="Y12" i="13"/>
  <c r="Y8" i="13"/>
  <c r="Y9" i="15"/>
  <c r="Y13" i="15"/>
  <c r="Y8" i="15"/>
  <c r="Y7" i="15"/>
  <c r="Y22" i="13"/>
  <c r="J41" i="21"/>
  <c r="J53" i="21" s="1"/>
  <c r="S30" i="12"/>
  <c r="S31" i="12" s="1"/>
  <c r="S32" i="12" s="1"/>
  <c r="Q34" i="21"/>
  <c r="K30" i="21"/>
  <c r="L28" i="15"/>
  <c r="L29" i="15" s="1"/>
  <c r="AB25" i="21"/>
  <c r="U28" i="15"/>
  <c r="U29" i="15"/>
  <c r="K10" i="21"/>
  <c r="Y25" i="12"/>
  <c r="U30" i="12"/>
  <c r="U31" i="12" s="1"/>
  <c r="K41" i="21"/>
  <c r="K53" i="21" s="1"/>
  <c r="U41" i="21"/>
  <c r="U53" i="21"/>
  <c r="U46" i="21"/>
  <c r="S46" i="21"/>
  <c r="R46" i="21"/>
  <c r="O46" i="21"/>
  <c r="AB46" i="21" s="1"/>
  <c r="M46" i="21"/>
  <c r="L46" i="21"/>
  <c r="K46" i="21"/>
  <c r="S41" i="21"/>
  <c r="S53" i="21" s="1"/>
  <c r="R41" i="21"/>
  <c r="R53" i="21" s="1"/>
  <c r="Q41" i="21"/>
  <c r="Q53" i="21" s="1"/>
  <c r="P41" i="21"/>
  <c r="P53" i="21" s="1"/>
  <c r="O41" i="21"/>
  <c r="O53" i="21" s="1"/>
  <c r="N41" i="21"/>
  <c r="M41" i="21"/>
  <c r="M53" i="21"/>
  <c r="L41" i="21"/>
  <c r="L53" i="21"/>
  <c r="U40" i="21"/>
  <c r="U52" i="21" s="1"/>
  <c r="S40" i="21"/>
  <c r="S52" i="21" s="1"/>
  <c r="R40" i="21"/>
  <c r="R52" i="21"/>
  <c r="Q40" i="21"/>
  <c r="Q52" i="21"/>
  <c r="P40" i="21"/>
  <c r="P52" i="21" s="1"/>
  <c r="O40" i="21"/>
  <c r="O52" i="21" s="1"/>
  <c r="N40" i="21"/>
  <c r="M40" i="21"/>
  <c r="M52" i="21" s="1"/>
  <c r="L40" i="21"/>
  <c r="L52" i="21" s="1"/>
  <c r="K40" i="21"/>
  <c r="K52" i="21" s="1"/>
  <c r="I41" i="21"/>
  <c r="I53" i="21" s="1"/>
  <c r="U30" i="21"/>
  <c r="L34" i="21"/>
  <c r="U34" i="21"/>
  <c r="N42" i="21"/>
  <c r="U26" i="21"/>
  <c r="U42" i="21" s="1"/>
  <c r="U54" i="21" s="1"/>
  <c r="P26" i="21"/>
  <c r="U18" i="21"/>
  <c r="R28" i="15"/>
  <c r="R29" i="15" s="1"/>
  <c r="R30" i="15" s="1"/>
  <c r="W28" i="15"/>
  <c r="W29" i="15" s="1"/>
  <c r="W30" i="15" s="1"/>
  <c r="Y28" i="13"/>
  <c r="U10" i="21"/>
  <c r="K27" i="23"/>
  <c r="K28" i="23"/>
  <c r="T27" i="23"/>
  <c r="T28" i="23"/>
  <c r="T29" i="23" s="1"/>
  <c r="W32" i="13"/>
  <c r="W33" i="13" s="1"/>
  <c r="Y27" i="13"/>
  <c r="W30" i="12"/>
  <c r="W31" i="12"/>
  <c r="W32" i="12" s="1"/>
  <c r="L19" i="7"/>
  <c r="K19" i="7"/>
  <c r="Y25" i="23"/>
  <c r="Y24" i="13"/>
  <c r="Y20" i="13"/>
  <c r="Y19" i="13"/>
  <c r="Y13" i="23"/>
  <c r="M17" i="23"/>
  <c r="M18" i="23"/>
  <c r="L17" i="23"/>
  <c r="L18" i="23"/>
  <c r="K17" i="23"/>
  <c r="K18" i="23" s="1"/>
  <c r="K29" i="23" s="1"/>
  <c r="Y22" i="15"/>
  <c r="Y26" i="7"/>
  <c r="Y8" i="7"/>
  <c r="Y36" i="7"/>
  <c r="Y10" i="12"/>
  <c r="S16" i="15"/>
  <c r="S17" i="15" s="1"/>
  <c r="Y15" i="15"/>
  <c r="Q16" i="15"/>
  <c r="Q17" i="15"/>
  <c r="Q30" i="15" s="1"/>
  <c r="Y9" i="12"/>
  <c r="AB45" i="21"/>
  <c r="M27" i="23"/>
  <c r="M28" i="23" s="1"/>
  <c r="Y16" i="23"/>
  <c r="R30" i="21"/>
  <c r="R42" i="21"/>
  <c r="R54" i="21" s="1"/>
  <c r="P30" i="21"/>
  <c r="O30" i="21"/>
  <c r="M30" i="21"/>
  <c r="L30" i="21"/>
  <c r="P34" i="21"/>
  <c r="M34" i="21"/>
  <c r="K34" i="21"/>
  <c r="J30" i="21"/>
  <c r="I30" i="21"/>
  <c r="AB28" i="21"/>
  <c r="AB30" i="21" s="1"/>
  <c r="AB32" i="21"/>
  <c r="N15" i="12"/>
  <c r="L15" i="12"/>
  <c r="AB16" i="21"/>
  <c r="AB8" i="21"/>
  <c r="Y30" i="13"/>
  <c r="T32" i="13"/>
  <c r="T33" i="13" s="1"/>
  <c r="T34" i="13"/>
  <c r="AB44" i="21"/>
  <c r="J46" i="21"/>
  <c r="I46" i="21"/>
  <c r="S30" i="21"/>
  <c r="S10" i="21"/>
  <c r="V10" i="21"/>
  <c r="Q10" i="21"/>
  <c r="O10" i="21"/>
  <c r="M10" i="21"/>
  <c r="L10" i="21"/>
  <c r="J10" i="21"/>
  <c r="I10" i="21"/>
  <c r="S18" i="21"/>
  <c r="Q18" i="21"/>
  <c r="O18" i="21"/>
  <c r="M18" i="21"/>
  <c r="L18" i="21"/>
  <c r="K18" i="21"/>
  <c r="J18" i="21"/>
  <c r="I18" i="21"/>
  <c r="S34" i="21"/>
  <c r="J34" i="21"/>
  <c r="I34" i="21"/>
  <c r="S26" i="21"/>
  <c r="Q26" i="21"/>
  <c r="O26" i="21"/>
  <c r="O42" i="21" s="1"/>
  <c r="M26" i="21"/>
  <c r="L26" i="21"/>
  <c r="L42" i="21" s="1"/>
  <c r="K26" i="21"/>
  <c r="J26" i="21"/>
  <c r="I26" i="21"/>
  <c r="AB24" i="21"/>
  <c r="AB9" i="21"/>
  <c r="Y11" i="15"/>
  <c r="Y31" i="13"/>
  <c r="Y27" i="12"/>
  <c r="Y24" i="12"/>
  <c r="Y8" i="12"/>
  <c r="Y14" i="15"/>
  <c r="S37" i="7"/>
  <c r="Y34" i="7"/>
  <c r="Y8" i="23"/>
  <c r="Y17" i="23" s="1"/>
  <c r="Y18" i="23" s="1"/>
  <c r="Y10" i="23"/>
  <c r="Y20" i="23"/>
  <c r="L27" i="23"/>
  <c r="L28" i="23" s="1"/>
  <c r="L29" i="23" s="1"/>
  <c r="Y6" i="15"/>
  <c r="K16" i="15"/>
  <c r="K17" i="15"/>
  <c r="L16" i="15"/>
  <c r="L17" i="15"/>
  <c r="L30" i="15" s="1"/>
  <c r="M16" i="15"/>
  <c r="M17" i="15" s="1"/>
  <c r="U16" i="15"/>
  <c r="U17" i="15" s="1"/>
  <c r="Y19" i="15"/>
  <c r="K28" i="15"/>
  <c r="K29" i="15"/>
  <c r="K30" i="15" s="1"/>
  <c r="S28" i="15"/>
  <c r="S29" i="15"/>
  <c r="Y6" i="13"/>
  <c r="Y16" i="13" s="1"/>
  <c r="Y17" i="13" s="1"/>
  <c r="Y13" i="13"/>
  <c r="Y14" i="13"/>
  <c r="K17" i="13"/>
  <c r="L16" i="13"/>
  <c r="L17" i="13" s="1"/>
  <c r="N16" i="13"/>
  <c r="N17" i="13" s="1"/>
  <c r="N34" i="13" s="1"/>
  <c r="O16" i="13"/>
  <c r="O17" i="13" s="1"/>
  <c r="O34" i="13" s="1"/>
  <c r="Q16" i="13"/>
  <c r="Q17" i="13" s="1"/>
  <c r="Q34" i="13"/>
  <c r="U16" i="13"/>
  <c r="U17" i="13"/>
  <c r="L32" i="13"/>
  <c r="L33" i="13"/>
  <c r="N32" i="13"/>
  <c r="N33" i="13"/>
  <c r="O32" i="13"/>
  <c r="O33" i="13"/>
  <c r="R32" i="13"/>
  <c r="R33" i="13"/>
  <c r="R34" i="13" s="1"/>
  <c r="U32" i="13"/>
  <c r="U33" i="13" s="1"/>
  <c r="Y7" i="12"/>
  <c r="Y12" i="12"/>
  <c r="M20" i="12"/>
  <c r="M32" i="12" s="1"/>
  <c r="O15" i="12"/>
  <c r="O20" i="12" s="1"/>
  <c r="U15" i="12"/>
  <c r="U20" i="12" s="1"/>
  <c r="Y16" i="12"/>
  <c r="Y17" i="12" s="1"/>
  <c r="N17" i="12"/>
  <c r="N20" i="12" s="1"/>
  <c r="O17" i="12"/>
  <c r="K30" i="12"/>
  <c r="K31" i="12" s="1"/>
  <c r="L30" i="12"/>
  <c r="L31" i="12"/>
  <c r="N30" i="12"/>
  <c r="N31" i="12" s="1"/>
  <c r="O30" i="12"/>
  <c r="O31" i="12" s="1"/>
  <c r="R30" i="12"/>
  <c r="R31" i="12" s="1"/>
  <c r="R32" i="12" s="1"/>
  <c r="Y10" i="7"/>
  <c r="Y11" i="7"/>
  <c r="Y9" i="7"/>
  <c r="Y15" i="7"/>
  <c r="K16" i="7"/>
  <c r="K20" i="7"/>
  <c r="K39" i="7" s="1"/>
  <c r="L16" i="7"/>
  <c r="M16" i="7"/>
  <c r="M20" i="7"/>
  <c r="N16" i="7"/>
  <c r="N20" i="7"/>
  <c r="N39" i="7" s="1"/>
  <c r="O20" i="7"/>
  <c r="O39" i="7"/>
  <c r="Q16" i="7"/>
  <c r="Q20" i="7" s="1"/>
  <c r="U16" i="7"/>
  <c r="U20" i="7" s="1"/>
  <c r="X19" i="7"/>
  <c r="X20" i="7"/>
  <c r="K33" i="7"/>
  <c r="K38" i="7" s="1"/>
  <c r="U33" i="7"/>
  <c r="AB17" i="21"/>
  <c r="AB33" i="21"/>
  <c r="AB41" i="21" s="1"/>
  <c r="AB29" i="21"/>
  <c r="Y23" i="14"/>
  <c r="Y26" i="14"/>
  <c r="Q39" i="7"/>
  <c r="Q29" i="24"/>
  <c r="S29" i="24"/>
  <c r="K20" i="12"/>
  <c r="K32" i="12" s="1"/>
  <c r="S30" i="15"/>
  <c r="AB38" i="21"/>
  <c r="K42" i="21"/>
  <c r="K54" i="21" s="1"/>
  <c r="AB26" i="21"/>
  <c r="O32" i="12" l="1"/>
  <c r="U29" i="24"/>
  <c r="AB34" i="21"/>
  <c r="J42" i="21"/>
  <c r="J54" i="21" s="1"/>
  <c r="L54" i="21"/>
  <c r="U38" i="7"/>
  <c r="U39" i="7" s="1"/>
  <c r="O29" i="23"/>
  <c r="Y27" i="24"/>
  <c r="Y28" i="24" s="1"/>
  <c r="Y16" i="24"/>
  <c r="Y17" i="24" s="1"/>
  <c r="Y29" i="24" s="1"/>
  <c r="U32" i="12"/>
  <c r="Y14" i="14"/>
  <c r="Y15" i="14" s="1"/>
  <c r="Y27" i="14" s="1"/>
  <c r="AB18" i="21"/>
  <c r="AB42" i="21"/>
  <c r="Q42" i="21"/>
  <c r="Q54" i="21" s="1"/>
  <c r="P42" i="21"/>
  <c r="P54" i="21" s="1"/>
  <c r="L20" i="7"/>
  <c r="L39" i="7" s="1"/>
  <c r="M27" i="14"/>
  <c r="S54" i="21"/>
  <c r="W39" i="7"/>
  <c r="Y32" i="13"/>
  <c r="Y33" i="13" s="1"/>
  <c r="Y34" i="13" s="1"/>
  <c r="K27" i="14"/>
  <c r="AB40" i="21"/>
  <c r="AB52" i="21" s="1"/>
  <c r="X39" i="7"/>
  <c r="Y15" i="12"/>
  <c r="Y20" i="12" s="1"/>
  <c r="U34" i="13"/>
  <c r="K34" i="13"/>
  <c r="Y28" i="15"/>
  <c r="Y29" i="15" s="1"/>
  <c r="Y16" i="15"/>
  <c r="Y17" i="15" s="1"/>
  <c r="Y30" i="15" s="1"/>
  <c r="Y33" i="7"/>
  <c r="Y38" i="7" s="1"/>
  <c r="Y27" i="23"/>
  <c r="Y28" i="23" s="1"/>
  <c r="U27" i="14"/>
  <c r="Y29" i="23"/>
  <c r="I42" i="21"/>
  <c r="I54" i="21" s="1"/>
  <c r="AB54" i="21"/>
  <c r="N32" i="12"/>
  <c r="L34" i="13"/>
  <c r="Y16" i="7"/>
  <c r="Y20" i="7" s="1"/>
  <c r="U30" i="15"/>
  <c r="Y37" i="7"/>
  <c r="M29" i="23"/>
  <c r="Y30" i="12"/>
  <c r="Y31" i="12" s="1"/>
  <c r="Y32" i="12" s="1"/>
  <c r="AB53" i="21"/>
  <c r="M30" i="15"/>
  <c r="M42" i="21"/>
  <c r="M54" i="21" s="1"/>
  <c r="AB10" i="21"/>
  <c r="N30" i="15"/>
  <c r="O54" i="21"/>
  <c r="M34" i="13"/>
  <c r="Y39" i="7" l="1"/>
</calcChain>
</file>

<file path=xl/sharedStrings.xml><?xml version="1.0" encoding="utf-8"?>
<sst xmlns="http://schemas.openxmlformats.org/spreadsheetml/2006/main" count="992" uniqueCount="255">
  <si>
    <t>лекції</t>
  </si>
  <si>
    <t>практичні (семінарські) заняття</t>
  </si>
  <si>
    <t>лабораторні роботи</t>
  </si>
  <si>
    <t>екзамени</t>
  </si>
  <si>
    <t>заліки</t>
  </si>
  <si>
    <t>виробнича практика</t>
  </si>
  <si>
    <t>навчальна практика</t>
  </si>
  <si>
    <t>поточні консультації</t>
  </si>
  <si>
    <t>індивідуальні заняття</t>
  </si>
  <si>
    <t xml:space="preserve">                                                                    на 200___\ 200____ навчальний рік</t>
  </si>
  <si>
    <t>№ п.п.</t>
  </si>
  <si>
    <t>Форма навчання</t>
  </si>
  <si>
    <t>Курс</t>
  </si>
  <si>
    <t>Всього</t>
  </si>
  <si>
    <t>ВИДИ      НАВЧАЛЬНОГО    НАВАНТАЖЕННЯ</t>
  </si>
  <si>
    <t>Дисципліна</t>
  </si>
  <si>
    <t>консультації перед екзаменами</t>
  </si>
  <si>
    <t>курсові роботи ( проекти)</t>
  </si>
  <si>
    <t>Прізвище, ім`я та по батькові (повністю)</t>
  </si>
  <si>
    <t>Посада, вчене звання, вчена ступінь</t>
  </si>
  <si>
    <t>Ставка</t>
  </si>
  <si>
    <t>Спеціальність</t>
  </si>
  <si>
    <t>Контингент студентів</t>
  </si>
  <si>
    <t>зав. каф.,</t>
  </si>
  <si>
    <t>проф.,</t>
  </si>
  <si>
    <t>д.б.н.</t>
  </si>
  <si>
    <t>Д</t>
  </si>
  <si>
    <t>З</t>
  </si>
  <si>
    <t>Разом за І семестр</t>
  </si>
  <si>
    <t>Разом за ІІ семестр</t>
  </si>
  <si>
    <t>РАЗОМ ЗА РІК</t>
  </si>
  <si>
    <t>Генетика</t>
  </si>
  <si>
    <t>доц</t>
  </si>
  <si>
    <t>к.б.н.</t>
  </si>
  <si>
    <t>Теорія еволюції</t>
  </si>
  <si>
    <t>Юрій</t>
  </si>
  <si>
    <t>Миколайович</t>
  </si>
  <si>
    <t xml:space="preserve"> І семестр</t>
  </si>
  <si>
    <t xml:space="preserve"> ІІ семестр</t>
  </si>
  <si>
    <t xml:space="preserve"> ЗА РІК</t>
  </si>
  <si>
    <t>Разом по кафедрі БФР</t>
  </si>
  <si>
    <t/>
  </si>
  <si>
    <t>Зайцева</t>
  </si>
  <si>
    <t xml:space="preserve">Ірина </t>
  </si>
  <si>
    <t>Олексіївна</t>
  </si>
  <si>
    <t>Тетяна</t>
  </si>
  <si>
    <t xml:space="preserve">Легостаєва   </t>
  </si>
  <si>
    <t>Вікторівна</t>
  </si>
  <si>
    <t xml:space="preserve">Лихолат  </t>
  </si>
  <si>
    <t>доц.</t>
  </si>
  <si>
    <t>Ірина</t>
  </si>
  <si>
    <t xml:space="preserve">Юсипіва  </t>
  </si>
  <si>
    <t>Іванівна</t>
  </si>
  <si>
    <t>Анатолій</t>
  </si>
  <si>
    <t>Васильович</t>
  </si>
  <si>
    <t>проф.</t>
  </si>
  <si>
    <t>Навчальна практика</t>
  </si>
  <si>
    <t>Проведення вступних іспитів до аспірантури</t>
  </si>
  <si>
    <t>Факультет</t>
  </si>
  <si>
    <t xml:space="preserve">курсові роботи </t>
  </si>
  <si>
    <t>Всього за зав.каф.</t>
  </si>
  <si>
    <t>Всього за професорами:</t>
  </si>
  <si>
    <t>Всього за  доцентами:</t>
  </si>
  <si>
    <t xml:space="preserve"> РІК</t>
  </si>
  <si>
    <t xml:space="preserve">  РІК</t>
  </si>
  <si>
    <t>Група</t>
  </si>
  <si>
    <t xml:space="preserve">Контингент </t>
  </si>
  <si>
    <t>І семестр</t>
  </si>
  <si>
    <t>Разом (денна форма)</t>
  </si>
  <si>
    <t>Разом (заочна форма)</t>
  </si>
  <si>
    <t>Разом (інше)</t>
  </si>
  <si>
    <t>ІІ семестр</t>
  </si>
  <si>
    <t xml:space="preserve">Група </t>
  </si>
  <si>
    <t xml:space="preserve">                                                       </t>
  </si>
  <si>
    <t xml:space="preserve">                                                                                      </t>
  </si>
  <si>
    <t>Біологія</t>
  </si>
  <si>
    <t>Клітинна інженерія: Фітоінженерія</t>
  </si>
  <si>
    <t>БН</t>
  </si>
  <si>
    <t xml:space="preserve">                                                      </t>
  </si>
  <si>
    <t>БП</t>
  </si>
  <si>
    <t>PhD-ББ</t>
  </si>
  <si>
    <t>БПу</t>
  </si>
  <si>
    <t>Методика проведення лабораторних робіт в шкільному курсі біології</t>
  </si>
  <si>
    <t>БЛ</t>
  </si>
  <si>
    <t>Основи антропології, біології та генетики людини</t>
  </si>
  <si>
    <t>Методологія та організація наукових досліджень</t>
  </si>
  <si>
    <t>Алєксєєва</t>
  </si>
  <si>
    <t>Анатоліївна</t>
  </si>
  <si>
    <t>Кофан</t>
  </si>
  <si>
    <t>Миколаївна</t>
  </si>
  <si>
    <t>Методологічні основи навчання загальної біології в школі</t>
  </si>
  <si>
    <t>Професори:</t>
  </si>
  <si>
    <t>IІ семестр</t>
  </si>
  <si>
    <t>ІI семестр</t>
  </si>
  <si>
    <t xml:space="preserve">  ДНІПРОВСЬКИЙ НАЦІОНАЛЬНИЙ УНІВЕРСИТЕТ імені ОЛЕСЯ ГОНЧАРА                    
</t>
  </si>
  <si>
    <t>Анна</t>
  </si>
  <si>
    <t>Середня освіта (Біологія та здоров'я людини)</t>
  </si>
  <si>
    <t>Еволюційні аспекти онтогенезу та біорізноманіття організмів</t>
  </si>
  <si>
    <t>1м</t>
  </si>
  <si>
    <t>2м</t>
  </si>
  <si>
    <t>Морфологія, систематика та фізіологія рослин</t>
  </si>
  <si>
    <t>Виробнича (педагогічна) практика</t>
  </si>
  <si>
    <t>Біологічні основи квітництва та газоноведення</t>
  </si>
  <si>
    <t>Кваліфікаційна робота (ЕК)</t>
  </si>
  <si>
    <t>Молекулярні та генетичні основи процесів метаболізму, спадковості та мінливості</t>
  </si>
  <si>
    <t xml:space="preserve">Кабар </t>
  </si>
  <si>
    <t>Доценти:</t>
  </si>
  <si>
    <t>Всього за старшими</t>
  </si>
  <si>
    <t>викладачами:</t>
  </si>
  <si>
    <t>Старші викладачі:</t>
  </si>
  <si>
    <t>Кваліфікаційні роботи (проєкти)</t>
  </si>
  <si>
    <t>Атестаційний екзамен</t>
  </si>
  <si>
    <t>Біотехнології та біоінженерія</t>
  </si>
  <si>
    <t>Біологія (Біорізноманіття та ландшафтний дизайн)</t>
  </si>
  <si>
    <t>ст.</t>
  </si>
  <si>
    <t>викл.</t>
  </si>
  <si>
    <t xml:space="preserve">Проведення аспірантських екзаменів </t>
  </si>
  <si>
    <t>Разом за І семестр:</t>
  </si>
  <si>
    <t>Середня освіта (Біологія та здоров'я олюдини)</t>
  </si>
  <si>
    <t>Історія садово-паркового мистецтва та ландшафтного дизайну</t>
  </si>
  <si>
    <t>Анатомія, фізіологія та біохімія рослин</t>
  </si>
  <si>
    <t>Викладацька практика</t>
  </si>
  <si>
    <t>Пришкільна навчально-дослідна ділянка та озеленення школи</t>
  </si>
  <si>
    <t>Кваліфікаційні роботи (керівництво)</t>
  </si>
  <si>
    <t>Біорізноманіття дендрофлори природних і культурних ландшафтів</t>
  </si>
  <si>
    <t xml:space="preserve">Навчальна практика: навчальна зі спеціальності </t>
  </si>
  <si>
    <t>Теоретичні основи паркобудування та озеленення міст</t>
  </si>
  <si>
    <t>Виробнича практика: виховна</t>
  </si>
  <si>
    <t>Виробнича практика: педагогічна</t>
  </si>
  <si>
    <t>Методика навчання біології та інтегрованих курсів у базовій та профільній середній освіті</t>
  </si>
  <si>
    <t>Декоративне садівництво з основами фітопатології</t>
  </si>
  <si>
    <t>Методичні аспекти викладання основ здоров’я в середній освіті</t>
  </si>
  <si>
    <t>Фізіологія і генетика адаптогенезу рослин</t>
  </si>
  <si>
    <t>Д,З</t>
  </si>
  <si>
    <t>Сучасні методи виділення та культивування клітин рослин та тварин</t>
  </si>
  <si>
    <t>Регуляція процесів росту та розвитку рослин</t>
  </si>
  <si>
    <t>Методика та організація практичної та дослідницької роботи з біології в школі</t>
  </si>
  <si>
    <t>Перспектива і композиція в ландшафтному дизайні</t>
  </si>
  <si>
    <t>Методологія позакласної роботи з біології</t>
  </si>
  <si>
    <t>Методика викладання біології у закладах середньої освіти</t>
  </si>
  <si>
    <t>Сучасні технології садово-паркового дизайну</t>
  </si>
  <si>
    <t>Курсова робота (керівництво)</t>
  </si>
  <si>
    <t>Курсова робота (захист)</t>
  </si>
  <si>
    <t>2, 3</t>
  </si>
  <si>
    <t>Біологія, Біотехнології та біоінженерія, Екологія</t>
  </si>
  <si>
    <t>Виробнича: пропедевтична педагогічна (без відриву від теоретичного навчання)</t>
  </si>
  <si>
    <t>Основи інтер’єрного фітодизайну та флористики</t>
  </si>
  <si>
    <t>0.85</t>
  </si>
  <si>
    <t>Методика навчання основ здоров’я</t>
  </si>
  <si>
    <t>Виробнича практика: переддипломна</t>
  </si>
  <si>
    <t>БП, БСу</t>
  </si>
  <si>
    <t>БГ,БЛ,БМ,БХ</t>
  </si>
  <si>
    <t>БП, БПу</t>
  </si>
  <si>
    <t>3, 4</t>
  </si>
  <si>
    <t>2,3,1</t>
  </si>
  <si>
    <t>Середня освіта (Біологія та здоров'я людини), Екологія</t>
  </si>
  <si>
    <t>Біологія, Екологія, Середня освіта (Біологія та здоров'я людини)</t>
  </si>
  <si>
    <t xml:space="preserve">          Розподіл навчального навантаження між викладачами кафедри  фізіології та інтродукції рослин (БФР) на 2024/2025 навчальний рік                                            </t>
  </si>
  <si>
    <t>Біологічні основи формування садово-паркових систем</t>
  </si>
  <si>
    <t>1-091-5-12 Ботанічні сади і дендропарки України та світу</t>
  </si>
  <si>
    <t>ФВК</t>
  </si>
  <si>
    <t>БП, БПу, БЛ</t>
  </si>
  <si>
    <t>2,3,4</t>
  </si>
  <si>
    <t>1-091-5-2 Основи арбористики та фітоергономіки</t>
  </si>
  <si>
    <t>Біологія та біохімія, Середня освіта (Біологія та здоров'я людини)</t>
  </si>
  <si>
    <t>1-014-7-4 Селекція культурних рослин</t>
  </si>
  <si>
    <t>2-014-5-5 Біоенергетичні рослини в технологіях «зеленої енергетики»</t>
  </si>
  <si>
    <t>Середня освіта (Біологія та здоров'я людини),Біологія та біохімія</t>
  </si>
  <si>
    <t>БП, БПу,БЛ</t>
  </si>
  <si>
    <t>4, 2</t>
  </si>
  <si>
    <t>БГ, БТ</t>
  </si>
  <si>
    <t>Біологія та біохімія</t>
  </si>
  <si>
    <t>Загальне паркознавство з основами фітодизайну</t>
  </si>
  <si>
    <t>Біологія та біохімія (Біорізноманіття та ландшафтний дизайн)</t>
  </si>
  <si>
    <t>1-091-5-8 Оранжерейне та промислове квітництво</t>
  </si>
  <si>
    <t>1-014-7-2 Біологічно активні речовини рослин в житті людини</t>
  </si>
  <si>
    <t>БСу, БПу</t>
  </si>
  <si>
    <t>2, 1</t>
  </si>
  <si>
    <t>БГ, БЛ, БМ, БП, БПу, БХ</t>
  </si>
  <si>
    <t>2, 4</t>
  </si>
  <si>
    <t>БП, БЛ</t>
  </si>
  <si>
    <t>БЛ, БМ, БХ</t>
  </si>
  <si>
    <t>1-014-7-1 Біологічна і соціальна адаптивність людини</t>
  </si>
  <si>
    <r>
      <t xml:space="preserve">1-014-7-12 Методики і технології </t>
    </r>
    <r>
      <rPr>
        <sz val="13"/>
        <color indexed="8"/>
        <rFont val="Times New Roman"/>
        <family val="1"/>
        <charset val="204"/>
      </rPr>
      <t xml:space="preserve">формування </t>
    </r>
    <r>
      <rPr>
        <sz val="14"/>
        <color indexed="8"/>
        <rFont val="Times New Roman"/>
        <family val="1"/>
        <charset val="204"/>
      </rPr>
      <t>безпечного освітнього середовища</t>
    </r>
  </si>
  <si>
    <t>Проєктування та озеленення об`єктів ландшафтної архітектури</t>
  </si>
  <si>
    <t>Біологія та біохімія  (Біорізноманіття та ландшафтний дизайн)</t>
  </si>
  <si>
    <t>БЛ, БГ, БМ</t>
  </si>
  <si>
    <t>БП, БПу, БСу</t>
  </si>
  <si>
    <t>1у-13-098 Фітодизайн та зелена архітектура</t>
  </si>
  <si>
    <t xml:space="preserve">2-014-5-1 Біосоціальний аналіз особливостей антропогенезу </t>
  </si>
  <si>
    <t>БЕ, БЛ, БП,</t>
  </si>
  <si>
    <t>2-014-5-2 Методологія профорієнтаційної роботи з учнівською молоддю</t>
  </si>
  <si>
    <t>1-014-7-3 Біологія лікарських рослин</t>
  </si>
  <si>
    <t>2-014-5-4 Фітоіндикація та фітомоніторинг стану довкілля</t>
  </si>
  <si>
    <t>БЕ, БП</t>
  </si>
  <si>
    <t>10+2</t>
  </si>
  <si>
    <t>Навчальна: навчальна зі спеціальності</t>
  </si>
  <si>
    <t>БСу</t>
  </si>
  <si>
    <t>12+1</t>
  </si>
  <si>
    <t>Біологія та біохімія (Біосистеми та ландшафтний дизайн)</t>
  </si>
  <si>
    <t>1-091-5-11 Сади в архітектурі будівель</t>
  </si>
  <si>
    <t>БПу, БСу</t>
  </si>
  <si>
    <t>БЛ,БГ,БМ</t>
  </si>
  <si>
    <t>1, 2</t>
  </si>
  <si>
    <t>БГ,БЕ,БЛ, БМ,БН,БХ</t>
  </si>
  <si>
    <t>Біологія та біохімія  (Біорізнома-ніття та ландшафтний дизайн)</t>
  </si>
  <si>
    <t>3,1,2</t>
  </si>
  <si>
    <t>8+8+10+12+2+1+3</t>
  </si>
  <si>
    <t>БГ,БЛ,БМ,БП, БТ,БХ,БПу,БСу</t>
  </si>
  <si>
    <t>3+1</t>
  </si>
  <si>
    <t>11+13+19+9+1+13</t>
  </si>
  <si>
    <t>Біологія та біохімія, Екологія, Середня освіта (Біологія та здоров'я людини)</t>
  </si>
  <si>
    <t>1+1</t>
  </si>
  <si>
    <t>БЕ, БЛ, БП</t>
  </si>
  <si>
    <t>9+1</t>
  </si>
  <si>
    <t>Штатних НПП - 6,0 ст.</t>
  </si>
  <si>
    <t>Генофонд лікарських та трансгенних рослин в Україні</t>
  </si>
  <si>
    <t>Біологія та біохімія, Середня освіта (Біологія та здоров'я людини), Екологія</t>
  </si>
  <si>
    <t>БЛ, БП, БПу БСу</t>
  </si>
  <si>
    <t>Проєктування ландшафтного середовища</t>
  </si>
  <si>
    <t>Виробнича практика: виробнича</t>
  </si>
  <si>
    <t>2у-13-58 Основи тайм-менеджменту в житті та професійній діяльності</t>
  </si>
  <si>
    <t>БЕ, БЛ, БП, ДС</t>
  </si>
  <si>
    <t>Біологія, Екологія, Середня освіта (Біологія та здоров'я людини), Психологія</t>
  </si>
  <si>
    <t>БП,БПу</t>
  </si>
  <si>
    <t>БП,БПу,БСу</t>
  </si>
  <si>
    <t>1+2</t>
  </si>
  <si>
    <t>Біологія і біохімія (Біорізноманіття та ландшафтний дизайн)</t>
  </si>
  <si>
    <t xml:space="preserve">                              "15" 10    2024 р.                                              "15" 10    2024 р.</t>
  </si>
  <si>
    <r>
      <t>Затверджено на засіданні кафедри фізіології та інтродукції рослин (протокол № 4</t>
    </r>
    <r>
      <rPr>
        <sz val="12"/>
        <color indexed="10"/>
        <rFont val="Times New Roman"/>
        <family val="1"/>
        <charset val="204"/>
      </rPr>
      <t xml:space="preserve"> </t>
    </r>
    <r>
      <rPr>
        <sz val="12"/>
        <rFont val="Times New Roman"/>
        <family val="1"/>
        <charset val="204"/>
      </rPr>
      <t>від "15" 10 2024 р</t>
    </r>
    <r>
      <rPr>
        <sz val="12"/>
        <color indexed="8"/>
        <rFont val="Times New Roman"/>
        <family val="1"/>
        <charset val="204"/>
      </rPr>
      <t xml:space="preserve">.)  Завідувач кафедри _________  Лихолат Ю.В.    Виконавець ________ Юсипіва Т.І. </t>
    </r>
  </si>
  <si>
    <t>"15" 10    2024 р.                                              "15" 10    2024 р.</t>
  </si>
  <si>
    <t xml:space="preserve">    15.10. 2024 р</t>
  </si>
  <si>
    <t xml:space="preserve">                                               15.10. 2024 р</t>
  </si>
  <si>
    <t xml:space="preserve">Затверджено на засіданні кафедри фізіології та інтродукції рослин (протокол № 4 від "15"10 2024 р.)             Завідувач кафедри _______________  Лихолат Ю.В.    Виконавець ______________ Юсипіва Т.І. </t>
  </si>
  <si>
    <t xml:space="preserve">             15 10 2024 р</t>
  </si>
  <si>
    <t xml:space="preserve">                                                       15 10 2024 р</t>
  </si>
  <si>
    <t>з 14.11.2024 - 0,95 ст.</t>
  </si>
  <si>
    <t>консультування докторантів, здобувачів</t>
  </si>
  <si>
    <t>керівництво ФПК</t>
  </si>
  <si>
    <t>робота приймальної комісії</t>
  </si>
  <si>
    <t>Інше</t>
  </si>
  <si>
    <t>Розподіл ставок
по датам</t>
  </si>
  <si>
    <t>Лихолат Юрій Васильович</t>
  </si>
  <si>
    <t>Зав.каф.,проф., д.б.н.</t>
  </si>
  <si>
    <t>Зайцева Ірина Олексіївна</t>
  </si>
  <si>
    <t>проф., проф., д.б.н.</t>
  </si>
  <si>
    <t>Кофан Ірина Миколаївна</t>
  </si>
  <si>
    <t>доц.,  доц.,  к.б.н.</t>
  </si>
  <si>
    <t>Легостаєва  Тетяна Вікторівна</t>
  </si>
  <si>
    <t>Юсипіва Тетяна Іванівна</t>
  </si>
  <si>
    <t>Кабар Анатолій Миколайович</t>
  </si>
  <si>
    <t>Алєксєєва Анна Анатоліївна</t>
  </si>
  <si>
    <t>ст. викл., к.б.н.</t>
  </si>
  <si>
    <t xml:space="preserve">          Розподіл навчального навантаження між викладачами кафедри  фізіології та інтродукції рослин (БФР) на 2024-2025 навчальний рік                                            </t>
  </si>
  <si>
    <t>керівництво аспірантами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</si>
</sst>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;[Red]0.00"/>
  </numFmts>
  <fonts count="49" x14ac:knownFonts="1">
    <font>
      <sz val="10"/>
      <name val="Arial"/>
    </font>
    <font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"/>
      <family val="2"/>
    </font>
    <font>
      <b/>
      <sz val="10"/>
      <name val="Arial"/>
      <family val="2"/>
      <charset val="204"/>
    </font>
    <font>
      <sz val="14"/>
      <name val="Arial"/>
      <family val="2"/>
      <charset val="204"/>
    </font>
    <font>
      <b/>
      <sz val="14"/>
      <name val="Arial"/>
      <family val="2"/>
      <charset val="204"/>
    </font>
    <font>
      <sz val="10"/>
      <name val="Arial"/>
      <family val="2"/>
      <charset val="204"/>
    </font>
    <font>
      <sz val="14"/>
      <name val="Times New Roman"/>
      <family val="1"/>
      <charset val="204"/>
    </font>
    <font>
      <b/>
      <sz val="14"/>
      <name val="Times New Roman"/>
      <family val="1"/>
      <charset val="204"/>
    </font>
    <font>
      <sz val="9"/>
      <name val="Times New Roman"/>
      <family val="1"/>
      <charset val="204"/>
    </font>
    <font>
      <b/>
      <sz val="9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6"/>
      <name val="Times New Roman"/>
      <family val="1"/>
      <charset val="204"/>
    </font>
    <font>
      <b/>
      <sz val="11"/>
      <name val="Arial"/>
      <family val="2"/>
      <charset val="204"/>
    </font>
    <font>
      <sz val="11"/>
      <name val="Arial"/>
      <family val="2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sz val="11"/>
      <color indexed="8"/>
      <name val="Calibri"/>
      <family val="2"/>
    </font>
    <font>
      <sz val="11"/>
      <color indexed="8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sz val="8"/>
      <name val="Times New Roman"/>
      <family val="1"/>
      <charset val="204"/>
    </font>
    <font>
      <sz val="13"/>
      <name val="Times New Roman"/>
      <family val="1"/>
      <charset val="204"/>
    </font>
    <font>
      <b/>
      <i/>
      <sz val="13"/>
      <name val="Times New Roman"/>
      <family val="1"/>
      <charset val="204"/>
    </font>
    <font>
      <b/>
      <sz val="13"/>
      <name val="Times New Roman"/>
      <family val="1"/>
      <charset val="204"/>
    </font>
    <font>
      <b/>
      <i/>
      <sz val="14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4"/>
      <color indexed="8"/>
      <name val="Times New Roman"/>
      <family val="1"/>
      <charset val="204"/>
    </font>
    <font>
      <sz val="8"/>
      <name val="Times New Roman"/>
      <family val="1"/>
      <charset val="204"/>
    </font>
    <font>
      <sz val="13"/>
      <color indexed="8"/>
      <name val="Times New Roman"/>
      <family val="1"/>
      <charset val="204"/>
    </font>
    <font>
      <sz val="12"/>
      <color indexed="10"/>
      <name val="Times New Roman"/>
      <family val="1"/>
      <charset val="204"/>
    </font>
    <font>
      <sz val="13"/>
      <name val="Arial"/>
      <family val="2"/>
      <charset val="204"/>
    </font>
    <font>
      <b/>
      <sz val="9"/>
      <color indexed="8"/>
      <name val="Times New Roman"/>
      <family val="1"/>
      <charset val="204"/>
    </font>
    <font>
      <sz val="10"/>
      <name val="Arial Cyr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6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/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8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medium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8"/>
      </top>
      <bottom style="medium">
        <color indexed="64"/>
      </bottom>
      <diagonal/>
    </border>
    <border>
      <left style="medium">
        <color indexed="8"/>
      </left>
      <right style="thin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64"/>
      </left>
      <right style="medium">
        <color indexed="64"/>
      </right>
      <top style="medium">
        <color indexed="8"/>
      </top>
      <bottom/>
      <diagonal/>
    </border>
    <border>
      <left/>
      <right style="thin">
        <color indexed="64"/>
      </right>
      <top style="medium">
        <color indexed="8"/>
      </top>
      <bottom/>
      <diagonal/>
    </border>
    <border>
      <left style="thin">
        <color indexed="64"/>
      </left>
      <right/>
      <top style="medium">
        <color indexed="8"/>
      </top>
      <bottom/>
      <diagonal/>
    </border>
    <border>
      <left style="medium">
        <color indexed="64"/>
      </left>
      <right style="thin">
        <color indexed="64"/>
      </right>
      <top style="medium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64"/>
      </top>
      <bottom style="medium">
        <color indexed="8"/>
      </bottom>
      <diagonal/>
    </border>
    <border>
      <left/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9">
    <xf numFmtId="0" fontId="0" fillId="0" borderId="0"/>
    <xf numFmtId="0" fontId="36" fillId="0" borderId="0"/>
    <xf numFmtId="0" fontId="7" fillId="0" borderId="0"/>
    <xf numFmtId="0" fontId="7" fillId="0" borderId="0"/>
    <xf numFmtId="0" fontId="38" fillId="0" borderId="0"/>
    <xf numFmtId="0" fontId="7" fillId="0" borderId="0"/>
    <xf numFmtId="0" fontId="37" fillId="0" borderId="0"/>
    <xf numFmtId="0" fontId="38" fillId="0" borderId="0"/>
    <xf numFmtId="0" fontId="20" fillId="0" borderId="0"/>
  </cellStyleXfs>
  <cellXfs count="97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left"/>
    </xf>
    <xf numFmtId="0" fontId="5" fillId="0" borderId="0" xfId="0" applyFont="1"/>
    <xf numFmtId="0" fontId="0" fillId="0" borderId="0" xfId="0" applyAlignment="1">
      <alignment horizont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2" fillId="0" borderId="5" xfId="0" applyFont="1" applyBorder="1"/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11" xfId="0" applyFont="1" applyBorder="1"/>
    <xf numFmtId="0" fontId="12" fillId="0" borderId="11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" xfId="0" applyFont="1" applyBorder="1" applyAlignment="1">
      <alignment horizontal="left"/>
    </xf>
    <xf numFmtId="0" fontId="13" fillId="0" borderId="1" xfId="0" applyFont="1" applyBorder="1" applyAlignment="1">
      <alignment horizontal="right"/>
    </xf>
    <xf numFmtId="0" fontId="13" fillId="0" borderId="13" xfId="0" applyFont="1" applyBorder="1"/>
    <xf numFmtId="0" fontId="12" fillId="0" borderId="14" xfId="0" applyFont="1" applyBorder="1" applyAlignment="1">
      <alignment horizontal="left"/>
    </xf>
    <xf numFmtId="0" fontId="12" fillId="0" borderId="14" xfId="0" applyFont="1" applyBorder="1" applyAlignment="1">
      <alignment horizontal="right"/>
    </xf>
    <xf numFmtId="0" fontId="12" fillId="0" borderId="15" xfId="0" applyFont="1" applyBorder="1"/>
    <xf numFmtId="0" fontId="12" fillId="0" borderId="14" xfId="0" applyFont="1" applyBorder="1"/>
    <xf numFmtId="0" fontId="12" fillId="0" borderId="16" xfId="0" applyFont="1" applyBorder="1"/>
    <xf numFmtId="0" fontId="12" fillId="0" borderId="1" xfId="0" applyFont="1" applyBorder="1"/>
    <xf numFmtId="0" fontId="12" fillId="0" borderId="13" xfId="0" applyFont="1" applyBorder="1" applyAlignment="1">
      <alignment horizontal="center"/>
    </xf>
    <xf numFmtId="0" fontId="12" fillId="0" borderId="13" xfId="0" applyFont="1" applyBorder="1"/>
    <xf numFmtId="0" fontId="16" fillId="0" borderId="0" xfId="0" applyFont="1"/>
    <xf numFmtId="0" fontId="12" fillId="0" borderId="0" xfId="0" applyFont="1"/>
    <xf numFmtId="0" fontId="11" fillId="0" borderId="17" xfId="0" applyFont="1" applyBorder="1" applyAlignment="1">
      <alignment horizontal="center" vertical="center" textRotation="90" wrapText="1"/>
    </xf>
    <xf numFmtId="0" fontId="11" fillId="0" borderId="17" xfId="0" applyFont="1" applyBorder="1" applyAlignment="1">
      <alignment horizontal="center" vertical="center" textRotation="90"/>
    </xf>
    <xf numFmtId="0" fontId="11" fillId="0" borderId="18" xfId="0" applyFont="1" applyBorder="1" applyAlignment="1">
      <alignment horizontal="center" vertical="center" textRotation="90"/>
    </xf>
    <xf numFmtId="0" fontId="11" fillId="0" borderId="19" xfId="0" applyFont="1" applyBorder="1" applyAlignment="1">
      <alignment horizontal="center" vertical="center" textRotation="90"/>
    </xf>
    <xf numFmtId="0" fontId="11" fillId="0" borderId="20" xfId="0" applyFont="1" applyBorder="1" applyAlignment="1">
      <alignment horizontal="center" vertical="center" textRotation="90"/>
    </xf>
    <xf numFmtId="0" fontId="13" fillId="0" borderId="0" xfId="0" applyFont="1"/>
    <xf numFmtId="0" fontId="17" fillId="0" borderId="6" xfId="0" applyFont="1" applyBorder="1"/>
    <xf numFmtId="0" fontId="17" fillId="0" borderId="5" xfId="0" applyFont="1" applyBorder="1"/>
    <xf numFmtId="0" fontId="17" fillId="0" borderId="7" xfId="0" applyFont="1" applyBorder="1"/>
    <xf numFmtId="0" fontId="17" fillId="0" borderId="6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9" xfId="0" applyFont="1" applyBorder="1"/>
    <xf numFmtId="0" fontId="39" fillId="0" borderId="5" xfId="0" applyFont="1" applyBorder="1"/>
    <xf numFmtId="0" fontId="39" fillId="0" borderId="9" xfId="0" applyFont="1" applyBorder="1"/>
    <xf numFmtId="0" fontId="12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5" fillId="0" borderId="0" xfId="0" applyFont="1"/>
    <xf numFmtId="0" fontId="17" fillId="0" borderId="14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22" xfId="0" applyFont="1" applyBorder="1" applyAlignment="1">
      <alignment horizontal="center"/>
    </xf>
    <xf numFmtId="0" fontId="18" fillId="0" borderId="1" xfId="0" applyFont="1" applyBorder="1"/>
    <xf numFmtId="0" fontId="39" fillId="0" borderId="11" xfId="0" applyFont="1" applyBorder="1"/>
    <xf numFmtId="0" fontId="39" fillId="0" borderId="11" xfId="0" applyFont="1" applyBorder="1" applyAlignment="1">
      <alignment horizontal="left"/>
    </xf>
    <xf numFmtId="0" fontId="39" fillId="0" borderId="7" xfId="0" applyFont="1" applyBorder="1"/>
    <xf numFmtId="0" fontId="39" fillId="0" borderId="8" xfId="0" applyFont="1" applyBorder="1"/>
    <xf numFmtId="0" fontId="39" fillId="0" borderId="23" xfId="0" applyFont="1" applyBorder="1"/>
    <xf numFmtId="0" fontId="39" fillId="0" borderId="24" xfId="0" applyFont="1" applyBorder="1"/>
    <xf numFmtId="0" fontId="17" fillId="0" borderId="11" xfId="0" applyFont="1" applyBorder="1"/>
    <xf numFmtId="0" fontId="17" fillId="0" borderId="11" xfId="0" applyFont="1" applyBorder="1" applyAlignment="1">
      <alignment horizontal="center"/>
    </xf>
    <xf numFmtId="0" fontId="21" fillId="0" borderId="0" xfId="8" applyFont="1" applyAlignment="1">
      <alignment horizontal="left"/>
    </xf>
    <xf numFmtId="0" fontId="19" fillId="0" borderId="0" xfId="8" applyFont="1" applyAlignment="1">
      <alignment horizontal="left"/>
    </xf>
    <xf numFmtId="0" fontId="19" fillId="0" borderId="0" xfId="8" applyFont="1" applyAlignment="1">
      <alignment horizontal="right"/>
    </xf>
    <xf numFmtId="0" fontId="22" fillId="0" borderId="0" xfId="8" applyFont="1" applyAlignment="1">
      <alignment horizontal="center"/>
    </xf>
    <xf numFmtId="0" fontId="21" fillId="0" borderId="0" xfId="8" applyFont="1" applyAlignment="1">
      <alignment horizontal="center"/>
    </xf>
    <xf numFmtId="0" fontId="12" fillId="0" borderId="0" xfId="8" applyFont="1" applyAlignment="1">
      <alignment horizontal="center"/>
    </xf>
    <xf numFmtId="0" fontId="13" fillId="0" borderId="0" xfId="8" applyFont="1" applyAlignment="1">
      <alignment horizontal="left"/>
    </xf>
    <xf numFmtId="0" fontId="21" fillId="0" borderId="0" xfId="8" applyFont="1"/>
    <xf numFmtId="0" fontId="20" fillId="0" borderId="0" xfId="8" applyAlignment="1">
      <alignment horizontal="center"/>
    </xf>
    <xf numFmtId="0" fontId="23" fillId="0" borderId="0" xfId="8" applyFont="1" applyAlignment="1">
      <alignment horizontal="center"/>
    </xf>
    <xf numFmtId="0" fontId="17" fillId="0" borderId="1" xfId="0" applyFont="1" applyBorder="1"/>
    <xf numFmtId="0" fontId="39" fillId="0" borderId="16" xfId="0" applyFont="1" applyBorder="1"/>
    <xf numFmtId="0" fontId="17" fillId="0" borderId="8" xfId="0" applyFont="1" applyBorder="1"/>
    <xf numFmtId="0" fontId="11" fillId="0" borderId="25" xfId="0" applyFont="1" applyBorder="1" applyAlignment="1">
      <alignment horizontal="center" vertical="center" textRotation="90" wrapText="1"/>
    </xf>
    <xf numFmtId="0" fontId="11" fillId="0" borderId="25" xfId="0" applyFont="1" applyBorder="1" applyAlignment="1">
      <alignment horizontal="center" vertical="center" textRotation="90"/>
    </xf>
    <xf numFmtId="0" fontId="11" fillId="0" borderId="26" xfId="0" applyFont="1" applyBorder="1" applyAlignment="1">
      <alignment horizontal="center" vertical="center" textRotation="90"/>
    </xf>
    <xf numFmtId="0" fontId="11" fillId="0" borderId="0" xfId="0" applyFont="1" applyAlignment="1">
      <alignment horizontal="center" vertical="center" textRotation="90"/>
    </xf>
    <xf numFmtId="0" fontId="11" fillId="0" borderId="27" xfId="0" applyFont="1" applyBorder="1" applyAlignment="1">
      <alignment horizontal="center" vertical="center" textRotation="90"/>
    </xf>
    <xf numFmtId="0" fontId="17" fillId="0" borderId="28" xfId="0" applyFont="1" applyBorder="1" applyAlignment="1">
      <alignment shrinkToFit="1"/>
    </xf>
    <xf numFmtId="0" fontId="12" fillId="0" borderId="19" xfId="0" applyFont="1" applyBorder="1" applyAlignment="1">
      <alignment shrinkToFit="1"/>
    </xf>
    <xf numFmtId="0" fontId="12" fillId="0" borderId="28" xfId="0" applyFont="1" applyBorder="1" applyAlignment="1">
      <alignment shrinkToFit="1"/>
    </xf>
    <xf numFmtId="0" fontId="17" fillId="0" borderId="28" xfId="0" applyFont="1" applyBorder="1"/>
    <xf numFmtId="0" fontId="17" fillId="0" borderId="29" xfId="0" applyFont="1" applyBorder="1"/>
    <xf numFmtId="0" fontId="17" fillId="0" borderId="8" xfId="0" applyFont="1" applyBorder="1" applyAlignment="1">
      <alignment horizontal="center"/>
    </xf>
    <xf numFmtId="0" fontId="7" fillId="0" borderId="0" xfId="0" applyFont="1"/>
    <xf numFmtId="0" fontId="8" fillId="0" borderId="5" xfId="0" applyFont="1" applyBorder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25" fillId="0" borderId="30" xfId="0" applyFont="1" applyBorder="1"/>
    <xf numFmtId="0" fontId="25" fillId="0" borderId="6" xfId="0" applyFont="1" applyBorder="1"/>
    <xf numFmtId="0" fontId="25" fillId="0" borderId="7" xfId="0" applyFont="1" applyBorder="1"/>
    <xf numFmtId="0" fontId="26" fillId="0" borderId="4" xfId="0" applyFont="1" applyBorder="1"/>
    <xf numFmtId="0" fontId="25" fillId="0" borderId="5" xfId="0" applyFont="1" applyBorder="1"/>
    <xf numFmtId="0" fontId="8" fillId="0" borderId="9" xfId="0" applyFont="1" applyBorder="1"/>
    <xf numFmtId="0" fontId="8" fillId="0" borderId="29" xfId="0" applyFont="1" applyBorder="1"/>
    <xf numFmtId="0" fontId="25" fillId="0" borderId="31" xfId="0" applyFont="1" applyBorder="1"/>
    <xf numFmtId="0" fontId="25" fillId="0" borderId="31" xfId="0" applyFont="1" applyBorder="1" applyAlignment="1">
      <alignment horizontal="center"/>
    </xf>
    <xf numFmtId="0" fontId="25" fillId="0" borderId="17" xfId="0" applyFont="1" applyBorder="1"/>
    <xf numFmtId="0" fontId="25" fillId="0" borderId="32" xfId="0" applyFont="1" applyBorder="1"/>
    <xf numFmtId="0" fontId="25" fillId="0" borderId="17" xfId="0" applyFont="1" applyBorder="1" applyAlignment="1">
      <alignment horizontal="left"/>
    </xf>
    <xf numFmtId="0" fontId="25" fillId="0" borderId="8" xfId="0" applyFont="1" applyBorder="1" applyAlignment="1">
      <alignment horizontal="left"/>
    </xf>
    <xf numFmtId="0" fontId="25" fillId="0" borderId="10" xfId="0" applyFont="1" applyBorder="1"/>
    <xf numFmtId="0" fontId="25" fillId="0" borderId="23" xfId="0" applyFont="1" applyBorder="1" applyAlignment="1">
      <alignment horizontal="left"/>
    </xf>
    <xf numFmtId="0" fontId="25" fillId="0" borderId="6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25" fillId="0" borderId="33" xfId="0" applyFont="1" applyBorder="1" applyAlignment="1">
      <alignment horizontal="center"/>
    </xf>
    <xf numFmtId="0" fontId="25" fillId="0" borderId="9" xfId="0" applyFont="1" applyBorder="1"/>
    <xf numFmtId="0" fontId="25" fillId="0" borderId="30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5" fillId="0" borderId="11" xfId="0" applyFont="1" applyBorder="1"/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right"/>
    </xf>
    <xf numFmtId="0" fontId="25" fillId="0" borderId="1" xfId="0" applyFont="1" applyBorder="1"/>
    <xf numFmtId="0" fontId="25" fillId="0" borderId="1" xfId="0" applyFont="1" applyBorder="1" applyAlignment="1">
      <alignment horizontal="center"/>
    </xf>
    <xf numFmtId="0" fontId="25" fillId="0" borderId="34" xfId="0" applyFont="1" applyBorder="1"/>
    <xf numFmtId="0" fontId="25" fillId="0" borderId="32" xfId="0" applyFont="1" applyBorder="1" applyAlignment="1">
      <alignment horizontal="center"/>
    </xf>
    <xf numFmtId="0" fontId="18" fillId="0" borderId="0" xfId="0" applyFont="1"/>
    <xf numFmtId="0" fontId="40" fillId="0" borderId="0" xfId="0" applyFont="1"/>
    <xf numFmtId="0" fontId="25" fillId="0" borderId="11" xfId="0" applyFont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25" fillId="0" borderId="11" xfId="0" applyFont="1" applyBorder="1" applyAlignment="1">
      <alignment horizontal="left"/>
    </xf>
    <xf numFmtId="2" fontId="17" fillId="0" borderId="8" xfId="0" applyNumberFormat="1" applyFont="1" applyBorder="1"/>
    <xf numFmtId="0" fontId="0" fillId="0" borderId="10" xfId="0" applyBorder="1"/>
    <xf numFmtId="0" fontId="0" fillId="0" borderId="29" xfId="0" applyBorder="1"/>
    <xf numFmtId="0" fontId="17" fillId="0" borderId="10" xfId="0" applyFont="1" applyBorder="1"/>
    <xf numFmtId="0" fontId="17" fillId="0" borderId="35" xfId="0" applyFont="1" applyBorder="1"/>
    <xf numFmtId="0" fontId="12" fillId="0" borderId="29" xfId="0" applyFont="1" applyBorder="1"/>
    <xf numFmtId="0" fontId="25" fillId="0" borderId="16" xfId="0" applyFont="1" applyBorder="1"/>
    <xf numFmtId="0" fontId="17" fillId="0" borderId="7" xfId="0" applyFont="1" applyBorder="1" applyAlignment="1">
      <alignment horizontal="center"/>
    </xf>
    <xf numFmtId="164" fontId="17" fillId="0" borderId="8" xfId="0" applyNumberFormat="1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25" fillId="0" borderId="36" xfId="0" applyFont="1" applyBorder="1" applyAlignment="1">
      <alignment horizontal="center"/>
    </xf>
    <xf numFmtId="0" fontId="12" fillId="0" borderId="20" xfId="0" applyFont="1" applyBorder="1"/>
    <xf numFmtId="164" fontId="12" fillId="0" borderId="37" xfId="0" applyNumberFormat="1" applyFont="1" applyBorder="1"/>
    <xf numFmtId="0" fontId="8" fillId="0" borderId="9" xfId="0" applyFont="1" applyBorder="1" applyAlignment="1">
      <alignment horizontal="center"/>
    </xf>
    <xf numFmtId="0" fontId="41" fillId="0" borderId="11" xfId="0" applyFont="1" applyBorder="1"/>
    <xf numFmtId="0" fontId="8" fillId="0" borderId="29" xfId="0" applyFont="1" applyBorder="1" applyAlignment="1">
      <alignment horizontal="center"/>
    </xf>
    <xf numFmtId="0" fontId="8" fillId="0" borderId="30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20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17" xfId="0" applyFont="1" applyBorder="1"/>
    <xf numFmtId="0" fontId="42" fillId="0" borderId="38" xfId="0" applyFont="1" applyBorder="1" applyAlignment="1">
      <alignment horizontal="center"/>
    </xf>
    <xf numFmtId="0" fontId="42" fillId="0" borderId="39" xfId="0" applyFont="1" applyBorder="1" applyAlignment="1">
      <alignment horizontal="center"/>
    </xf>
    <xf numFmtId="0" fontId="42" fillId="0" borderId="40" xfId="0" applyFont="1" applyBorder="1" applyAlignment="1">
      <alignment horizontal="center"/>
    </xf>
    <xf numFmtId="0" fontId="42" fillId="0" borderId="2" xfId="0" applyFont="1" applyBorder="1" applyAlignment="1">
      <alignment horizontal="center"/>
    </xf>
    <xf numFmtId="0" fontId="42" fillId="0" borderId="41" xfId="0" applyFont="1" applyBorder="1" applyAlignment="1">
      <alignment horizontal="center"/>
    </xf>
    <xf numFmtId="0" fontId="42" fillId="0" borderId="42" xfId="0" applyFont="1" applyBorder="1" applyAlignment="1">
      <alignment horizontal="center"/>
    </xf>
    <xf numFmtId="0" fontId="42" fillId="0" borderId="24" xfId="0" applyFont="1" applyBorder="1" applyAlignment="1">
      <alignment horizontal="center"/>
    </xf>
    <xf numFmtId="0" fontId="42" fillId="0" borderId="43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8" fillId="0" borderId="36" xfId="0" applyFont="1" applyBorder="1"/>
    <xf numFmtId="0" fontId="25" fillId="0" borderId="35" xfId="0" applyFont="1" applyBorder="1" applyAlignment="1">
      <alignment horizontal="center"/>
    </xf>
    <xf numFmtId="0" fontId="25" fillId="0" borderId="34" xfId="0" applyFont="1" applyBorder="1" applyAlignment="1">
      <alignment horizontal="left"/>
    </xf>
    <xf numFmtId="0" fontId="28" fillId="0" borderId="42" xfId="0" applyFont="1" applyBorder="1"/>
    <xf numFmtId="0" fontId="28" fillId="0" borderId="4" xfId="0" applyFont="1" applyBorder="1"/>
    <xf numFmtId="0" fontId="25" fillId="0" borderId="44" xfId="0" applyFont="1" applyBorder="1" applyAlignment="1">
      <alignment horizontal="center"/>
    </xf>
    <xf numFmtId="0" fontId="41" fillId="0" borderId="11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5" xfId="0" applyFont="1" applyBorder="1" applyAlignment="1">
      <alignment horizontal="left"/>
    </xf>
    <xf numFmtId="0" fontId="27" fillId="0" borderId="1" xfId="0" applyFont="1" applyBorder="1"/>
    <xf numFmtId="0" fontId="27" fillId="0" borderId="1" xfId="0" applyFont="1" applyBorder="1" applyAlignment="1">
      <alignment horizontal="center"/>
    </xf>
    <xf numFmtId="0" fontId="27" fillId="0" borderId="13" xfId="0" applyFont="1" applyBorder="1" applyAlignment="1">
      <alignment horizontal="right"/>
    </xf>
    <xf numFmtId="164" fontId="8" fillId="0" borderId="45" xfId="0" applyNumberFormat="1" applyFont="1" applyBorder="1" applyAlignment="1">
      <alignment horizontal="left" shrinkToFit="1"/>
    </xf>
    <xf numFmtId="0" fontId="8" fillId="0" borderId="8" xfId="0" applyFont="1" applyBorder="1"/>
    <xf numFmtId="0" fontId="8" fillId="0" borderId="6" xfId="0" applyFont="1" applyBorder="1"/>
    <xf numFmtId="0" fontId="9" fillId="0" borderId="5" xfId="0" applyFont="1" applyBorder="1"/>
    <xf numFmtId="0" fontId="9" fillId="0" borderId="29" xfId="0" applyFont="1" applyBorder="1"/>
    <xf numFmtId="0" fontId="9" fillId="0" borderId="8" xfId="0" applyFont="1" applyBorder="1"/>
    <xf numFmtId="0" fontId="9" fillId="0" borderId="6" xfId="0" applyFont="1" applyBorder="1"/>
    <xf numFmtId="0" fontId="8" fillId="0" borderId="20" xfId="0" applyFont="1" applyBorder="1"/>
    <xf numFmtId="0" fontId="9" fillId="0" borderId="17" xfId="0" applyFont="1" applyBorder="1" applyAlignment="1">
      <alignment horizontal="center"/>
    </xf>
    <xf numFmtId="0" fontId="9" fillId="0" borderId="17" xfId="0" applyFont="1" applyBorder="1" applyAlignment="1">
      <alignment horizontal="left"/>
    </xf>
    <xf numFmtId="0" fontId="8" fillId="0" borderId="46" xfId="0" applyFont="1" applyBorder="1" applyAlignment="1">
      <alignment horizontal="left"/>
    </xf>
    <xf numFmtId="0" fontId="8" fillId="0" borderId="36" xfId="0" applyFont="1" applyBorder="1" applyAlignment="1">
      <alignment horizontal="center"/>
    </xf>
    <xf numFmtId="0" fontId="8" fillId="0" borderId="27" xfId="0" applyFont="1" applyBorder="1" applyAlignment="1">
      <alignment horizontal="center"/>
    </xf>
    <xf numFmtId="164" fontId="8" fillId="0" borderId="19" xfId="0" applyNumberFormat="1" applyFont="1" applyBorder="1" applyAlignment="1">
      <alignment horizontal="center"/>
    </xf>
    <xf numFmtId="0" fontId="9" fillId="0" borderId="17" xfId="0" applyFont="1" applyBorder="1"/>
    <xf numFmtId="0" fontId="8" fillId="0" borderId="28" xfId="0" applyFont="1" applyBorder="1" applyAlignment="1">
      <alignment horizontal="center"/>
    </xf>
    <xf numFmtId="0" fontId="9" fillId="0" borderId="25" xfId="0" applyFont="1" applyBorder="1"/>
    <xf numFmtId="0" fontId="9" fillId="0" borderId="27" xfId="0" applyFont="1" applyBorder="1"/>
    <xf numFmtId="164" fontId="8" fillId="0" borderId="30" xfId="0" applyNumberFormat="1" applyFont="1" applyBorder="1" applyAlignment="1">
      <alignment horizontal="center"/>
    </xf>
    <xf numFmtId="0" fontId="9" fillId="0" borderId="11" xfId="0" applyFont="1" applyBorder="1"/>
    <xf numFmtId="0" fontId="8" fillId="0" borderId="11" xfId="0" applyFont="1" applyBorder="1"/>
    <xf numFmtId="0" fontId="9" fillId="0" borderId="34" xfId="0" applyFont="1" applyBorder="1"/>
    <xf numFmtId="0" fontId="8" fillId="0" borderId="19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9" fillId="0" borderId="36" xfId="0" applyFont="1" applyBorder="1"/>
    <xf numFmtId="0" fontId="9" fillId="0" borderId="32" xfId="0" applyFont="1" applyBorder="1"/>
    <xf numFmtId="164" fontId="8" fillId="0" borderId="36" xfId="0" applyNumberFormat="1" applyFont="1" applyBorder="1" applyAlignment="1">
      <alignment horizontal="center"/>
    </xf>
    <xf numFmtId="0" fontId="9" fillId="0" borderId="24" xfId="0" applyFont="1" applyBorder="1"/>
    <xf numFmtId="0" fontId="9" fillId="0" borderId="44" xfId="0" applyFont="1" applyBorder="1"/>
    <xf numFmtId="0" fontId="9" fillId="0" borderId="5" xfId="0" applyFont="1" applyBorder="1" applyAlignment="1">
      <alignment horizontal="center"/>
    </xf>
    <xf numFmtId="164" fontId="8" fillId="0" borderId="17" xfId="0" applyNumberFormat="1" applyFont="1" applyBorder="1" applyAlignment="1">
      <alignment horizontal="center"/>
    </xf>
    <xf numFmtId="0" fontId="9" fillId="0" borderId="37" xfId="0" applyFont="1" applyBorder="1"/>
    <xf numFmtId="0" fontId="8" fillId="0" borderId="24" xfId="0" applyFont="1" applyBorder="1" applyAlignment="1">
      <alignment horizontal="center"/>
    </xf>
    <xf numFmtId="0" fontId="8" fillId="0" borderId="47" xfId="0" applyFont="1" applyBorder="1"/>
    <xf numFmtId="0" fontId="9" fillId="0" borderId="12" xfId="0" applyFont="1" applyBorder="1"/>
    <xf numFmtId="0" fontId="9" fillId="0" borderId="14" xfId="0" applyFont="1" applyBorder="1"/>
    <xf numFmtId="0" fontId="8" fillId="0" borderId="24" xfId="0" applyFont="1" applyBorder="1"/>
    <xf numFmtId="2" fontId="8" fillId="0" borderId="11" xfId="0" applyNumberFormat="1" applyFont="1" applyBorder="1" applyAlignment="1">
      <alignment horizontal="center"/>
    </xf>
    <xf numFmtId="0" fontId="8" fillId="0" borderId="12" xfId="0" applyFont="1" applyBorder="1"/>
    <xf numFmtId="0" fontId="28" fillId="0" borderId="48" xfId="0" applyFont="1" applyBorder="1"/>
    <xf numFmtId="0" fontId="28" fillId="0" borderId="49" xfId="0" applyFont="1" applyBorder="1"/>
    <xf numFmtId="0" fontId="8" fillId="0" borderId="11" xfId="0" applyFont="1" applyBorder="1" applyAlignment="1">
      <alignment horizontal="center"/>
    </xf>
    <xf numFmtId="0" fontId="9" fillId="0" borderId="50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44" xfId="0" applyFont="1" applyBorder="1" applyAlignment="1">
      <alignment horizontal="center"/>
    </xf>
    <xf numFmtId="0" fontId="42" fillId="0" borderId="11" xfId="0" applyFont="1" applyBorder="1" applyAlignment="1">
      <alignment horizontal="center"/>
    </xf>
    <xf numFmtId="0" fontId="42" fillId="0" borderId="51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9" fillId="0" borderId="52" xfId="0" applyFont="1" applyBorder="1" applyAlignment="1">
      <alignment horizontal="center"/>
    </xf>
    <xf numFmtId="0" fontId="42" fillId="0" borderId="53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9" fillId="0" borderId="55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2" fillId="0" borderId="56" xfId="0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0" fontId="25" fillId="0" borderId="34" xfId="0" applyFont="1" applyBorder="1" applyAlignment="1">
      <alignment horizontal="center"/>
    </xf>
    <xf numFmtId="0" fontId="25" fillId="0" borderId="57" xfId="0" applyFont="1" applyBorder="1" applyAlignment="1">
      <alignment horizontal="center"/>
    </xf>
    <xf numFmtId="0" fontId="42" fillId="0" borderId="57" xfId="0" applyFont="1" applyBorder="1" applyAlignment="1">
      <alignment horizontal="center"/>
    </xf>
    <xf numFmtId="0" fontId="9" fillId="0" borderId="58" xfId="0" applyFont="1" applyBorder="1" applyAlignment="1">
      <alignment horizontal="center"/>
    </xf>
    <xf numFmtId="0" fontId="9" fillId="0" borderId="59" xfId="0" applyFont="1" applyBorder="1" applyAlignment="1">
      <alignment horizontal="center"/>
    </xf>
    <xf numFmtId="0" fontId="8" fillId="0" borderId="23" xfId="0" applyFont="1" applyBorder="1" applyAlignment="1">
      <alignment horizontal="center"/>
    </xf>
    <xf numFmtId="0" fontId="43" fillId="0" borderId="11" xfId="0" applyFont="1" applyBorder="1" applyAlignment="1">
      <alignment horizontal="center"/>
    </xf>
    <xf numFmtId="0" fontId="43" fillId="0" borderId="44" xfId="0" applyFont="1" applyBorder="1" applyAlignment="1">
      <alignment horizontal="center"/>
    </xf>
    <xf numFmtId="0" fontId="9" fillId="0" borderId="38" xfId="0" applyFont="1" applyBorder="1" applyAlignment="1">
      <alignment horizontal="center"/>
    </xf>
    <xf numFmtId="0" fontId="9" fillId="0" borderId="40" xfId="0" applyFont="1" applyBorder="1" applyAlignment="1">
      <alignment horizontal="center"/>
    </xf>
    <xf numFmtId="0" fontId="9" fillId="0" borderId="53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51" xfId="0" applyFont="1" applyBorder="1" applyAlignment="1">
      <alignment horizontal="center"/>
    </xf>
    <xf numFmtId="0" fontId="9" fillId="0" borderId="60" xfId="0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6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34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17" xfId="0" applyFont="1" applyBorder="1" applyAlignment="1">
      <alignment horizontal="left"/>
    </xf>
    <xf numFmtId="0" fontId="39" fillId="0" borderId="11" xfId="0" applyFont="1" applyBorder="1" applyAlignment="1">
      <alignment horizontal="center"/>
    </xf>
    <xf numFmtId="0" fontId="41" fillId="0" borderId="12" xfId="0" applyFont="1" applyBorder="1" applyAlignment="1">
      <alignment horizontal="center"/>
    </xf>
    <xf numFmtId="0" fontId="42" fillId="0" borderId="60" xfId="0" applyFont="1" applyBorder="1" applyAlignment="1">
      <alignment horizontal="center"/>
    </xf>
    <xf numFmtId="0" fontId="9" fillId="0" borderId="32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3" xfId="0" applyFont="1" applyBorder="1" applyAlignment="1">
      <alignment horizontal="center"/>
    </xf>
    <xf numFmtId="0" fontId="9" fillId="0" borderId="34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3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25" fillId="0" borderId="29" xfId="0" applyFont="1" applyBorder="1" applyAlignment="1">
      <alignment horizontal="center"/>
    </xf>
    <xf numFmtId="0" fontId="9" fillId="0" borderId="47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17" fillId="0" borderId="0" xfId="0" applyFont="1"/>
    <xf numFmtId="0" fontId="8" fillId="0" borderId="37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12" fillId="0" borderId="34" xfId="0" applyFont="1" applyBorder="1"/>
    <xf numFmtId="0" fontId="12" fillId="0" borderId="57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24" fillId="0" borderId="17" xfId="0" applyFont="1" applyBorder="1" applyAlignment="1">
      <alignment horizontal="center" vertical="center" textRotation="90"/>
    </xf>
    <xf numFmtId="0" fontId="40" fillId="0" borderId="34" xfId="0" applyFont="1" applyBorder="1"/>
    <xf numFmtId="0" fontId="40" fillId="0" borderId="34" xfId="0" applyFont="1" applyBorder="1" applyAlignment="1">
      <alignment horizontal="right"/>
    </xf>
    <xf numFmtId="0" fontId="40" fillId="0" borderId="57" xfId="0" applyFont="1" applyBorder="1" applyAlignment="1">
      <alignment horizontal="right"/>
    </xf>
    <xf numFmtId="0" fontId="9" fillId="0" borderId="0" xfId="0" applyFont="1" applyAlignment="1">
      <alignment horizontal="center"/>
    </xf>
    <xf numFmtId="0" fontId="12" fillId="0" borderId="42" xfId="0" applyFont="1" applyBorder="1"/>
    <xf numFmtId="0" fontId="12" fillId="0" borderId="12" xfId="0" applyFont="1" applyBorder="1"/>
    <xf numFmtId="0" fontId="9" fillId="0" borderId="20" xfId="0" applyFont="1" applyBorder="1"/>
    <xf numFmtId="0" fontId="8" fillId="0" borderId="26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2" fontId="25" fillId="0" borderId="8" xfId="0" applyNumberFormat="1" applyFont="1" applyBorder="1"/>
    <xf numFmtId="0" fontId="28" fillId="0" borderId="24" xfId="0" applyFont="1" applyBorder="1"/>
    <xf numFmtId="0" fontId="28" fillId="0" borderId="62" xfId="0" applyFont="1" applyBorder="1"/>
    <xf numFmtId="0" fontId="21" fillId="0" borderId="5" xfId="8" applyFont="1" applyBorder="1" applyAlignment="1">
      <alignment horizontal="left"/>
    </xf>
    <xf numFmtId="0" fontId="21" fillId="0" borderId="8" xfId="8" applyFont="1" applyBorder="1" applyAlignment="1">
      <alignment horizontal="left"/>
    </xf>
    <xf numFmtId="0" fontId="21" fillId="0" borderId="11" xfId="8" applyFont="1" applyBorder="1" applyAlignment="1">
      <alignment horizontal="left"/>
    </xf>
    <xf numFmtId="0" fontId="21" fillId="0" borderId="12" xfId="8" applyFont="1" applyBorder="1" applyAlignment="1">
      <alignment horizontal="left"/>
    </xf>
    <xf numFmtId="0" fontId="17" fillId="0" borderId="16" xfId="0" applyFont="1" applyBorder="1"/>
    <xf numFmtId="0" fontId="17" fillId="0" borderId="23" xfId="0" applyFont="1" applyBorder="1"/>
    <xf numFmtId="0" fontId="8" fillId="0" borderId="0" xfId="0" applyFont="1"/>
    <xf numFmtId="0" fontId="9" fillId="0" borderId="0" xfId="0" applyFont="1"/>
    <xf numFmtId="0" fontId="17" fillId="0" borderId="13" xfId="0" applyFont="1" applyBorder="1"/>
    <xf numFmtId="0" fontId="24" fillId="0" borderId="18" xfId="0" applyFont="1" applyBorder="1" applyAlignment="1">
      <alignment horizontal="center" vertical="center" textRotation="90"/>
    </xf>
    <xf numFmtId="0" fontId="24" fillId="0" borderId="19" xfId="0" applyFont="1" applyBorder="1" applyAlignment="1">
      <alignment horizontal="center" vertical="center" textRotation="90"/>
    </xf>
    <xf numFmtId="0" fontId="24" fillId="0" borderId="17" xfId="0" applyFont="1" applyBorder="1" applyAlignment="1">
      <alignment horizontal="center" vertical="center" textRotation="90" wrapText="1"/>
    </xf>
    <xf numFmtId="0" fontId="24" fillId="0" borderId="20" xfId="0" applyFont="1" applyBorder="1" applyAlignment="1">
      <alignment horizontal="center" vertical="center" textRotation="90"/>
    </xf>
    <xf numFmtId="0" fontId="17" fillId="0" borderId="14" xfId="0" applyFont="1" applyBorder="1"/>
    <xf numFmtId="0" fontId="17" fillId="0" borderId="15" xfId="0" applyFont="1" applyBorder="1"/>
    <xf numFmtId="0" fontId="9" fillId="0" borderId="26" xfId="0" applyFont="1" applyBorder="1" applyAlignment="1">
      <alignment horizontal="center"/>
    </xf>
    <xf numFmtId="0" fontId="18" fillId="0" borderId="13" xfId="0" applyFont="1" applyBorder="1"/>
    <xf numFmtId="0" fontId="8" fillId="0" borderId="12" xfId="0" applyFont="1" applyBorder="1" applyAlignment="1">
      <alignment horizontal="right"/>
    </xf>
    <xf numFmtId="0" fontId="28" fillId="0" borderId="2" xfId="0" applyFont="1" applyBorder="1"/>
    <xf numFmtId="0" fontId="44" fillId="0" borderId="24" xfId="0" applyFont="1" applyBorder="1"/>
    <xf numFmtId="0" fontId="8" fillId="0" borderId="0" xfId="0" applyFont="1" applyAlignment="1">
      <alignment horizontal="center"/>
    </xf>
    <xf numFmtId="0" fontId="21" fillId="0" borderId="33" xfId="8" applyFont="1" applyBorder="1"/>
    <xf numFmtId="0" fontId="8" fillId="0" borderId="25" xfId="0" applyFont="1" applyBorder="1"/>
    <xf numFmtId="0" fontId="8" fillId="0" borderId="33" xfId="0" applyFont="1" applyBorder="1" applyAlignment="1">
      <alignment horizontal="center"/>
    </xf>
    <xf numFmtId="0" fontId="24" fillId="0" borderId="5" xfId="0" applyFont="1" applyBorder="1" applyAlignment="1">
      <alignment horizontal="center" vertical="center" textRotation="90"/>
    </xf>
    <xf numFmtId="0" fontId="24" fillId="0" borderId="63" xfId="0" applyFont="1" applyBorder="1" applyAlignment="1">
      <alignment horizontal="right" vertical="center" textRotation="90"/>
    </xf>
    <xf numFmtId="0" fontId="17" fillId="0" borderId="42" xfId="0" applyFont="1" applyBorder="1"/>
    <xf numFmtId="0" fontId="43" fillId="0" borderId="12" xfId="0" applyFont="1" applyBorder="1" applyAlignment="1">
      <alignment horizontal="center"/>
    </xf>
    <xf numFmtId="0" fontId="11" fillId="0" borderId="34" xfId="0" applyFont="1" applyBorder="1" applyAlignment="1">
      <alignment horizontal="center" vertical="center" textRotation="90" wrapText="1"/>
    </xf>
    <xf numFmtId="0" fontId="25" fillId="0" borderId="20" xfId="0" applyFont="1" applyBorder="1" applyAlignment="1">
      <alignment horizontal="center"/>
    </xf>
    <xf numFmtId="0" fontId="11" fillId="0" borderId="34" xfId="0" applyFont="1" applyBorder="1" applyAlignment="1">
      <alignment horizontal="center" vertical="center" textRotation="90"/>
    </xf>
    <xf numFmtId="0" fontId="11" fillId="0" borderId="39" xfId="0" applyFont="1" applyBorder="1" applyAlignment="1">
      <alignment horizontal="center" vertical="center" textRotation="90"/>
    </xf>
    <xf numFmtId="0" fontId="24" fillId="0" borderId="64" xfId="0" applyFont="1" applyBorder="1" applyAlignment="1">
      <alignment horizontal="right" vertical="center" textRotation="90"/>
    </xf>
    <xf numFmtId="0" fontId="24" fillId="0" borderId="11" xfId="0" applyFont="1" applyBorder="1" applyAlignment="1">
      <alignment horizontal="center" vertical="center" textRotation="90"/>
    </xf>
    <xf numFmtId="0" fontId="11" fillId="0" borderId="65" xfId="0" applyFont="1" applyBorder="1" applyAlignment="1">
      <alignment horizontal="center" vertical="center" textRotation="90"/>
    </xf>
    <xf numFmtId="0" fontId="8" fillId="0" borderId="3" xfId="0" applyFont="1" applyBorder="1" applyAlignment="1">
      <alignment horizontal="center"/>
    </xf>
    <xf numFmtId="0" fontId="44" fillId="0" borderId="38" xfId="0" applyFont="1" applyBorder="1"/>
    <xf numFmtId="0" fontId="28" fillId="0" borderId="66" xfId="0" applyFont="1" applyBorder="1"/>
    <xf numFmtId="0" fontId="28" fillId="0" borderId="40" xfId="0" applyFont="1" applyBorder="1"/>
    <xf numFmtId="0" fontId="43" fillId="0" borderId="9" xfId="0" applyFont="1" applyBorder="1"/>
    <xf numFmtId="0" fontId="30" fillId="0" borderId="0" xfId="8" applyFont="1" applyAlignment="1">
      <alignment horizontal="left"/>
    </xf>
    <xf numFmtId="0" fontId="30" fillId="0" borderId="0" xfId="8" applyFont="1"/>
    <xf numFmtId="0" fontId="0" fillId="0" borderId="67" xfId="0" applyBorder="1"/>
    <xf numFmtId="2" fontId="8" fillId="0" borderId="36" xfId="0" applyNumberFormat="1" applyFont="1" applyBorder="1" applyAlignment="1">
      <alignment horizontal="center"/>
    </xf>
    <xf numFmtId="0" fontId="8" fillId="0" borderId="68" xfId="0" applyFont="1" applyBorder="1"/>
    <xf numFmtId="0" fontId="8" fillId="0" borderId="37" xfId="0" applyFont="1" applyBorder="1"/>
    <xf numFmtId="0" fontId="24" fillId="0" borderId="63" xfId="0" applyFont="1" applyBorder="1" applyAlignment="1">
      <alignment horizontal="center" vertical="center" textRotation="90"/>
    </xf>
    <xf numFmtId="0" fontId="11" fillId="0" borderId="56" xfId="0" applyFont="1" applyBorder="1" applyAlignment="1">
      <alignment horizontal="center" vertical="center" textRotation="90"/>
    </xf>
    <xf numFmtId="0" fontId="24" fillId="0" borderId="64" xfId="0" applyFont="1" applyBorder="1" applyAlignment="1">
      <alignment horizontal="center" vertical="center" textRotation="90"/>
    </xf>
    <xf numFmtId="0" fontId="17" fillId="0" borderId="32" xfId="0" applyFont="1" applyBorder="1" applyAlignment="1">
      <alignment horizontal="center"/>
    </xf>
    <xf numFmtId="164" fontId="17" fillId="0" borderId="68" xfId="0" applyNumberFormat="1" applyFont="1" applyBorder="1" applyAlignment="1">
      <alignment horizontal="center"/>
    </xf>
    <xf numFmtId="0" fontId="25" fillId="0" borderId="69" xfId="0" applyFont="1" applyBorder="1" applyAlignment="1">
      <alignment horizontal="center"/>
    </xf>
    <xf numFmtId="0" fontId="12" fillId="0" borderId="18" xfId="0" applyFont="1" applyBorder="1"/>
    <xf numFmtId="0" fontId="12" fillId="0" borderId="70" xfId="0" applyFont="1" applyBorder="1"/>
    <xf numFmtId="0" fontId="43" fillId="0" borderId="17" xfId="0" applyFont="1" applyBorder="1" applyAlignment="1">
      <alignment horizontal="left"/>
    </xf>
    <xf numFmtId="0" fontId="24" fillId="0" borderId="63" xfId="0" applyFont="1" applyBorder="1" applyAlignment="1">
      <alignment horizontal="center" vertical="center" textRotation="90" wrapText="1"/>
    </xf>
    <xf numFmtId="0" fontId="18" fillId="0" borderId="33" xfId="0" applyFont="1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21" fillId="0" borderId="21" xfId="8" applyFont="1" applyBorder="1"/>
    <xf numFmtId="0" fontId="9" fillId="0" borderId="31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9" xfId="0" applyFont="1" applyBorder="1"/>
    <xf numFmtId="0" fontId="9" fillId="0" borderId="46" xfId="0" applyFont="1" applyBorder="1" applyAlignment="1">
      <alignment horizontal="center"/>
    </xf>
    <xf numFmtId="0" fontId="8" fillId="0" borderId="14" xfId="0" applyFont="1" applyBorder="1"/>
    <xf numFmtId="0" fontId="17" fillId="0" borderId="31" xfId="0" applyFont="1" applyBorder="1"/>
    <xf numFmtId="0" fontId="8" fillId="0" borderId="9" xfId="0" applyFont="1" applyBorder="1" applyAlignment="1">
      <alignment horizontal="left"/>
    </xf>
    <xf numFmtId="0" fontId="9" fillId="0" borderId="35" xfId="0" applyFont="1" applyBorder="1"/>
    <xf numFmtId="0" fontId="8" fillId="0" borderId="27" xfId="0" applyFont="1" applyBorder="1"/>
    <xf numFmtId="0" fontId="9" fillId="0" borderId="68" xfId="0" applyFont="1" applyBorder="1"/>
    <xf numFmtId="0" fontId="19" fillId="0" borderId="36" xfId="8" applyFont="1" applyBorder="1"/>
    <xf numFmtId="0" fontId="19" fillId="0" borderId="68" xfId="8" applyFont="1" applyBorder="1"/>
    <xf numFmtId="0" fontId="9" fillId="0" borderId="45" xfId="0" applyFont="1" applyBorder="1"/>
    <xf numFmtId="0" fontId="9" fillId="0" borderId="30" xfId="0" applyFont="1" applyBorder="1"/>
    <xf numFmtId="0" fontId="9" fillId="0" borderId="65" xfId="0" applyFont="1" applyBorder="1"/>
    <xf numFmtId="0" fontId="9" fillId="0" borderId="65" xfId="0" applyFont="1" applyBorder="1" applyAlignment="1">
      <alignment horizontal="center"/>
    </xf>
    <xf numFmtId="164" fontId="17" fillId="0" borderId="37" xfId="0" applyNumberFormat="1" applyFont="1" applyBorder="1" applyAlignment="1">
      <alignment horizontal="center"/>
    </xf>
    <xf numFmtId="0" fontId="25" fillId="0" borderId="42" xfId="0" applyFont="1" applyBorder="1"/>
    <xf numFmtId="0" fontId="25" fillId="0" borderId="24" xfId="0" applyFont="1" applyBorder="1"/>
    <xf numFmtId="0" fontId="25" fillId="0" borderId="43" xfId="0" applyFont="1" applyBorder="1" applyAlignment="1">
      <alignment horizontal="left"/>
    </xf>
    <xf numFmtId="0" fontId="8" fillId="0" borderId="57" xfId="0" applyFont="1" applyBorder="1" applyAlignment="1">
      <alignment horizontal="center"/>
    </xf>
    <xf numFmtId="2" fontId="8" fillId="0" borderId="28" xfId="0" applyNumberFormat="1" applyFont="1" applyBorder="1"/>
    <xf numFmtId="0" fontId="42" fillId="0" borderId="1" xfId="0" applyFont="1" applyBorder="1" applyAlignment="1">
      <alignment horizontal="center"/>
    </xf>
    <xf numFmtId="0" fontId="9" fillId="0" borderId="71" xfId="0" applyFont="1" applyBorder="1" applyAlignment="1">
      <alignment horizontal="center"/>
    </xf>
    <xf numFmtId="0" fontId="17" fillId="0" borderId="72" xfId="0" applyFont="1" applyBorder="1" applyAlignment="1">
      <alignment horizontal="center"/>
    </xf>
    <xf numFmtId="0" fontId="25" fillId="0" borderId="9" xfId="0" applyFont="1" applyBorder="1" applyAlignment="1">
      <alignment wrapText="1"/>
    </xf>
    <xf numFmtId="0" fontId="43" fillId="0" borderId="6" xfId="0" applyFont="1" applyBorder="1" applyAlignment="1">
      <alignment horizontal="center"/>
    </xf>
    <xf numFmtId="0" fontId="43" fillId="0" borderId="5" xfId="0" applyFont="1" applyBorder="1" applyAlignment="1">
      <alignment horizontal="center"/>
    </xf>
    <xf numFmtId="0" fontId="43" fillId="0" borderId="8" xfId="0" applyFont="1" applyBorder="1" applyAlignment="1">
      <alignment horizontal="center"/>
    </xf>
    <xf numFmtId="0" fontId="25" fillId="0" borderId="5" xfId="0" applyFont="1" applyBorder="1" applyAlignment="1">
      <alignment wrapText="1"/>
    </xf>
    <xf numFmtId="0" fontId="8" fillId="0" borderId="73" xfId="0" applyFont="1" applyBorder="1" applyAlignment="1">
      <alignment horizontal="center"/>
    </xf>
    <xf numFmtId="0" fontId="43" fillId="0" borderId="29" xfId="0" applyFont="1" applyBorder="1" applyAlignment="1">
      <alignment horizontal="center"/>
    </xf>
    <xf numFmtId="0" fontId="43" fillId="0" borderId="7" xfId="0" applyFont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8" fillId="0" borderId="74" xfId="0" applyFont="1" applyBorder="1" applyAlignment="1">
      <alignment horizontal="center"/>
    </xf>
    <xf numFmtId="0" fontId="8" fillId="0" borderId="75" xfId="0" applyFont="1" applyBorder="1" applyAlignment="1">
      <alignment horizontal="center"/>
    </xf>
    <xf numFmtId="0" fontId="8" fillId="0" borderId="63" xfId="0" applyFont="1" applyBorder="1" applyAlignment="1">
      <alignment horizontal="center"/>
    </xf>
    <xf numFmtId="0" fontId="8" fillId="0" borderId="76" xfId="0" applyFont="1" applyBorder="1" applyAlignment="1">
      <alignment horizontal="center"/>
    </xf>
    <xf numFmtId="0" fontId="8" fillId="0" borderId="77" xfId="0" applyFont="1" applyBorder="1" applyAlignment="1">
      <alignment horizontal="center"/>
    </xf>
    <xf numFmtId="0" fontId="8" fillId="0" borderId="78" xfId="0" applyFont="1" applyBorder="1" applyAlignment="1">
      <alignment horizontal="center"/>
    </xf>
    <xf numFmtId="0" fontId="8" fillId="0" borderId="79" xfId="0" applyFont="1" applyBorder="1" applyAlignment="1">
      <alignment horizontal="center"/>
    </xf>
    <xf numFmtId="0" fontId="8" fillId="0" borderId="80" xfId="0" applyFont="1" applyBorder="1" applyAlignment="1">
      <alignment horizontal="center"/>
    </xf>
    <xf numFmtId="0" fontId="8" fillId="0" borderId="18" xfId="0" applyFont="1" applyBorder="1"/>
    <xf numFmtId="0" fontId="8" fillId="0" borderId="42" xfId="0" applyFont="1" applyBorder="1"/>
    <xf numFmtId="0" fontId="8" fillId="0" borderId="43" xfId="0" applyFont="1" applyBorder="1" applyAlignment="1">
      <alignment horizontal="left"/>
    </xf>
    <xf numFmtId="0" fontId="26" fillId="0" borderId="42" xfId="0" applyFont="1" applyBorder="1"/>
    <xf numFmtId="0" fontId="39" fillId="0" borderId="42" xfId="0" applyFont="1" applyBorder="1"/>
    <xf numFmtId="0" fontId="39" fillId="0" borderId="12" xfId="0" applyFont="1" applyBorder="1"/>
    <xf numFmtId="0" fontId="43" fillId="0" borderId="11" xfId="0" applyFont="1" applyBorder="1"/>
    <xf numFmtId="2" fontId="8" fillId="0" borderId="29" xfId="0" applyNumberFormat="1" applyFont="1" applyBorder="1" applyAlignment="1">
      <alignment horizontal="center"/>
    </xf>
    <xf numFmtId="0" fontId="42" fillId="0" borderId="81" xfId="0" applyFont="1" applyBorder="1" applyAlignment="1">
      <alignment horizontal="center"/>
    </xf>
    <xf numFmtId="0" fontId="25" fillId="0" borderId="3" xfId="0" applyFont="1" applyBorder="1" applyAlignment="1">
      <alignment horizontal="right"/>
    </xf>
    <xf numFmtId="0" fontId="9" fillId="0" borderId="81" xfId="0" applyFont="1" applyBorder="1" applyAlignment="1">
      <alignment horizontal="center"/>
    </xf>
    <xf numFmtId="0" fontId="8" fillId="0" borderId="15" xfId="0" applyFont="1" applyBorder="1"/>
    <xf numFmtId="1" fontId="9" fillId="0" borderId="58" xfId="0" applyNumberFormat="1" applyFont="1" applyBorder="1" applyAlignment="1">
      <alignment horizontal="center"/>
    </xf>
    <xf numFmtId="0" fontId="43" fillId="0" borderId="10" xfId="0" applyFont="1" applyBorder="1" applyAlignment="1">
      <alignment horizontal="center"/>
    </xf>
    <xf numFmtId="0" fontId="43" fillId="0" borderId="9" xfId="0" applyFont="1" applyBorder="1" applyAlignment="1">
      <alignment horizontal="center"/>
    </xf>
    <xf numFmtId="0" fontId="43" fillId="0" borderId="35" xfId="0" applyFont="1" applyBorder="1" applyAlignment="1">
      <alignment horizontal="center"/>
    </xf>
    <xf numFmtId="0" fontId="43" fillId="0" borderId="16" xfId="0" applyFont="1" applyBorder="1" applyAlignment="1">
      <alignment horizontal="center"/>
    </xf>
    <xf numFmtId="0" fontId="43" fillId="0" borderId="23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0" fontId="42" fillId="0" borderId="55" xfId="0" applyFont="1" applyBorder="1" applyAlignment="1">
      <alignment horizontal="center"/>
    </xf>
    <xf numFmtId="0" fontId="17" fillId="0" borderId="29" xfId="0" applyFont="1" applyBorder="1" applyAlignment="1">
      <alignment horizontal="center"/>
    </xf>
    <xf numFmtId="0" fontId="8" fillId="0" borderId="82" xfId="0" applyFont="1" applyBorder="1" applyAlignment="1">
      <alignment horizontal="center"/>
    </xf>
    <xf numFmtId="0" fontId="9" fillId="0" borderId="83" xfId="0" applyFont="1" applyBorder="1" applyAlignment="1">
      <alignment horizontal="center"/>
    </xf>
    <xf numFmtId="0" fontId="8" fillId="0" borderId="84" xfId="0" applyFont="1" applyBorder="1" applyAlignment="1">
      <alignment horizontal="center"/>
    </xf>
    <xf numFmtId="0" fontId="9" fillId="0" borderId="85" xfId="0" applyFont="1" applyBorder="1" applyAlignment="1">
      <alignment horizontal="center"/>
    </xf>
    <xf numFmtId="0" fontId="8" fillId="0" borderId="86" xfId="0" applyFont="1" applyBorder="1" applyAlignment="1">
      <alignment horizontal="center"/>
    </xf>
    <xf numFmtId="0" fontId="8" fillId="0" borderId="87" xfId="0" applyFont="1" applyBorder="1" applyAlignment="1">
      <alignment horizontal="center"/>
    </xf>
    <xf numFmtId="0" fontId="8" fillId="0" borderId="88" xfId="0" applyFont="1" applyBorder="1" applyAlignment="1">
      <alignment horizontal="center"/>
    </xf>
    <xf numFmtId="0" fontId="9" fillId="0" borderId="89" xfId="0" applyFont="1" applyBorder="1" applyAlignment="1">
      <alignment horizontal="center"/>
    </xf>
    <xf numFmtId="0" fontId="9" fillId="0" borderId="90" xfId="0" applyFont="1" applyBorder="1" applyAlignment="1">
      <alignment horizontal="center"/>
    </xf>
    <xf numFmtId="0" fontId="9" fillId="0" borderId="88" xfId="0" applyFont="1" applyBorder="1" applyAlignment="1">
      <alignment horizontal="center"/>
    </xf>
    <xf numFmtId="0" fontId="28" fillId="0" borderId="10" xfId="0" applyFont="1" applyBorder="1"/>
    <xf numFmtId="0" fontId="12" fillId="0" borderId="9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1" fontId="9" fillId="0" borderId="51" xfId="0" applyNumberFormat="1" applyFont="1" applyBorder="1" applyAlignment="1">
      <alignment horizontal="center"/>
    </xf>
    <xf numFmtId="0" fontId="8" fillId="0" borderId="68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46" xfId="0" applyFont="1" applyBorder="1" applyAlignment="1">
      <alignment horizontal="center"/>
    </xf>
    <xf numFmtId="0" fontId="8" fillId="0" borderId="91" xfId="0" applyFont="1" applyBorder="1" applyAlignment="1">
      <alignment horizontal="center"/>
    </xf>
    <xf numFmtId="0" fontId="8" fillId="0" borderId="5" xfId="0" applyFont="1" applyBorder="1" applyAlignment="1">
      <alignment wrapText="1"/>
    </xf>
    <xf numFmtId="0" fontId="8" fillId="0" borderId="9" xfId="0" applyFont="1" applyBorder="1" applyAlignment="1">
      <alignment wrapText="1"/>
    </xf>
    <xf numFmtId="0" fontId="43" fillId="0" borderId="22" xfId="0" applyFont="1" applyBorder="1" applyAlignment="1">
      <alignment horizontal="center"/>
    </xf>
    <xf numFmtId="0" fontId="43" fillId="0" borderId="92" xfId="0" applyFont="1" applyBorder="1" applyAlignment="1">
      <alignment horizontal="center"/>
    </xf>
    <xf numFmtId="0" fontId="42" fillId="0" borderId="93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9" fillId="0" borderId="82" xfId="0" applyFont="1" applyBorder="1" applyAlignment="1">
      <alignment horizontal="center"/>
    </xf>
    <xf numFmtId="0" fontId="28" fillId="0" borderId="6" xfId="0" applyFont="1" applyBorder="1"/>
    <xf numFmtId="0" fontId="12" fillId="0" borderId="9" xfId="0" applyFont="1" applyBorder="1" applyAlignment="1">
      <alignment horizontal="left"/>
    </xf>
    <xf numFmtId="0" fontId="12" fillId="0" borderId="25" xfId="0" applyFont="1" applyBorder="1" applyAlignment="1">
      <alignment horizontal="right"/>
    </xf>
    <xf numFmtId="0" fontId="12" fillId="0" borderId="82" xfId="0" applyFont="1" applyBorder="1" applyAlignment="1">
      <alignment horizontal="center"/>
    </xf>
    <xf numFmtId="0" fontId="41" fillId="0" borderId="8" xfId="0" applyFont="1" applyBorder="1" applyAlignment="1">
      <alignment horizontal="center"/>
    </xf>
    <xf numFmtId="0" fontId="8" fillId="0" borderId="94" xfId="0" applyFont="1" applyBorder="1" applyAlignment="1">
      <alignment horizontal="center"/>
    </xf>
    <xf numFmtId="0" fontId="42" fillId="0" borderId="59" xfId="0" applyFont="1" applyBorder="1" applyAlignment="1">
      <alignment horizontal="center"/>
    </xf>
    <xf numFmtId="0" fontId="8" fillId="0" borderId="25" xfId="0" applyFont="1" applyBorder="1" applyAlignment="1">
      <alignment horizontal="left"/>
    </xf>
    <xf numFmtId="0" fontId="8" fillId="0" borderId="6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52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9" fillId="0" borderId="93" xfId="0" applyFont="1" applyBorder="1" applyAlignment="1">
      <alignment horizontal="center"/>
    </xf>
    <xf numFmtId="0" fontId="42" fillId="0" borderId="50" xfId="0" applyFont="1" applyBorder="1" applyAlignment="1">
      <alignment horizontal="center"/>
    </xf>
    <xf numFmtId="0" fontId="43" fillId="0" borderId="28" xfId="0" applyFont="1" applyBorder="1" applyAlignment="1">
      <alignment horizontal="center"/>
    </xf>
    <xf numFmtId="0" fontId="43" fillId="0" borderId="71" xfId="0" applyFont="1" applyBorder="1" applyAlignment="1">
      <alignment horizontal="center"/>
    </xf>
    <xf numFmtId="164" fontId="8" fillId="0" borderId="7" xfId="0" applyNumberFormat="1" applyFont="1" applyBorder="1" applyAlignment="1">
      <alignment horizontal="center"/>
    </xf>
    <xf numFmtId="0" fontId="8" fillId="0" borderId="95" xfId="0" applyFont="1" applyBorder="1" applyAlignment="1">
      <alignment horizontal="center"/>
    </xf>
    <xf numFmtId="0" fontId="8" fillId="0" borderId="96" xfId="0" applyFont="1" applyBorder="1" applyAlignment="1">
      <alignment horizontal="center"/>
    </xf>
    <xf numFmtId="0" fontId="8" fillId="0" borderId="71" xfId="0" applyFont="1" applyBorder="1" applyAlignment="1">
      <alignment horizontal="center"/>
    </xf>
    <xf numFmtId="0" fontId="43" fillId="0" borderId="17" xfId="0" applyFont="1" applyBorder="1" applyAlignment="1">
      <alignment horizontal="center"/>
    </xf>
    <xf numFmtId="0" fontId="8" fillId="0" borderId="9" xfId="0" applyFont="1" applyBorder="1" applyAlignment="1">
      <alignment horizontal="center" wrapText="1"/>
    </xf>
    <xf numFmtId="0" fontId="26" fillId="0" borderId="24" xfId="0" applyFont="1" applyBorder="1"/>
    <xf numFmtId="0" fontId="25" fillId="0" borderId="14" xfId="0" applyFont="1" applyBorder="1" applyAlignment="1">
      <alignment wrapText="1"/>
    </xf>
    <xf numFmtId="0" fontId="42" fillId="0" borderId="44" xfId="0" applyFont="1" applyBorder="1" applyAlignment="1">
      <alignment horizontal="center"/>
    </xf>
    <xf numFmtId="0" fontId="25" fillId="0" borderId="28" xfId="0" applyFont="1" applyBorder="1" applyAlignment="1">
      <alignment horizontal="center"/>
    </xf>
    <xf numFmtId="0" fontId="17" fillId="0" borderId="5" xfId="0" applyFont="1" applyBorder="1" applyAlignment="1">
      <alignment horizontal="center" wrapText="1"/>
    </xf>
    <xf numFmtId="0" fontId="43" fillId="0" borderId="5" xfId="0" applyFont="1" applyBorder="1"/>
    <xf numFmtId="0" fontId="0" fillId="0" borderId="6" xfId="0" applyBorder="1"/>
    <xf numFmtId="0" fontId="0" fillId="0" borderId="9" xfId="0" applyBorder="1"/>
    <xf numFmtId="0" fontId="17" fillId="0" borderId="20" xfId="0" applyFont="1" applyBorder="1" applyAlignment="1">
      <alignment horizontal="center"/>
    </xf>
    <xf numFmtId="0" fontId="5" fillId="0" borderId="35" xfId="0" applyFont="1" applyBorder="1" applyAlignment="1">
      <alignment horizontal="center"/>
    </xf>
    <xf numFmtId="0" fontId="8" fillId="0" borderId="5" xfId="0" applyFont="1" applyBorder="1" applyAlignment="1">
      <alignment horizontal="center" wrapText="1"/>
    </xf>
    <xf numFmtId="0" fontId="8" fillId="0" borderId="29" xfId="0" applyFont="1" applyBorder="1" applyAlignment="1">
      <alignment horizontal="center" wrapText="1"/>
    </xf>
    <xf numFmtId="0" fontId="8" fillId="0" borderId="14" xfId="0" applyFont="1" applyBorder="1" applyAlignment="1">
      <alignment wrapText="1"/>
    </xf>
    <xf numFmtId="0" fontId="17" fillId="0" borderId="36" xfId="0" applyFont="1" applyBorder="1" applyAlignment="1">
      <alignment horizontal="center"/>
    </xf>
    <xf numFmtId="0" fontId="25" fillId="0" borderId="91" xfId="0" applyFont="1" applyBorder="1" applyAlignment="1">
      <alignment horizontal="center"/>
    </xf>
    <xf numFmtId="0" fontId="17" fillId="0" borderId="5" xfId="0" applyFont="1" applyBorder="1" applyAlignment="1">
      <alignment wrapText="1"/>
    </xf>
    <xf numFmtId="164" fontId="42" fillId="0" borderId="38" xfId="0" applyNumberFormat="1" applyFont="1" applyBorder="1" applyAlignment="1">
      <alignment horizontal="center"/>
    </xf>
    <xf numFmtId="0" fontId="25" fillId="0" borderId="36" xfId="0" applyFont="1" applyBorder="1" applyAlignment="1">
      <alignment horizontal="left"/>
    </xf>
    <xf numFmtId="0" fontId="25" fillId="0" borderId="5" xfId="0" applyFont="1" applyBorder="1" applyAlignment="1">
      <alignment horizontal="left"/>
    </xf>
    <xf numFmtId="0" fontId="17" fillId="0" borderId="29" xfId="0" applyFont="1" applyBorder="1" applyAlignment="1">
      <alignment horizontal="center" wrapText="1"/>
    </xf>
    <xf numFmtId="0" fontId="25" fillId="0" borderId="25" xfId="0" applyFont="1" applyBorder="1" applyAlignment="1">
      <alignment horizontal="center"/>
    </xf>
    <xf numFmtId="0" fontId="25" fillId="0" borderId="72" xfId="0" applyFont="1" applyBorder="1" applyAlignment="1">
      <alignment horizontal="center"/>
    </xf>
    <xf numFmtId="0" fontId="12" fillId="0" borderId="5" xfId="0" applyFont="1" applyBorder="1" applyAlignment="1">
      <alignment wrapText="1"/>
    </xf>
    <xf numFmtId="2" fontId="25" fillId="0" borderId="29" xfId="0" applyNumberFormat="1" applyFont="1" applyBorder="1"/>
    <xf numFmtId="164" fontId="8" fillId="0" borderId="5" xfId="0" applyNumberFormat="1" applyFont="1" applyBorder="1" applyAlignment="1">
      <alignment horizontal="center"/>
    </xf>
    <xf numFmtId="164" fontId="8" fillId="0" borderId="11" xfId="0" applyNumberFormat="1" applyFont="1" applyBorder="1" applyAlignment="1">
      <alignment horizontal="center"/>
    </xf>
    <xf numFmtId="2" fontId="8" fillId="0" borderId="17" xfId="0" applyNumberFormat="1" applyFont="1" applyBorder="1" applyAlignment="1">
      <alignment horizontal="center"/>
    </xf>
    <xf numFmtId="0" fontId="17" fillId="0" borderId="68" xfId="0" applyFont="1" applyBorder="1" applyAlignment="1">
      <alignment horizontal="center" wrapText="1"/>
    </xf>
    <xf numFmtId="0" fontId="43" fillId="0" borderId="14" xfId="0" applyFont="1" applyBorder="1" applyAlignment="1">
      <alignment horizontal="center"/>
    </xf>
    <xf numFmtId="0" fontId="25" fillId="0" borderId="86" xfId="0" applyFont="1" applyBorder="1"/>
    <xf numFmtId="0" fontId="8" fillId="0" borderId="84" xfId="0" applyFont="1" applyBorder="1" applyAlignment="1">
      <alignment wrapText="1"/>
    </xf>
    <xf numFmtId="0" fontId="43" fillId="0" borderId="73" xfId="0" applyFont="1" applyBorder="1" applyAlignment="1">
      <alignment horizontal="center"/>
    </xf>
    <xf numFmtId="0" fontId="43" fillId="0" borderId="97" xfId="0" applyFont="1" applyBorder="1" applyAlignment="1">
      <alignment horizontal="center"/>
    </xf>
    <xf numFmtId="0" fontId="43" fillId="0" borderId="84" xfId="0" applyFont="1" applyBorder="1" applyAlignment="1">
      <alignment horizontal="center"/>
    </xf>
    <xf numFmtId="0" fontId="43" fillId="0" borderId="98" xfId="0" applyFont="1" applyBorder="1" applyAlignment="1">
      <alignment horizontal="center"/>
    </xf>
    <xf numFmtId="1" fontId="42" fillId="0" borderId="51" xfId="0" applyNumberFormat="1" applyFont="1" applyBorder="1" applyAlignment="1">
      <alignment horizontal="center"/>
    </xf>
    <xf numFmtId="1" fontId="9" fillId="0" borderId="59" xfId="0" applyNumberFormat="1" applyFont="1" applyBorder="1" applyAlignment="1">
      <alignment horizontal="center"/>
    </xf>
    <xf numFmtId="1" fontId="42" fillId="0" borderId="58" xfId="0" applyNumberFormat="1" applyFont="1" applyBorder="1" applyAlignment="1">
      <alignment horizontal="center"/>
    </xf>
    <xf numFmtId="1" fontId="8" fillId="0" borderId="33" xfId="0" applyNumberFormat="1" applyFont="1" applyBorder="1" applyAlignment="1">
      <alignment horizontal="center"/>
    </xf>
    <xf numFmtId="1" fontId="8" fillId="0" borderId="7" xfId="0" applyNumberFormat="1" applyFont="1" applyBorder="1" applyAlignment="1">
      <alignment horizontal="center"/>
    </xf>
    <xf numFmtId="0" fontId="43" fillId="0" borderId="68" xfId="0" applyFont="1" applyBorder="1" applyAlignment="1">
      <alignment horizontal="center"/>
    </xf>
    <xf numFmtId="0" fontId="12" fillId="0" borderId="17" xfId="0" applyFont="1" applyBorder="1"/>
    <xf numFmtId="0" fontId="12" fillId="0" borderId="30" xfId="0" applyFont="1" applyBorder="1"/>
    <xf numFmtId="0" fontId="12" fillId="0" borderId="37" xfId="0" applyFont="1" applyBorder="1"/>
    <xf numFmtId="0" fontId="17" fillId="0" borderId="77" xfId="0" applyFont="1" applyBorder="1"/>
    <xf numFmtId="0" fontId="9" fillId="0" borderId="30" xfId="0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42" fillId="0" borderId="99" xfId="0" applyFont="1" applyBorder="1" applyAlignment="1">
      <alignment horizontal="center"/>
    </xf>
    <xf numFmtId="1" fontId="42" fillId="0" borderId="53" xfId="0" applyNumberFormat="1" applyFont="1" applyBorder="1" applyAlignment="1">
      <alignment horizontal="center"/>
    </xf>
    <xf numFmtId="1" fontId="42" fillId="0" borderId="42" xfId="0" applyNumberFormat="1" applyFont="1" applyBorder="1" applyAlignment="1">
      <alignment horizontal="center"/>
    </xf>
    <xf numFmtId="0" fontId="25" fillId="0" borderId="47" xfId="0" applyFont="1" applyBorder="1"/>
    <xf numFmtId="0" fontId="8" fillId="0" borderId="30" xfId="0" applyFont="1" applyBorder="1" applyAlignment="1">
      <alignment horizontal="left"/>
    </xf>
    <xf numFmtId="1" fontId="8" fillId="0" borderId="31" xfId="0" applyNumberFormat="1" applyFont="1" applyBorder="1" applyAlignment="1">
      <alignment horizontal="center"/>
    </xf>
    <xf numFmtId="2" fontId="8" fillId="0" borderId="45" xfId="0" applyNumberFormat="1" applyFont="1" applyBorder="1" applyAlignment="1">
      <alignment horizontal="left" shrinkToFit="1"/>
    </xf>
    <xf numFmtId="0" fontId="29" fillId="0" borderId="0" xfId="8" applyFont="1" applyAlignment="1">
      <alignment horizontal="left"/>
    </xf>
    <xf numFmtId="0" fontId="29" fillId="0" borderId="0" xfId="8" applyFont="1" applyAlignment="1">
      <alignment vertical="top"/>
    </xf>
    <xf numFmtId="0" fontId="44" fillId="0" borderId="47" xfId="0" applyFont="1" applyBorder="1"/>
    <xf numFmtId="0" fontId="17" fillId="0" borderId="25" xfId="0" applyFont="1" applyBorder="1"/>
    <xf numFmtId="0" fontId="25" fillId="0" borderId="25" xfId="0" applyFont="1" applyBorder="1" applyAlignment="1">
      <alignment horizontal="left"/>
    </xf>
    <xf numFmtId="0" fontId="25" fillId="0" borderId="82" xfId="0" applyFont="1" applyBorder="1" applyAlignment="1">
      <alignment horizontal="center"/>
    </xf>
    <xf numFmtId="0" fontId="8" fillId="0" borderId="100" xfId="0" applyFont="1" applyBorder="1" applyAlignment="1">
      <alignment wrapText="1"/>
    </xf>
    <xf numFmtId="0" fontId="25" fillId="0" borderId="17" xfId="0" applyFont="1" applyBorder="1" applyAlignment="1">
      <alignment wrapText="1"/>
    </xf>
    <xf numFmtId="0" fontId="17" fillId="0" borderId="44" xfId="0" applyFont="1" applyBorder="1"/>
    <xf numFmtId="0" fontId="8" fillId="0" borderId="101" xfId="0" applyFont="1" applyBorder="1" applyAlignment="1">
      <alignment horizontal="center"/>
    </xf>
    <xf numFmtId="0" fontId="8" fillId="0" borderId="102" xfId="0" applyFont="1" applyBorder="1" applyAlignment="1">
      <alignment horizontal="center"/>
    </xf>
    <xf numFmtId="0" fontId="8" fillId="0" borderId="103" xfId="0" applyFont="1" applyBorder="1" applyAlignment="1">
      <alignment horizontal="center"/>
    </xf>
    <xf numFmtId="0" fontId="43" fillId="0" borderId="101" xfId="0" applyFont="1" applyBorder="1" applyAlignment="1">
      <alignment horizontal="center"/>
    </xf>
    <xf numFmtId="0" fontId="8" fillId="0" borderId="104" xfId="0" applyFont="1" applyBorder="1" applyAlignment="1">
      <alignment horizontal="center"/>
    </xf>
    <xf numFmtId="0" fontId="8" fillId="0" borderId="105" xfId="0" applyFont="1" applyBorder="1" applyAlignment="1">
      <alignment horizontal="center"/>
    </xf>
    <xf numFmtId="0" fontId="43" fillId="0" borderId="0" xfId="0" applyFont="1" applyAlignment="1">
      <alignment horizontal="center"/>
    </xf>
    <xf numFmtId="0" fontId="0" fillId="0" borderId="103" xfId="0" applyBorder="1"/>
    <xf numFmtId="0" fontId="43" fillId="0" borderId="82" xfId="0" applyFont="1" applyBorder="1" applyAlignment="1">
      <alignment horizontal="center"/>
    </xf>
    <xf numFmtId="0" fontId="43" fillId="0" borderId="47" xfId="0" applyFont="1" applyBorder="1" applyAlignment="1">
      <alignment horizontal="center"/>
    </xf>
    <xf numFmtId="0" fontId="42" fillId="0" borderId="106" xfId="0" applyFont="1" applyBorder="1" applyAlignment="1">
      <alignment horizontal="center"/>
    </xf>
    <xf numFmtId="0" fontId="42" fillId="0" borderId="107" xfId="0" applyFont="1" applyBorder="1" applyAlignment="1">
      <alignment horizontal="center"/>
    </xf>
    <xf numFmtId="0" fontId="8" fillId="0" borderId="108" xfId="0" applyFont="1" applyBorder="1" applyAlignment="1">
      <alignment horizontal="left"/>
    </xf>
    <xf numFmtId="0" fontId="8" fillId="0" borderId="10" xfId="0" applyFont="1" applyBorder="1"/>
    <xf numFmtId="164" fontId="42" fillId="0" borderId="109" xfId="0" applyNumberFormat="1" applyFont="1" applyBorder="1" applyAlignment="1">
      <alignment horizontal="center"/>
    </xf>
    <xf numFmtId="164" fontId="42" fillId="0" borderId="43" xfId="0" applyNumberFormat="1" applyFont="1" applyBorder="1" applyAlignment="1">
      <alignment horizontal="center"/>
    </xf>
    <xf numFmtId="164" fontId="8" fillId="0" borderId="68" xfId="0" applyNumberFormat="1" applyFont="1" applyBorder="1" applyAlignment="1">
      <alignment horizontal="center"/>
    </xf>
    <xf numFmtId="164" fontId="42" fillId="0" borderId="54" xfId="0" applyNumberFormat="1" applyFont="1" applyBorder="1" applyAlignment="1">
      <alignment horizontal="center"/>
    </xf>
    <xf numFmtId="164" fontId="42" fillId="0" borderId="2" xfId="0" applyNumberFormat="1" applyFont="1" applyBorder="1" applyAlignment="1">
      <alignment horizontal="center"/>
    </xf>
    <xf numFmtId="1" fontId="42" fillId="0" borderId="4" xfId="0" applyNumberFormat="1" applyFont="1" applyBorder="1" applyAlignment="1">
      <alignment horizontal="center"/>
    </xf>
    <xf numFmtId="1" fontId="42" fillId="0" borderId="24" xfId="0" applyNumberFormat="1" applyFont="1" applyBorder="1" applyAlignment="1">
      <alignment horizontal="center"/>
    </xf>
    <xf numFmtId="1" fontId="42" fillId="0" borderId="2" xfId="0" applyNumberFormat="1" applyFont="1" applyBorder="1" applyAlignment="1">
      <alignment horizontal="center"/>
    </xf>
    <xf numFmtId="1" fontId="9" fillId="0" borderId="110" xfId="0" applyNumberFormat="1" applyFont="1" applyBorder="1" applyAlignment="1">
      <alignment horizontal="center"/>
    </xf>
    <xf numFmtId="1" fontId="9" fillId="0" borderId="111" xfId="0" applyNumberFormat="1" applyFont="1" applyBorder="1" applyAlignment="1">
      <alignment horizontal="center"/>
    </xf>
    <xf numFmtId="1" fontId="9" fillId="0" borderId="112" xfId="0" applyNumberFormat="1" applyFont="1" applyBorder="1" applyAlignment="1">
      <alignment horizontal="center"/>
    </xf>
    <xf numFmtId="1" fontId="9" fillId="0" borderId="113" xfId="0" applyNumberFormat="1" applyFont="1" applyBorder="1" applyAlignment="1">
      <alignment horizontal="center"/>
    </xf>
    <xf numFmtId="0" fontId="8" fillId="0" borderId="5" xfId="0" applyFont="1" applyBorder="1" applyAlignment="1">
      <alignment horizontal="left" wrapText="1"/>
    </xf>
    <xf numFmtId="0" fontId="17" fillId="0" borderId="46" xfId="0" applyFont="1" applyBorder="1" applyAlignment="1">
      <alignment horizontal="center"/>
    </xf>
    <xf numFmtId="0" fontId="9" fillId="0" borderId="57" xfId="0" applyFont="1" applyBorder="1" applyAlignment="1">
      <alignment horizontal="center"/>
    </xf>
    <xf numFmtId="0" fontId="25" fillId="0" borderId="13" xfId="0" applyFont="1" applyBorder="1"/>
    <xf numFmtId="1" fontId="9" fillId="0" borderId="4" xfId="0" applyNumberFormat="1" applyFont="1" applyBorder="1" applyAlignment="1">
      <alignment horizontal="center"/>
    </xf>
    <xf numFmtId="1" fontId="9" fillId="0" borderId="50" xfId="0" applyNumberFormat="1" applyFont="1" applyBorder="1" applyAlignment="1">
      <alignment horizontal="center"/>
    </xf>
    <xf numFmtId="0" fontId="31" fillId="0" borderId="16" xfId="0" applyFont="1" applyBorder="1" applyAlignment="1">
      <alignment horizontal="center"/>
    </xf>
    <xf numFmtId="0" fontId="24" fillId="0" borderId="36" xfId="0" applyFont="1" applyBorder="1"/>
    <xf numFmtId="0" fontId="31" fillId="0" borderId="36" xfId="0" applyFont="1" applyBorder="1"/>
    <xf numFmtId="2" fontId="31" fillId="0" borderId="36" xfId="0" applyNumberFormat="1" applyFont="1" applyBorder="1" applyAlignment="1">
      <alignment horizontal="center"/>
    </xf>
    <xf numFmtId="0" fontId="24" fillId="0" borderId="9" xfId="0" applyFont="1" applyBorder="1"/>
    <xf numFmtId="0" fontId="31" fillId="0" borderId="9" xfId="0" applyFont="1" applyBorder="1"/>
    <xf numFmtId="0" fontId="31" fillId="0" borderId="35" xfId="0" applyFont="1" applyBorder="1"/>
    <xf numFmtId="0" fontId="24" fillId="0" borderId="21" xfId="0" applyFont="1" applyBorder="1" applyAlignment="1">
      <alignment horizontal="center"/>
    </xf>
    <xf numFmtId="0" fontId="24" fillId="0" borderId="27" xfId="0" applyFont="1" applyBorder="1" applyAlignment="1">
      <alignment horizontal="center"/>
    </xf>
    <xf numFmtId="0" fontId="24" fillId="0" borderId="25" xfId="0" applyFont="1" applyBorder="1" applyAlignment="1">
      <alignment horizontal="center"/>
    </xf>
    <xf numFmtId="0" fontId="24" fillId="0" borderId="0" xfId="0" applyFont="1" applyAlignment="1">
      <alignment horizontal="center"/>
    </xf>
    <xf numFmtId="1" fontId="8" fillId="0" borderId="17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3" fillId="0" borderId="67" xfId="0" applyFont="1" applyBorder="1"/>
    <xf numFmtId="0" fontId="18" fillId="0" borderId="42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17" fillId="0" borderId="6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8" fillId="0" borderId="70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21" fillId="0" borderId="7" xfId="8" applyFont="1" applyBorder="1" applyAlignment="1">
      <alignment horizontal="left"/>
    </xf>
    <xf numFmtId="0" fontId="42" fillId="0" borderId="114" xfId="0" applyFont="1" applyBorder="1" applyAlignment="1">
      <alignment horizontal="center"/>
    </xf>
    <xf numFmtId="0" fontId="8" fillId="0" borderId="115" xfId="0" applyFont="1" applyBorder="1" applyAlignment="1">
      <alignment horizontal="center"/>
    </xf>
    <xf numFmtId="0" fontId="8" fillId="0" borderId="115" xfId="0" applyFont="1" applyBorder="1" applyAlignment="1">
      <alignment wrapText="1"/>
    </xf>
    <xf numFmtId="0" fontId="17" fillId="0" borderId="26" xfId="0" applyFont="1" applyBorder="1"/>
    <xf numFmtId="0" fontId="9" fillId="0" borderId="62" xfId="0" applyFont="1" applyBorder="1" applyAlignment="1">
      <alignment horizontal="center"/>
    </xf>
    <xf numFmtId="0" fontId="21" fillId="0" borderId="16" xfId="8" applyFont="1" applyBorder="1" applyAlignment="1">
      <alignment horizontal="left"/>
    </xf>
    <xf numFmtId="0" fontId="21" fillId="0" borderId="9" xfId="8" applyFont="1" applyBorder="1" applyAlignment="1">
      <alignment horizontal="left"/>
    </xf>
    <xf numFmtId="0" fontId="21" fillId="0" borderId="23" xfId="8" applyFont="1" applyBorder="1" applyAlignment="1">
      <alignment horizontal="left"/>
    </xf>
    <xf numFmtId="0" fontId="29" fillId="0" borderId="11" xfId="8" applyFont="1" applyBorder="1" applyAlignment="1">
      <alignment horizontal="left"/>
    </xf>
    <xf numFmtId="0" fontId="29" fillId="0" borderId="12" xfId="8" applyFont="1" applyBorder="1" applyAlignment="1">
      <alignment horizontal="left"/>
    </xf>
    <xf numFmtId="0" fontId="12" fillId="0" borderId="5" xfId="0" applyFont="1" applyBorder="1" applyAlignment="1">
      <alignment horizontal="center" wrapText="1"/>
    </xf>
    <xf numFmtId="0" fontId="8" fillId="0" borderId="116" xfId="0" applyFont="1" applyBorder="1" applyAlignment="1">
      <alignment horizontal="center"/>
    </xf>
    <xf numFmtId="0" fontId="8" fillId="0" borderId="117" xfId="0" applyFont="1" applyBorder="1" applyAlignment="1">
      <alignment horizontal="center"/>
    </xf>
    <xf numFmtId="0" fontId="8" fillId="0" borderId="9" xfId="0" applyFont="1" applyBorder="1" applyAlignment="1">
      <alignment horizontal="right"/>
    </xf>
    <xf numFmtId="0" fontId="43" fillId="0" borderId="37" xfId="0" applyFont="1" applyBorder="1" applyAlignment="1">
      <alignment horizontal="center"/>
    </xf>
    <xf numFmtId="0" fontId="43" fillId="0" borderId="32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0" fontId="0" fillId="0" borderId="102" xfId="0" applyBorder="1"/>
    <xf numFmtId="0" fontId="9" fillId="0" borderId="118" xfId="0" applyFont="1" applyBorder="1" applyAlignment="1">
      <alignment horizontal="center"/>
    </xf>
    <xf numFmtId="0" fontId="14" fillId="0" borderId="0" xfId="0" applyFont="1" applyAlignment="1">
      <alignment horizontal="center"/>
    </xf>
    <xf numFmtId="0" fontId="8" fillId="0" borderId="25" xfId="0" applyFont="1" applyBorder="1" applyAlignment="1">
      <alignment wrapText="1"/>
    </xf>
    <xf numFmtId="0" fontId="25" fillId="0" borderId="36" xfId="0" applyFont="1" applyBorder="1" applyAlignment="1">
      <alignment wrapText="1"/>
    </xf>
    <xf numFmtId="164" fontId="42" fillId="0" borderId="60" xfId="0" applyNumberFormat="1" applyFont="1" applyBorder="1" applyAlignment="1">
      <alignment horizontal="center"/>
    </xf>
    <xf numFmtId="0" fontId="9" fillId="0" borderId="119" xfId="0" applyFont="1" applyBorder="1" applyAlignment="1">
      <alignment horizontal="center"/>
    </xf>
    <xf numFmtId="0" fontId="25" fillId="0" borderId="36" xfId="0" applyFont="1" applyBorder="1"/>
    <xf numFmtId="0" fontId="17" fillId="0" borderId="36" xfId="0" applyFont="1" applyBorder="1" applyAlignment="1">
      <alignment horizontal="center" wrapText="1"/>
    </xf>
    <xf numFmtId="0" fontId="43" fillId="0" borderId="36" xfId="0" applyFont="1" applyBorder="1" applyAlignment="1">
      <alignment horizontal="center"/>
    </xf>
    <xf numFmtId="0" fontId="25" fillId="0" borderId="25" xfId="0" applyFont="1" applyBorder="1" applyAlignment="1">
      <alignment wrapText="1"/>
    </xf>
    <xf numFmtId="0" fontId="17" fillId="0" borderId="120" xfId="0" applyFont="1" applyBorder="1" applyAlignment="1">
      <alignment horizontal="center"/>
    </xf>
    <xf numFmtId="0" fontId="25" fillId="0" borderId="5" xfId="0" applyFont="1" applyBorder="1" applyAlignment="1">
      <alignment horizontal="center" wrapText="1"/>
    </xf>
    <xf numFmtId="0" fontId="25" fillId="0" borderId="14" xfId="0" applyFont="1" applyBorder="1" applyAlignment="1">
      <alignment horizontal="center" wrapText="1"/>
    </xf>
    <xf numFmtId="0" fontId="25" fillId="0" borderId="23" xfId="0" applyFont="1" applyBorder="1" applyAlignment="1">
      <alignment horizontal="center" wrapText="1"/>
    </xf>
    <xf numFmtId="0" fontId="9" fillId="0" borderId="96" xfId="0" applyFont="1" applyBorder="1" applyAlignment="1">
      <alignment horizontal="center"/>
    </xf>
    <xf numFmtId="0" fontId="24" fillId="0" borderId="78" xfId="0" applyFont="1" applyBorder="1" applyAlignment="1">
      <alignment horizontal="center" vertical="center" textRotation="90"/>
    </xf>
    <xf numFmtId="1" fontId="9" fillId="0" borderId="42" xfId="0" applyNumberFormat="1" applyFont="1" applyBorder="1" applyAlignment="1">
      <alignment horizontal="center"/>
    </xf>
    <xf numFmtId="165" fontId="25" fillId="0" borderId="37" xfId="0" applyNumberFormat="1" applyFont="1" applyBorder="1" applyAlignment="1">
      <alignment horizontal="left"/>
    </xf>
    <xf numFmtId="0" fontId="25" fillId="0" borderId="37" xfId="0" applyFont="1" applyBorder="1" applyAlignment="1">
      <alignment horizontal="center"/>
    </xf>
    <xf numFmtId="0" fontId="43" fillId="0" borderId="25" xfId="0" applyFont="1" applyBorder="1" applyAlignment="1">
      <alignment horizontal="center"/>
    </xf>
    <xf numFmtId="0" fontId="42" fillId="0" borderId="83" xfId="0" applyFont="1" applyBorder="1" applyAlignment="1">
      <alignment horizontal="center"/>
    </xf>
    <xf numFmtId="0" fontId="9" fillId="0" borderId="121" xfId="0" applyFont="1" applyBorder="1" applyAlignment="1">
      <alignment horizontal="center"/>
    </xf>
    <xf numFmtId="1" fontId="43" fillId="0" borderId="7" xfId="0" applyNumberFormat="1" applyFont="1" applyBorder="1" applyAlignment="1">
      <alignment horizontal="center"/>
    </xf>
    <xf numFmtId="0" fontId="43" fillId="0" borderId="60" xfId="0" applyFont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0" borderId="122" xfId="0" applyFont="1" applyBorder="1"/>
    <xf numFmtId="0" fontId="8" fillId="0" borderId="123" xfId="0" applyFont="1" applyBorder="1"/>
    <xf numFmtId="0" fontId="8" fillId="0" borderId="16" xfId="0" applyFont="1" applyBorder="1" applyAlignment="1">
      <alignment horizontal="left" wrapText="1"/>
    </xf>
    <xf numFmtId="0" fontId="8" fillId="0" borderId="7" xfId="0" applyFont="1" applyBorder="1" applyAlignment="1">
      <alignment wrapText="1"/>
    </xf>
    <xf numFmtId="0" fontId="8" fillId="0" borderId="7" xfId="0" applyFont="1" applyBorder="1"/>
    <xf numFmtId="0" fontId="45" fillId="0" borderId="5" xfId="0" applyFont="1" applyBorder="1" applyAlignment="1">
      <alignment wrapText="1"/>
    </xf>
    <xf numFmtId="0" fontId="8" fillId="0" borderId="124" xfId="0" applyFont="1" applyBorder="1"/>
    <xf numFmtId="0" fontId="43" fillId="0" borderId="7" xfId="0" applyFont="1" applyBorder="1"/>
    <xf numFmtId="0" fontId="8" fillId="0" borderId="125" xfId="0" applyFont="1" applyBorder="1"/>
    <xf numFmtId="0" fontId="8" fillId="0" borderId="125" xfId="0" applyFont="1" applyBorder="1" applyAlignment="1">
      <alignment wrapText="1"/>
    </xf>
    <xf numFmtId="0" fontId="45" fillId="0" borderId="87" xfId="0" applyFont="1" applyBorder="1" applyAlignment="1">
      <alignment wrapText="1"/>
    </xf>
    <xf numFmtId="0" fontId="45" fillId="0" borderId="7" xfId="0" applyFont="1" applyBorder="1" applyAlignment="1">
      <alignment wrapText="1"/>
    </xf>
    <xf numFmtId="0" fontId="45" fillId="0" borderId="7" xfId="2" applyFont="1" applyBorder="1"/>
    <xf numFmtId="0" fontId="45" fillId="0" borderId="33" xfId="0" applyFont="1" applyBorder="1" applyAlignment="1">
      <alignment wrapText="1"/>
    </xf>
    <xf numFmtId="0" fontId="8" fillId="0" borderId="63" xfId="0" applyFont="1" applyBorder="1"/>
    <xf numFmtId="0" fontId="5" fillId="0" borderId="5" xfId="0" applyFont="1" applyBorder="1"/>
    <xf numFmtId="0" fontId="8" fillId="0" borderId="126" xfId="0" applyFont="1" applyBorder="1" applyAlignment="1">
      <alignment wrapText="1"/>
    </xf>
    <xf numFmtId="0" fontId="43" fillId="0" borderId="7" xfId="0" applyFont="1" applyBorder="1" applyAlignment="1">
      <alignment horizontal="left" vertical="center" wrapText="1"/>
    </xf>
    <xf numFmtId="0" fontId="45" fillId="0" borderId="127" xfId="0" applyFont="1" applyBorder="1" applyAlignment="1">
      <alignment wrapText="1"/>
    </xf>
    <xf numFmtId="0" fontId="8" fillId="0" borderId="95" xfId="0" applyFont="1" applyBorder="1"/>
    <xf numFmtId="0" fontId="8" fillId="0" borderId="5" xfId="0" applyFont="1" applyBorder="1" applyAlignment="1">
      <alignment horizontal="left" vertical="center" wrapText="1"/>
    </xf>
    <xf numFmtId="0" fontId="8" fillId="0" borderId="87" xfId="0" applyFont="1" applyBorder="1"/>
    <xf numFmtId="0" fontId="45" fillId="0" borderId="128" xfId="0" applyFont="1" applyBorder="1" applyAlignment="1">
      <alignment wrapText="1"/>
    </xf>
    <xf numFmtId="0" fontId="8" fillId="0" borderId="33" xfId="0" applyFont="1" applyBorder="1"/>
    <xf numFmtId="0" fontId="8" fillId="0" borderId="129" xfId="0" applyFont="1" applyBorder="1"/>
    <xf numFmtId="0" fontId="8" fillId="0" borderId="18" xfId="0" applyFont="1" applyBorder="1" applyAlignment="1">
      <alignment wrapText="1"/>
    </xf>
    <xf numFmtId="0" fontId="0" fillId="0" borderId="7" xfId="0" applyBorder="1"/>
    <xf numFmtId="0" fontId="43" fillId="0" borderId="31" xfId="0" applyFont="1" applyBorder="1"/>
    <xf numFmtId="0" fontId="45" fillId="0" borderId="5" xfId="0" applyFont="1" applyBorder="1"/>
    <xf numFmtId="0" fontId="8" fillId="0" borderId="129" xfId="0" applyFont="1" applyBorder="1" applyAlignment="1">
      <alignment wrapText="1"/>
    </xf>
    <xf numFmtId="0" fontId="25" fillId="0" borderId="101" xfId="0" applyFont="1" applyBorder="1" applyAlignment="1">
      <alignment horizontal="center"/>
    </xf>
    <xf numFmtId="0" fontId="8" fillId="0" borderId="130" xfId="0" applyFont="1" applyBorder="1" applyAlignment="1">
      <alignment horizontal="center"/>
    </xf>
    <xf numFmtId="0" fontId="43" fillId="0" borderId="63" xfId="0" applyFont="1" applyBorder="1" applyAlignment="1">
      <alignment horizontal="center"/>
    </xf>
    <xf numFmtId="0" fontId="9" fillId="0" borderId="131" xfId="0" applyFont="1" applyBorder="1" applyAlignment="1">
      <alignment horizontal="center"/>
    </xf>
    <xf numFmtId="0" fontId="8" fillId="0" borderId="63" xfId="0" applyFont="1" applyBorder="1" applyAlignment="1">
      <alignment wrapText="1"/>
    </xf>
    <xf numFmtId="0" fontId="8" fillId="0" borderId="132" xfId="0" applyFont="1" applyBorder="1"/>
    <xf numFmtId="0" fontId="8" fillId="0" borderId="133" xfId="0" applyFont="1" applyBorder="1" applyAlignment="1">
      <alignment wrapText="1"/>
    </xf>
    <xf numFmtId="0" fontId="8" fillId="0" borderId="69" xfId="0" applyFont="1" applyBorder="1"/>
    <xf numFmtId="0" fontId="8" fillId="0" borderId="79" xfId="0" applyFont="1" applyBorder="1" applyAlignment="1">
      <alignment wrapText="1"/>
    </xf>
    <xf numFmtId="0" fontId="8" fillId="0" borderId="30" xfId="0" applyFont="1" applyBorder="1"/>
    <xf numFmtId="0" fontId="8" fillId="0" borderId="33" xfId="0" applyFont="1" applyBorder="1" applyAlignment="1">
      <alignment wrapText="1"/>
    </xf>
    <xf numFmtId="164" fontId="8" fillId="0" borderId="34" xfId="0" applyNumberFormat="1" applyFont="1" applyBorder="1" applyAlignment="1">
      <alignment horizontal="center"/>
    </xf>
    <xf numFmtId="164" fontId="8" fillId="0" borderId="14" xfId="0" applyNumberFormat="1" applyFont="1" applyBorder="1" applyAlignment="1">
      <alignment horizontal="center"/>
    </xf>
    <xf numFmtId="0" fontId="9" fillId="0" borderId="134" xfId="0" applyFont="1" applyBorder="1" applyAlignment="1">
      <alignment horizontal="center"/>
    </xf>
    <xf numFmtId="0" fontId="25" fillId="0" borderId="21" xfId="0" applyFont="1" applyBorder="1"/>
    <xf numFmtId="0" fontId="43" fillId="0" borderId="25" xfId="0" applyFont="1" applyBorder="1" applyAlignment="1">
      <alignment horizontal="left"/>
    </xf>
    <xf numFmtId="2" fontId="25" fillId="0" borderId="35" xfId="0" applyNumberFormat="1" applyFont="1" applyBorder="1"/>
    <xf numFmtId="0" fontId="8" fillId="0" borderId="5" xfId="0" applyFont="1" applyBorder="1" applyAlignment="1">
      <alignment vertical="center" wrapText="1"/>
    </xf>
    <xf numFmtId="0" fontId="8" fillId="0" borderId="7" xfId="2" applyFont="1" applyBorder="1" applyAlignment="1">
      <alignment vertical="center" wrapText="1"/>
    </xf>
    <xf numFmtId="0" fontId="8" fillId="0" borderId="33" xfId="0" applyFont="1" applyBorder="1" applyAlignment="1">
      <alignment vertical="center" wrapText="1"/>
    </xf>
    <xf numFmtId="0" fontId="8" fillId="0" borderId="0" xfId="0" applyFont="1" applyAlignment="1">
      <alignment wrapText="1"/>
    </xf>
    <xf numFmtId="0" fontId="8" fillId="0" borderId="52" xfId="0" applyFont="1" applyBorder="1"/>
    <xf numFmtId="0" fontId="8" fillId="0" borderId="135" xfId="0" applyFont="1" applyBorder="1" applyAlignment="1">
      <alignment horizontal="left"/>
    </xf>
    <xf numFmtId="0" fontId="8" fillId="0" borderId="136" xfId="0" applyFont="1" applyBorder="1" applyAlignment="1">
      <alignment horizontal="center"/>
    </xf>
    <xf numFmtId="0" fontId="8" fillId="0" borderId="137" xfId="0" applyFont="1" applyBorder="1" applyAlignment="1">
      <alignment horizontal="center"/>
    </xf>
    <xf numFmtId="0" fontId="8" fillId="0" borderId="138" xfId="0" applyFont="1" applyBorder="1" applyAlignment="1">
      <alignment horizontal="center"/>
    </xf>
    <xf numFmtId="0" fontId="8" fillId="0" borderId="139" xfId="0" applyFont="1" applyBorder="1" applyAlignment="1">
      <alignment horizontal="center"/>
    </xf>
    <xf numFmtId="0" fontId="8" fillId="0" borderId="140" xfId="0" applyFont="1" applyBorder="1" applyAlignment="1">
      <alignment horizontal="center"/>
    </xf>
    <xf numFmtId="0" fontId="8" fillId="0" borderId="141" xfId="0" applyFont="1" applyBorder="1" applyAlignment="1">
      <alignment horizontal="center"/>
    </xf>
    <xf numFmtId="0" fontId="9" fillId="0" borderId="142" xfId="0" applyFont="1" applyBorder="1" applyAlignment="1">
      <alignment horizontal="center"/>
    </xf>
    <xf numFmtId="0" fontId="9" fillId="0" borderId="139" xfId="0" applyFont="1" applyBorder="1" applyAlignment="1">
      <alignment horizontal="center"/>
    </xf>
    <xf numFmtId="0" fontId="8" fillId="0" borderId="70" xfId="0" applyFont="1" applyBorder="1" applyAlignment="1">
      <alignment wrapText="1"/>
    </xf>
    <xf numFmtId="0" fontId="8" fillId="0" borderId="7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6" xfId="0" applyFont="1" applyBorder="1" applyAlignment="1">
      <alignment horizontal="center"/>
    </xf>
    <xf numFmtId="0" fontId="9" fillId="0" borderId="143" xfId="0" applyFont="1" applyBorder="1" applyAlignment="1">
      <alignment horizontal="center"/>
    </xf>
    <xf numFmtId="0" fontId="8" fillId="0" borderId="144" xfId="0" applyFont="1" applyBorder="1" applyAlignment="1">
      <alignment wrapText="1"/>
    </xf>
    <xf numFmtId="0" fontId="43" fillId="0" borderId="145" xfId="0" applyFont="1" applyBorder="1" applyAlignment="1">
      <alignment horizontal="center"/>
    </xf>
    <xf numFmtId="0" fontId="43" fillId="0" borderId="146" xfId="0" applyFont="1" applyBorder="1" applyAlignment="1">
      <alignment horizontal="center"/>
    </xf>
    <xf numFmtId="0" fontId="43" fillId="0" borderId="115" xfId="0" applyFont="1" applyBorder="1" applyAlignment="1">
      <alignment horizontal="center"/>
    </xf>
    <xf numFmtId="0" fontId="43" fillId="0" borderId="147" xfId="0" applyFont="1" applyBorder="1" applyAlignment="1">
      <alignment horizontal="center"/>
    </xf>
    <xf numFmtId="0" fontId="5" fillId="0" borderId="147" xfId="0" applyFont="1" applyBorder="1" applyAlignment="1">
      <alignment horizontal="center"/>
    </xf>
    <xf numFmtId="0" fontId="43" fillId="0" borderId="148" xfId="0" applyFont="1" applyBorder="1" applyAlignment="1">
      <alignment horizontal="center"/>
    </xf>
    <xf numFmtId="0" fontId="8" fillId="0" borderId="145" xfId="0" applyFont="1" applyBorder="1" applyAlignment="1">
      <alignment horizontal="center"/>
    </xf>
    <xf numFmtId="0" fontId="8" fillId="0" borderId="146" xfId="0" applyFont="1" applyBorder="1" applyAlignment="1">
      <alignment horizontal="center"/>
    </xf>
    <xf numFmtId="0" fontId="9" fillId="0" borderId="149" xfId="0" applyFont="1" applyBorder="1" applyAlignment="1">
      <alignment horizontal="center"/>
    </xf>
    <xf numFmtId="0" fontId="11" fillId="0" borderId="66" xfId="0" applyFont="1" applyBorder="1" applyAlignment="1">
      <alignment horizontal="center" vertical="center" wrapText="1"/>
    </xf>
    <xf numFmtId="0" fontId="0" fillId="0" borderId="3" xfId="0" applyBorder="1"/>
    <xf numFmtId="0" fontId="11" fillId="0" borderId="150" xfId="0" applyFont="1" applyBorder="1" applyAlignment="1">
      <alignment horizontal="center" vertical="center" textRotation="90"/>
    </xf>
    <xf numFmtId="0" fontId="9" fillId="0" borderId="150" xfId="0" applyFont="1" applyBorder="1" applyAlignment="1">
      <alignment horizontal="center"/>
    </xf>
    <xf numFmtId="0" fontId="11" fillId="0" borderId="150" xfId="0" applyFont="1" applyBorder="1" applyAlignment="1">
      <alignment horizontal="center" vertical="center" textRotation="90" wrapText="1"/>
    </xf>
    <xf numFmtId="0" fontId="24" fillId="0" borderId="150" xfId="0" applyFont="1" applyBorder="1" applyAlignment="1">
      <alignment horizontal="right" vertical="center" textRotation="90"/>
    </xf>
    <xf numFmtId="0" fontId="24" fillId="0" borderId="150" xfId="0" applyFont="1" applyBorder="1" applyAlignment="1">
      <alignment horizontal="center" vertical="center" textRotation="90"/>
    </xf>
    <xf numFmtId="0" fontId="24" fillId="0" borderId="151" xfId="0" applyFont="1" applyBorder="1" applyAlignment="1">
      <alignment horizontal="center" vertical="center" textRotation="90"/>
    </xf>
    <xf numFmtId="0" fontId="11" fillId="0" borderId="150" xfId="0" applyFont="1" applyBorder="1" applyAlignment="1">
      <alignment horizontal="center" vertical="center" wrapText="1"/>
    </xf>
    <xf numFmtId="0" fontId="11" fillId="0" borderId="41" xfId="0" applyFont="1" applyBorder="1" applyAlignment="1">
      <alignment horizontal="center" vertical="center" textRotation="90"/>
    </xf>
    <xf numFmtId="0" fontId="11" fillId="0" borderId="66" xfId="0" applyFont="1" applyBorder="1" applyAlignment="1">
      <alignment horizontal="center" vertical="center" textRotation="90" wrapText="1"/>
    </xf>
    <xf numFmtId="164" fontId="9" fillId="0" borderId="55" xfId="0" applyNumberFormat="1" applyFont="1" applyBorder="1" applyAlignment="1">
      <alignment horizontal="center"/>
    </xf>
    <xf numFmtId="0" fontId="8" fillId="0" borderId="21" xfId="0" applyFont="1" applyBorder="1" applyAlignment="1">
      <alignment vertical="center" wrapText="1"/>
    </xf>
    <xf numFmtId="0" fontId="17" fillId="0" borderId="27" xfId="0" applyFont="1" applyBorder="1" applyAlignment="1">
      <alignment horizontal="center"/>
    </xf>
    <xf numFmtId="0" fontId="8" fillId="0" borderId="70" xfId="0" applyFont="1" applyBorder="1"/>
    <xf numFmtId="164" fontId="43" fillId="0" borderId="5" xfId="0" applyNumberFormat="1" applyFont="1" applyBorder="1" applyAlignment="1">
      <alignment horizontal="center"/>
    </xf>
    <xf numFmtId="164" fontId="9" fillId="0" borderId="50" xfId="0" applyNumberFormat="1" applyFont="1" applyBorder="1" applyAlignment="1">
      <alignment horizontal="center"/>
    </xf>
    <xf numFmtId="164" fontId="42" fillId="0" borderId="55" xfId="0" applyNumberFormat="1" applyFont="1" applyBorder="1" applyAlignment="1">
      <alignment horizontal="center"/>
    </xf>
    <xf numFmtId="164" fontId="43" fillId="0" borderId="9" xfId="0" applyNumberFormat="1" applyFont="1" applyBorder="1" applyAlignment="1">
      <alignment horizontal="center"/>
    </xf>
    <xf numFmtId="0" fontId="8" fillId="2" borderId="5" xfId="0" applyFont="1" applyFill="1" applyBorder="1" applyAlignment="1">
      <alignment horizontal="center"/>
    </xf>
    <xf numFmtId="0" fontId="8" fillId="2" borderId="6" xfId="0" applyFont="1" applyFill="1" applyBorder="1" applyAlignment="1">
      <alignment horizontal="center"/>
    </xf>
    <xf numFmtId="0" fontId="8" fillId="2" borderId="7" xfId="0" applyFont="1" applyFill="1" applyBorder="1" applyAlignment="1">
      <alignment horizontal="center"/>
    </xf>
    <xf numFmtId="0" fontId="43" fillId="2" borderId="9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/>
    </xf>
    <xf numFmtId="0" fontId="43" fillId="2" borderId="10" xfId="0" applyFont="1" applyFill="1" applyBorder="1" applyAlignment="1">
      <alignment horizontal="center"/>
    </xf>
    <xf numFmtId="2" fontId="8" fillId="0" borderId="28" xfId="0" applyNumberFormat="1" applyFont="1" applyBorder="1" applyAlignment="1">
      <alignment horizontal="center"/>
    </xf>
    <xf numFmtId="0" fontId="8" fillId="0" borderId="152" xfId="0" applyFont="1" applyBorder="1" applyAlignment="1">
      <alignment wrapText="1"/>
    </xf>
    <xf numFmtId="0" fontId="43" fillId="0" borderId="5" xfId="0" applyFont="1" applyBorder="1" applyAlignment="1">
      <alignment horizontal="left"/>
    </xf>
    <xf numFmtId="0" fontId="8" fillId="0" borderId="29" xfId="0" applyFont="1" applyBorder="1" applyAlignment="1">
      <alignment horizontal="left"/>
    </xf>
    <xf numFmtId="0" fontId="0" fillId="0" borderId="28" xfId="0" applyBorder="1"/>
    <xf numFmtId="0" fontId="0" fillId="0" borderId="71" xfId="0" applyBorder="1"/>
    <xf numFmtId="0" fontId="8" fillId="2" borderId="32" xfId="0" applyFont="1" applyFill="1" applyBorder="1" applyAlignment="1">
      <alignment horizontal="center"/>
    </xf>
    <xf numFmtId="0" fontId="8" fillId="0" borderId="101" xfId="0" applyFont="1" applyBorder="1"/>
    <xf numFmtId="0" fontId="8" fillId="2" borderId="25" xfId="0" applyFont="1" applyFill="1" applyBorder="1" applyAlignment="1">
      <alignment horizontal="center"/>
    </xf>
    <xf numFmtId="0" fontId="43" fillId="2" borderId="5" xfId="0" applyFont="1" applyFill="1" applyBorder="1" applyAlignment="1">
      <alignment horizontal="center"/>
    </xf>
    <xf numFmtId="0" fontId="42" fillId="0" borderId="34" xfId="0" applyFont="1" applyBorder="1" applyAlignment="1">
      <alignment horizontal="center"/>
    </xf>
    <xf numFmtId="0" fontId="8" fillId="0" borderId="153" xfId="0" applyFont="1" applyBorder="1" applyAlignment="1">
      <alignment horizontal="center"/>
    </xf>
    <xf numFmtId="0" fontId="8" fillId="0" borderId="154" xfId="0" applyFont="1" applyBorder="1" applyAlignment="1">
      <alignment horizontal="center"/>
    </xf>
    <xf numFmtId="0" fontId="43" fillId="2" borderId="6" xfId="0" applyFont="1" applyFill="1" applyBorder="1" applyAlignment="1">
      <alignment horizontal="center"/>
    </xf>
    <xf numFmtId="0" fontId="25" fillId="0" borderId="5" xfId="0" applyFont="1" applyBorder="1" applyAlignment="1">
      <alignment horizontal="left" vertical="center" wrapText="1"/>
    </xf>
    <xf numFmtId="0" fontId="8" fillId="2" borderId="29" xfId="0" applyFont="1" applyFill="1" applyBorder="1" applyAlignment="1">
      <alignment horizontal="center"/>
    </xf>
    <xf numFmtId="1" fontId="43" fillId="2" borderId="5" xfId="0" applyNumberFormat="1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8" fillId="3" borderId="7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/>
    </xf>
    <xf numFmtId="0" fontId="9" fillId="2" borderId="58" xfId="0" applyFont="1" applyFill="1" applyBorder="1" applyAlignment="1">
      <alignment horizontal="center" wrapText="1"/>
    </xf>
    <xf numFmtId="0" fontId="11" fillId="0" borderId="25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24" fillId="0" borderId="63" xfId="0" applyFont="1" applyBorder="1" applyAlignment="1">
      <alignment horizontal="right" vertical="center"/>
    </xf>
    <xf numFmtId="0" fontId="24" fillId="0" borderId="5" xfId="0" applyFont="1" applyBorder="1" applyAlignment="1">
      <alignment horizontal="center" vertical="center"/>
    </xf>
    <xf numFmtId="0" fontId="11" fillId="0" borderId="66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11" fillId="0" borderId="157" xfId="0" applyFont="1" applyBorder="1" applyAlignment="1">
      <alignment horizontal="center" vertical="center"/>
    </xf>
    <xf numFmtId="0" fontId="10" fillId="0" borderId="59" xfId="0" applyFont="1" applyBorder="1"/>
    <xf numFmtId="0" fontId="12" fillId="0" borderId="55" xfId="0" applyFont="1" applyBorder="1"/>
    <xf numFmtId="0" fontId="8" fillId="0" borderId="55" xfId="0" applyFont="1" applyBorder="1"/>
    <xf numFmtId="0" fontId="0" fillId="0" borderId="55" xfId="0" applyBorder="1"/>
    <xf numFmtId="0" fontId="13" fillId="0" borderId="55" xfId="0" applyFont="1" applyBorder="1"/>
    <xf numFmtId="0" fontId="13" fillId="0" borderId="51" xfId="0" applyFont="1" applyBorder="1"/>
    <xf numFmtId="0" fontId="24" fillId="0" borderId="78" xfId="0" applyFont="1" applyBorder="1" applyAlignment="1">
      <alignment horizontal="center" wrapText="1"/>
    </xf>
    <xf numFmtId="0" fontId="18" fillId="0" borderId="45" xfId="0" applyFont="1" applyBorder="1" applyAlignment="1">
      <alignment horizontal="center"/>
    </xf>
    <xf numFmtId="0" fontId="9" fillId="0" borderId="19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1" fontId="9" fillId="0" borderId="19" xfId="0" applyNumberFormat="1" applyFont="1" applyBorder="1" applyAlignment="1">
      <alignment horizontal="center"/>
    </xf>
    <xf numFmtId="1" fontId="9" fillId="0" borderId="28" xfId="0" applyNumberFormat="1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1" fontId="9" fillId="0" borderId="41" xfId="0" applyNumberFormat="1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17" fillId="0" borderId="17" xfId="0" applyFont="1" applyBorder="1" applyAlignment="1">
      <alignment horizontal="center"/>
    </xf>
    <xf numFmtId="0" fontId="35" fillId="0" borderId="5" xfId="1" applyFont="1" applyBorder="1" applyAlignment="1">
      <alignment horizontal="center" vertical="center" wrapText="1"/>
    </xf>
    <xf numFmtId="0" fontId="35" fillId="0" borderId="5" xfId="1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9" fillId="0" borderId="9" xfId="0" applyFont="1" applyBorder="1" applyAlignment="1">
      <alignment horizontal="center"/>
    </xf>
    <xf numFmtId="0" fontId="9" fillId="0" borderId="158" xfId="0" applyFont="1" applyBorder="1" applyAlignment="1">
      <alignment horizontal="center"/>
    </xf>
    <xf numFmtId="0" fontId="9" fillId="0" borderId="159" xfId="0" applyFont="1" applyBorder="1" applyAlignment="1">
      <alignment horizontal="center"/>
    </xf>
    <xf numFmtId="0" fontId="9" fillId="0" borderId="160" xfId="0" applyFont="1" applyBorder="1" applyAlignment="1">
      <alignment horizontal="center"/>
    </xf>
    <xf numFmtId="0" fontId="24" fillId="0" borderId="161" xfId="0" applyFont="1" applyBorder="1" applyAlignment="1">
      <alignment horizontal="center"/>
    </xf>
    <xf numFmtId="0" fontId="24" fillId="0" borderId="162" xfId="0" applyFont="1" applyBorder="1" applyAlignment="1">
      <alignment horizontal="center"/>
    </xf>
    <xf numFmtId="0" fontId="24" fillId="0" borderId="163" xfId="0" applyFont="1" applyBorder="1" applyAlignment="1">
      <alignment horizontal="center"/>
    </xf>
    <xf numFmtId="0" fontId="9" fillId="0" borderId="161" xfId="0" applyFont="1" applyBorder="1" applyAlignment="1">
      <alignment horizontal="center"/>
    </xf>
    <xf numFmtId="0" fontId="9" fillId="0" borderId="162" xfId="0" applyFont="1" applyBorder="1" applyAlignment="1">
      <alignment horizontal="center"/>
    </xf>
    <xf numFmtId="0" fontId="9" fillId="0" borderId="163" xfId="0" applyFont="1" applyBorder="1" applyAlignment="1">
      <alignment horizontal="center"/>
    </xf>
    <xf numFmtId="0" fontId="9" fillId="0" borderId="164" xfId="0" applyFont="1" applyBorder="1" applyAlignment="1">
      <alignment horizontal="center"/>
    </xf>
    <xf numFmtId="0" fontId="9" fillId="0" borderId="165" xfId="0" applyFont="1" applyBorder="1" applyAlignment="1">
      <alignment horizontal="center"/>
    </xf>
    <xf numFmtId="0" fontId="9" fillId="0" borderId="166" xfId="0" applyFont="1" applyBorder="1" applyAlignment="1">
      <alignment horizontal="center"/>
    </xf>
    <xf numFmtId="0" fontId="47" fillId="0" borderId="5" xfId="8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47" fillId="0" borderId="25" xfId="0" applyFont="1" applyBorder="1" applyAlignment="1">
      <alignment horizontal="center" vertical="center"/>
    </xf>
    <xf numFmtId="0" fontId="47" fillId="0" borderId="17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0" fontId="8" fillId="0" borderId="21" xfId="0" applyFont="1" applyBorder="1" applyAlignment="1">
      <alignment horizontal="center"/>
    </xf>
    <xf numFmtId="0" fontId="8" fillId="0" borderId="31" xfId="0" applyFont="1" applyBorder="1" applyAlignment="1">
      <alignment horizontal="center"/>
    </xf>
    <xf numFmtId="0" fontId="8" fillId="0" borderId="40" xfId="0" applyFont="1" applyBorder="1" applyAlignment="1">
      <alignment horizontal="center"/>
    </xf>
    <xf numFmtId="0" fontId="30" fillId="0" borderId="16" xfId="8" applyFont="1" applyBorder="1" applyAlignment="1">
      <alignment horizontal="center"/>
    </xf>
    <xf numFmtId="0" fontId="30" fillId="0" borderId="21" xfId="8" applyFont="1" applyBorder="1" applyAlignment="1">
      <alignment horizontal="center"/>
    </xf>
    <xf numFmtId="0" fontId="30" fillId="0" borderId="31" xfId="8" applyFont="1" applyBorder="1" applyAlignment="1">
      <alignment horizontal="center"/>
    </xf>
    <xf numFmtId="0" fontId="17" fillId="0" borderId="16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31" xfId="0" applyFont="1" applyBorder="1" applyAlignment="1">
      <alignment horizontal="center"/>
    </xf>
    <xf numFmtId="0" fontId="12" fillId="0" borderId="0" xfId="0" applyFont="1"/>
    <xf numFmtId="0" fontId="12" fillId="0" borderId="0" xfId="8" applyFont="1" applyAlignment="1">
      <alignment horizontal="center"/>
    </xf>
    <xf numFmtId="0" fontId="29" fillId="0" borderId="0" xfId="8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/>
    <xf numFmtId="0" fontId="11" fillId="0" borderId="1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52" xfId="0" applyFont="1" applyBorder="1" applyAlignment="1">
      <alignment horizontal="center" vertical="center"/>
    </xf>
    <xf numFmtId="0" fontId="11" fillId="0" borderId="40" xfId="0" applyFont="1" applyBorder="1" applyAlignment="1">
      <alignment horizontal="center" vertical="center"/>
    </xf>
    <xf numFmtId="0" fontId="11" fillId="0" borderId="14" xfId="0" applyFont="1" applyBorder="1" applyAlignment="1">
      <alignment vertical="center"/>
    </xf>
    <xf numFmtId="0" fontId="11" fillId="0" borderId="25" xfId="0" applyFont="1" applyBorder="1" applyAlignment="1">
      <alignment vertical="center"/>
    </xf>
    <xf numFmtId="0" fontId="21" fillId="0" borderId="0" xfId="8" applyFont="1" applyAlignment="1">
      <alignment horizontal="center"/>
    </xf>
    <xf numFmtId="0" fontId="0" fillId="0" borderId="0" xfId="0"/>
    <xf numFmtId="0" fontId="11" fillId="0" borderId="14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 wrapText="1"/>
    </xf>
    <xf numFmtId="0" fontId="11" fillId="0" borderId="25" xfId="0" applyFont="1" applyBorder="1" applyAlignment="1">
      <alignment horizontal="left" vertical="center" wrapText="1"/>
    </xf>
    <xf numFmtId="0" fontId="18" fillId="0" borderId="0" xfId="0" applyFon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1" fillId="0" borderId="9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1" fillId="0" borderId="49" xfId="0" applyFont="1" applyBorder="1" applyAlignment="1">
      <alignment horizontal="center"/>
    </xf>
    <xf numFmtId="0" fontId="11" fillId="0" borderId="41" xfId="0" applyFont="1" applyBorder="1" applyAlignment="1">
      <alignment horizontal="center"/>
    </xf>
    <xf numFmtId="0" fontId="47" fillId="0" borderId="16" xfId="0" applyFont="1" applyBorder="1" applyAlignment="1">
      <alignment horizontal="center" vertical="center"/>
    </xf>
    <xf numFmtId="0" fontId="47" fillId="0" borderId="21" xfId="0" applyFont="1" applyBorder="1" applyAlignment="1">
      <alignment horizontal="center" vertical="center"/>
    </xf>
    <xf numFmtId="0" fontId="47" fillId="0" borderId="31" xfId="0" applyFont="1" applyBorder="1" applyAlignment="1">
      <alignment horizontal="center" vertical="center"/>
    </xf>
    <xf numFmtId="0" fontId="48" fillId="0" borderId="9" xfId="0" applyFont="1" applyBorder="1" applyAlignment="1">
      <alignment horizontal="center" vertical="center"/>
    </xf>
    <xf numFmtId="0" fontId="48" fillId="0" borderId="25" xfId="0" applyFont="1" applyBorder="1" applyAlignment="1">
      <alignment horizontal="center" vertical="center"/>
    </xf>
    <xf numFmtId="0" fontId="48" fillId="0" borderId="17" xfId="0" applyFont="1" applyBorder="1" applyAlignment="1">
      <alignment horizontal="center" vertical="center"/>
    </xf>
    <xf numFmtId="0" fontId="21" fillId="0" borderId="0" xfId="8" applyFont="1" applyAlignment="1">
      <alignment horizontal="left"/>
    </xf>
    <xf numFmtId="0" fontId="11" fillId="0" borderId="14" xfId="0" applyFont="1" applyBorder="1" applyAlignment="1">
      <alignment horizontal="right" vertical="center" textRotation="90"/>
    </xf>
    <xf numFmtId="0" fontId="11" fillId="0" borderId="34" xfId="0" applyFont="1" applyBorder="1" applyAlignment="1">
      <alignment horizontal="right" vertical="center" textRotation="90"/>
    </xf>
    <xf numFmtId="0" fontId="11" fillId="0" borderId="14" xfId="0" applyFont="1" applyBorder="1" applyAlignment="1">
      <alignment horizontal="center" vertical="center" textRotation="90"/>
    </xf>
    <xf numFmtId="0" fontId="11" fillId="0" borderId="34" xfId="0" applyFont="1" applyBorder="1" applyAlignment="1">
      <alignment horizontal="center" vertical="center" textRotation="90"/>
    </xf>
    <xf numFmtId="0" fontId="11" fillId="0" borderId="96" xfId="0" applyFont="1" applyBorder="1" applyAlignment="1">
      <alignment horizontal="center" vertical="center" textRotation="90"/>
    </xf>
    <xf numFmtId="0" fontId="11" fillId="0" borderId="20" xfId="0" applyFont="1" applyBorder="1" applyAlignment="1">
      <alignment horizontal="center" vertical="center" textRotation="90"/>
    </xf>
    <xf numFmtId="0" fontId="11" fillId="0" borderId="3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textRotation="90" wrapText="1"/>
    </xf>
    <xf numFmtId="0" fontId="11" fillId="0" borderId="57" xfId="0" applyFont="1" applyBorder="1" applyAlignment="1">
      <alignment horizontal="center" vertical="center" textRotation="90" wrapText="1"/>
    </xf>
    <xf numFmtId="0" fontId="46" fillId="0" borderId="52" xfId="0" applyFont="1" applyBorder="1" applyAlignment="1">
      <alignment horizontal="center" vertical="center" wrapText="1"/>
    </xf>
    <xf numFmtId="0" fontId="46" fillId="0" borderId="40" xfId="0" applyFont="1" applyBorder="1" applyAlignment="1">
      <alignment horizontal="center" vertical="center" wrapText="1"/>
    </xf>
    <xf numFmtId="0" fontId="13" fillId="0" borderId="0" xfId="8" applyFont="1" applyAlignment="1">
      <alignment horizontal="left"/>
    </xf>
    <xf numFmtId="0" fontId="24" fillId="0" borderId="39" xfId="0" applyFont="1" applyBorder="1" applyAlignment="1">
      <alignment horizontal="center"/>
    </xf>
    <xf numFmtId="0" fontId="11" fillId="0" borderId="52" xfId="0" applyFont="1" applyBorder="1" applyAlignment="1">
      <alignment horizontal="center" vertical="center" wrapText="1"/>
    </xf>
    <xf numFmtId="0" fontId="11" fillId="0" borderId="40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textRotation="90"/>
    </xf>
    <xf numFmtId="0" fontId="11" fillId="0" borderId="57" xfId="0" applyFont="1" applyBorder="1" applyAlignment="1">
      <alignment horizontal="center" vertical="center" textRotation="90"/>
    </xf>
    <xf numFmtId="0" fontId="9" fillId="0" borderId="4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25" fillId="0" borderId="9" xfId="0" applyFont="1" applyBorder="1" applyAlignment="1">
      <alignment wrapText="1"/>
    </xf>
    <xf numFmtId="0" fontId="0" fillId="0" borderId="25" xfId="0" applyBorder="1" applyAlignment="1">
      <alignment wrapText="1"/>
    </xf>
    <xf numFmtId="0" fontId="0" fillId="0" borderId="17" xfId="0" applyBorder="1" applyAlignment="1">
      <alignment wrapText="1"/>
    </xf>
    <xf numFmtId="0" fontId="9" fillId="0" borderId="0" xfId="0" applyFont="1" applyAlignment="1">
      <alignment horizontal="center" wrapText="1"/>
    </xf>
    <xf numFmtId="0" fontId="14" fillId="0" borderId="0" xfId="0" applyFont="1" applyAlignment="1">
      <alignment horizontal="center"/>
    </xf>
    <xf numFmtId="0" fontId="8" fillId="0" borderId="9" xfId="0" applyFont="1" applyBorder="1" applyAlignment="1">
      <alignment wrapText="1"/>
    </xf>
    <xf numFmtId="0" fontId="9" fillId="0" borderId="35" xfId="0" applyFont="1" applyBorder="1" applyAlignment="1">
      <alignment horizontal="center"/>
    </xf>
    <xf numFmtId="0" fontId="9" fillId="0" borderId="155" xfId="0" applyFont="1" applyBorder="1" applyAlignment="1">
      <alignment horizontal="center"/>
    </xf>
    <xf numFmtId="0" fontId="11" fillId="0" borderId="156" xfId="0" applyFont="1" applyBorder="1" applyAlignment="1">
      <alignment horizontal="center" vertical="center" textRotation="90"/>
    </xf>
    <xf numFmtId="0" fontId="11" fillId="0" borderId="109" xfId="0" applyFont="1" applyBorder="1" applyAlignment="1">
      <alignment horizontal="center" vertical="center" textRotation="90"/>
    </xf>
    <xf numFmtId="0" fontId="11" fillId="0" borderId="62" xfId="0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25" fillId="0" borderId="5" xfId="0" applyFont="1" applyBorder="1" applyAlignment="1">
      <alignment wrapText="1"/>
    </xf>
    <xf numFmtId="0" fontId="34" fillId="0" borderId="5" xfId="0" applyFont="1" applyBorder="1" applyAlignment="1">
      <alignment wrapText="1"/>
    </xf>
    <xf numFmtId="0" fontId="5" fillId="0" borderId="17" xfId="0" applyFont="1" applyBorder="1" applyAlignment="1">
      <alignment wrapText="1"/>
    </xf>
    <xf numFmtId="0" fontId="11" fillId="0" borderId="25" xfId="0" applyFont="1" applyBorder="1" applyAlignment="1">
      <alignment horizontal="center" vertical="center" textRotation="90"/>
    </xf>
    <xf numFmtId="0" fontId="17" fillId="0" borderId="25" xfId="0" applyFont="1" applyBorder="1" applyAlignment="1">
      <alignment wrapText="1"/>
    </xf>
    <xf numFmtId="0" fontId="17" fillId="0" borderId="17" xfId="0" applyFont="1" applyBorder="1" applyAlignment="1">
      <alignment wrapText="1"/>
    </xf>
    <xf numFmtId="0" fontId="8" fillId="0" borderId="25" xfId="0" applyFont="1" applyBorder="1" applyAlignment="1">
      <alignment wrapText="1"/>
    </xf>
    <xf numFmtId="0" fontId="8" fillId="0" borderId="17" xfId="0" applyFont="1" applyBorder="1" applyAlignment="1">
      <alignment wrapText="1"/>
    </xf>
    <xf numFmtId="0" fontId="29" fillId="0" borderId="0" xfId="8" applyFont="1" applyAlignment="1">
      <alignment vertical="top"/>
    </xf>
    <xf numFmtId="0" fontId="10" fillId="0" borderId="61" xfId="0" applyFont="1" applyBorder="1" applyAlignment="1">
      <alignment horizontal="center" vertical="center" textRotation="90"/>
    </xf>
    <xf numFmtId="0" fontId="10" fillId="0" borderId="83" xfId="0" applyFont="1" applyBorder="1" applyAlignment="1">
      <alignment horizontal="center" vertical="center" textRotation="90"/>
    </xf>
    <xf numFmtId="0" fontId="9" fillId="0" borderId="49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54" xfId="0" applyFont="1" applyBorder="1" applyAlignment="1">
      <alignment horizontal="center"/>
    </xf>
    <xf numFmtId="0" fontId="11" fillId="0" borderId="82" xfId="0" applyFont="1" applyBorder="1" applyAlignment="1">
      <alignment horizontal="center" vertical="center" textRotation="90"/>
    </xf>
    <xf numFmtId="0" fontId="10" fillId="0" borderId="0" xfId="0" applyFont="1" applyAlignment="1">
      <alignment horizontal="left"/>
    </xf>
    <xf numFmtId="0" fontId="11" fillId="0" borderId="52" xfId="0" applyFont="1" applyBorder="1" applyAlignment="1">
      <alignment horizontal="center" vertical="center" textRotation="90"/>
    </xf>
    <xf numFmtId="0" fontId="11" fillId="0" borderId="21" xfId="0" applyFont="1" applyBorder="1" applyAlignment="1">
      <alignment horizontal="center" vertical="center" textRotation="90"/>
    </xf>
    <xf numFmtId="0" fontId="11" fillId="0" borderId="14" xfId="0" applyFont="1" applyBorder="1" applyAlignment="1">
      <alignment horizontal="center" vertical="center" textRotation="90" wrapText="1"/>
    </xf>
    <xf numFmtId="0" fontId="11" fillId="0" borderId="25" xfId="0" applyFont="1" applyBorder="1" applyAlignment="1">
      <alignment horizontal="center" vertical="center" textRotation="90" wrapText="1"/>
    </xf>
    <xf numFmtId="0" fontId="24" fillId="0" borderId="14" xfId="0" applyFont="1" applyBorder="1" applyAlignment="1">
      <alignment horizontal="center" vertical="center" textRotation="90"/>
    </xf>
    <xf numFmtId="0" fontId="24" fillId="0" borderId="17" xfId="0" applyFont="1" applyBorder="1"/>
    <xf numFmtId="0" fontId="24" fillId="0" borderId="49" xfId="0" applyFont="1" applyBorder="1" applyAlignment="1">
      <alignment horizontal="center"/>
    </xf>
    <xf numFmtId="0" fontId="24" fillId="0" borderId="41" xfId="0" applyFont="1" applyBorder="1"/>
    <xf numFmtId="0" fontId="0" fillId="0" borderId="41" xfId="0" applyBorder="1"/>
    <xf numFmtId="0" fontId="0" fillId="0" borderId="54" xfId="0" applyBorder="1"/>
    <xf numFmtId="0" fontId="24" fillId="0" borderId="17" xfId="0" applyFont="1" applyBorder="1" applyAlignment="1">
      <alignment horizontal="center" vertical="center" textRotation="90"/>
    </xf>
    <xf numFmtId="0" fontId="24" fillId="0" borderId="14" xfId="0" applyFont="1" applyBorder="1" applyAlignment="1">
      <alignment horizontal="center" vertical="center" textRotation="90" wrapText="1"/>
    </xf>
    <xf numFmtId="0" fontId="13" fillId="0" borderId="14" xfId="0" applyFont="1" applyBorder="1" applyAlignment="1">
      <alignment horizontal="center" vertical="center" wrapText="1"/>
    </xf>
    <xf numFmtId="0" fontId="13" fillId="0" borderId="17" xfId="0" applyFont="1" applyBorder="1"/>
    <xf numFmtId="0" fontId="13" fillId="0" borderId="52" xfId="0" applyFont="1" applyBorder="1" applyAlignment="1">
      <alignment horizontal="center" vertical="center" textRotation="90"/>
    </xf>
    <xf numFmtId="0" fontId="13" fillId="0" borderId="31" xfId="0" applyFont="1" applyBorder="1"/>
    <xf numFmtId="0" fontId="24" fillId="0" borderId="15" xfId="0" applyFont="1" applyBorder="1" applyAlignment="1">
      <alignment horizontal="center" vertical="center" textRotation="90"/>
    </xf>
    <xf numFmtId="0" fontId="24" fillId="0" borderId="37" xfId="0" applyFont="1" applyBorder="1"/>
    <xf numFmtId="0" fontId="24" fillId="0" borderId="14" xfId="0" applyFont="1" applyBorder="1" applyAlignment="1">
      <alignment horizontal="center" vertical="center" wrapText="1"/>
    </xf>
    <xf numFmtId="0" fontId="24" fillId="0" borderId="61" xfId="0" applyFont="1" applyBorder="1" applyAlignment="1">
      <alignment horizontal="center" vertical="center" textRotation="90"/>
    </xf>
    <xf numFmtId="0" fontId="24" fillId="0" borderId="50" xfId="0" applyFont="1" applyBorder="1"/>
    <xf numFmtId="0" fontId="8" fillId="0" borderId="5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27" fillId="0" borderId="16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23" xfId="0" applyFont="1" applyBorder="1" applyAlignment="1">
      <alignment horizontal="center"/>
    </xf>
    <xf numFmtId="0" fontId="43" fillId="0" borderId="16" xfId="0" applyFont="1" applyBorder="1" applyAlignment="1">
      <alignment horizontal="left" vertical="center" wrapText="1"/>
    </xf>
    <xf numFmtId="0" fontId="0" fillId="0" borderId="31" xfId="0" applyBorder="1"/>
    <xf numFmtId="0" fontId="17" fillId="0" borderId="9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53" xfId="0" applyFont="1" applyBorder="1" applyAlignment="1">
      <alignment wrapText="1"/>
    </xf>
    <xf numFmtId="0" fontId="8" fillId="0" borderId="29" xfId="0" applyFont="1" applyBorder="1" applyAlignment="1">
      <alignment horizontal="left"/>
    </xf>
    <xf numFmtId="0" fontId="0" fillId="0" borderId="28" xfId="0" applyBorder="1"/>
    <xf numFmtId="0" fontId="0" fillId="0" borderId="71" xfId="0" applyBorder="1"/>
    <xf numFmtId="0" fontId="25" fillId="0" borderId="14" xfId="0" applyFont="1" applyBorder="1" applyAlignment="1">
      <alignment wrapText="1"/>
    </xf>
    <xf numFmtId="0" fontId="8" fillId="0" borderId="16" xfId="0" applyFont="1" applyBorder="1" applyAlignment="1">
      <alignment wrapText="1"/>
    </xf>
    <xf numFmtId="0" fontId="17" fillId="0" borderId="9" xfId="0" applyFont="1" applyBorder="1" applyAlignment="1">
      <alignment wrapText="1"/>
    </xf>
    <xf numFmtId="0" fontId="11" fillId="0" borderId="3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textRotation="90"/>
    </xf>
    <xf numFmtId="0" fontId="11" fillId="0" borderId="17" xfId="0" applyFont="1" applyBorder="1" applyAlignment="1">
      <alignment horizontal="center" vertical="center" wrapText="1"/>
    </xf>
    <xf numFmtId="0" fontId="24" fillId="0" borderId="17" xfId="0" applyFont="1" applyBorder="1" applyAlignment="1">
      <alignment horizontal="center" vertical="center" wrapText="1"/>
    </xf>
    <xf numFmtId="0" fontId="11" fillId="0" borderId="37" xfId="0" applyFont="1" applyBorder="1" applyAlignment="1">
      <alignment horizontal="center" vertical="center" textRotation="90"/>
    </xf>
    <xf numFmtId="0" fontId="11" fillId="0" borderId="31" xfId="0" applyFont="1" applyBorder="1" applyAlignment="1">
      <alignment horizontal="center" vertical="center" textRotation="90"/>
    </xf>
    <xf numFmtId="0" fontId="11" fillId="0" borderId="37" xfId="0" applyFont="1" applyBorder="1" applyAlignment="1">
      <alignment horizontal="center" vertical="center" textRotation="90" wrapText="1"/>
    </xf>
    <xf numFmtId="0" fontId="5" fillId="0" borderId="25" xfId="0" applyFont="1" applyBorder="1" applyAlignment="1">
      <alignment wrapText="1"/>
    </xf>
    <xf numFmtId="0" fontId="9" fillId="0" borderId="56" xfId="0" applyFont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109" xfId="0" applyFont="1" applyBorder="1" applyAlignment="1">
      <alignment horizontal="center"/>
    </xf>
    <xf numFmtId="0" fontId="10" fillId="0" borderId="53" xfId="0" applyFont="1" applyBorder="1" applyAlignment="1">
      <alignment horizontal="center" vertical="center" textRotation="90"/>
    </xf>
    <xf numFmtId="0" fontId="8" fillId="0" borderId="14" xfId="0" applyFont="1" applyBorder="1" applyAlignment="1">
      <alignment wrapText="1"/>
    </xf>
    <xf numFmtId="0" fontId="8" fillId="0" borderId="52" xfId="0" applyFont="1" applyBorder="1" applyAlignment="1">
      <alignment wrapText="1"/>
    </xf>
    <xf numFmtId="0" fontId="0" fillId="0" borderId="21" xfId="0" applyBorder="1"/>
    <xf numFmtId="0" fontId="9" fillId="0" borderId="41" xfId="0" applyFont="1" applyBorder="1" applyAlignment="1">
      <alignment horizontal="center"/>
    </xf>
    <xf numFmtId="0" fontId="9" fillId="0" borderId="54" xfId="0" applyFont="1" applyBorder="1" applyAlignment="1">
      <alignment horizontal="center"/>
    </xf>
    <xf numFmtId="0" fontId="8" fillId="0" borderId="29" xfId="0" applyFont="1" applyBorder="1" applyAlignment="1">
      <alignment horizontal="left" wrapText="1"/>
    </xf>
    <xf numFmtId="0" fontId="0" fillId="0" borderId="6" xfId="0" applyBorder="1"/>
    <xf numFmtId="0" fontId="11" fillId="0" borderId="47" xfId="0" applyFont="1" applyBorder="1" applyAlignment="1">
      <alignment horizontal="center" vertical="center" wrapText="1"/>
    </xf>
    <xf numFmtId="0" fontId="11" fillId="0" borderId="96" xfId="0" applyFont="1" applyBorder="1" applyAlignment="1">
      <alignment vertical="center" textRotation="90"/>
    </xf>
    <xf numFmtId="0" fontId="11" fillId="0" borderId="82" xfId="0" applyFont="1" applyBorder="1" applyAlignment="1">
      <alignment vertical="center" textRotation="90"/>
    </xf>
    <xf numFmtId="0" fontId="11" fillId="0" borderId="39" xfId="0" applyFont="1" applyBorder="1" applyAlignment="1">
      <alignment horizontal="left"/>
    </xf>
    <xf numFmtId="0" fontId="0" fillId="0" borderId="17" xfId="0" applyBorder="1"/>
    <xf numFmtId="0" fontId="24" fillId="0" borderId="14" xfId="0" applyFont="1" applyBorder="1" applyAlignment="1">
      <alignment vertical="center" wrapText="1"/>
    </xf>
    <xf numFmtId="0" fontId="24" fillId="0" borderId="25" xfId="0" applyFont="1" applyBorder="1" applyAlignment="1">
      <alignment vertical="center" wrapText="1"/>
    </xf>
    <xf numFmtId="0" fontId="11" fillId="0" borderId="15" xfId="0" applyFont="1" applyBorder="1" applyAlignment="1">
      <alignment vertical="center" textRotation="90" wrapText="1"/>
    </xf>
    <xf numFmtId="0" fontId="11" fillId="0" borderId="82" xfId="0" applyFont="1" applyBorder="1" applyAlignment="1">
      <alignment vertical="center" textRotation="90" wrapText="1"/>
    </xf>
    <xf numFmtId="0" fontId="11" fillId="0" borderId="61" xfId="0" applyFont="1" applyBorder="1" applyAlignment="1">
      <alignment horizontal="center" vertical="center" textRotation="90"/>
    </xf>
    <xf numFmtId="0" fontId="11" fillId="0" borderId="83" xfId="0" applyFont="1" applyBorder="1" applyAlignment="1">
      <alignment horizontal="center" vertical="center" textRotation="90"/>
    </xf>
    <xf numFmtId="0" fontId="11" fillId="0" borderId="53" xfId="0" applyFont="1" applyBorder="1" applyAlignment="1">
      <alignment horizontal="center" vertical="center" textRotation="90"/>
    </xf>
    <xf numFmtId="0" fontId="25" fillId="0" borderId="17" xfId="0" applyFont="1" applyBorder="1" applyAlignment="1">
      <alignment wrapText="1"/>
    </xf>
    <xf numFmtId="0" fontId="9" fillId="0" borderId="157" xfId="0" applyFont="1" applyBorder="1" applyAlignment="1">
      <alignment horizontal="center"/>
    </xf>
    <xf numFmtId="0" fontId="9" fillId="0" borderId="66" xfId="0" applyFont="1" applyBorder="1" applyAlignment="1">
      <alignment horizontal="center"/>
    </xf>
    <xf numFmtId="0" fontId="9" fillId="0" borderId="156" xfId="0" applyFont="1" applyBorder="1" applyAlignment="1">
      <alignment horizontal="center"/>
    </xf>
    <xf numFmtId="0" fontId="0" fillId="0" borderId="5" xfId="0" applyBorder="1" applyAlignment="1">
      <alignment wrapText="1"/>
    </xf>
    <xf numFmtId="0" fontId="0" fillId="0" borderId="9" xfId="0" applyBorder="1" applyAlignment="1">
      <alignment wrapText="1"/>
    </xf>
    <xf numFmtId="0" fontId="9" fillId="0" borderId="14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textRotation="90" wrapText="1"/>
    </xf>
    <xf numFmtId="0" fontId="11" fillId="0" borderId="39" xfId="0" applyFont="1" applyBorder="1" applyAlignment="1">
      <alignment horizontal="right"/>
    </xf>
  </cellXfs>
  <cellStyles count="9">
    <cellStyle name="TableStyleLight1" xfId="1" xr:uid="{E719C814-0177-49A9-A4C5-B8BD7A136092}"/>
    <cellStyle name="Звичайний 2" xfId="2" xr:uid="{303F546D-6E4A-4F34-A533-0119CCFD39B5}"/>
    <cellStyle name="Обычный" xfId="0" builtinId="0"/>
    <cellStyle name="Обычный 2" xfId="3" xr:uid="{1CB184BC-9D79-4BCE-8497-58D12E353687}"/>
    <cellStyle name="Обычный 2 3" xfId="4" xr:uid="{7EF2F49D-DF25-40E9-AE2C-5DF9106FFAF3}"/>
    <cellStyle name="Обычный 3" xfId="5" xr:uid="{CCA5B1B0-76E6-482E-A4A7-F566C267C4BF}"/>
    <cellStyle name="Обычный 5" xfId="6" xr:uid="{1563DA72-75E7-47C3-BB34-234FA393A80C}"/>
    <cellStyle name="Обычный 8" xfId="7" xr:uid="{C8A6600B-4F80-484B-B9D7-8E4BCAADA317}"/>
    <cellStyle name="Обычный_2015_Зразок-заповнення-Розподілу" xfId="8" xr:uid="{2D039A5E-47D9-49CA-A166-F556637F6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94BB0-AD13-4C9F-9A22-E1A8DB2B4135}">
  <dimension ref="A2:AE202"/>
  <sheetViews>
    <sheetView tabSelected="1" topLeftCell="A34" zoomScale="83" zoomScaleNormal="80" zoomScaleSheetLayoutView="80" zoomScalePageLayoutView="75" workbookViewId="0">
      <selection activeCell="D34" sqref="D1:AC1048576"/>
    </sheetView>
  </sheetViews>
  <sheetFormatPr defaultRowHeight="13.2" x14ac:dyDescent="0.25"/>
  <cols>
    <col min="1" max="1" width="20.5546875" style="7" customWidth="1"/>
    <col min="2" max="3" width="20.5546875" customWidth="1"/>
    <col min="4" max="4" width="20.5546875" style="5" customWidth="1"/>
    <col min="5" max="27" width="20.5546875" customWidth="1"/>
    <col min="28" max="28" width="12.33203125" customWidth="1"/>
    <col min="29" max="29" width="8.5546875" style="4" customWidth="1"/>
  </cols>
  <sheetData>
    <row r="2" spans="1:30" ht="17.399999999999999" x14ac:dyDescent="0.3">
      <c r="A2" s="13"/>
      <c r="B2" s="12"/>
      <c r="C2" s="12"/>
      <c r="D2" s="16"/>
      <c r="E2" s="830" t="s">
        <v>94</v>
      </c>
      <c r="F2" s="830"/>
      <c r="G2" s="831"/>
      <c r="H2" s="831"/>
      <c r="I2" s="831"/>
      <c r="J2" s="831"/>
      <c r="K2" s="831"/>
      <c r="L2" s="831"/>
      <c r="M2" s="831"/>
      <c r="N2" s="831"/>
      <c r="O2" s="831"/>
      <c r="P2" s="831"/>
      <c r="Q2" s="831"/>
      <c r="R2" s="831"/>
      <c r="S2" s="831"/>
      <c r="T2" s="831"/>
      <c r="U2" s="831"/>
      <c r="V2" s="831"/>
      <c r="W2" s="749"/>
      <c r="X2" s="749"/>
      <c r="Y2" s="749"/>
      <c r="Z2" s="749"/>
      <c r="AA2" s="13"/>
      <c r="AB2" s="12"/>
      <c r="AC2" s="14"/>
    </row>
    <row r="3" spans="1:30" s="1" customFormat="1" ht="18" thickBot="1" x14ac:dyDescent="0.35">
      <c r="A3" s="834" t="s">
        <v>253</v>
      </c>
      <c r="B3" s="834"/>
      <c r="C3" s="834"/>
      <c r="D3" s="834"/>
      <c r="E3" s="834"/>
      <c r="F3" s="834"/>
      <c r="G3" s="834"/>
      <c r="H3" s="834"/>
      <c r="I3" s="834"/>
      <c r="J3" s="834"/>
      <c r="K3" s="834"/>
      <c r="L3" s="834"/>
      <c r="M3" s="834"/>
      <c r="N3" s="834"/>
      <c r="O3" s="834"/>
      <c r="P3" s="834"/>
      <c r="Q3" s="834"/>
      <c r="R3" s="834"/>
      <c r="S3" s="834"/>
      <c r="T3" s="834"/>
      <c r="U3" s="834"/>
      <c r="V3" s="834"/>
      <c r="W3" s="834"/>
      <c r="X3" s="834"/>
      <c r="Y3" s="834"/>
      <c r="Z3" s="834"/>
      <c r="AA3" s="834"/>
      <c r="AB3" s="834"/>
      <c r="AC3" s="834"/>
      <c r="AD3" s="834"/>
    </row>
    <row r="4" spans="1:30" ht="15.75" customHeight="1" thickBot="1" x14ac:dyDescent="0.3">
      <c r="A4" s="819" t="s">
        <v>10</v>
      </c>
      <c r="B4" s="817" t="s">
        <v>18</v>
      </c>
      <c r="C4" s="817" t="s">
        <v>19</v>
      </c>
      <c r="D4" s="827" t="s">
        <v>20</v>
      </c>
      <c r="E4" s="817"/>
      <c r="F4" s="821" t="s">
        <v>11</v>
      </c>
      <c r="G4" s="825" t="s">
        <v>58</v>
      </c>
      <c r="H4" s="832" t="s">
        <v>12</v>
      </c>
      <c r="I4" s="835" t="s">
        <v>14</v>
      </c>
      <c r="J4" s="836"/>
      <c r="K4" s="836"/>
      <c r="L4" s="836"/>
      <c r="M4" s="836"/>
      <c r="N4" s="836"/>
      <c r="O4" s="836"/>
      <c r="P4" s="836"/>
      <c r="Q4" s="836"/>
      <c r="R4" s="836"/>
      <c r="S4" s="836"/>
      <c r="T4" s="836"/>
      <c r="U4" s="836"/>
      <c r="V4" s="836"/>
      <c r="X4" s="760"/>
      <c r="Y4" s="760"/>
      <c r="Z4" s="760"/>
      <c r="AA4" s="760"/>
      <c r="AB4" s="762" t="s">
        <v>13</v>
      </c>
      <c r="AC4" s="763"/>
    </row>
    <row r="5" spans="1:30" ht="129.9" customHeight="1" thickBot="1" x14ac:dyDescent="0.3">
      <c r="A5" s="820"/>
      <c r="B5" s="818"/>
      <c r="C5" s="818"/>
      <c r="D5" s="828"/>
      <c r="E5" s="818"/>
      <c r="F5" s="822"/>
      <c r="G5" s="826"/>
      <c r="H5" s="833"/>
      <c r="I5" s="756" t="s">
        <v>0</v>
      </c>
      <c r="J5" s="754" t="s">
        <v>1</v>
      </c>
      <c r="K5" s="757" t="s">
        <v>2</v>
      </c>
      <c r="L5" s="754" t="s">
        <v>3</v>
      </c>
      <c r="M5" s="757" t="s">
        <v>16</v>
      </c>
      <c r="N5" s="750" t="s">
        <v>4</v>
      </c>
      <c r="O5" s="758" t="s">
        <v>110</v>
      </c>
      <c r="P5" s="759" t="s">
        <v>111</v>
      </c>
      <c r="Q5" s="754" t="s">
        <v>5</v>
      </c>
      <c r="R5" s="754" t="s">
        <v>6</v>
      </c>
      <c r="S5" s="754" t="s">
        <v>7</v>
      </c>
      <c r="T5" s="755" t="s">
        <v>8</v>
      </c>
      <c r="U5" s="754" t="s">
        <v>59</v>
      </c>
      <c r="V5" s="769" t="s">
        <v>116</v>
      </c>
      <c r="W5" s="795" t="s">
        <v>254</v>
      </c>
      <c r="X5" s="779" t="s">
        <v>237</v>
      </c>
      <c r="Y5" s="779" t="s">
        <v>238</v>
      </c>
      <c r="Z5" s="779" t="s">
        <v>239</v>
      </c>
      <c r="AA5" s="780" t="s">
        <v>240</v>
      </c>
      <c r="AB5" s="757"/>
      <c r="AC5" s="781" t="s">
        <v>241</v>
      </c>
    </row>
    <row r="6" spans="1:30" ht="13.8" thickBot="1" x14ac:dyDescent="0.3">
      <c r="A6" s="20">
        <v>1</v>
      </c>
      <c r="B6" s="17">
        <v>2</v>
      </c>
      <c r="C6" s="18">
        <v>3</v>
      </c>
      <c r="D6" s="19">
        <v>4</v>
      </c>
      <c r="E6" s="17">
        <v>5</v>
      </c>
      <c r="F6" s="17">
        <v>6</v>
      </c>
      <c r="G6" s="17">
        <v>7</v>
      </c>
      <c r="H6" s="19">
        <v>8</v>
      </c>
      <c r="I6" s="20">
        <v>9</v>
      </c>
      <c r="J6" s="17">
        <v>10</v>
      </c>
      <c r="K6" s="17">
        <v>11</v>
      </c>
      <c r="L6" s="17">
        <v>12</v>
      </c>
      <c r="M6" s="17">
        <v>13</v>
      </c>
      <c r="N6" s="17">
        <v>14</v>
      </c>
      <c r="O6" s="17">
        <v>15</v>
      </c>
      <c r="P6" s="17">
        <v>16</v>
      </c>
      <c r="Q6" s="17">
        <v>17</v>
      </c>
      <c r="R6" s="17">
        <v>18</v>
      </c>
      <c r="S6" s="17">
        <v>19</v>
      </c>
      <c r="T6" s="17">
        <v>20</v>
      </c>
      <c r="U6" s="17">
        <v>21</v>
      </c>
      <c r="V6" s="19">
        <v>22</v>
      </c>
      <c r="W6" s="17">
        <v>23</v>
      </c>
      <c r="X6" s="19">
        <v>24</v>
      </c>
      <c r="Y6" s="17">
        <v>25</v>
      </c>
      <c r="Z6" s="19">
        <v>26</v>
      </c>
      <c r="AA6" s="17">
        <v>27</v>
      </c>
      <c r="AB6" s="19">
        <v>28</v>
      </c>
      <c r="AC6" s="17">
        <v>29</v>
      </c>
    </row>
    <row r="7" spans="1:30" ht="18" x14ac:dyDescent="0.35">
      <c r="A7" s="359"/>
      <c r="B7" s="191"/>
      <c r="D7" s="192"/>
      <c r="E7" s="193"/>
      <c r="F7" s="154"/>
      <c r="G7" s="154"/>
      <c r="H7" s="194"/>
      <c r="I7" s="61"/>
      <c r="J7" s="62"/>
      <c r="K7" s="63"/>
      <c r="L7" s="62"/>
      <c r="M7" s="63"/>
      <c r="N7" s="62"/>
      <c r="O7" s="63"/>
      <c r="P7" s="62"/>
      <c r="Q7" s="63"/>
      <c r="R7" s="64"/>
      <c r="S7" s="60"/>
      <c r="T7" s="583"/>
      <c r="U7" s="62"/>
      <c r="V7" s="64"/>
      <c r="X7" s="778"/>
      <c r="Y7" s="778"/>
      <c r="Z7" s="778"/>
      <c r="AA7" s="778"/>
      <c r="AB7" s="770"/>
      <c r="AC7" s="764"/>
    </row>
    <row r="8" spans="1:30" ht="18" x14ac:dyDescent="0.35">
      <c r="A8" s="837">
        <v>1</v>
      </c>
      <c r="B8" s="840" t="s">
        <v>242</v>
      </c>
      <c r="C8" s="799" t="s">
        <v>243</v>
      </c>
      <c r="D8" s="195">
        <v>1</v>
      </c>
      <c r="E8" s="190" t="s">
        <v>67</v>
      </c>
      <c r="F8" s="154"/>
      <c r="G8" s="154"/>
      <c r="H8" s="152"/>
      <c r="I8" s="144">
        <v>132</v>
      </c>
      <c r="J8" s="145">
        <v>46</v>
      </c>
      <c r="K8" s="146">
        <v>16</v>
      </c>
      <c r="L8" s="145">
        <v>2</v>
      </c>
      <c r="M8" s="146">
        <v>1</v>
      </c>
      <c r="N8" s="145"/>
      <c r="O8" s="146">
        <v>53</v>
      </c>
      <c r="P8" s="145"/>
      <c r="Q8" s="146"/>
      <c r="R8" s="197"/>
      <c r="S8" s="146">
        <v>7</v>
      </c>
      <c r="T8" s="145"/>
      <c r="U8" s="145">
        <v>6</v>
      </c>
      <c r="V8" s="197">
        <v>2</v>
      </c>
      <c r="X8" s="146"/>
      <c r="Y8" s="146"/>
      <c r="Z8" s="146"/>
      <c r="AA8" s="146"/>
      <c r="AB8" s="771">
        <f>SUM(I8:V8)</f>
        <v>265</v>
      </c>
      <c r="AC8" s="764"/>
    </row>
    <row r="9" spans="1:30" ht="18" x14ac:dyDescent="0.35">
      <c r="A9" s="838"/>
      <c r="B9" s="841"/>
      <c r="C9" s="799"/>
      <c r="D9" s="212">
        <v>1</v>
      </c>
      <c r="E9" s="185" t="s">
        <v>38</v>
      </c>
      <c r="F9" s="185"/>
      <c r="G9" s="99"/>
      <c r="H9" s="108"/>
      <c r="I9" s="144">
        <v>74</v>
      </c>
      <c r="J9" s="146">
        <v>18</v>
      </c>
      <c r="K9" s="146">
        <v>36</v>
      </c>
      <c r="L9" s="146"/>
      <c r="M9" s="146"/>
      <c r="N9" s="146"/>
      <c r="O9" s="146">
        <v>10</v>
      </c>
      <c r="P9" s="146"/>
      <c r="Q9" s="146">
        <v>44</v>
      </c>
      <c r="R9" s="152"/>
      <c r="S9" s="146">
        <v>5</v>
      </c>
      <c r="T9" s="146"/>
      <c r="U9" s="145">
        <v>6</v>
      </c>
      <c r="V9" s="152">
        <v>2</v>
      </c>
      <c r="X9" s="146"/>
      <c r="Y9" s="146"/>
      <c r="Z9" s="146"/>
      <c r="AA9" s="146"/>
      <c r="AB9" s="771">
        <f>SUM(I9:V9)</f>
        <v>195</v>
      </c>
      <c r="AC9" s="765"/>
    </row>
    <row r="10" spans="1:30" ht="18" x14ac:dyDescent="0.35">
      <c r="A10" s="839"/>
      <c r="B10" s="842"/>
      <c r="C10" s="800"/>
      <c r="D10" s="212">
        <v>1</v>
      </c>
      <c r="E10" s="198" t="s">
        <v>63</v>
      </c>
      <c r="F10" s="198"/>
      <c r="G10" s="198"/>
      <c r="H10" s="199"/>
      <c r="I10" s="144">
        <f>I8+I9</f>
        <v>206</v>
      </c>
      <c r="J10" s="146">
        <f>J8+J9</f>
        <v>64</v>
      </c>
      <c r="K10" s="146">
        <f t="shared" ref="K10:Q10" si="0">K8+K9</f>
        <v>52</v>
      </c>
      <c r="L10" s="146">
        <f t="shared" si="0"/>
        <v>2</v>
      </c>
      <c r="M10" s="146">
        <f t="shared" si="0"/>
        <v>1</v>
      </c>
      <c r="N10" s="146"/>
      <c r="O10" s="146">
        <f t="shared" si="0"/>
        <v>63</v>
      </c>
      <c r="P10" s="146"/>
      <c r="Q10" s="146">
        <f t="shared" si="0"/>
        <v>44</v>
      </c>
      <c r="R10" s="152"/>
      <c r="S10" s="146">
        <f>S8+S9</f>
        <v>12</v>
      </c>
      <c r="T10" s="146"/>
      <c r="U10" s="145">
        <f>U8+U9</f>
        <v>12</v>
      </c>
      <c r="V10" s="152">
        <f>V8+V9</f>
        <v>4</v>
      </c>
      <c r="X10" s="146"/>
      <c r="Y10" s="146"/>
      <c r="Z10" s="146"/>
      <c r="AA10" s="146"/>
      <c r="AB10" s="772">
        <f>AB8+AB9</f>
        <v>460</v>
      </c>
      <c r="AC10" s="765"/>
    </row>
    <row r="11" spans="1:30" ht="9.9" customHeight="1" thickBot="1" x14ac:dyDescent="0.4">
      <c r="A11" s="296"/>
      <c r="B11" s="202"/>
      <c r="C11" s="202"/>
      <c r="D11" s="214"/>
      <c r="E11" s="201"/>
      <c r="F11" s="201"/>
      <c r="G11" s="201"/>
      <c r="H11" s="216"/>
      <c r="I11" s="272"/>
      <c r="J11" s="273"/>
      <c r="K11" s="273"/>
      <c r="L11" s="273"/>
      <c r="M11" s="273"/>
      <c r="N11" s="273"/>
      <c r="O11" s="273"/>
      <c r="P11" s="273"/>
      <c r="Q11" s="273"/>
      <c r="R11" s="194"/>
      <c r="S11" s="273"/>
      <c r="T11" s="273"/>
      <c r="U11" s="274"/>
      <c r="V11" s="194"/>
      <c r="X11" s="146"/>
      <c r="Y11" s="146"/>
      <c r="Z11" s="146"/>
      <c r="AA11" s="146"/>
      <c r="AB11" s="291"/>
      <c r="AC11" s="765"/>
    </row>
    <row r="12" spans="1:30" ht="18.600000000000001" thickBot="1" x14ac:dyDescent="0.4">
      <c r="A12" s="272"/>
      <c r="B12" s="217" t="s">
        <v>60</v>
      </c>
      <c r="C12" s="363"/>
      <c r="D12" s="208">
        <v>1</v>
      </c>
      <c r="E12" s="280" t="s">
        <v>67</v>
      </c>
      <c r="F12" s="273"/>
      <c r="G12" s="273"/>
      <c r="H12" s="276"/>
      <c r="I12" s="168">
        <v>132</v>
      </c>
      <c r="J12" s="166">
        <v>46</v>
      </c>
      <c r="K12" s="166">
        <v>16</v>
      </c>
      <c r="L12" s="166">
        <v>2</v>
      </c>
      <c r="M12" s="166">
        <v>1</v>
      </c>
      <c r="N12" s="166"/>
      <c r="O12" s="166">
        <v>53</v>
      </c>
      <c r="P12" s="166"/>
      <c r="Q12" s="166"/>
      <c r="R12" s="166"/>
      <c r="S12" s="166">
        <v>7</v>
      </c>
      <c r="T12" s="166"/>
      <c r="U12" s="166">
        <v>6</v>
      </c>
      <c r="V12" s="167">
        <v>2</v>
      </c>
      <c r="X12" s="211"/>
      <c r="Y12" s="211"/>
      <c r="Z12" s="211"/>
      <c r="AA12" s="211"/>
      <c r="AB12" s="235">
        <f>SUM(I12:V12)</f>
        <v>265</v>
      </c>
      <c r="AC12" s="765"/>
    </row>
    <row r="13" spans="1:30" ht="18.600000000000001" thickBot="1" x14ac:dyDescent="0.4">
      <c r="A13" s="144"/>
      <c r="B13" s="185"/>
      <c r="C13" s="99"/>
      <c r="D13" s="494">
        <v>1</v>
      </c>
      <c r="E13" s="185" t="s">
        <v>38</v>
      </c>
      <c r="F13" s="185"/>
      <c r="G13" s="185"/>
      <c r="H13" s="187"/>
      <c r="I13" s="168">
        <v>74</v>
      </c>
      <c r="J13" s="166">
        <v>18</v>
      </c>
      <c r="K13" s="166">
        <v>36</v>
      </c>
      <c r="L13" s="166"/>
      <c r="M13" s="166"/>
      <c r="N13" s="166"/>
      <c r="O13" s="166">
        <v>10</v>
      </c>
      <c r="P13" s="166"/>
      <c r="Q13" s="166">
        <v>44</v>
      </c>
      <c r="R13" s="166"/>
      <c r="S13" s="166">
        <v>5</v>
      </c>
      <c r="T13" s="166"/>
      <c r="U13" s="166">
        <v>6</v>
      </c>
      <c r="V13" s="167">
        <v>2</v>
      </c>
      <c r="X13" s="211"/>
      <c r="Y13" s="211"/>
      <c r="Z13" s="211"/>
      <c r="AA13" s="211"/>
      <c r="AB13" s="235">
        <f>SUM(I13:V13)</f>
        <v>195</v>
      </c>
      <c r="AC13" s="765"/>
    </row>
    <row r="14" spans="1:30" ht="18.600000000000001" thickBot="1" x14ac:dyDescent="0.4">
      <c r="A14" s="296"/>
      <c r="B14" s="201"/>
      <c r="C14" s="202"/>
      <c r="D14" s="495">
        <v>1</v>
      </c>
      <c r="E14" s="203" t="s">
        <v>63</v>
      </c>
      <c r="F14" s="203"/>
      <c r="G14" s="203"/>
      <c r="H14" s="373"/>
      <c r="I14" s="168">
        <f>I12+I13</f>
        <v>206</v>
      </c>
      <c r="J14" s="166">
        <f>J12+J13</f>
        <v>64</v>
      </c>
      <c r="K14" s="166">
        <f>K12+K13</f>
        <v>52</v>
      </c>
      <c r="L14" s="166">
        <f>L12+L13</f>
        <v>2</v>
      </c>
      <c r="M14" s="166">
        <f>M12+M13</f>
        <v>1</v>
      </c>
      <c r="N14" s="166"/>
      <c r="O14" s="166">
        <f>O12+O13</f>
        <v>63</v>
      </c>
      <c r="P14" s="166"/>
      <c r="Q14" s="166">
        <f>Q12+Q13</f>
        <v>44</v>
      </c>
      <c r="R14" s="166"/>
      <c r="S14" s="166">
        <f>S12+S13</f>
        <v>12</v>
      </c>
      <c r="T14" s="166"/>
      <c r="U14" s="166">
        <f>U12+U13</f>
        <v>12</v>
      </c>
      <c r="V14" s="167">
        <f>V12+V13</f>
        <v>4</v>
      </c>
      <c r="X14" s="211"/>
      <c r="Y14" s="211"/>
      <c r="Z14" s="211"/>
      <c r="AA14" s="211"/>
      <c r="AB14" s="235">
        <f>AB12+AB13</f>
        <v>460</v>
      </c>
      <c r="AC14" s="765"/>
    </row>
    <row r="15" spans="1:30" ht="15" customHeight="1" x14ac:dyDescent="0.35">
      <c r="A15" s="359"/>
      <c r="B15" s="196" t="s">
        <v>91</v>
      </c>
      <c r="C15" s="157"/>
      <c r="D15" s="204"/>
      <c r="E15" s="157"/>
      <c r="F15" s="157"/>
      <c r="G15" s="157"/>
      <c r="H15" s="189"/>
      <c r="I15" s="272"/>
      <c r="J15" s="273"/>
      <c r="K15" s="273"/>
      <c r="L15" s="273"/>
      <c r="M15" s="273"/>
      <c r="N15" s="273"/>
      <c r="O15" s="273"/>
      <c r="P15" s="273"/>
      <c r="Q15" s="273"/>
      <c r="R15" s="194"/>
      <c r="S15" s="273"/>
      <c r="T15" s="273"/>
      <c r="U15" s="274"/>
      <c r="V15" s="194"/>
      <c r="X15" s="146"/>
      <c r="Y15" s="146"/>
      <c r="Z15" s="146"/>
      <c r="AA15" s="146"/>
      <c r="AB15" s="291"/>
      <c r="AC15" s="765"/>
    </row>
    <row r="16" spans="1:30" ht="18" customHeight="1" x14ac:dyDescent="0.35">
      <c r="A16" s="802">
        <v>2</v>
      </c>
      <c r="B16" s="796" t="s">
        <v>244</v>
      </c>
      <c r="C16" s="796" t="s">
        <v>245</v>
      </c>
      <c r="D16" s="200" t="s">
        <v>147</v>
      </c>
      <c r="E16" s="190" t="s">
        <v>67</v>
      </c>
      <c r="F16" s="154"/>
      <c r="G16" s="157"/>
      <c r="H16" s="189"/>
      <c r="I16" s="144">
        <v>154</v>
      </c>
      <c r="J16" s="146">
        <v>102</v>
      </c>
      <c r="K16" s="146"/>
      <c r="L16" s="146">
        <v>12</v>
      </c>
      <c r="M16" s="146">
        <v>5</v>
      </c>
      <c r="N16" s="146"/>
      <c r="O16" s="145">
        <v>8</v>
      </c>
      <c r="P16" s="146"/>
      <c r="Q16" s="146">
        <v>45</v>
      </c>
      <c r="R16" s="152"/>
      <c r="S16" s="146">
        <v>12</v>
      </c>
      <c r="T16" s="146"/>
      <c r="U16" s="145"/>
      <c r="V16" s="152"/>
      <c r="X16" s="146"/>
      <c r="Y16" s="146"/>
      <c r="Z16" s="146"/>
      <c r="AA16" s="146"/>
      <c r="AB16" s="772">
        <f>SUM(I16:V16)</f>
        <v>338</v>
      </c>
      <c r="AC16" s="765"/>
    </row>
    <row r="17" spans="1:29" ht="18" customHeight="1" x14ac:dyDescent="0.35">
      <c r="A17" s="803"/>
      <c r="B17" s="797"/>
      <c r="C17" s="797"/>
      <c r="D17" s="200" t="s">
        <v>147</v>
      </c>
      <c r="E17" s="196" t="s">
        <v>38</v>
      </c>
      <c r="F17" s="196"/>
      <c r="G17" s="99"/>
      <c r="H17" s="108"/>
      <c r="I17" s="156">
        <v>74</v>
      </c>
      <c r="J17" s="154"/>
      <c r="K17" s="153">
        <v>14</v>
      </c>
      <c r="L17" s="154">
        <v>3</v>
      </c>
      <c r="M17" s="154">
        <v>2</v>
      </c>
      <c r="N17" s="154"/>
      <c r="O17" s="154">
        <v>12</v>
      </c>
      <c r="P17" s="154"/>
      <c r="Q17" s="154"/>
      <c r="R17" s="155"/>
      <c r="S17" s="576">
        <v>7</v>
      </c>
      <c r="T17" s="154"/>
      <c r="U17" s="153">
        <v>3</v>
      </c>
      <c r="V17" s="155"/>
      <c r="X17" s="146"/>
      <c r="Y17" s="146"/>
      <c r="Z17" s="146"/>
      <c r="AA17" s="146"/>
      <c r="AB17" s="773">
        <f>SUM(I17:V17)</f>
        <v>115</v>
      </c>
      <c r="AC17" s="765"/>
    </row>
    <row r="18" spans="1:29" ht="18" customHeight="1" x14ac:dyDescent="0.35">
      <c r="A18" s="804"/>
      <c r="B18" s="798"/>
      <c r="C18" s="798"/>
      <c r="D18" s="200" t="s">
        <v>147</v>
      </c>
      <c r="E18" s="196" t="s">
        <v>63</v>
      </c>
      <c r="F18" s="196"/>
      <c r="G18" s="99"/>
      <c r="H18" s="108"/>
      <c r="I18" s="144">
        <f>I16+I17</f>
        <v>228</v>
      </c>
      <c r="J18" s="146">
        <f>J16+J17</f>
        <v>102</v>
      </c>
      <c r="K18" s="146">
        <f t="shared" ref="K18:Q18" si="1">K16+K17</f>
        <v>14</v>
      </c>
      <c r="L18" s="146">
        <f t="shared" si="1"/>
        <v>15</v>
      </c>
      <c r="M18" s="146">
        <f t="shared" si="1"/>
        <v>7</v>
      </c>
      <c r="N18" s="146"/>
      <c r="O18" s="146">
        <f t="shared" si="1"/>
        <v>20</v>
      </c>
      <c r="P18" s="146"/>
      <c r="Q18" s="146">
        <f t="shared" si="1"/>
        <v>45</v>
      </c>
      <c r="R18" s="152"/>
      <c r="S18" s="577">
        <f>S16+S17</f>
        <v>19</v>
      </c>
      <c r="T18" s="146"/>
      <c r="U18" s="145">
        <f>U16+U17</f>
        <v>3</v>
      </c>
      <c r="V18" s="197"/>
      <c r="X18" s="146"/>
      <c r="Y18" s="146"/>
      <c r="Z18" s="146"/>
      <c r="AA18" s="146"/>
      <c r="AB18" s="774">
        <f>AB16+AB17</f>
        <v>453</v>
      </c>
      <c r="AC18" s="765"/>
    </row>
    <row r="19" spans="1:29" ht="9.9" customHeight="1" thickBot="1" x14ac:dyDescent="0.4">
      <c r="A19" s="275"/>
      <c r="B19" s="99"/>
      <c r="C19" s="184"/>
      <c r="D19" s="205"/>
      <c r="E19" s="196"/>
      <c r="F19" s="198"/>
      <c r="G19" s="157"/>
      <c r="H19" s="108"/>
      <c r="I19" s="275"/>
      <c r="J19" s="150"/>
      <c r="K19" s="150"/>
      <c r="L19" s="150"/>
      <c r="M19" s="150"/>
      <c r="N19" s="150"/>
      <c r="O19" s="150"/>
      <c r="P19" s="150"/>
      <c r="Q19" s="150"/>
      <c r="R19" s="276"/>
      <c r="S19" s="150"/>
      <c r="T19" s="150"/>
      <c r="U19" s="277"/>
      <c r="V19" s="205"/>
      <c r="X19" s="146"/>
      <c r="Y19" s="146"/>
      <c r="Z19" s="146"/>
      <c r="AA19" s="146"/>
      <c r="AB19" s="775"/>
      <c r="AC19" s="765"/>
    </row>
    <row r="20" spans="1:29" ht="18" customHeight="1" thickBot="1" x14ac:dyDescent="0.4">
      <c r="A20" s="323"/>
      <c r="B20" s="206" t="s">
        <v>61</v>
      </c>
      <c r="C20" s="207"/>
      <c r="D20" s="208" t="s">
        <v>147</v>
      </c>
      <c r="E20" s="206" t="s">
        <v>37</v>
      </c>
      <c r="F20" s="206"/>
      <c r="G20" s="371"/>
      <c r="H20" s="368"/>
      <c r="I20" s="168">
        <v>154</v>
      </c>
      <c r="J20" s="166">
        <v>102</v>
      </c>
      <c r="K20" s="166"/>
      <c r="L20" s="166">
        <v>12</v>
      </c>
      <c r="M20" s="166">
        <v>5</v>
      </c>
      <c r="N20" s="166"/>
      <c r="O20" s="169">
        <v>8</v>
      </c>
      <c r="P20" s="166"/>
      <c r="Q20" s="166">
        <v>45</v>
      </c>
      <c r="R20" s="167"/>
      <c r="S20" s="166">
        <v>12</v>
      </c>
      <c r="T20" s="166"/>
      <c r="U20" s="169"/>
      <c r="V20" s="167"/>
      <c r="X20" s="211"/>
      <c r="Y20" s="211"/>
      <c r="Z20" s="211"/>
      <c r="AA20" s="211"/>
      <c r="AB20" s="235">
        <f>SUM(I20:V20)</f>
        <v>338</v>
      </c>
      <c r="AC20" s="765"/>
    </row>
    <row r="21" spans="1:29" ht="18" customHeight="1" thickBot="1" x14ac:dyDescent="0.4">
      <c r="A21" s="144"/>
      <c r="B21" s="185"/>
      <c r="C21" s="188"/>
      <c r="D21" s="200" t="s">
        <v>147</v>
      </c>
      <c r="E21" s="196" t="s">
        <v>38</v>
      </c>
      <c r="F21" s="196"/>
      <c r="G21" s="372"/>
      <c r="H21" s="294"/>
      <c r="I21" s="168">
        <v>74</v>
      </c>
      <c r="J21" s="166"/>
      <c r="K21" s="169">
        <v>14</v>
      </c>
      <c r="L21" s="166">
        <v>3</v>
      </c>
      <c r="M21" s="166">
        <v>2</v>
      </c>
      <c r="N21" s="166"/>
      <c r="O21" s="166">
        <v>12</v>
      </c>
      <c r="P21" s="166"/>
      <c r="Q21" s="166"/>
      <c r="R21" s="167"/>
      <c r="S21" s="578">
        <v>7</v>
      </c>
      <c r="T21" s="166"/>
      <c r="U21" s="169">
        <v>3</v>
      </c>
      <c r="V21" s="167"/>
      <c r="X21" s="211"/>
      <c r="Y21" s="211"/>
      <c r="Z21" s="211"/>
      <c r="AA21" s="211"/>
      <c r="AB21" s="776">
        <f>SUM(I21:V21)</f>
        <v>115</v>
      </c>
      <c r="AC21" s="765"/>
    </row>
    <row r="22" spans="1:29" ht="18" customHeight="1" thickBot="1" x14ac:dyDescent="0.4">
      <c r="A22" s="296"/>
      <c r="B22" s="201"/>
      <c r="C22" s="209"/>
      <c r="D22" s="200" t="s">
        <v>147</v>
      </c>
      <c r="E22" s="203" t="s">
        <v>63</v>
      </c>
      <c r="F22" s="203"/>
      <c r="G22" s="201"/>
      <c r="H22" s="210"/>
      <c r="I22" s="168">
        <f>I20+I21</f>
        <v>228</v>
      </c>
      <c r="J22" s="166">
        <f>J20+J21</f>
        <v>102</v>
      </c>
      <c r="K22" s="166">
        <f>K20+K21</f>
        <v>14</v>
      </c>
      <c r="L22" s="166">
        <f>L20+L21</f>
        <v>15</v>
      </c>
      <c r="M22" s="166">
        <f>M20+M21</f>
        <v>7</v>
      </c>
      <c r="N22" s="166"/>
      <c r="O22" s="166">
        <f>O20+O21</f>
        <v>20</v>
      </c>
      <c r="P22" s="166"/>
      <c r="Q22" s="166">
        <f>Q20+Q21</f>
        <v>45</v>
      </c>
      <c r="R22" s="167"/>
      <c r="S22" s="578">
        <f>S20+S21</f>
        <v>19</v>
      </c>
      <c r="T22" s="166"/>
      <c r="U22" s="169">
        <f>U20+U21</f>
        <v>3</v>
      </c>
      <c r="V22" s="235"/>
      <c r="X22" s="211"/>
      <c r="Y22" s="211"/>
      <c r="Z22" s="211"/>
      <c r="AA22" s="211"/>
      <c r="AB22" s="776">
        <f>AB20+AB21</f>
        <v>453</v>
      </c>
      <c r="AC22" s="765"/>
    </row>
    <row r="23" spans="1:29" ht="15" customHeight="1" x14ac:dyDescent="0.35">
      <c r="A23" s="584"/>
      <c r="B23" s="206"/>
      <c r="C23" s="170"/>
      <c r="D23" s="193"/>
      <c r="E23" s="363"/>
      <c r="F23" s="363"/>
      <c r="G23" s="363"/>
      <c r="H23" s="412"/>
      <c r="I23" s="274"/>
      <c r="J23" s="273"/>
      <c r="K23" s="273"/>
      <c r="L23" s="273"/>
      <c r="M23" s="273"/>
      <c r="N23" s="273"/>
      <c r="O23" s="273"/>
      <c r="P23" s="273"/>
      <c r="Q23" s="273"/>
      <c r="R23" s="194"/>
      <c r="S23" s="273"/>
      <c r="T23" s="273"/>
      <c r="U23" s="274"/>
      <c r="V23" s="194"/>
      <c r="X23" s="146"/>
      <c r="Y23" s="146"/>
      <c r="Z23" s="146"/>
      <c r="AA23" s="146"/>
      <c r="AB23" s="777"/>
      <c r="AC23" s="766"/>
    </row>
    <row r="24" spans="1:29" ht="15" customHeight="1" x14ac:dyDescent="0.35">
      <c r="A24" s="802">
        <v>3</v>
      </c>
      <c r="B24" s="796" t="s">
        <v>246</v>
      </c>
      <c r="C24" s="796" t="s">
        <v>247</v>
      </c>
      <c r="D24" s="200" t="s">
        <v>147</v>
      </c>
      <c r="E24" s="211" t="s">
        <v>67</v>
      </c>
      <c r="F24" s="146"/>
      <c r="G24" s="185"/>
      <c r="H24" s="187"/>
      <c r="I24" s="145">
        <v>106</v>
      </c>
      <c r="J24" s="146">
        <v>68</v>
      </c>
      <c r="K24" s="146">
        <v>72</v>
      </c>
      <c r="L24" s="146">
        <v>2</v>
      </c>
      <c r="M24" s="146">
        <v>1</v>
      </c>
      <c r="N24" s="146"/>
      <c r="O24" s="146">
        <v>49</v>
      </c>
      <c r="P24" s="146"/>
      <c r="Q24" s="146">
        <v>9</v>
      </c>
      <c r="R24" s="152"/>
      <c r="S24" s="146">
        <v>6</v>
      </c>
      <c r="T24" s="146"/>
      <c r="U24" s="145"/>
      <c r="V24" s="152"/>
      <c r="X24" s="146"/>
      <c r="Y24" s="146"/>
      <c r="Z24" s="146"/>
      <c r="AA24" s="146"/>
      <c r="AB24" s="771">
        <f>SUM(I24:V24)</f>
        <v>313</v>
      </c>
      <c r="AC24" s="766"/>
    </row>
    <row r="25" spans="1:29" ht="15" customHeight="1" x14ac:dyDescent="0.35">
      <c r="A25" s="803"/>
      <c r="B25" s="797"/>
      <c r="C25" s="797"/>
      <c r="D25" s="200" t="s">
        <v>147</v>
      </c>
      <c r="E25" s="196" t="s">
        <v>38</v>
      </c>
      <c r="F25" s="196"/>
      <c r="G25" s="99"/>
      <c r="H25" s="183"/>
      <c r="I25" s="145">
        <v>98</v>
      </c>
      <c r="J25" s="146">
        <v>72</v>
      </c>
      <c r="K25" s="146">
        <v>4</v>
      </c>
      <c r="L25" s="146">
        <v>4</v>
      </c>
      <c r="M25" s="146">
        <v>2</v>
      </c>
      <c r="N25" s="146"/>
      <c r="O25" s="146"/>
      <c r="P25" s="146">
        <v>5</v>
      </c>
      <c r="Q25" s="146">
        <v>24</v>
      </c>
      <c r="R25" s="152"/>
      <c r="S25" s="146">
        <v>8</v>
      </c>
      <c r="T25" s="146"/>
      <c r="U25" s="145">
        <v>3</v>
      </c>
      <c r="V25" s="152"/>
      <c r="X25" s="146"/>
      <c r="Y25" s="146"/>
      <c r="Z25" s="146"/>
      <c r="AA25" s="146"/>
      <c r="AB25" s="771">
        <f>SUM(I25:V25)</f>
        <v>220</v>
      </c>
      <c r="AC25" s="766"/>
    </row>
    <row r="26" spans="1:29" ht="15" customHeight="1" x14ac:dyDescent="0.35">
      <c r="A26" s="804"/>
      <c r="B26" s="798"/>
      <c r="C26" s="798"/>
      <c r="D26" s="200" t="s">
        <v>147</v>
      </c>
      <c r="E26" s="196" t="s">
        <v>64</v>
      </c>
      <c r="F26" s="196"/>
      <c r="G26" s="185"/>
      <c r="H26" s="187"/>
      <c r="I26" s="145">
        <f>I24+I25</f>
        <v>204</v>
      </c>
      <c r="J26" s="145">
        <f>J24+J25</f>
        <v>140</v>
      </c>
      <c r="K26" s="145">
        <f>K24+K25</f>
        <v>76</v>
      </c>
      <c r="L26" s="145">
        <f>L24+L25</f>
        <v>6</v>
      </c>
      <c r="M26" s="145">
        <f>M24+M25</f>
        <v>3</v>
      </c>
      <c r="N26" s="146"/>
      <c r="O26" s="145">
        <f>O24+O25</f>
        <v>49</v>
      </c>
      <c r="P26" s="145">
        <f>P24+P25</f>
        <v>5</v>
      </c>
      <c r="Q26" s="145">
        <f>Q24+Q25</f>
        <v>33</v>
      </c>
      <c r="R26" s="152"/>
      <c r="S26" s="146">
        <f>S24+S25</f>
        <v>14</v>
      </c>
      <c r="T26" s="146"/>
      <c r="U26" s="145">
        <f>U24+U25</f>
        <v>3</v>
      </c>
      <c r="V26" s="152"/>
      <c r="X26" s="146"/>
      <c r="Y26" s="146"/>
      <c r="Z26" s="146"/>
      <c r="AA26" s="146"/>
      <c r="AB26" s="772">
        <f>AB24+AB25</f>
        <v>533</v>
      </c>
      <c r="AC26" s="766"/>
    </row>
    <row r="27" spans="1:29" ht="15" customHeight="1" x14ac:dyDescent="0.35">
      <c r="A27" s="585"/>
      <c r="B27" s="99"/>
      <c r="C27" s="157"/>
      <c r="D27" s="264"/>
      <c r="E27" s="196"/>
      <c r="F27" s="196"/>
      <c r="G27" s="196"/>
      <c r="H27" s="213"/>
      <c r="I27" s="320"/>
      <c r="J27" s="146"/>
      <c r="K27" s="146"/>
      <c r="L27" s="146"/>
      <c r="M27" s="146"/>
      <c r="N27" s="146"/>
      <c r="O27" s="146"/>
      <c r="P27" s="146"/>
      <c r="Q27" s="146"/>
      <c r="R27" s="152"/>
      <c r="S27" s="146"/>
      <c r="T27" s="146"/>
      <c r="U27" s="145"/>
      <c r="V27" s="152"/>
      <c r="X27" s="146"/>
      <c r="Y27" s="146"/>
      <c r="Z27" s="146"/>
      <c r="AA27" s="146"/>
      <c r="AB27" s="772"/>
      <c r="AC27" s="766"/>
    </row>
    <row r="28" spans="1:29" ht="15" customHeight="1" x14ac:dyDescent="0.35">
      <c r="A28" s="802">
        <v>4</v>
      </c>
      <c r="B28" s="796" t="s">
        <v>248</v>
      </c>
      <c r="C28" s="796" t="s">
        <v>247</v>
      </c>
      <c r="D28" s="200" t="s">
        <v>147</v>
      </c>
      <c r="E28" s="190" t="s">
        <v>67</v>
      </c>
      <c r="F28" s="154"/>
      <c r="G28" s="196"/>
      <c r="H28" s="213"/>
      <c r="I28" s="144">
        <v>64</v>
      </c>
      <c r="J28" s="154">
        <v>62</v>
      </c>
      <c r="K28" s="154">
        <v>14</v>
      </c>
      <c r="L28" s="154">
        <v>4</v>
      </c>
      <c r="M28" s="154">
        <v>2</v>
      </c>
      <c r="N28" s="154"/>
      <c r="O28" s="154">
        <v>19</v>
      </c>
      <c r="P28" s="154"/>
      <c r="Q28" s="154"/>
      <c r="R28" s="155"/>
      <c r="S28" s="154">
        <v>4</v>
      </c>
      <c r="T28" s="154"/>
      <c r="U28" s="153">
        <v>6</v>
      </c>
      <c r="V28" s="155"/>
      <c r="X28" s="146"/>
      <c r="Y28" s="146"/>
      <c r="Z28" s="146"/>
      <c r="AA28" s="146"/>
      <c r="AB28" s="772">
        <f>SUM(I28:V28)</f>
        <v>175</v>
      </c>
      <c r="AC28" s="766"/>
    </row>
    <row r="29" spans="1:29" ht="15" customHeight="1" x14ac:dyDescent="0.35">
      <c r="A29" s="803"/>
      <c r="B29" s="797"/>
      <c r="C29" s="797"/>
      <c r="D29" s="200" t="s">
        <v>147</v>
      </c>
      <c r="E29" s="196" t="s">
        <v>38</v>
      </c>
      <c r="F29" s="196"/>
      <c r="G29" s="185"/>
      <c r="H29" s="187"/>
      <c r="I29" s="145">
        <v>124</v>
      </c>
      <c r="J29" s="146">
        <v>58</v>
      </c>
      <c r="K29" s="146">
        <v>88</v>
      </c>
      <c r="L29" s="146">
        <v>6</v>
      </c>
      <c r="M29" s="146">
        <v>2</v>
      </c>
      <c r="N29" s="146"/>
      <c r="O29" s="146"/>
      <c r="P29" s="146">
        <v>5</v>
      </c>
      <c r="Q29" s="146"/>
      <c r="R29" s="152">
        <v>30</v>
      </c>
      <c r="S29" s="146">
        <v>10</v>
      </c>
      <c r="T29" s="146"/>
      <c r="U29" s="145">
        <v>6</v>
      </c>
      <c r="V29" s="152"/>
      <c r="X29" s="146"/>
      <c r="Y29" s="146"/>
      <c r="Z29" s="146"/>
      <c r="AA29" s="146"/>
      <c r="AB29" s="771">
        <f>SUM(I29:V29)</f>
        <v>329</v>
      </c>
      <c r="AC29" s="766"/>
    </row>
    <row r="30" spans="1:29" ht="15" customHeight="1" thickBot="1" x14ac:dyDescent="0.4">
      <c r="A30" s="805"/>
      <c r="B30" s="801"/>
      <c r="C30" s="801"/>
      <c r="D30" s="200" t="s">
        <v>147</v>
      </c>
      <c r="E30" s="196" t="s">
        <v>63</v>
      </c>
      <c r="F30" s="196"/>
      <c r="G30" s="185"/>
      <c r="H30" s="187"/>
      <c r="I30" s="145">
        <f>I28+I29</f>
        <v>188</v>
      </c>
      <c r="J30" s="146">
        <f>J28+J29</f>
        <v>120</v>
      </c>
      <c r="K30" s="146">
        <f>K28+K29</f>
        <v>102</v>
      </c>
      <c r="L30" s="146">
        <f t="shared" ref="L30:R30" si="2">L28+L29</f>
        <v>10</v>
      </c>
      <c r="M30" s="146">
        <f t="shared" si="2"/>
        <v>4</v>
      </c>
      <c r="N30" s="146"/>
      <c r="O30" s="146">
        <f t="shared" si="2"/>
        <v>19</v>
      </c>
      <c r="P30" s="146">
        <f t="shared" si="2"/>
        <v>5</v>
      </c>
      <c r="Q30" s="146"/>
      <c r="R30" s="152">
        <f t="shared" si="2"/>
        <v>30</v>
      </c>
      <c r="S30" s="146">
        <f>S28+S29</f>
        <v>14</v>
      </c>
      <c r="T30" s="146"/>
      <c r="U30" s="145">
        <f>U28+U29</f>
        <v>12</v>
      </c>
      <c r="V30" s="152"/>
      <c r="X30" s="146"/>
      <c r="Y30" s="146"/>
      <c r="Z30" s="146"/>
      <c r="AA30" s="146"/>
      <c r="AB30" s="772">
        <f>AB28+AB29</f>
        <v>504</v>
      </c>
      <c r="AC30" s="766"/>
    </row>
    <row r="31" spans="1:29" ht="18" x14ac:dyDescent="0.35">
      <c r="A31" s="321"/>
      <c r="B31" s="206" t="s">
        <v>106</v>
      </c>
      <c r="C31" s="170"/>
      <c r="D31" s="343"/>
      <c r="E31" s="206"/>
      <c r="F31" s="206"/>
      <c r="G31" s="170"/>
      <c r="H31" s="344"/>
      <c r="I31" s="270"/>
      <c r="J31" s="269"/>
      <c r="K31" s="269"/>
      <c r="L31" s="269"/>
      <c r="M31" s="269"/>
      <c r="N31" s="269"/>
      <c r="O31" s="269"/>
      <c r="P31" s="269"/>
      <c r="Q31" s="269"/>
      <c r="R31" s="362"/>
      <c r="S31" s="269"/>
      <c r="T31" s="269"/>
      <c r="U31" s="268"/>
      <c r="V31" s="362"/>
      <c r="X31" s="211"/>
      <c r="Y31" s="211"/>
      <c r="Z31" s="211"/>
      <c r="AA31" s="211"/>
      <c r="AB31" s="761"/>
      <c r="AC31" s="766"/>
    </row>
    <row r="32" spans="1:29" ht="18" x14ac:dyDescent="0.35">
      <c r="A32" s="806">
        <v>5</v>
      </c>
      <c r="B32" s="796" t="s">
        <v>249</v>
      </c>
      <c r="C32" s="796" t="s">
        <v>247</v>
      </c>
      <c r="D32" s="200" t="s">
        <v>147</v>
      </c>
      <c r="E32" s="190" t="s">
        <v>67</v>
      </c>
      <c r="F32" s="154"/>
      <c r="G32" s="157"/>
      <c r="H32" s="345"/>
      <c r="I32" s="156">
        <v>116</v>
      </c>
      <c r="J32" s="154">
        <v>86</v>
      </c>
      <c r="K32" s="154">
        <v>54</v>
      </c>
      <c r="L32" s="154">
        <v>32</v>
      </c>
      <c r="M32" s="154">
        <v>14</v>
      </c>
      <c r="N32" s="154"/>
      <c r="O32" s="154">
        <v>21</v>
      </c>
      <c r="P32" s="154"/>
      <c r="Q32" s="154"/>
      <c r="R32" s="155"/>
      <c r="S32" s="576">
        <v>20</v>
      </c>
      <c r="T32" s="154"/>
      <c r="U32" s="153"/>
      <c r="V32" s="155"/>
      <c r="X32" s="146"/>
      <c r="Y32" s="146"/>
      <c r="Z32" s="146"/>
      <c r="AA32" s="146"/>
      <c r="AB32" s="772">
        <f>SUM(I32:V32)</f>
        <v>343</v>
      </c>
      <c r="AC32" s="766"/>
    </row>
    <row r="33" spans="1:29" ht="18" x14ac:dyDescent="0.35">
      <c r="A33" s="807"/>
      <c r="B33" s="797"/>
      <c r="C33" s="797"/>
      <c r="D33" s="200" t="s">
        <v>147</v>
      </c>
      <c r="E33" s="185" t="s">
        <v>38</v>
      </c>
      <c r="F33" s="185"/>
      <c r="G33" s="99"/>
      <c r="H33" s="183"/>
      <c r="I33" s="145">
        <v>60</v>
      </c>
      <c r="J33" s="146">
        <v>52</v>
      </c>
      <c r="K33" s="146">
        <v>30</v>
      </c>
      <c r="L33" s="146">
        <v>2</v>
      </c>
      <c r="M33" s="146">
        <v>1</v>
      </c>
      <c r="N33" s="146"/>
      <c r="O33" s="146"/>
      <c r="P33" s="146">
        <v>6</v>
      </c>
      <c r="Q33" s="146">
        <v>20</v>
      </c>
      <c r="R33" s="152"/>
      <c r="S33" s="577">
        <v>5</v>
      </c>
      <c r="T33" s="146"/>
      <c r="U33" s="145">
        <v>6</v>
      </c>
      <c r="V33" s="152"/>
      <c r="X33" s="146"/>
      <c r="Y33" s="146"/>
      <c r="Z33" s="146"/>
      <c r="AA33" s="146"/>
      <c r="AB33" s="774">
        <f>SUM(I33:V33)</f>
        <v>182</v>
      </c>
      <c r="AC33" s="766"/>
    </row>
    <row r="34" spans="1:29" ht="18" x14ac:dyDescent="0.35">
      <c r="A34" s="808"/>
      <c r="B34" s="798"/>
      <c r="C34" s="798"/>
      <c r="D34" s="200" t="s">
        <v>147</v>
      </c>
      <c r="E34" s="185" t="s">
        <v>64</v>
      </c>
      <c r="F34" s="185"/>
      <c r="G34" s="185"/>
      <c r="H34" s="187"/>
      <c r="I34" s="145">
        <f>I32+I33</f>
        <v>176</v>
      </c>
      <c r="J34" s="146">
        <f>J32+J33</f>
        <v>138</v>
      </c>
      <c r="K34" s="146">
        <f t="shared" ref="K34:Q34" si="3">K32+K33</f>
        <v>84</v>
      </c>
      <c r="L34" s="146">
        <f t="shared" si="3"/>
        <v>34</v>
      </c>
      <c r="M34" s="146">
        <f t="shared" si="3"/>
        <v>15</v>
      </c>
      <c r="N34" s="146"/>
      <c r="O34" s="146">
        <f t="shared" si="3"/>
        <v>21</v>
      </c>
      <c r="P34" s="146">
        <f t="shared" si="3"/>
        <v>6</v>
      </c>
      <c r="Q34" s="146">
        <f t="shared" si="3"/>
        <v>20</v>
      </c>
      <c r="R34" s="152"/>
      <c r="S34" s="146">
        <f>S32+S33</f>
        <v>25</v>
      </c>
      <c r="T34" s="146"/>
      <c r="U34" s="145">
        <f>U32+U33</f>
        <v>6</v>
      </c>
      <c r="V34" s="152"/>
      <c r="X34" s="146"/>
      <c r="Y34" s="146"/>
      <c r="Z34" s="146"/>
      <c r="AA34" s="146"/>
      <c r="AB34" s="774">
        <f>AB32+AB33</f>
        <v>525</v>
      </c>
      <c r="AC34" s="766"/>
    </row>
    <row r="35" spans="1:29" ht="9.9" customHeight="1" x14ac:dyDescent="0.35">
      <c r="A35" s="358"/>
      <c r="B35" s="189"/>
      <c r="C35" s="157"/>
      <c r="D35" s="264"/>
      <c r="E35" s="196"/>
      <c r="F35" s="196"/>
      <c r="G35" s="196"/>
      <c r="H35" s="213"/>
      <c r="I35" s="153"/>
      <c r="J35" s="154"/>
      <c r="K35" s="154"/>
      <c r="L35" s="154"/>
      <c r="M35" s="154"/>
      <c r="N35" s="154"/>
      <c r="O35" s="154"/>
      <c r="P35" s="154"/>
      <c r="Q35" s="154"/>
      <c r="R35" s="155"/>
      <c r="S35" s="154"/>
      <c r="T35" s="154"/>
      <c r="U35" s="153"/>
      <c r="V35" s="155"/>
      <c r="X35" s="146"/>
      <c r="Y35" s="146"/>
      <c r="Z35" s="146"/>
      <c r="AA35" s="146"/>
      <c r="AB35" s="771"/>
      <c r="AC35" s="766"/>
    </row>
    <row r="36" spans="1:29" ht="18" x14ac:dyDescent="0.35">
      <c r="A36" s="802">
        <v>6</v>
      </c>
      <c r="B36" s="796" t="s">
        <v>250</v>
      </c>
      <c r="C36" s="796" t="s">
        <v>247</v>
      </c>
      <c r="D36" s="630">
        <v>0.8</v>
      </c>
      <c r="E36" s="211" t="s">
        <v>67</v>
      </c>
      <c r="F36" s="146"/>
      <c r="G36" s="185"/>
      <c r="H36" s="187"/>
      <c r="I36" s="144">
        <v>104</v>
      </c>
      <c r="J36" s="146">
        <v>38</v>
      </c>
      <c r="K36" s="146">
        <v>84</v>
      </c>
      <c r="L36" s="146">
        <v>8</v>
      </c>
      <c r="M36" s="146">
        <v>3</v>
      </c>
      <c r="N36" s="146"/>
      <c r="O36" s="146">
        <v>31</v>
      </c>
      <c r="P36" s="146"/>
      <c r="Q36" s="146"/>
      <c r="R36" s="152"/>
      <c r="S36" s="146">
        <v>7</v>
      </c>
      <c r="T36" s="146"/>
      <c r="U36" s="145"/>
      <c r="V36" s="197"/>
      <c r="X36" s="146"/>
      <c r="Y36" s="146"/>
      <c r="Z36" s="146"/>
      <c r="AA36" s="146"/>
      <c r="AB36" s="772">
        <f>SUM(I36:V36)</f>
        <v>275</v>
      </c>
      <c r="AC36" s="766"/>
    </row>
    <row r="37" spans="1:29" ht="18" x14ac:dyDescent="0.35">
      <c r="A37" s="803"/>
      <c r="B37" s="797"/>
      <c r="C37" s="797"/>
      <c r="D37" s="630">
        <v>0.8</v>
      </c>
      <c r="E37" s="196" t="s">
        <v>71</v>
      </c>
      <c r="F37" s="196"/>
      <c r="G37" s="99"/>
      <c r="H37" s="108"/>
      <c r="I37" s="144">
        <v>66</v>
      </c>
      <c r="J37" s="146"/>
      <c r="K37" s="146">
        <v>50</v>
      </c>
      <c r="L37" s="146"/>
      <c r="M37" s="146"/>
      <c r="N37" s="146"/>
      <c r="O37" s="146">
        <v>3</v>
      </c>
      <c r="P37" s="146"/>
      <c r="Q37" s="146">
        <v>9</v>
      </c>
      <c r="R37" s="152"/>
      <c r="S37" s="146">
        <v>3</v>
      </c>
      <c r="T37" s="146"/>
      <c r="U37" s="145">
        <v>3</v>
      </c>
      <c r="V37" s="152"/>
      <c r="X37" s="146"/>
      <c r="Y37" s="146"/>
      <c r="Z37" s="146"/>
      <c r="AA37" s="146"/>
      <c r="AB37" s="772">
        <f>SUM(I37:V37)</f>
        <v>134</v>
      </c>
      <c r="AC37" s="766"/>
    </row>
    <row r="38" spans="1:29" ht="18" x14ac:dyDescent="0.35">
      <c r="A38" s="804"/>
      <c r="B38" s="798"/>
      <c r="C38" s="798"/>
      <c r="D38" s="630">
        <v>0.8</v>
      </c>
      <c r="E38" s="196" t="s">
        <v>63</v>
      </c>
      <c r="F38" s="196"/>
      <c r="G38" s="99"/>
      <c r="H38" s="108"/>
      <c r="I38" s="144">
        <f>I36+I37</f>
        <v>170</v>
      </c>
      <c r="J38" s="152">
        <f>J36+J37</f>
        <v>38</v>
      </c>
      <c r="K38" s="152">
        <f>K36+K37</f>
        <v>134</v>
      </c>
      <c r="L38" s="152">
        <f>L36+L37</f>
        <v>8</v>
      </c>
      <c r="M38" s="152">
        <f>M36+M37</f>
        <v>3</v>
      </c>
      <c r="N38" s="152"/>
      <c r="O38" s="152">
        <f>O36+O37</f>
        <v>34</v>
      </c>
      <c r="P38" s="146"/>
      <c r="Q38" s="152">
        <f>Q36+Q37</f>
        <v>9</v>
      </c>
      <c r="R38" s="152"/>
      <c r="S38" s="146">
        <f>S36+S37</f>
        <v>10</v>
      </c>
      <c r="T38" s="146"/>
      <c r="U38" s="145">
        <f>U36+U37</f>
        <v>3</v>
      </c>
      <c r="V38" s="152"/>
      <c r="W38" s="146"/>
      <c r="Y38" s="146"/>
      <c r="Z38" s="146"/>
      <c r="AA38" s="146"/>
      <c r="AB38" s="772">
        <f>SUM(I38:V38)</f>
        <v>409</v>
      </c>
      <c r="AC38" s="766"/>
    </row>
    <row r="39" spans="1:29" ht="9.9" customHeight="1" thickBot="1" x14ac:dyDescent="0.4">
      <c r="A39" s="144"/>
      <c r="B39" s="157"/>
      <c r="C39" s="99"/>
      <c r="D39" s="365"/>
      <c r="E39" s="198"/>
      <c r="F39" s="198"/>
      <c r="G39" s="361"/>
      <c r="H39" s="366"/>
      <c r="I39" s="277"/>
      <c r="J39" s="150"/>
      <c r="K39" s="150"/>
      <c r="L39" s="150"/>
      <c r="M39" s="150"/>
      <c r="N39" s="150"/>
      <c r="O39" s="150"/>
      <c r="P39" s="150"/>
      <c r="Q39" s="150"/>
      <c r="R39" s="276"/>
      <c r="S39" s="223"/>
      <c r="T39" s="223"/>
      <c r="U39" s="277"/>
      <c r="V39" s="276"/>
      <c r="W39" s="146"/>
      <c r="Y39" s="146"/>
      <c r="Z39" s="146"/>
      <c r="AA39" s="146"/>
      <c r="AB39" s="775"/>
      <c r="AC39" s="766"/>
    </row>
    <row r="40" spans="1:29" ht="18.600000000000001" thickBot="1" x14ac:dyDescent="0.4">
      <c r="A40" s="356"/>
      <c r="B40" s="206" t="s">
        <v>62</v>
      </c>
      <c r="C40" s="206"/>
      <c r="D40" s="343">
        <v>3.35</v>
      </c>
      <c r="E40" s="269" t="s">
        <v>67</v>
      </c>
      <c r="F40" s="269"/>
      <c r="G40" s="369"/>
      <c r="H40" s="370"/>
      <c r="I40" s="238">
        <f>I32+I36+I28+I24</f>
        <v>390</v>
      </c>
      <c r="J40" s="166">
        <f>J32+J36+J28+J24</f>
        <v>254</v>
      </c>
      <c r="K40" s="166">
        <f>K32+Загальна!K36+K28+K24</f>
        <v>224</v>
      </c>
      <c r="L40" s="166">
        <f>L32+Загальна!L36+L28+L24</f>
        <v>46</v>
      </c>
      <c r="M40" s="166">
        <f>M32+Загальна!M36+M28+M24</f>
        <v>20</v>
      </c>
      <c r="N40" s="166">
        <f>N32+Загальна!N36+N28+N24</f>
        <v>0</v>
      </c>
      <c r="O40" s="166">
        <f>O32+Загальна!O36+O28+O24</f>
        <v>120</v>
      </c>
      <c r="P40" s="166">
        <f>P32+Загальна!P36+P28+P24</f>
        <v>0</v>
      </c>
      <c r="Q40" s="166">
        <f>Q32+Загальна!Q36+Q28+Q24</f>
        <v>9</v>
      </c>
      <c r="R40" s="167">
        <f>R32+Загальна!R36+R28+R24</f>
        <v>0</v>
      </c>
      <c r="S40" s="578">
        <f>S32+Загальна!S36+S28+S24</f>
        <v>37</v>
      </c>
      <c r="T40" s="169"/>
      <c r="U40" s="235">
        <f>U32+Загальна!U36+U28+U24</f>
        <v>6</v>
      </c>
      <c r="V40" s="167"/>
      <c r="W40" s="211"/>
      <c r="Y40" s="211"/>
      <c r="Z40" s="211"/>
      <c r="AA40" s="211"/>
      <c r="AB40" s="776">
        <f>AB32+Загальна!AB36+AB28+AB24</f>
        <v>1106</v>
      </c>
      <c r="AC40" s="766"/>
    </row>
    <row r="41" spans="1:29" ht="18.600000000000001" thickBot="1" x14ac:dyDescent="0.4">
      <c r="A41" s="586"/>
      <c r="B41" s="185"/>
      <c r="C41" s="185"/>
      <c r="D41" s="496">
        <v>3.35</v>
      </c>
      <c r="E41" s="196" t="s">
        <v>38</v>
      </c>
      <c r="F41" s="185"/>
      <c r="G41" s="185"/>
      <c r="H41" s="186"/>
      <c r="I41" s="238">
        <f>I33+I29+I25+Загальна!I37</f>
        <v>348</v>
      </c>
      <c r="J41" s="166">
        <f>J33+J29+J25+Загальна!J37</f>
        <v>182</v>
      </c>
      <c r="K41" s="166">
        <f>K33+K29+K25+Загальна!K37</f>
        <v>172</v>
      </c>
      <c r="L41" s="166">
        <f>L33+L29+L25+Загальна!L37</f>
        <v>12</v>
      </c>
      <c r="M41" s="166">
        <f>M33+M29+M25+Загальна!M37</f>
        <v>5</v>
      </c>
      <c r="N41" s="166">
        <f>N33+N29+N25+Загальна!N37</f>
        <v>0</v>
      </c>
      <c r="O41" s="166">
        <f>O33+O29+O25+Загальна!O37</f>
        <v>3</v>
      </c>
      <c r="P41" s="166">
        <f>P33+P29+P25+Загальна!P37</f>
        <v>16</v>
      </c>
      <c r="Q41" s="166">
        <f>Q33+Q29+Q25+Загальна!Q37</f>
        <v>53</v>
      </c>
      <c r="R41" s="167">
        <f>R33+R29+R25+Загальна!R37</f>
        <v>30</v>
      </c>
      <c r="S41" s="578">
        <f>S33+S29+S25+Загальна!S37</f>
        <v>26</v>
      </c>
      <c r="T41" s="169"/>
      <c r="U41" s="235">
        <f>U33+U29+U25+Загальна!U37</f>
        <v>18</v>
      </c>
      <c r="V41" s="167"/>
      <c r="W41" s="211"/>
      <c r="Y41" s="211"/>
      <c r="Z41" s="211"/>
      <c r="AA41" s="211"/>
      <c r="AB41" s="776">
        <f>AB33+AB29+AB25+Загальна!AB37</f>
        <v>865</v>
      </c>
      <c r="AC41" s="764"/>
    </row>
    <row r="42" spans="1:29" ht="18.600000000000001" thickBot="1" x14ac:dyDescent="0.4">
      <c r="A42" s="357"/>
      <c r="B42" s="203"/>
      <c r="C42" s="218"/>
      <c r="D42" s="219">
        <v>3.35</v>
      </c>
      <c r="E42" s="201" t="s">
        <v>63</v>
      </c>
      <c r="F42" s="201"/>
      <c r="G42" s="202"/>
      <c r="H42" s="220"/>
      <c r="I42" s="238">
        <f>I26+Загальна!I38+I34+I30</f>
        <v>738</v>
      </c>
      <c r="J42" s="166">
        <f>J26+Загальна!J38+J34+J30</f>
        <v>436</v>
      </c>
      <c r="K42" s="166">
        <f>K26+Загальна!K38+K34+K30</f>
        <v>396</v>
      </c>
      <c r="L42" s="166">
        <f>L26+Загальна!L38+L34+L30</f>
        <v>58</v>
      </c>
      <c r="M42" s="166">
        <f>M26+Загальна!M38+M34+M30</f>
        <v>25</v>
      </c>
      <c r="N42" s="166">
        <f>N26+Загальна!N38+N34+N30</f>
        <v>0</v>
      </c>
      <c r="O42" s="166">
        <f>O26+Загальна!O38+O34+O30</f>
        <v>123</v>
      </c>
      <c r="P42" s="166">
        <f>P26+Загальна!P38+P34+P30</f>
        <v>16</v>
      </c>
      <c r="Q42" s="166">
        <f>Q26+Загальна!Q38+Q34+Q30</f>
        <v>62</v>
      </c>
      <c r="R42" s="167">
        <f>R26+Загальна!R38+R34+R30</f>
        <v>30</v>
      </c>
      <c r="S42" s="166">
        <f>S26+Загальна!S38+S34+S30</f>
        <v>63</v>
      </c>
      <c r="T42" s="169"/>
      <c r="U42" s="235">
        <f>U26+Загальна!U38+U34+U30</f>
        <v>24</v>
      </c>
      <c r="V42" s="167"/>
      <c r="W42" s="211"/>
      <c r="Y42" s="211"/>
      <c r="Z42" s="211"/>
      <c r="AA42" s="211"/>
      <c r="AB42" s="776">
        <f>AB26+Загальна!AB38+AB34+AB30</f>
        <v>1971</v>
      </c>
      <c r="AC42" s="764"/>
    </row>
    <row r="43" spans="1:29" ht="18" x14ac:dyDescent="0.35">
      <c r="A43" s="144"/>
      <c r="B43" s="186" t="s">
        <v>109</v>
      </c>
      <c r="C43" s="157"/>
      <c r="D43" s="154"/>
      <c r="E43" s="196"/>
      <c r="F43" s="196"/>
      <c r="G43" s="196"/>
      <c r="H43" s="294"/>
      <c r="I43" s="156"/>
      <c r="J43" s="155"/>
      <c r="K43" s="154"/>
      <c r="L43" s="154"/>
      <c r="M43" s="154"/>
      <c r="N43" s="154"/>
      <c r="O43" s="154"/>
      <c r="P43" s="154"/>
      <c r="Q43" s="154"/>
      <c r="R43" s="155"/>
      <c r="S43" s="154"/>
      <c r="T43" s="154"/>
      <c r="U43" s="153"/>
      <c r="V43" s="155"/>
      <c r="W43" s="146"/>
      <c r="Y43" s="146"/>
      <c r="Z43" s="146"/>
      <c r="AA43" s="146"/>
      <c r="AB43" s="771"/>
      <c r="AC43" s="764"/>
    </row>
    <row r="44" spans="1:29" ht="18" x14ac:dyDescent="0.35">
      <c r="A44" s="809">
        <v>7</v>
      </c>
      <c r="B44" s="796" t="s">
        <v>251</v>
      </c>
      <c r="C44" s="796" t="s">
        <v>252</v>
      </c>
      <c r="D44" s="154">
        <v>0.8</v>
      </c>
      <c r="E44" s="211" t="s">
        <v>67</v>
      </c>
      <c r="F44" s="146"/>
      <c r="G44" s="196"/>
      <c r="H44" s="294"/>
      <c r="I44" s="272">
        <v>72</v>
      </c>
      <c r="J44" s="194">
        <v>44</v>
      </c>
      <c r="K44" s="273">
        <v>152</v>
      </c>
      <c r="L44" s="273">
        <v>3</v>
      </c>
      <c r="M44" s="273">
        <v>1</v>
      </c>
      <c r="N44" s="273"/>
      <c r="O44" s="273"/>
      <c r="P44" s="273"/>
      <c r="Q44" s="273"/>
      <c r="R44" s="194"/>
      <c r="S44" s="273">
        <v>4</v>
      </c>
      <c r="T44" s="273"/>
      <c r="U44" s="274"/>
      <c r="V44" s="320"/>
      <c r="W44" s="146"/>
      <c r="Y44" s="146"/>
      <c r="Z44" s="146"/>
      <c r="AA44" s="146"/>
      <c r="AB44" s="773">
        <f>SUM(I44:V44)</f>
        <v>276</v>
      </c>
      <c r="AC44" s="764"/>
    </row>
    <row r="45" spans="1:29" ht="18" x14ac:dyDescent="0.35">
      <c r="A45" s="810"/>
      <c r="B45" s="797"/>
      <c r="C45" s="797"/>
      <c r="D45" s="630">
        <v>0.8</v>
      </c>
      <c r="E45" s="196" t="s">
        <v>38</v>
      </c>
      <c r="F45" s="185"/>
      <c r="G45" s="157"/>
      <c r="H45" s="108"/>
      <c r="I45" s="275">
        <v>32</v>
      </c>
      <c r="J45" s="150"/>
      <c r="K45" s="150">
        <v>116</v>
      </c>
      <c r="L45" s="150">
        <v>2</v>
      </c>
      <c r="M45" s="150">
        <v>1</v>
      </c>
      <c r="N45" s="150"/>
      <c r="O45" s="150">
        <v>9</v>
      </c>
      <c r="P45" s="150"/>
      <c r="Q45" s="150"/>
      <c r="R45" s="276">
        <v>20</v>
      </c>
      <c r="S45" s="150">
        <v>2</v>
      </c>
      <c r="T45" s="150"/>
      <c r="U45" s="277">
        <v>3</v>
      </c>
      <c r="V45" s="205"/>
      <c r="W45" s="146"/>
      <c r="Y45" s="146"/>
      <c r="Z45" s="146"/>
      <c r="AA45" s="146"/>
      <c r="AB45" s="773">
        <f>SUM(I45:V45)</f>
        <v>185</v>
      </c>
      <c r="AC45" s="764"/>
    </row>
    <row r="46" spans="1:29" ht="18" x14ac:dyDescent="0.35">
      <c r="A46" s="811"/>
      <c r="B46" s="798"/>
      <c r="C46" s="798"/>
      <c r="D46" s="630">
        <v>0.8</v>
      </c>
      <c r="E46" s="196" t="s">
        <v>63</v>
      </c>
      <c r="F46" s="185"/>
      <c r="G46" s="157"/>
      <c r="H46" s="108"/>
      <c r="I46" s="144">
        <f>I44+I45</f>
        <v>104</v>
      </c>
      <c r="J46" s="152">
        <f t="shared" ref="J46:O46" si="4">J44+J45</f>
        <v>44</v>
      </c>
      <c r="K46" s="152">
        <f t="shared" si="4"/>
        <v>268</v>
      </c>
      <c r="L46" s="152">
        <f t="shared" si="4"/>
        <v>5</v>
      </c>
      <c r="M46" s="152">
        <f t="shared" si="4"/>
        <v>2</v>
      </c>
      <c r="N46" s="152"/>
      <c r="O46" s="152">
        <f t="shared" si="4"/>
        <v>9</v>
      </c>
      <c r="P46" s="150"/>
      <c r="Q46" s="152"/>
      <c r="R46" s="152">
        <f>R44+R45</f>
        <v>20</v>
      </c>
      <c r="S46" s="152">
        <f>S44+S45</f>
        <v>6</v>
      </c>
      <c r="T46" s="146"/>
      <c r="U46" s="197">
        <f>U44+U45</f>
        <v>3</v>
      </c>
      <c r="V46" s="152"/>
      <c r="W46" s="146"/>
      <c r="Y46" s="146"/>
      <c r="Z46" s="146"/>
      <c r="AA46" s="146"/>
      <c r="AB46" s="774">
        <f>SUM(I46:V46)</f>
        <v>461</v>
      </c>
      <c r="AC46" s="764"/>
    </row>
    <row r="47" spans="1:29" ht="9.9" customHeight="1" thickBot="1" x14ac:dyDescent="0.4">
      <c r="A47" s="275"/>
      <c r="B47" s="322"/>
      <c r="C47" s="215"/>
      <c r="D47" s="150"/>
      <c r="E47" s="198"/>
      <c r="F47" s="198"/>
      <c r="G47" s="322"/>
      <c r="H47" s="367"/>
      <c r="I47" s="295"/>
      <c r="J47" s="273"/>
      <c r="K47" s="273"/>
      <c r="L47" s="273"/>
      <c r="M47" s="273"/>
      <c r="N47" s="273"/>
      <c r="O47" s="150"/>
      <c r="P47" s="150"/>
      <c r="Q47" s="277"/>
      <c r="R47" s="205"/>
      <c r="S47" s="150"/>
      <c r="T47" s="277"/>
      <c r="U47" s="277"/>
      <c r="V47" s="205"/>
      <c r="W47" s="146"/>
      <c r="Y47" s="146"/>
      <c r="Z47" s="146"/>
      <c r="AA47" s="146"/>
      <c r="AB47" s="291"/>
      <c r="AC47" s="764"/>
    </row>
    <row r="48" spans="1:29" ht="18.600000000000001" thickBot="1" x14ac:dyDescent="0.4">
      <c r="A48" s="323"/>
      <c r="B48" s="206" t="s">
        <v>107</v>
      </c>
      <c r="C48" s="170"/>
      <c r="D48" s="193">
        <v>0.8</v>
      </c>
      <c r="E48" s="269" t="s">
        <v>67</v>
      </c>
      <c r="F48" s="269"/>
      <c r="G48" s="206"/>
      <c r="H48" s="368"/>
      <c r="I48" s="168">
        <v>72</v>
      </c>
      <c r="J48" s="167">
        <v>44</v>
      </c>
      <c r="K48" s="166">
        <v>152</v>
      </c>
      <c r="L48" s="166">
        <v>3</v>
      </c>
      <c r="M48" s="166">
        <v>1</v>
      </c>
      <c r="N48" s="166"/>
      <c r="O48" s="166"/>
      <c r="P48" s="166"/>
      <c r="Q48" s="166"/>
      <c r="R48" s="167"/>
      <c r="S48" s="166">
        <v>4</v>
      </c>
      <c r="T48" s="166"/>
      <c r="U48" s="169"/>
      <c r="V48" s="235"/>
      <c r="W48" s="211"/>
      <c r="Y48" s="211"/>
      <c r="Z48" s="211"/>
      <c r="AA48" s="211"/>
      <c r="AB48" s="776">
        <f>SUM(I48:V48)</f>
        <v>276</v>
      </c>
      <c r="AC48" s="764"/>
    </row>
    <row r="49" spans="1:31" ht="18.600000000000001" thickBot="1" x14ac:dyDescent="0.4">
      <c r="A49" s="61"/>
      <c r="B49" s="185" t="s">
        <v>108</v>
      </c>
      <c r="C49" s="215"/>
      <c r="D49" s="630">
        <v>0.8</v>
      </c>
      <c r="E49" s="196" t="s">
        <v>71</v>
      </c>
      <c r="F49" s="196"/>
      <c r="G49" s="99"/>
      <c r="H49" s="108"/>
      <c r="I49" s="168">
        <v>32</v>
      </c>
      <c r="J49" s="166"/>
      <c r="K49" s="166">
        <v>116</v>
      </c>
      <c r="L49" s="166">
        <v>2</v>
      </c>
      <c r="M49" s="166">
        <v>1</v>
      </c>
      <c r="N49" s="166"/>
      <c r="O49" s="166">
        <v>9</v>
      </c>
      <c r="P49" s="166"/>
      <c r="Q49" s="166"/>
      <c r="R49" s="167">
        <v>20</v>
      </c>
      <c r="S49" s="166">
        <v>2</v>
      </c>
      <c r="T49" s="166"/>
      <c r="U49" s="169">
        <v>3</v>
      </c>
      <c r="V49" s="235"/>
      <c r="W49" s="782"/>
      <c r="Y49" s="782"/>
      <c r="Z49" s="782"/>
      <c r="AA49" s="782"/>
      <c r="AB49" s="776">
        <f>SUM(I49:V49)</f>
        <v>185</v>
      </c>
      <c r="AC49" s="764"/>
    </row>
    <row r="50" spans="1:31" ht="18.600000000000001" thickBot="1" x14ac:dyDescent="0.4">
      <c r="A50" s="357"/>
      <c r="B50" s="455"/>
      <c r="C50" s="546"/>
      <c r="D50" s="630">
        <v>0.8</v>
      </c>
      <c r="E50" s="201" t="s">
        <v>63</v>
      </c>
      <c r="F50" s="201"/>
      <c r="G50" s="202"/>
      <c r="H50" s="220"/>
      <c r="I50" s="168">
        <f>I48+I49</f>
        <v>104</v>
      </c>
      <c r="J50" s="167">
        <f>J48+J49</f>
        <v>44</v>
      </c>
      <c r="K50" s="167">
        <f>K48+K49</f>
        <v>268</v>
      </c>
      <c r="L50" s="167">
        <f>L48+L49</f>
        <v>5</v>
      </c>
      <c r="M50" s="167">
        <f>M48+M49</f>
        <v>2</v>
      </c>
      <c r="N50" s="167"/>
      <c r="O50" s="167">
        <f>O48+O49</f>
        <v>9</v>
      </c>
      <c r="P50" s="166"/>
      <c r="Q50" s="167"/>
      <c r="R50" s="167">
        <f>R48+R49</f>
        <v>20</v>
      </c>
      <c r="S50" s="167">
        <f>S48+S49</f>
        <v>6</v>
      </c>
      <c r="T50" s="166"/>
      <c r="U50" s="235">
        <f>U48+U49</f>
        <v>3</v>
      </c>
      <c r="V50" s="167"/>
      <c r="W50" s="783"/>
      <c r="Y50" s="784"/>
      <c r="Z50" s="784"/>
      <c r="AA50" s="785"/>
      <c r="AB50" s="776">
        <f>SUM(I50:V50)</f>
        <v>461</v>
      </c>
      <c r="AC50" s="764"/>
    </row>
    <row r="51" spans="1:31" ht="15" thickTop="1" thickBot="1" x14ac:dyDescent="0.3">
      <c r="A51" s="565"/>
      <c r="B51" s="566"/>
      <c r="C51" s="567"/>
      <c r="D51" s="568"/>
      <c r="E51" s="569"/>
      <c r="F51" s="569"/>
      <c r="G51" s="570"/>
      <c r="H51" s="571"/>
      <c r="I51" s="572"/>
      <c r="J51" s="573"/>
      <c r="K51" s="573"/>
      <c r="L51" s="573"/>
      <c r="M51" s="573"/>
      <c r="N51" s="573"/>
      <c r="O51" s="573"/>
      <c r="P51" s="574"/>
      <c r="Q51" s="573"/>
      <c r="R51" s="573"/>
      <c r="S51" s="573"/>
      <c r="T51" s="574"/>
      <c r="U51" s="575"/>
      <c r="V51" s="573"/>
      <c r="W51" s="786"/>
      <c r="Y51" s="787"/>
      <c r="Z51" s="787"/>
      <c r="AA51" s="788"/>
      <c r="AB51" s="575"/>
      <c r="AC51" s="764"/>
    </row>
    <row r="52" spans="1:31" ht="19.2" thickTop="1" thickBot="1" x14ac:dyDescent="0.4">
      <c r="A52" s="356"/>
      <c r="B52" s="206" t="s">
        <v>40</v>
      </c>
      <c r="C52" s="206"/>
      <c r="D52" s="673">
        <v>6</v>
      </c>
      <c r="E52" s="269" t="s">
        <v>67</v>
      </c>
      <c r="F52" s="269"/>
      <c r="G52" s="206"/>
      <c r="H52" s="368"/>
      <c r="I52" s="238">
        <f t="shared" ref="I52:M54" si="5">I12+I20+I40+I48</f>
        <v>748</v>
      </c>
      <c r="J52" s="166">
        <f t="shared" si="5"/>
        <v>446</v>
      </c>
      <c r="K52" s="166">
        <f t="shared" si="5"/>
        <v>392</v>
      </c>
      <c r="L52" s="166">
        <f t="shared" si="5"/>
        <v>63</v>
      </c>
      <c r="M52" s="166">
        <f t="shared" si="5"/>
        <v>27</v>
      </c>
      <c r="N52" s="166"/>
      <c r="O52" s="166">
        <f t="shared" ref="O52:S54" si="6">O12+O20+O40+O48</f>
        <v>181</v>
      </c>
      <c r="P52" s="166">
        <f t="shared" si="6"/>
        <v>0</v>
      </c>
      <c r="Q52" s="166">
        <f t="shared" si="6"/>
        <v>54</v>
      </c>
      <c r="R52" s="166">
        <f t="shared" si="6"/>
        <v>0</v>
      </c>
      <c r="S52" s="166">
        <f t="shared" si="6"/>
        <v>60</v>
      </c>
      <c r="T52" s="166"/>
      <c r="U52" s="166">
        <f t="shared" ref="U52:V54" si="7">U12+U20+U40+U48</f>
        <v>12</v>
      </c>
      <c r="V52" s="167">
        <f t="shared" si="7"/>
        <v>2</v>
      </c>
      <c r="W52" s="789"/>
      <c r="Y52" s="790"/>
      <c r="Z52" s="790"/>
      <c r="AA52" s="791"/>
      <c r="AB52" s="776">
        <f>AB12+AB20+AB40+AB48</f>
        <v>1985</v>
      </c>
      <c r="AC52" s="764"/>
    </row>
    <row r="53" spans="1:31" s="4" customFormat="1" ht="19.2" thickTop="1" thickBot="1" x14ac:dyDescent="0.4">
      <c r="A53" s="586"/>
      <c r="B53" s="185"/>
      <c r="C53" s="185"/>
      <c r="D53" s="494">
        <v>6</v>
      </c>
      <c r="E53" s="185" t="s">
        <v>38</v>
      </c>
      <c r="F53" s="185"/>
      <c r="G53" s="185"/>
      <c r="H53" s="187"/>
      <c r="I53" s="238">
        <f t="shared" si="5"/>
        <v>528</v>
      </c>
      <c r="J53" s="166">
        <f t="shared" si="5"/>
        <v>200</v>
      </c>
      <c r="K53" s="166">
        <f t="shared" si="5"/>
        <v>338</v>
      </c>
      <c r="L53" s="166">
        <f t="shared" si="5"/>
        <v>17</v>
      </c>
      <c r="M53" s="166">
        <f t="shared" si="5"/>
        <v>8</v>
      </c>
      <c r="N53" s="166"/>
      <c r="O53" s="166">
        <f t="shared" si="6"/>
        <v>34</v>
      </c>
      <c r="P53" s="166">
        <f t="shared" si="6"/>
        <v>16</v>
      </c>
      <c r="Q53" s="166">
        <f t="shared" si="6"/>
        <v>97</v>
      </c>
      <c r="R53" s="166">
        <f t="shared" si="6"/>
        <v>50</v>
      </c>
      <c r="S53" s="166">
        <f t="shared" si="6"/>
        <v>40</v>
      </c>
      <c r="T53" s="166"/>
      <c r="U53" s="166">
        <f t="shared" si="7"/>
        <v>30</v>
      </c>
      <c r="V53" s="167">
        <f t="shared" si="7"/>
        <v>2</v>
      </c>
      <c r="W53" s="789"/>
      <c r="Y53" s="790"/>
      <c r="Z53" s="790"/>
      <c r="AA53" s="791"/>
      <c r="AB53" s="776">
        <f>AB13+AB21+AB41+AB49</f>
        <v>1360</v>
      </c>
      <c r="AC53" s="767"/>
    </row>
    <row r="54" spans="1:31" s="4" customFormat="1" ht="19.2" thickTop="1" thickBot="1" x14ac:dyDescent="0.4">
      <c r="A54" s="581"/>
      <c r="B54" s="201"/>
      <c r="C54" s="201"/>
      <c r="D54" s="672">
        <v>6</v>
      </c>
      <c r="E54" s="201" t="s">
        <v>39</v>
      </c>
      <c r="F54" s="201"/>
      <c r="G54" s="201"/>
      <c r="H54" s="216"/>
      <c r="I54" s="238">
        <f t="shared" si="5"/>
        <v>1276</v>
      </c>
      <c r="J54" s="166">
        <f t="shared" si="5"/>
        <v>646</v>
      </c>
      <c r="K54" s="166">
        <f t="shared" si="5"/>
        <v>730</v>
      </c>
      <c r="L54" s="166">
        <f t="shared" si="5"/>
        <v>80</v>
      </c>
      <c r="M54" s="166">
        <f t="shared" si="5"/>
        <v>35</v>
      </c>
      <c r="N54" s="166"/>
      <c r="O54" s="166">
        <f t="shared" si="6"/>
        <v>215</v>
      </c>
      <c r="P54" s="166">
        <f t="shared" si="6"/>
        <v>16</v>
      </c>
      <c r="Q54" s="166">
        <f t="shared" si="6"/>
        <v>151</v>
      </c>
      <c r="R54" s="166">
        <f t="shared" si="6"/>
        <v>50</v>
      </c>
      <c r="S54" s="166">
        <f t="shared" si="6"/>
        <v>100</v>
      </c>
      <c r="T54" s="166"/>
      <c r="U54" s="166">
        <f t="shared" si="7"/>
        <v>42</v>
      </c>
      <c r="V54" s="167">
        <f t="shared" si="7"/>
        <v>4</v>
      </c>
      <c r="W54" s="792"/>
      <c r="Y54" s="793"/>
      <c r="Z54" s="793"/>
      <c r="AA54" s="794"/>
      <c r="AB54" s="776">
        <f>AB14+AB22+AB42+AB50</f>
        <v>3345</v>
      </c>
      <c r="AC54" s="768"/>
    </row>
    <row r="55" spans="1:31" s="4" customFormat="1" ht="17.399999999999999" x14ac:dyDescent="0.3">
      <c r="A55" s="579"/>
      <c r="B55" s="130" t="s">
        <v>215</v>
      </c>
      <c r="C55" s="130"/>
      <c r="D55" s="829"/>
      <c r="E55" s="824"/>
      <c r="F55" s="824"/>
      <c r="G55" s="130"/>
      <c r="H55" s="130"/>
      <c r="I55" s="130"/>
      <c r="J55" s="130"/>
      <c r="K55" s="130"/>
      <c r="L55" s="131"/>
      <c r="M55" s="131"/>
      <c r="N55" s="130"/>
      <c r="O55" s="130"/>
      <c r="P55" s="130"/>
      <c r="Q55" s="130"/>
      <c r="R55" s="130"/>
      <c r="S55" s="130"/>
      <c r="T55" s="291"/>
      <c r="U55" s="130"/>
      <c r="V55" s="130"/>
      <c r="W55" s="130"/>
      <c r="X55" s="130"/>
      <c r="Y55" s="130"/>
      <c r="Z55" s="130"/>
      <c r="AA55" s="130"/>
      <c r="AB55" s="48"/>
      <c r="AC55" s="580"/>
    </row>
    <row r="56" spans="1:31" ht="15.6" x14ac:dyDescent="0.3">
      <c r="A56" s="814" t="s">
        <v>229</v>
      </c>
      <c r="B56" s="814"/>
      <c r="C56" s="814"/>
      <c r="D56" s="814"/>
      <c r="E56" s="814"/>
      <c r="F56" s="814"/>
      <c r="G56" s="814"/>
      <c r="H56" s="814"/>
      <c r="I56" s="814"/>
      <c r="J56" s="814"/>
      <c r="K56" s="814"/>
      <c r="L56" s="814"/>
      <c r="M56" s="814"/>
      <c r="N56" s="814"/>
      <c r="O56" s="814"/>
      <c r="P56" s="814"/>
      <c r="Q56" s="814"/>
      <c r="R56" s="814"/>
      <c r="S56" s="814"/>
      <c r="T56" s="814"/>
      <c r="U56" s="814"/>
      <c r="V56" s="814"/>
      <c r="W56" s="814"/>
      <c r="X56" s="814"/>
      <c r="Y56" s="814"/>
      <c r="Z56" s="814"/>
      <c r="AA56" s="814"/>
      <c r="AB56" s="814"/>
      <c r="AC56" s="814"/>
    </row>
    <row r="57" spans="1:31" ht="15.6" x14ac:dyDescent="0.3">
      <c r="A57" s="74"/>
      <c r="B57" s="74"/>
      <c r="C57" s="74"/>
      <c r="D57" s="74"/>
      <c r="E57" s="74"/>
      <c r="F57" s="74"/>
      <c r="G57" s="74"/>
      <c r="H57" s="814" t="s">
        <v>228</v>
      </c>
      <c r="I57" s="815"/>
      <c r="J57" s="815"/>
      <c r="K57" s="815"/>
      <c r="L57" s="815"/>
      <c r="M57" s="815"/>
      <c r="N57" s="815"/>
      <c r="O57" s="815"/>
      <c r="P57" s="815"/>
      <c r="Q57" s="815"/>
      <c r="R57" s="815"/>
      <c r="S57" s="815"/>
      <c r="T57" s="816"/>
      <c r="U57" s="816"/>
      <c r="V57" s="816"/>
      <c r="W57" s="816"/>
      <c r="X57" s="816"/>
      <c r="Y57" s="816"/>
      <c r="Z57" s="816"/>
      <c r="AA57" s="816"/>
      <c r="AB57" s="816"/>
      <c r="AC57" s="816"/>
      <c r="AD57" s="816"/>
      <c r="AE57" s="816"/>
    </row>
    <row r="58" spans="1:31" ht="13.8" x14ac:dyDescent="0.25">
      <c r="A58" s="81"/>
      <c r="B58" s="81"/>
      <c r="C58" s="81"/>
      <c r="D58" s="81"/>
      <c r="E58" s="81"/>
      <c r="F58" s="81"/>
      <c r="G58" s="81"/>
      <c r="H58" s="81"/>
      <c r="I58" s="81"/>
      <c r="J58" s="813"/>
      <c r="K58" s="813"/>
      <c r="L58" s="813"/>
      <c r="M58" s="813"/>
      <c r="N58" s="813"/>
      <c r="O58" s="813"/>
      <c r="P58" s="813"/>
      <c r="Q58" s="813"/>
      <c r="R58" s="79"/>
      <c r="S58" s="77"/>
      <c r="T58" s="823"/>
      <c r="U58" s="824"/>
      <c r="V58" s="824"/>
      <c r="AC58" s="342"/>
    </row>
    <row r="59" spans="1:31" ht="13.8" x14ac:dyDescent="0.25">
      <c r="A59" s="13"/>
      <c r="B59" s="42"/>
      <c r="C59" s="42"/>
      <c r="D59" s="57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812"/>
      <c r="P59" s="812"/>
      <c r="Q59" s="812"/>
      <c r="R59" s="81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8"/>
    </row>
    <row r="60" spans="1:31" ht="13.8" x14ac:dyDescent="0.25">
      <c r="A60" s="13"/>
      <c r="B60" s="42"/>
      <c r="C60" s="42"/>
      <c r="D60" s="57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8"/>
    </row>
    <row r="61" spans="1:31" ht="13.8" x14ac:dyDescent="0.25">
      <c r="A61" s="13"/>
      <c r="B61" s="42"/>
      <c r="C61" s="42"/>
      <c r="D61" s="57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8"/>
    </row>
    <row r="62" spans="1:31" ht="13.8" x14ac:dyDescent="0.25">
      <c r="A62" s="13"/>
      <c r="B62" s="42"/>
      <c r="C62" s="42"/>
      <c r="D62" s="57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8"/>
    </row>
    <row r="63" spans="1:31" ht="13.8" x14ac:dyDescent="0.25">
      <c r="A63" s="13"/>
      <c r="B63" s="42"/>
      <c r="C63" s="42"/>
      <c r="D63" s="57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8"/>
    </row>
    <row r="64" spans="1:31" ht="13.8" x14ac:dyDescent="0.25">
      <c r="B64" s="41"/>
      <c r="C64" s="41"/>
      <c r="D64" s="58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  <c r="AB64" s="41"/>
      <c r="AC64" s="59"/>
    </row>
    <row r="65" spans="2:29" ht="13.8" x14ac:dyDescent="0.25">
      <c r="B65" s="41"/>
      <c r="C65" s="41"/>
      <c r="D65" s="58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59"/>
    </row>
    <row r="66" spans="2:29" ht="13.8" x14ac:dyDescent="0.25">
      <c r="B66" s="41"/>
      <c r="C66" s="41"/>
      <c r="D66" s="58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59"/>
    </row>
    <row r="67" spans="2:29" ht="13.8" x14ac:dyDescent="0.25">
      <c r="B67" s="41"/>
      <c r="C67" s="41"/>
      <c r="D67" s="58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  <c r="AB67" s="41"/>
      <c r="AC67" s="59"/>
    </row>
    <row r="68" spans="2:29" ht="13.8" x14ac:dyDescent="0.25">
      <c r="B68" s="41"/>
      <c r="C68" s="41"/>
      <c r="D68" s="58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59"/>
    </row>
    <row r="69" spans="2:29" ht="13.8" x14ac:dyDescent="0.25">
      <c r="B69" s="41"/>
      <c r="C69" s="41"/>
      <c r="D69" s="58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  <c r="AB69" s="41"/>
      <c r="AC69" s="59"/>
    </row>
    <row r="70" spans="2:29" ht="13.8" x14ac:dyDescent="0.25">
      <c r="B70" s="41"/>
      <c r="C70" s="41"/>
      <c r="D70" s="58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  <c r="AB70" s="41"/>
      <c r="AC70" s="59"/>
    </row>
    <row r="71" spans="2:29" ht="13.8" x14ac:dyDescent="0.25">
      <c r="B71" s="41"/>
      <c r="C71" s="41"/>
      <c r="D71" s="58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59"/>
    </row>
    <row r="72" spans="2:29" ht="13.8" x14ac:dyDescent="0.25">
      <c r="B72" s="41"/>
      <c r="C72" s="41"/>
      <c r="D72" s="58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  <c r="AB72" s="41"/>
      <c r="AC72" s="59"/>
    </row>
    <row r="73" spans="2:29" ht="13.8" x14ac:dyDescent="0.25">
      <c r="B73" s="41"/>
      <c r="C73" s="41"/>
      <c r="D73" s="58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  <c r="AB73" s="41"/>
      <c r="AC73" s="59"/>
    </row>
    <row r="74" spans="2:29" ht="13.8" x14ac:dyDescent="0.25">
      <c r="B74" s="41"/>
      <c r="C74" s="41"/>
      <c r="D74" s="58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59"/>
    </row>
    <row r="75" spans="2:29" ht="13.8" x14ac:dyDescent="0.25">
      <c r="B75" s="41"/>
      <c r="C75" s="41"/>
      <c r="D75" s="58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  <c r="AB75" s="41"/>
      <c r="AC75" s="59"/>
    </row>
    <row r="76" spans="2:29" ht="13.8" x14ac:dyDescent="0.25">
      <c r="B76" s="41"/>
      <c r="C76" s="41"/>
      <c r="D76" s="58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  <c r="AB76" s="41"/>
      <c r="AC76" s="59"/>
    </row>
    <row r="77" spans="2:29" ht="13.8" x14ac:dyDescent="0.25">
      <c r="B77" s="41"/>
      <c r="C77" s="41"/>
      <c r="D77" s="58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59"/>
    </row>
    <row r="78" spans="2:29" ht="13.8" x14ac:dyDescent="0.25">
      <c r="B78" s="41"/>
      <c r="C78" s="41"/>
      <c r="D78" s="58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  <c r="AB78" s="41"/>
      <c r="AC78" s="59"/>
    </row>
    <row r="79" spans="2:29" ht="13.8" x14ac:dyDescent="0.25">
      <c r="B79" s="41"/>
      <c r="C79" s="41"/>
      <c r="D79" s="58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  <c r="AB79" s="41"/>
      <c r="AC79" s="59"/>
    </row>
    <row r="80" spans="2:29" ht="13.8" x14ac:dyDescent="0.25">
      <c r="B80" s="41"/>
      <c r="C80" s="41"/>
      <c r="D80" s="58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59"/>
    </row>
    <row r="81" spans="2:29" ht="13.8" x14ac:dyDescent="0.25">
      <c r="B81" s="41"/>
      <c r="C81" s="41"/>
      <c r="D81" s="58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  <c r="AB81" s="41"/>
      <c r="AC81" s="59"/>
    </row>
    <row r="82" spans="2:29" ht="13.8" x14ac:dyDescent="0.25">
      <c r="B82" s="41"/>
      <c r="C82" s="41"/>
      <c r="D82" s="58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  <c r="AB82" s="41"/>
      <c r="AC82" s="59"/>
    </row>
    <row r="83" spans="2:29" ht="13.8" x14ac:dyDescent="0.25">
      <c r="B83" s="41"/>
      <c r="C83" s="41"/>
      <c r="D83" s="58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  <c r="AB83" s="41"/>
      <c r="AC83" s="59"/>
    </row>
    <row r="84" spans="2:29" ht="13.8" x14ac:dyDescent="0.25">
      <c r="B84" s="41"/>
      <c r="C84" s="41"/>
      <c r="D84" s="58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  <c r="AB84" s="41"/>
      <c r="AC84" s="59"/>
    </row>
    <row r="85" spans="2:29" ht="13.8" x14ac:dyDescent="0.25">
      <c r="B85" s="41"/>
      <c r="C85" s="41"/>
      <c r="D85" s="58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  <c r="AB85" s="41"/>
      <c r="AC85" s="59"/>
    </row>
    <row r="86" spans="2:29" ht="13.8" x14ac:dyDescent="0.25">
      <c r="B86" s="41"/>
      <c r="C86" s="41"/>
      <c r="D86" s="58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59"/>
    </row>
    <row r="87" spans="2:29" ht="13.8" x14ac:dyDescent="0.25">
      <c r="B87" s="41"/>
      <c r="C87" s="41"/>
      <c r="D87" s="58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  <c r="AB87" s="41"/>
      <c r="AC87" s="59"/>
    </row>
    <row r="88" spans="2:29" ht="13.8" x14ac:dyDescent="0.25">
      <c r="B88" s="41"/>
      <c r="C88" s="41"/>
      <c r="D88" s="58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  <c r="AB88" s="41"/>
      <c r="AC88" s="59"/>
    </row>
    <row r="89" spans="2:29" ht="13.8" x14ac:dyDescent="0.25">
      <c r="B89" s="41"/>
      <c r="C89" s="41"/>
      <c r="D89" s="58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59"/>
    </row>
    <row r="90" spans="2:29" ht="13.8" x14ac:dyDescent="0.25">
      <c r="B90" s="41"/>
      <c r="C90" s="41"/>
      <c r="D90" s="58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  <c r="AB90" s="41"/>
      <c r="AC90" s="59"/>
    </row>
    <row r="91" spans="2:29" ht="13.8" x14ac:dyDescent="0.25">
      <c r="B91" s="41"/>
      <c r="C91" s="41"/>
      <c r="D91" s="58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  <c r="AB91" s="41"/>
      <c r="AC91" s="59"/>
    </row>
    <row r="92" spans="2:29" ht="13.8" x14ac:dyDescent="0.25">
      <c r="B92" s="41"/>
      <c r="C92" s="41"/>
      <c r="D92" s="58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59"/>
    </row>
    <row r="93" spans="2:29" ht="13.8" x14ac:dyDescent="0.25">
      <c r="B93" s="41"/>
      <c r="C93" s="41"/>
      <c r="D93" s="58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  <c r="AB93" s="41"/>
      <c r="AC93" s="59"/>
    </row>
    <row r="94" spans="2:29" ht="13.8" x14ac:dyDescent="0.25">
      <c r="B94" s="41"/>
      <c r="C94" s="41"/>
      <c r="D94" s="58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  <c r="AB94" s="41"/>
      <c r="AC94" s="59"/>
    </row>
    <row r="95" spans="2:29" ht="13.8" x14ac:dyDescent="0.25">
      <c r="B95" s="41"/>
      <c r="C95" s="41"/>
      <c r="D95" s="58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59"/>
    </row>
    <row r="96" spans="2:29" ht="13.8" x14ac:dyDescent="0.25">
      <c r="B96" s="41"/>
      <c r="C96" s="41"/>
      <c r="D96" s="58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  <c r="AB96" s="41"/>
      <c r="AC96" s="59"/>
    </row>
    <row r="97" spans="2:29" ht="13.8" x14ac:dyDescent="0.25">
      <c r="B97" s="41"/>
      <c r="C97" s="41"/>
      <c r="D97" s="58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59"/>
    </row>
    <row r="98" spans="2:29" ht="13.8" x14ac:dyDescent="0.25">
      <c r="B98" s="41"/>
      <c r="C98" s="41"/>
      <c r="D98" s="58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59"/>
    </row>
    <row r="99" spans="2:29" ht="13.8" x14ac:dyDescent="0.25">
      <c r="B99" s="41"/>
      <c r="C99" s="41"/>
      <c r="D99" s="58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59"/>
    </row>
    <row r="100" spans="2:29" ht="13.8" x14ac:dyDescent="0.25">
      <c r="B100" s="41"/>
      <c r="C100" s="41"/>
      <c r="D100" s="58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59"/>
    </row>
    <row r="101" spans="2:29" ht="13.8" x14ac:dyDescent="0.25">
      <c r="B101" s="41"/>
      <c r="C101" s="41"/>
      <c r="D101" s="58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59"/>
    </row>
    <row r="102" spans="2:29" ht="13.8" x14ac:dyDescent="0.25">
      <c r="B102" s="41"/>
      <c r="C102" s="41"/>
      <c r="D102" s="58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59"/>
    </row>
    <row r="103" spans="2:29" ht="13.8" x14ac:dyDescent="0.25">
      <c r="B103" s="41"/>
      <c r="C103" s="41"/>
      <c r="D103" s="58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59"/>
    </row>
    <row r="104" spans="2:29" ht="13.8" x14ac:dyDescent="0.25">
      <c r="B104" s="41"/>
      <c r="C104" s="41"/>
      <c r="D104" s="58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59"/>
    </row>
    <row r="105" spans="2:29" ht="13.8" x14ac:dyDescent="0.25">
      <c r="B105" s="41"/>
      <c r="C105" s="41"/>
      <c r="D105" s="58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59"/>
    </row>
    <row r="106" spans="2:29" ht="13.8" x14ac:dyDescent="0.25">
      <c r="B106" s="41"/>
      <c r="C106" s="41"/>
      <c r="D106" s="58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59"/>
    </row>
    <row r="107" spans="2:29" ht="13.8" x14ac:dyDescent="0.25">
      <c r="B107" s="41"/>
      <c r="C107" s="41"/>
      <c r="D107" s="58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59"/>
    </row>
    <row r="108" spans="2:29" ht="13.8" x14ac:dyDescent="0.25">
      <c r="B108" s="41"/>
      <c r="C108" s="41"/>
      <c r="D108" s="58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59"/>
    </row>
    <row r="109" spans="2:29" ht="13.8" x14ac:dyDescent="0.25">
      <c r="B109" s="41"/>
      <c r="C109" s="41"/>
      <c r="D109" s="58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  <c r="AB109" s="41"/>
      <c r="AC109" s="59"/>
    </row>
    <row r="110" spans="2:29" ht="13.8" x14ac:dyDescent="0.25">
      <c r="B110" s="41"/>
      <c r="C110" s="41"/>
      <c r="D110" s="58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  <c r="AB110" s="41"/>
      <c r="AC110" s="59"/>
    </row>
    <row r="111" spans="2:29" ht="13.8" x14ac:dyDescent="0.25">
      <c r="B111" s="41"/>
      <c r="C111" s="41"/>
      <c r="D111" s="58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  <c r="AB111" s="41"/>
      <c r="AC111" s="59"/>
    </row>
    <row r="112" spans="2:29" ht="13.8" x14ac:dyDescent="0.25">
      <c r="B112" s="41"/>
      <c r="C112" s="41"/>
      <c r="D112" s="58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  <c r="AB112" s="41"/>
      <c r="AC112" s="59"/>
    </row>
    <row r="113" spans="2:29" ht="13.8" x14ac:dyDescent="0.25">
      <c r="B113" s="41"/>
      <c r="C113" s="41"/>
      <c r="D113" s="58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59"/>
    </row>
    <row r="114" spans="2:29" ht="13.8" x14ac:dyDescent="0.25">
      <c r="B114" s="41"/>
      <c r="C114" s="41"/>
      <c r="D114" s="58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  <c r="AB114" s="41"/>
      <c r="AC114" s="59"/>
    </row>
    <row r="115" spans="2:29" ht="13.8" x14ac:dyDescent="0.25">
      <c r="B115" s="41"/>
      <c r="C115" s="41"/>
      <c r="D115" s="58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  <c r="AB115" s="41"/>
      <c r="AC115" s="59"/>
    </row>
    <row r="116" spans="2:29" ht="13.8" x14ac:dyDescent="0.25">
      <c r="B116" s="41"/>
      <c r="C116" s="41"/>
      <c r="D116" s="58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59"/>
    </row>
    <row r="117" spans="2:29" ht="13.8" x14ac:dyDescent="0.25">
      <c r="B117" s="41"/>
      <c r="C117" s="41"/>
      <c r="D117" s="58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  <c r="AB117" s="41"/>
      <c r="AC117" s="59"/>
    </row>
    <row r="118" spans="2:29" ht="13.8" x14ac:dyDescent="0.25">
      <c r="B118" s="41"/>
      <c r="C118" s="41"/>
      <c r="D118" s="58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  <c r="AB118" s="41"/>
      <c r="AC118" s="59"/>
    </row>
    <row r="119" spans="2:29" ht="13.8" x14ac:dyDescent="0.25">
      <c r="B119" s="41"/>
      <c r="C119" s="41"/>
      <c r="D119" s="58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59"/>
    </row>
    <row r="120" spans="2:29" ht="13.8" x14ac:dyDescent="0.25">
      <c r="B120" s="41"/>
      <c r="C120" s="41"/>
      <c r="D120" s="58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  <c r="AB120" s="41"/>
      <c r="AC120" s="59"/>
    </row>
    <row r="121" spans="2:29" ht="13.8" x14ac:dyDescent="0.25">
      <c r="B121" s="41"/>
      <c r="C121" s="41"/>
      <c r="D121" s="58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  <c r="AB121" s="41"/>
      <c r="AC121" s="59"/>
    </row>
    <row r="122" spans="2:29" ht="13.8" x14ac:dyDescent="0.25">
      <c r="B122" s="41"/>
      <c r="C122" s="41"/>
      <c r="D122" s="58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59"/>
    </row>
    <row r="123" spans="2:29" ht="13.8" x14ac:dyDescent="0.25">
      <c r="B123" s="41"/>
      <c r="C123" s="41"/>
      <c r="D123" s="58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  <c r="AB123" s="41"/>
      <c r="AC123" s="59"/>
    </row>
    <row r="124" spans="2:29" ht="13.8" x14ac:dyDescent="0.25">
      <c r="B124" s="41"/>
      <c r="C124" s="41"/>
      <c r="D124" s="58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  <c r="AB124" s="41"/>
      <c r="AC124" s="59"/>
    </row>
    <row r="125" spans="2:29" ht="13.8" x14ac:dyDescent="0.25">
      <c r="B125" s="41"/>
      <c r="C125" s="41"/>
      <c r="D125" s="58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59"/>
    </row>
    <row r="126" spans="2:29" ht="13.8" x14ac:dyDescent="0.25">
      <c r="B126" s="41"/>
      <c r="C126" s="41"/>
      <c r="D126" s="58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  <c r="AB126" s="41"/>
      <c r="AC126" s="59"/>
    </row>
    <row r="127" spans="2:29" ht="13.8" x14ac:dyDescent="0.25">
      <c r="B127" s="41"/>
      <c r="C127" s="41"/>
      <c r="D127" s="58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  <c r="AB127" s="41"/>
      <c r="AC127" s="59"/>
    </row>
    <row r="128" spans="2:29" ht="13.8" x14ac:dyDescent="0.25">
      <c r="B128" s="41"/>
      <c r="C128" s="41"/>
      <c r="D128" s="58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59"/>
    </row>
    <row r="129" spans="2:29" ht="13.8" x14ac:dyDescent="0.25">
      <c r="B129" s="41"/>
      <c r="C129" s="41"/>
      <c r="D129" s="58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  <c r="AB129" s="41"/>
      <c r="AC129" s="59"/>
    </row>
    <row r="130" spans="2:29" ht="13.8" x14ac:dyDescent="0.25">
      <c r="B130" s="41"/>
      <c r="C130" s="41"/>
      <c r="D130" s="58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  <c r="AB130" s="41"/>
      <c r="AC130" s="59"/>
    </row>
    <row r="131" spans="2:29" ht="13.8" x14ac:dyDescent="0.25">
      <c r="B131" s="41"/>
      <c r="C131" s="41"/>
      <c r="D131" s="58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59"/>
    </row>
    <row r="132" spans="2:29" ht="13.8" x14ac:dyDescent="0.25">
      <c r="B132" s="41"/>
      <c r="C132" s="41"/>
      <c r="D132" s="58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  <c r="AB132" s="41"/>
      <c r="AC132" s="59"/>
    </row>
    <row r="133" spans="2:29" ht="13.8" x14ac:dyDescent="0.25">
      <c r="B133" s="41"/>
      <c r="C133" s="41"/>
      <c r="D133" s="58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  <c r="AB133" s="41"/>
      <c r="AC133" s="59"/>
    </row>
    <row r="134" spans="2:29" ht="13.8" x14ac:dyDescent="0.25">
      <c r="B134" s="41"/>
      <c r="C134" s="41"/>
      <c r="D134" s="58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59"/>
    </row>
    <row r="135" spans="2:29" ht="13.8" x14ac:dyDescent="0.25">
      <c r="B135" s="41"/>
      <c r="C135" s="41"/>
      <c r="D135" s="58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  <c r="AB135" s="41"/>
      <c r="AC135" s="59"/>
    </row>
    <row r="136" spans="2:29" ht="13.8" x14ac:dyDescent="0.25">
      <c r="B136" s="41"/>
      <c r="C136" s="41"/>
      <c r="D136" s="58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  <c r="AB136" s="41"/>
      <c r="AC136" s="59"/>
    </row>
    <row r="137" spans="2:29" ht="13.8" x14ac:dyDescent="0.25">
      <c r="B137" s="41"/>
      <c r="C137" s="41"/>
      <c r="D137" s="58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  <c r="AB137" s="41"/>
      <c r="AC137" s="59"/>
    </row>
    <row r="138" spans="2:29" ht="13.8" x14ac:dyDescent="0.25">
      <c r="B138" s="41"/>
      <c r="C138" s="41"/>
      <c r="D138" s="58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  <c r="AB138" s="41"/>
      <c r="AC138" s="59"/>
    </row>
    <row r="139" spans="2:29" ht="17.399999999999999" x14ac:dyDescent="0.3">
      <c r="B139" s="6"/>
      <c r="C139" s="6"/>
      <c r="D139" s="9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8"/>
    </row>
    <row r="140" spans="2:29" ht="17.399999999999999" x14ac:dyDescent="0.3">
      <c r="B140" s="6"/>
      <c r="C140" s="6"/>
      <c r="D140" s="9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8"/>
    </row>
    <row r="141" spans="2:29" ht="17.399999999999999" x14ac:dyDescent="0.3">
      <c r="B141" s="6"/>
      <c r="C141" s="6"/>
      <c r="D141" s="9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8"/>
    </row>
    <row r="142" spans="2:29" ht="17.399999999999999" x14ac:dyDescent="0.3">
      <c r="B142" s="6"/>
      <c r="C142" s="6"/>
      <c r="D142" s="9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8"/>
    </row>
    <row r="143" spans="2:29" ht="17.399999999999999" x14ac:dyDescent="0.3">
      <c r="B143" s="6"/>
      <c r="C143" s="6"/>
      <c r="D143" s="9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8"/>
    </row>
    <row r="144" spans="2:29" ht="17.399999999999999" x14ac:dyDescent="0.3">
      <c r="B144" s="6"/>
      <c r="C144" s="6"/>
      <c r="D144" s="9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8"/>
    </row>
    <row r="145" spans="2:29" ht="17.399999999999999" x14ac:dyDescent="0.3">
      <c r="B145" s="6"/>
      <c r="C145" s="6"/>
      <c r="D145" s="9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8"/>
    </row>
    <row r="146" spans="2:29" ht="17.399999999999999" x14ac:dyDescent="0.3">
      <c r="B146" s="6"/>
      <c r="C146" s="6"/>
      <c r="D146" s="9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8"/>
    </row>
    <row r="147" spans="2:29" ht="17.399999999999999" x14ac:dyDescent="0.3">
      <c r="B147" s="6"/>
      <c r="C147" s="6"/>
      <c r="D147" s="9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8"/>
    </row>
    <row r="148" spans="2:29" ht="17.399999999999999" x14ac:dyDescent="0.3">
      <c r="B148" s="6"/>
      <c r="C148" s="6"/>
      <c r="D148" s="9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8"/>
    </row>
    <row r="149" spans="2:29" ht="17.399999999999999" x14ac:dyDescent="0.3">
      <c r="B149" s="6"/>
      <c r="C149" s="6"/>
      <c r="D149" s="9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8"/>
    </row>
    <row r="150" spans="2:29" ht="17.399999999999999" x14ac:dyDescent="0.3">
      <c r="B150" s="6"/>
      <c r="C150" s="6"/>
      <c r="D150" s="9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8"/>
    </row>
    <row r="151" spans="2:29" ht="17.399999999999999" x14ac:dyDescent="0.3">
      <c r="B151" s="6"/>
      <c r="C151" s="6"/>
      <c r="D151" s="9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8"/>
    </row>
    <row r="152" spans="2:29" ht="17.399999999999999" x14ac:dyDescent="0.3">
      <c r="B152" s="6"/>
      <c r="C152" s="6"/>
      <c r="D152" s="9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8"/>
    </row>
    <row r="153" spans="2:29" ht="17.399999999999999" x14ac:dyDescent="0.3">
      <c r="B153" s="6"/>
      <c r="C153" s="6"/>
      <c r="D153" s="9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8"/>
    </row>
    <row r="154" spans="2:29" ht="17.399999999999999" x14ac:dyDescent="0.3">
      <c r="B154" s="6"/>
      <c r="C154" s="6"/>
      <c r="D154" s="9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8"/>
    </row>
    <row r="155" spans="2:29" ht="17.399999999999999" x14ac:dyDescent="0.3">
      <c r="B155" s="6"/>
      <c r="C155" s="6"/>
      <c r="D155" s="9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8"/>
    </row>
    <row r="156" spans="2:29" ht="17.399999999999999" x14ac:dyDescent="0.3">
      <c r="B156" s="6"/>
      <c r="C156" s="6"/>
      <c r="D156" s="9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8"/>
    </row>
    <row r="157" spans="2:29" ht="17.399999999999999" x14ac:dyDescent="0.3">
      <c r="B157" s="6"/>
      <c r="C157" s="6"/>
      <c r="D157" s="9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8"/>
    </row>
    <row r="158" spans="2:29" ht="17.399999999999999" x14ac:dyDescent="0.3">
      <c r="B158" s="6"/>
      <c r="C158" s="6"/>
      <c r="D158" s="9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8"/>
    </row>
    <row r="159" spans="2:29" ht="17.399999999999999" x14ac:dyDescent="0.3">
      <c r="B159" s="6"/>
      <c r="C159" s="6"/>
      <c r="D159" s="9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8"/>
    </row>
    <row r="160" spans="2:29" ht="17.399999999999999" x14ac:dyDescent="0.3">
      <c r="B160" s="6"/>
      <c r="C160" s="6"/>
      <c r="D160" s="9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8"/>
    </row>
    <row r="161" spans="2:29" ht="17.399999999999999" x14ac:dyDescent="0.3">
      <c r="B161" s="6"/>
      <c r="C161" s="6"/>
      <c r="D161" s="9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8"/>
    </row>
    <row r="162" spans="2:29" ht="17.399999999999999" x14ac:dyDescent="0.3">
      <c r="B162" s="6"/>
      <c r="C162" s="6"/>
      <c r="D162" s="9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8"/>
    </row>
    <row r="163" spans="2:29" ht="17.399999999999999" x14ac:dyDescent="0.3">
      <c r="B163" s="6"/>
      <c r="C163" s="6"/>
      <c r="D163" s="9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8"/>
    </row>
    <row r="164" spans="2:29" ht="17.399999999999999" x14ac:dyDescent="0.3">
      <c r="B164" s="6"/>
      <c r="C164" s="6"/>
      <c r="D164" s="9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8"/>
    </row>
    <row r="165" spans="2:29" ht="17.399999999999999" x14ac:dyDescent="0.3">
      <c r="B165" s="6"/>
      <c r="C165" s="6"/>
      <c r="D165" s="9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8"/>
    </row>
    <row r="166" spans="2:29" ht="17.399999999999999" x14ac:dyDescent="0.3">
      <c r="B166" s="6"/>
      <c r="C166" s="6"/>
      <c r="D166" s="9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8"/>
    </row>
    <row r="167" spans="2:29" ht="17.399999999999999" x14ac:dyDescent="0.3">
      <c r="B167" s="6"/>
      <c r="C167" s="6"/>
      <c r="D167" s="9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8"/>
    </row>
    <row r="168" spans="2:29" ht="17.399999999999999" x14ac:dyDescent="0.3">
      <c r="B168" s="6"/>
      <c r="C168" s="6"/>
      <c r="D168" s="9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8"/>
    </row>
    <row r="169" spans="2:29" ht="17.399999999999999" x14ac:dyDescent="0.3">
      <c r="B169" s="6"/>
      <c r="C169" s="6"/>
      <c r="D169" s="9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8"/>
    </row>
    <row r="170" spans="2:29" ht="17.399999999999999" x14ac:dyDescent="0.3">
      <c r="B170" s="6"/>
      <c r="C170" s="6"/>
      <c r="D170" s="9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8"/>
    </row>
    <row r="171" spans="2:29" ht="17.399999999999999" x14ac:dyDescent="0.3">
      <c r="B171" s="6"/>
      <c r="C171" s="6"/>
      <c r="D171" s="9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8"/>
    </row>
    <row r="172" spans="2:29" ht="17.399999999999999" x14ac:dyDescent="0.3">
      <c r="B172" s="6"/>
      <c r="C172" s="6"/>
      <c r="D172" s="9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8"/>
    </row>
    <row r="173" spans="2:29" ht="17.399999999999999" x14ac:dyDescent="0.3">
      <c r="B173" s="6"/>
      <c r="C173" s="6"/>
      <c r="D173" s="9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8"/>
    </row>
    <row r="174" spans="2:29" ht="17.399999999999999" x14ac:dyDescent="0.3">
      <c r="B174" s="6"/>
      <c r="C174" s="6"/>
      <c r="D174" s="9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8"/>
    </row>
    <row r="175" spans="2:29" ht="17.399999999999999" x14ac:dyDescent="0.3">
      <c r="B175" s="6"/>
      <c r="C175" s="6"/>
      <c r="D175" s="9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8"/>
    </row>
    <row r="176" spans="2:29" ht="17.399999999999999" x14ac:dyDescent="0.3">
      <c r="B176" s="6"/>
      <c r="C176" s="6"/>
      <c r="D176" s="9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8"/>
    </row>
    <row r="177" spans="2:29" ht="17.399999999999999" x14ac:dyDescent="0.3">
      <c r="B177" s="6"/>
      <c r="C177" s="6"/>
      <c r="D177" s="9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8"/>
    </row>
    <row r="178" spans="2:29" ht="17.399999999999999" x14ac:dyDescent="0.3">
      <c r="B178" s="6"/>
      <c r="C178" s="6"/>
      <c r="D178" s="9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8"/>
    </row>
    <row r="179" spans="2:29" ht="17.399999999999999" x14ac:dyDescent="0.3">
      <c r="B179" s="6"/>
      <c r="C179" s="6"/>
      <c r="D179" s="9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8"/>
    </row>
    <row r="180" spans="2:29" ht="17.399999999999999" x14ac:dyDescent="0.3">
      <c r="B180" s="6"/>
      <c r="C180" s="6"/>
      <c r="D180" s="9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8"/>
    </row>
    <row r="181" spans="2:29" ht="17.399999999999999" x14ac:dyDescent="0.3">
      <c r="B181" s="6"/>
      <c r="C181" s="6"/>
      <c r="D181" s="9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8"/>
    </row>
    <row r="182" spans="2:29" ht="17.399999999999999" x14ac:dyDescent="0.3">
      <c r="B182" s="6"/>
      <c r="C182" s="6"/>
      <c r="D182" s="9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8"/>
    </row>
    <row r="183" spans="2:29" ht="17.399999999999999" x14ac:dyDescent="0.3">
      <c r="B183" s="6"/>
      <c r="C183" s="6"/>
      <c r="D183" s="9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8"/>
    </row>
    <row r="184" spans="2:29" ht="17.399999999999999" x14ac:dyDescent="0.3">
      <c r="B184" s="6"/>
      <c r="C184" s="6"/>
      <c r="D184" s="9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8"/>
    </row>
    <row r="185" spans="2:29" ht="17.399999999999999" x14ac:dyDescent="0.3">
      <c r="B185" s="6"/>
      <c r="C185" s="6"/>
      <c r="D185" s="9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8"/>
    </row>
    <row r="186" spans="2:29" ht="17.399999999999999" x14ac:dyDescent="0.3">
      <c r="B186" s="6"/>
      <c r="C186" s="6"/>
      <c r="D186" s="9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8"/>
    </row>
    <row r="187" spans="2:29" ht="17.399999999999999" x14ac:dyDescent="0.3">
      <c r="B187" s="6"/>
      <c r="C187" s="6"/>
      <c r="D187" s="9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8"/>
    </row>
    <row r="188" spans="2:29" ht="17.399999999999999" x14ac:dyDescent="0.3">
      <c r="B188" s="6"/>
      <c r="C188" s="6"/>
      <c r="D188" s="9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8"/>
    </row>
    <row r="189" spans="2:29" ht="17.399999999999999" x14ac:dyDescent="0.3">
      <c r="B189" s="6"/>
      <c r="C189" s="6"/>
      <c r="D189" s="9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8"/>
    </row>
    <row r="190" spans="2:29" ht="17.399999999999999" x14ac:dyDescent="0.3">
      <c r="B190" s="6"/>
      <c r="C190" s="6"/>
      <c r="D190" s="9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8"/>
    </row>
    <row r="191" spans="2:29" ht="17.399999999999999" x14ac:dyDescent="0.3">
      <c r="B191" s="6"/>
      <c r="C191" s="6"/>
      <c r="D191" s="9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8"/>
    </row>
    <row r="192" spans="2:29" ht="17.399999999999999" x14ac:dyDescent="0.3">
      <c r="B192" s="6"/>
      <c r="C192" s="6"/>
      <c r="D192" s="9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8"/>
    </row>
    <row r="193" spans="2:29" ht="17.399999999999999" x14ac:dyDescent="0.3">
      <c r="B193" s="6"/>
      <c r="C193" s="6"/>
      <c r="D193" s="9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8"/>
    </row>
    <row r="194" spans="2:29" ht="17.399999999999999" x14ac:dyDescent="0.3">
      <c r="B194" s="6"/>
      <c r="C194" s="6"/>
      <c r="D194" s="9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8"/>
    </row>
    <row r="195" spans="2:29" ht="17.399999999999999" x14ac:dyDescent="0.3">
      <c r="B195" s="6"/>
      <c r="C195" s="6"/>
      <c r="D195" s="9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8"/>
    </row>
    <row r="196" spans="2:29" ht="17.399999999999999" x14ac:dyDescent="0.3">
      <c r="B196" s="6"/>
      <c r="C196" s="6"/>
      <c r="D196" s="9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8"/>
    </row>
    <row r="197" spans="2:29" ht="17.399999999999999" x14ac:dyDescent="0.3">
      <c r="B197" s="6"/>
      <c r="C197" s="6"/>
      <c r="D197" s="9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8"/>
    </row>
    <row r="198" spans="2:29" ht="17.399999999999999" x14ac:dyDescent="0.3">
      <c r="B198" s="6"/>
      <c r="C198" s="6"/>
      <c r="D198" s="9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8"/>
    </row>
    <row r="199" spans="2:29" ht="17.399999999999999" x14ac:dyDescent="0.3">
      <c r="B199" s="6"/>
      <c r="C199" s="6"/>
      <c r="D199" s="9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8"/>
    </row>
    <row r="200" spans="2:29" ht="17.399999999999999" x14ac:dyDescent="0.3">
      <c r="B200" s="6"/>
      <c r="C200" s="6"/>
      <c r="D200" s="9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8"/>
    </row>
    <row r="201" spans="2:29" ht="17.399999999999999" x14ac:dyDescent="0.3">
      <c r="B201" s="6"/>
      <c r="C201" s="6"/>
      <c r="D201" s="9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8"/>
    </row>
    <row r="202" spans="2:29" ht="17.399999999999999" x14ac:dyDescent="0.3">
      <c r="B202" s="6"/>
      <c r="C202" s="6"/>
      <c r="D202" s="9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8"/>
    </row>
  </sheetData>
  <mergeCells count="38">
    <mergeCell ref="E2:V2"/>
    <mergeCell ref="H4:H5"/>
    <mergeCell ref="A3:AD3"/>
    <mergeCell ref="I4:V4"/>
    <mergeCell ref="B4:B5"/>
    <mergeCell ref="E4:E5"/>
    <mergeCell ref="A56:AC56"/>
    <mergeCell ref="C4:C5"/>
    <mergeCell ref="A4:A5"/>
    <mergeCell ref="F4:F5"/>
    <mergeCell ref="G4:G5"/>
    <mergeCell ref="D4:D5"/>
    <mergeCell ref="D55:F55"/>
    <mergeCell ref="A8:A10"/>
    <mergeCell ref="B8:B10"/>
    <mergeCell ref="A32:A34"/>
    <mergeCell ref="A36:A38"/>
    <mergeCell ref="A44:A46"/>
    <mergeCell ref="O59:R59"/>
    <mergeCell ref="J58:Q58"/>
    <mergeCell ref="H57:AE57"/>
    <mergeCell ref="T58:V58"/>
    <mergeCell ref="B28:B30"/>
    <mergeCell ref="C28:C30"/>
    <mergeCell ref="A16:A18"/>
    <mergeCell ref="A24:A26"/>
    <mergeCell ref="A28:A30"/>
    <mergeCell ref="C8:C10"/>
    <mergeCell ref="B16:B18"/>
    <mergeCell ref="C16:C18"/>
    <mergeCell ref="B24:B26"/>
    <mergeCell ref="C24:C26"/>
    <mergeCell ref="B32:B34"/>
    <mergeCell ref="C32:C34"/>
    <mergeCell ref="B36:B38"/>
    <mergeCell ref="C36:C38"/>
    <mergeCell ref="B44:B46"/>
    <mergeCell ref="C44:C46"/>
  </mergeCells>
  <phoneticPr fontId="2" type="noConversion"/>
  <printOptions horizontalCentered="1" verticalCentered="1"/>
  <pageMargins left="0.25" right="0.25" top="0.75" bottom="0.75" header="0.3" footer="0.3"/>
  <pageSetup paperSize="9" scale="65" orientation="landscape" r:id="rId1"/>
  <headerFooter alignWithMargins="0"/>
  <rowBreaks count="1" manualBreakCount="1">
    <brk id="30" min="1" max="2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2C61-C76D-4F45-97DB-D95FC5B3428D}">
  <dimension ref="A1:AA46"/>
  <sheetViews>
    <sheetView view="pageBreakPreview" topLeftCell="A25" zoomScale="75" zoomScaleNormal="89" zoomScaleSheetLayoutView="75" workbookViewId="0">
      <selection activeCell="G41" sqref="G41:AA41"/>
    </sheetView>
  </sheetViews>
  <sheetFormatPr defaultRowHeight="13.2" x14ac:dyDescent="0.25"/>
  <cols>
    <col min="1" max="1" width="3.44140625" style="1" customWidth="1"/>
    <col min="2" max="2" width="14.44140625" style="1" customWidth="1"/>
    <col min="3" max="3" width="9.5546875" style="1" customWidth="1"/>
    <col min="4" max="4" width="4.109375" style="1" customWidth="1"/>
    <col min="5" max="5" width="56.44140625" style="1" customWidth="1"/>
    <col min="6" max="6" width="6" style="2" customWidth="1"/>
    <col min="7" max="7" width="35.77734375" style="10" customWidth="1"/>
    <col min="8" max="8" width="10.77734375" style="10" customWidth="1"/>
    <col min="9" max="9" width="5.21875" style="11" customWidth="1"/>
    <col min="10" max="10" width="6" style="1" customWidth="1"/>
    <col min="11" max="11" width="5.88671875" style="1" customWidth="1"/>
    <col min="12" max="13" width="4.88671875" style="1" customWidth="1"/>
    <col min="14" max="14" width="4.109375" style="1" customWidth="1"/>
    <col min="15" max="15" width="4.88671875" style="1" customWidth="1"/>
    <col min="16" max="16" width="2.88671875" style="1" customWidth="1"/>
    <col min="17" max="17" width="5.5546875" style="1" customWidth="1"/>
    <col min="18" max="19" width="4.109375" style="1" customWidth="1"/>
    <col min="20" max="20" width="4.5546875" style="1" customWidth="1"/>
    <col min="21" max="21" width="5" style="1" customWidth="1"/>
    <col min="22" max="22" width="3" style="1" customWidth="1"/>
    <col min="23" max="23" width="3.5546875" style="1" customWidth="1"/>
    <col min="24" max="24" width="4.44140625" style="1" customWidth="1"/>
    <col min="25" max="25" width="7.77734375" style="1" customWidth="1"/>
  </cols>
  <sheetData>
    <row r="1" spans="1:26" ht="18.75" hidden="1" customHeight="1" x14ac:dyDescent="0.3">
      <c r="A1" s="12"/>
      <c r="B1" s="12"/>
      <c r="C1" s="12"/>
      <c r="D1" s="12"/>
      <c r="E1" s="867" t="s">
        <v>94</v>
      </c>
      <c r="F1" s="867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12"/>
    </row>
    <row r="2" spans="1:26" ht="17.399999999999999" x14ac:dyDescent="0.3">
      <c r="A2" s="12"/>
      <c r="B2" s="12"/>
      <c r="C2" s="12"/>
      <c r="D2" s="12"/>
      <c r="E2" s="867" t="s">
        <v>94</v>
      </c>
      <c r="F2" s="867"/>
      <c r="G2" s="834"/>
      <c r="H2" s="834"/>
      <c r="I2" s="834"/>
      <c r="J2" s="834"/>
      <c r="K2" s="834"/>
      <c r="L2" s="834"/>
      <c r="M2" s="834"/>
      <c r="N2" s="834"/>
      <c r="O2" s="834"/>
      <c r="P2" s="834"/>
      <c r="Q2" s="834"/>
      <c r="R2" s="834"/>
      <c r="S2" s="834"/>
      <c r="T2" s="834"/>
      <c r="U2" s="834"/>
      <c r="V2" s="834"/>
      <c r="W2" s="834"/>
      <c r="X2" s="834"/>
      <c r="Y2" s="12"/>
    </row>
    <row r="3" spans="1:26" ht="18.75" customHeight="1" x14ac:dyDescent="0.35">
      <c r="A3" s="868" t="s">
        <v>157</v>
      </c>
      <c r="B3" s="868"/>
      <c r="C3" s="868"/>
      <c r="D3" s="868"/>
      <c r="E3" s="868"/>
      <c r="F3" s="868"/>
      <c r="G3" s="868"/>
      <c r="H3" s="868"/>
      <c r="I3" s="868"/>
      <c r="J3" s="868"/>
      <c r="K3" s="868"/>
      <c r="L3" s="868"/>
      <c r="M3" s="868"/>
      <c r="N3" s="868"/>
      <c r="O3" s="868"/>
      <c r="P3" s="868"/>
      <c r="Q3" s="868"/>
      <c r="R3" s="868"/>
      <c r="S3" s="868"/>
      <c r="T3" s="868"/>
      <c r="U3" s="868"/>
      <c r="V3" s="868"/>
      <c r="W3" s="868"/>
      <c r="X3" s="868"/>
      <c r="Y3" s="868"/>
      <c r="Z3" s="868"/>
    </row>
    <row r="4" spans="1:26" s="3" customFormat="1" ht="9.9" customHeight="1" thickBot="1" x14ac:dyDescent="0.35">
      <c r="A4" s="15"/>
      <c r="B4" s="15"/>
      <c r="C4" s="15"/>
      <c r="D4" s="15"/>
      <c r="E4" s="856"/>
      <c r="F4" s="856"/>
      <c r="G4" s="856"/>
      <c r="H4" s="856"/>
      <c r="I4" s="856"/>
      <c r="J4" s="856"/>
      <c r="K4" s="856"/>
      <c r="L4" s="856"/>
      <c r="M4" s="856"/>
      <c r="N4" s="856"/>
      <c r="O4" s="856"/>
      <c r="P4" s="856"/>
      <c r="Q4" s="856"/>
      <c r="R4" s="856"/>
      <c r="S4" s="856"/>
      <c r="T4" s="856"/>
      <c r="U4" s="15"/>
      <c r="V4" s="15"/>
      <c r="W4" s="15"/>
      <c r="X4" s="15"/>
      <c r="Y4" s="15"/>
    </row>
    <row r="5" spans="1:26" ht="15" customHeight="1" thickBot="1" x14ac:dyDescent="0.3">
      <c r="A5" s="848" t="s">
        <v>10</v>
      </c>
      <c r="B5" s="857" t="s">
        <v>18</v>
      </c>
      <c r="C5" s="817" t="s">
        <v>19</v>
      </c>
      <c r="D5" s="851" t="s">
        <v>20</v>
      </c>
      <c r="E5" s="874" t="s">
        <v>15</v>
      </c>
      <c r="F5" s="846" t="s">
        <v>11</v>
      </c>
      <c r="G5" s="846" t="s">
        <v>21</v>
      </c>
      <c r="H5" s="846" t="s">
        <v>65</v>
      </c>
      <c r="I5" s="844" t="s">
        <v>12</v>
      </c>
      <c r="J5" s="848" t="s">
        <v>66</v>
      </c>
      <c r="K5" s="835" t="s">
        <v>14</v>
      </c>
      <c r="L5" s="836"/>
      <c r="M5" s="836"/>
      <c r="N5" s="836"/>
      <c r="O5" s="836"/>
      <c r="P5" s="836"/>
      <c r="Q5" s="836"/>
      <c r="R5" s="836"/>
      <c r="S5" s="836"/>
      <c r="T5" s="836"/>
      <c r="U5" s="836"/>
      <c r="V5" s="836"/>
      <c r="W5" s="836"/>
      <c r="X5" s="836"/>
      <c r="Y5" s="872" t="s">
        <v>13</v>
      </c>
    </row>
    <row r="6" spans="1:26" ht="140.1" customHeight="1" thickBot="1" x14ac:dyDescent="0.3">
      <c r="A6" s="849"/>
      <c r="B6" s="858"/>
      <c r="C6" s="850"/>
      <c r="D6" s="852"/>
      <c r="E6" s="875"/>
      <c r="F6" s="847"/>
      <c r="G6" s="847"/>
      <c r="H6" s="847"/>
      <c r="I6" s="845"/>
      <c r="J6" s="860"/>
      <c r="K6" s="347" t="s">
        <v>0</v>
      </c>
      <c r="L6" s="330" t="s">
        <v>1</v>
      </c>
      <c r="M6" s="331" t="s">
        <v>2</v>
      </c>
      <c r="N6" s="330" t="s">
        <v>3</v>
      </c>
      <c r="O6" s="331" t="s">
        <v>16</v>
      </c>
      <c r="P6" s="328" t="s">
        <v>4</v>
      </c>
      <c r="Q6" s="332" t="s">
        <v>110</v>
      </c>
      <c r="R6" s="333" t="s">
        <v>111</v>
      </c>
      <c r="S6" s="330" t="s">
        <v>5</v>
      </c>
      <c r="T6" s="330" t="s">
        <v>6</v>
      </c>
      <c r="U6" s="330" t="s">
        <v>7</v>
      </c>
      <c r="V6" s="334" t="s">
        <v>8</v>
      </c>
      <c r="W6" s="330" t="s">
        <v>59</v>
      </c>
      <c r="X6" s="348" t="s">
        <v>116</v>
      </c>
      <c r="Y6" s="873"/>
    </row>
    <row r="7" spans="1:26" ht="18" thickBot="1" x14ac:dyDescent="0.35">
      <c r="A7" s="870" t="s">
        <v>67</v>
      </c>
      <c r="B7" s="834"/>
      <c r="C7" s="834"/>
      <c r="D7" s="834"/>
      <c r="E7" s="834"/>
      <c r="F7" s="834"/>
      <c r="G7" s="834"/>
      <c r="H7" s="834"/>
      <c r="I7" s="834"/>
      <c r="J7" s="834"/>
      <c r="K7" s="834"/>
      <c r="L7" s="834"/>
      <c r="M7" s="834"/>
      <c r="N7" s="834"/>
      <c r="O7" s="834"/>
      <c r="P7" s="834"/>
      <c r="Q7" s="834"/>
      <c r="R7" s="834"/>
      <c r="S7" s="834"/>
      <c r="T7" s="834"/>
      <c r="U7" s="834"/>
      <c r="V7" s="834"/>
      <c r="W7" s="834"/>
      <c r="X7" s="834"/>
      <c r="Y7" s="871"/>
    </row>
    <row r="8" spans="1:26" ht="36" customHeight="1" x14ac:dyDescent="0.35">
      <c r="A8" s="351">
        <v>1</v>
      </c>
      <c r="B8" s="170" t="s">
        <v>48</v>
      </c>
      <c r="C8" s="349" t="s">
        <v>23</v>
      </c>
      <c r="D8" s="350">
        <v>1</v>
      </c>
      <c r="E8" s="668" t="s">
        <v>102</v>
      </c>
      <c r="F8" s="483" t="s">
        <v>26</v>
      </c>
      <c r="G8" s="609" t="s">
        <v>113</v>
      </c>
      <c r="H8" s="147" t="s">
        <v>83</v>
      </c>
      <c r="I8" s="193">
        <v>1</v>
      </c>
      <c r="J8" s="436">
        <v>5</v>
      </c>
      <c r="K8" s="437">
        <v>24</v>
      </c>
      <c r="L8" s="193"/>
      <c r="M8" s="193">
        <v>16</v>
      </c>
      <c r="N8" s="193"/>
      <c r="O8" s="193"/>
      <c r="P8" s="193"/>
      <c r="Q8" s="193"/>
      <c r="R8" s="193"/>
      <c r="S8" s="193"/>
      <c r="T8" s="436"/>
      <c r="U8" s="437">
        <v>1</v>
      </c>
      <c r="V8" s="436"/>
      <c r="W8" s="437"/>
      <c r="X8" s="193"/>
      <c r="Y8" s="245">
        <f t="shared" ref="Y8:Y15" si="0">SUM(K8:X8)</f>
        <v>41</v>
      </c>
    </row>
    <row r="9" spans="1:26" ht="36" x14ac:dyDescent="0.35">
      <c r="A9" s="352"/>
      <c r="B9" s="99" t="s">
        <v>35</v>
      </c>
      <c r="C9" s="52" t="s">
        <v>24</v>
      </c>
      <c r="D9" s="149"/>
      <c r="E9" s="669" t="s">
        <v>134</v>
      </c>
      <c r="F9" s="118" t="s">
        <v>26</v>
      </c>
      <c r="G9" s="388" t="s">
        <v>112</v>
      </c>
      <c r="H9" s="146" t="s">
        <v>77</v>
      </c>
      <c r="I9" s="146" t="s">
        <v>98</v>
      </c>
      <c r="J9" s="177">
        <v>16</v>
      </c>
      <c r="K9" s="414">
        <v>16</v>
      </c>
      <c r="L9" s="415">
        <v>16</v>
      </c>
      <c r="M9" s="415"/>
      <c r="N9" s="415"/>
      <c r="O9" s="415"/>
      <c r="P9" s="415"/>
      <c r="Q9" s="415"/>
      <c r="R9" s="415"/>
      <c r="S9" s="415"/>
      <c r="T9" s="418"/>
      <c r="U9" s="414">
        <v>1</v>
      </c>
      <c r="V9" s="418"/>
      <c r="W9" s="414"/>
      <c r="X9" s="416"/>
      <c r="Y9" s="420">
        <f t="shared" si="0"/>
        <v>33</v>
      </c>
    </row>
    <row r="10" spans="1:26" ht="36" customHeight="1" x14ac:dyDescent="0.35">
      <c r="A10" s="23"/>
      <c r="B10" s="99" t="s">
        <v>54</v>
      </c>
      <c r="C10" s="53" t="s">
        <v>25</v>
      </c>
      <c r="D10" s="24"/>
      <c r="E10" s="642" t="s">
        <v>158</v>
      </c>
      <c r="F10" s="383" t="s">
        <v>26</v>
      </c>
      <c r="G10" s="384" t="s">
        <v>199</v>
      </c>
      <c r="H10" s="146" t="s">
        <v>83</v>
      </c>
      <c r="I10" s="146" t="s">
        <v>98</v>
      </c>
      <c r="J10" s="177">
        <v>5</v>
      </c>
      <c r="K10" s="145">
        <v>16</v>
      </c>
      <c r="L10" s="146"/>
      <c r="M10" s="146"/>
      <c r="N10" s="146">
        <v>1</v>
      </c>
      <c r="O10" s="494">
        <v>0.5</v>
      </c>
      <c r="P10" s="146"/>
      <c r="Q10" s="146"/>
      <c r="R10" s="146"/>
      <c r="S10" s="146"/>
      <c r="T10" s="177"/>
      <c r="U10" s="145">
        <v>1</v>
      </c>
      <c r="V10" s="177"/>
      <c r="W10" s="145"/>
      <c r="X10" s="152"/>
      <c r="Y10" s="718">
        <f t="shared" si="0"/>
        <v>18.5</v>
      </c>
    </row>
    <row r="11" spans="1:26" ht="36" customHeight="1" x14ac:dyDescent="0.35">
      <c r="A11" s="23"/>
      <c r="B11" s="106"/>
      <c r="C11" s="286"/>
      <c r="D11" s="24"/>
      <c r="E11" s="647" t="s">
        <v>85</v>
      </c>
      <c r="F11" s="383" t="s">
        <v>26</v>
      </c>
      <c r="G11" s="384" t="s">
        <v>96</v>
      </c>
      <c r="H11" s="146" t="s">
        <v>79</v>
      </c>
      <c r="I11" s="419" t="s">
        <v>98</v>
      </c>
      <c r="J11" s="177">
        <v>4</v>
      </c>
      <c r="K11" s="385">
        <v>24</v>
      </c>
      <c r="L11" s="386">
        <v>16</v>
      </c>
      <c r="M11" s="386"/>
      <c r="N11" s="386">
        <v>1</v>
      </c>
      <c r="O11" s="386">
        <v>0.5</v>
      </c>
      <c r="P11" s="386"/>
      <c r="Q11" s="386"/>
      <c r="R11" s="386"/>
      <c r="S11" s="386"/>
      <c r="T11" s="387"/>
      <c r="U11" s="385">
        <v>1</v>
      </c>
      <c r="V11" s="387"/>
      <c r="W11" s="385"/>
      <c r="X11" s="390"/>
      <c r="Y11" s="420">
        <f t="shared" si="0"/>
        <v>42.5</v>
      </c>
    </row>
    <row r="12" spans="1:26" ht="36" customHeight="1" x14ac:dyDescent="0.35">
      <c r="A12" s="353"/>
      <c r="B12" s="106"/>
      <c r="C12" s="286"/>
      <c r="D12" s="24"/>
      <c r="E12" s="642" t="s">
        <v>159</v>
      </c>
      <c r="F12" s="62" t="s">
        <v>26</v>
      </c>
      <c r="G12" s="384" t="s">
        <v>160</v>
      </c>
      <c r="H12" s="150" t="s">
        <v>180</v>
      </c>
      <c r="I12" s="601" t="s">
        <v>179</v>
      </c>
      <c r="J12" s="246">
        <v>14</v>
      </c>
      <c r="K12" s="414">
        <v>28</v>
      </c>
      <c r="L12" s="414"/>
      <c r="M12" s="414"/>
      <c r="N12" s="414"/>
      <c r="O12" s="414"/>
      <c r="P12" s="414"/>
      <c r="Q12" s="414"/>
      <c r="R12" s="414"/>
      <c r="S12" s="414"/>
      <c r="T12" s="443"/>
      <c r="U12" s="414">
        <v>1</v>
      </c>
      <c r="V12" s="443"/>
      <c r="W12" s="414"/>
      <c r="X12" s="442"/>
      <c r="Y12" s="420">
        <f t="shared" si="0"/>
        <v>29</v>
      </c>
    </row>
    <row r="13" spans="1:26" ht="18" x14ac:dyDescent="0.35">
      <c r="A13" s="353"/>
      <c r="B13" s="106"/>
      <c r="C13" s="286"/>
      <c r="D13" s="24"/>
      <c r="E13" s="401" t="s">
        <v>141</v>
      </c>
      <c r="F13" s="63" t="s">
        <v>26</v>
      </c>
      <c r="G13" s="869" t="s">
        <v>96</v>
      </c>
      <c r="H13" s="150" t="s">
        <v>79</v>
      </c>
      <c r="I13" s="150" t="s">
        <v>98</v>
      </c>
      <c r="J13" s="418">
        <v>2</v>
      </c>
      <c r="K13" s="277"/>
      <c r="L13" s="277"/>
      <c r="M13" s="277"/>
      <c r="N13" s="277"/>
      <c r="O13" s="277"/>
      <c r="P13" s="277"/>
      <c r="Q13" s="414"/>
      <c r="R13" s="414"/>
      <c r="S13" s="414"/>
      <c r="T13" s="443"/>
      <c r="U13" s="414"/>
      <c r="V13" s="443"/>
      <c r="W13" s="414">
        <v>4</v>
      </c>
      <c r="X13" s="442"/>
      <c r="Y13" s="237">
        <f t="shared" si="0"/>
        <v>4</v>
      </c>
    </row>
    <row r="14" spans="1:26" ht="18" x14ac:dyDescent="0.35">
      <c r="A14" s="353"/>
      <c r="B14" s="106"/>
      <c r="C14" s="286"/>
      <c r="D14" s="24"/>
      <c r="E14" s="401" t="s">
        <v>142</v>
      </c>
      <c r="F14" s="63" t="s">
        <v>26</v>
      </c>
      <c r="G14" s="866"/>
      <c r="H14" s="146" t="s">
        <v>79</v>
      </c>
      <c r="I14" s="146" t="s">
        <v>98</v>
      </c>
      <c r="J14" s="387">
        <v>4</v>
      </c>
      <c r="K14" s="145"/>
      <c r="L14" s="145"/>
      <c r="M14" s="145"/>
      <c r="N14" s="145"/>
      <c r="O14" s="145"/>
      <c r="P14" s="145"/>
      <c r="Q14" s="385"/>
      <c r="R14" s="385"/>
      <c r="S14" s="385"/>
      <c r="T14" s="463"/>
      <c r="U14" s="385"/>
      <c r="V14" s="463"/>
      <c r="W14" s="385">
        <v>2</v>
      </c>
      <c r="X14" s="462"/>
      <c r="Y14" s="237">
        <f t="shared" si="0"/>
        <v>2</v>
      </c>
    </row>
    <row r="15" spans="1:26" ht="34.200000000000003" x14ac:dyDescent="0.35">
      <c r="A15" s="353"/>
      <c r="B15" s="106"/>
      <c r="C15" s="286"/>
      <c r="D15" s="24"/>
      <c r="E15" s="638" t="s">
        <v>123</v>
      </c>
      <c r="F15" s="118" t="s">
        <v>26</v>
      </c>
      <c r="G15" s="384" t="s">
        <v>96</v>
      </c>
      <c r="H15" s="386" t="s">
        <v>79</v>
      </c>
      <c r="I15" s="386" t="s">
        <v>99</v>
      </c>
      <c r="J15" s="387">
        <v>5</v>
      </c>
      <c r="K15" s="385"/>
      <c r="L15" s="386"/>
      <c r="M15" s="386"/>
      <c r="N15" s="386"/>
      <c r="O15" s="386"/>
      <c r="P15" s="386"/>
      <c r="Q15" s="386">
        <v>53</v>
      </c>
      <c r="R15" s="386"/>
      <c r="S15" s="386"/>
      <c r="T15" s="387"/>
      <c r="U15" s="385"/>
      <c r="V15" s="387"/>
      <c r="W15" s="385"/>
      <c r="X15" s="390"/>
      <c r="Y15" s="420">
        <f t="shared" si="0"/>
        <v>53</v>
      </c>
    </row>
    <row r="16" spans="1:26" ht="18.600000000000001" thickBot="1" x14ac:dyDescent="0.4">
      <c r="A16" s="353"/>
      <c r="B16" s="514"/>
      <c r="C16" s="22"/>
      <c r="D16" s="24"/>
      <c r="E16" s="173" t="s">
        <v>68</v>
      </c>
      <c r="F16" s="73"/>
      <c r="G16" s="123"/>
      <c r="H16" s="124"/>
      <c r="I16" s="132"/>
      <c r="J16" s="175"/>
      <c r="K16" s="225">
        <f>SUM(K8:K15)</f>
        <v>108</v>
      </c>
      <c r="L16" s="226">
        <f>SUM(L8:L15)</f>
        <v>32</v>
      </c>
      <c r="M16" s="226">
        <f>SUM(M8:M15)</f>
        <v>16</v>
      </c>
      <c r="N16" s="226">
        <f>SUM(N8:N15)</f>
        <v>2</v>
      </c>
      <c r="O16" s="226">
        <f>SUM(O8:O15)</f>
        <v>1</v>
      </c>
      <c r="P16" s="226"/>
      <c r="Q16" s="226">
        <f>SUM(Q8:Q15)</f>
        <v>53</v>
      </c>
      <c r="R16" s="226"/>
      <c r="S16" s="226"/>
      <c r="T16" s="228"/>
      <c r="U16" s="252">
        <f>SUM(U8:U15)</f>
        <v>5</v>
      </c>
      <c r="V16" s="228"/>
      <c r="W16" s="225">
        <f>SUM(W8:W15)</f>
        <v>6</v>
      </c>
      <c r="X16" s="226"/>
      <c r="Y16" s="253">
        <f>SUM(Y8:Y15)</f>
        <v>223</v>
      </c>
    </row>
    <row r="17" spans="1:27" ht="18" x14ac:dyDescent="0.35">
      <c r="A17" s="148"/>
      <c r="B17" s="511"/>
      <c r="C17" s="512"/>
      <c r="D17" s="513"/>
      <c r="E17" s="670" t="s">
        <v>57</v>
      </c>
      <c r="F17" s="118" t="s">
        <v>133</v>
      </c>
      <c r="G17" s="264" t="s">
        <v>75</v>
      </c>
      <c r="H17" s="395" t="s">
        <v>80</v>
      </c>
      <c r="I17" s="273">
        <v>1</v>
      </c>
      <c r="J17" s="422">
        <v>10</v>
      </c>
      <c r="K17" s="274"/>
      <c r="L17" s="273"/>
      <c r="M17" s="273"/>
      <c r="N17" s="273"/>
      <c r="O17" s="273"/>
      <c r="P17" s="273"/>
      <c r="Q17" s="273"/>
      <c r="R17" s="273"/>
      <c r="S17" s="273"/>
      <c r="T17" s="194"/>
      <c r="U17" s="272"/>
      <c r="V17" s="422"/>
      <c r="W17" s="273"/>
      <c r="X17" s="273">
        <v>2</v>
      </c>
      <c r="Y17" s="423">
        <v>2</v>
      </c>
    </row>
    <row r="18" spans="1:27" ht="18" x14ac:dyDescent="0.35">
      <c r="A18" s="140"/>
      <c r="B18" s="21"/>
      <c r="C18" s="22"/>
      <c r="D18" s="24"/>
      <c r="E18" s="652" t="s">
        <v>132</v>
      </c>
      <c r="F18" s="154" t="s">
        <v>26</v>
      </c>
      <c r="G18" s="545" t="s">
        <v>75</v>
      </c>
      <c r="H18" s="465" t="s">
        <v>80</v>
      </c>
      <c r="I18" s="599">
        <v>2</v>
      </c>
      <c r="J18" s="600">
        <v>1</v>
      </c>
      <c r="K18" s="427">
        <v>24</v>
      </c>
      <c r="L18" s="428">
        <v>14</v>
      </c>
      <c r="M18" s="428"/>
      <c r="N18" s="428"/>
      <c r="O18" s="428"/>
      <c r="P18" s="428"/>
      <c r="Q18" s="428"/>
      <c r="R18" s="428"/>
      <c r="S18" s="428"/>
      <c r="T18" s="429"/>
      <c r="U18" s="427">
        <v>2</v>
      </c>
      <c r="V18" s="430"/>
      <c r="W18" s="431"/>
      <c r="X18" s="431"/>
      <c r="Y18" s="425">
        <f>SUM(K18:X18)</f>
        <v>40</v>
      </c>
    </row>
    <row r="19" spans="1:27" ht="18.600000000000001" thickBot="1" x14ac:dyDescent="0.4">
      <c r="A19" s="140"/>
      <c r="B19" s="21"/>
      <c r="C19" s="22"/>
      <c r="D19" s="24"/>
      <c r="E19" s="432" t="s">
        <v>70</v>
      </c>
      <c r="F19" s="433"/>
      <c r="G19" s="25"/>
      <c r="H19" s="25"/>
      <c r="I19" s="433"/>
      <c r="J19" s="434"/>
      <c r="K19" s="252">
        <f>SUM(K17:K18)</f>
        <v>24</v>
      </c>
      <c r="L19" s="252">
        <f>SUM(L17:L18)</f>
        <v>14</v>
      </c>
      <c r="M19" s="252"/>
      <c r="N19" s="252"/>
      <c r="O19" s="252"/>
      <c r="P19" s="252"/>
      <c r="Q19" s="252"/>
      <c r="R19" s="252"/>
      <c r="S19" s="252"/>
      <c r="T19" s="254"/>
      <c r="U19" s="411">
        <f>SUM(U17:U18)</f>
        <v>2</v>
      </c>
      <c r="V19" s="255"/>
      <c r="W19" s="252"/>
      <c r="X19" s="252">
        <f>SUM(X17:X17)</f>
        <v>2</v>
      </c>
      <c r="Y19" s="435">
        <f>SUM(Y17:Y18)</f>
        <v>42</v>
      </c>
    </row>
    <row r="20" spans="1:27" ht="18.600000000000001" thickBot="1" x14ac:dyDescent="0.4">
      <c r="A20" s="140"/>
      <c r="B20" s="21"/>
      <c r="C20" s="22"/>
      <c r="D20" s="24"/>
      <c r="E20" s="174" t="s">
        <v>28</v>
      </c>
      <c r="F20" s="100"/>
      <c r="G20" s="30"/>
      <c r="H20" s="30"/>
      <c r="I20" s="31"/>
      <c r="J20" s="32"/>
      <c r="K20" s="169">
        <f t="shared" ref="K20:Q20" si="1">SUM(K16+K19)</f>
        <v>132</v>
      </c>
      <c r="L20" s="169">
        <f t="shared" si="1"/>
        <v>46</v>
      </c>
      <c r="M20" s="169">
        <f t="shared" si="1"/>
        <v>16</v>
      </c>
      <c r="N20" s="169">
        <f t="shared" si="1"/>
        <v>2</v>
      </c>
      <c r="O20" s="169">
        <f t="shared" si="1"/>
        <v>1</v>
      </c>
      <c r="P20" s="169"/>
      <c r="Q20" s="169">
        <f t="shared" si="1"/>
        <v>53</v>
      </c>
      <c r="R20" s="169"/>
      <c r="S20" s="169"/>
      <c r="T20" s="235"/>
      <c r="U20" s="168">
        <f>SUM(U16+U19)</f>
        <v>7</v>
      </c>
      <c r="V20" s="236"/>
      <c r="W20" s="169">
        <f>SUM(W16+W19)</f>
        <v>6</v>
      </c>
      <c r="X20" s="169">
        <f>SUM(X16+X19)</f>
        <v>2</v>
      </c>
      <c r="Y20" s="413">
        <f>SUM(Y16+Y19)</f>
        <v>265</v>
      </c>
    </row>
    <row r="21" spans="1:27" ht="15.6" x14ac:dyDescent="0.3">
      <c r="A21" s="814" t="s">
        <v>229</v>
      </c>
      <c r="B21" s="814"/>
      <c r="C21" s="814"/>
      <c r="D21" s="814"/>
      <c r="E21" s="814"/>
      <c r="F21" s="814"/>
      <c r="G21" s="814"/>
      <c r="H21" s="814"/>
      <c r="I21" s="814"/>
      <c r="J21" s="814"/>
      <c r="K21" s="814"/>
      <c r="L21" s="814"/>
      <c r="M21" s="814"/>
      <c r="N21" s="814"/>
      <c r="O21" s="814"/>
      <c r="P21" s="814"/>
      <c r="Q21" s="814"/>
      <c r="R21" s="814"/>
      <c r="S21" s="814"/>
      <c r="T21" s="814"/>
      <c r="U21" s="814"/>
      <c r="V21" s="814"/>
      <c r="W21" s="814"/>
      <c r="X21" s="814"/>
      <c r="Y21" s="814"/>
    </row>
    <row r="22" spans="1:27" ht="14.4" thickBot="1" x14ac:dyDescent="0.3">
      <c r="A22" s="74"/>
      <c r="B22" s="74"/>
      <c r="C22" s="74"/>
      <c r="D22" s="74"/>
      <c r="E22" s="74"/>
      <c r="F22" s="74"/>
      <c r="G22" s="843" t="s">
        <v>228</v>
      </c>
      <c r="H22" s="824"/>
      <c r="I22" s="824"/>
      <c r="J22" s="824"/>
      <c r="K22" s="824"/>
      <c r="L22" s="824"/>
      <c r="M22" s="824"/>
      <c r="N22" s="824"/>
      <c r="O22" s="824"/>
      <c r="P22" s="824"/>
      <c r="Q22" s="824"/>
      <c r="R22" s="824"/>
      <c r="S22" s="824"/>
      <c r="T22" s="824"/>
      <c r="U22" s="824"/>
      <c r="V22" s="824"/>
      <c r="W22" s="824"/>
      <c r="X22" s="824"/>
      <c r="Y22" s="824"/>
      <c r="Z22" s="824"/>
      <c r="AA22" s="824"/>
    </row>
    <row r="23" spans="1:27" ht="13.5" customHeight="1" thickBot="1" x14ac:dyDescent="0.3">
      <c r="A23" s="846" t="s">
        <v>10</v>
      </c>
      <c r="B23" s="817" t="s">
        <v>18</v>
      </c>
      <c r="C23" s="817" t="s">
        <v>19</v>
      </c>
      <c r="D23" s="851" t="s">
        <v>20</v>
      </c>
      <c r="E23" s="853"/>
      <c r="F23" s="846" t="s">
        <v>11</v>
      </c>
      <c r="G23" s="846" t="s">
        <v>21</v>
      </c>
      <c r="H23" s="846" t="s">
        <v>65</v>
      </c>
      <c r="I23" s="844" t="s">
        <v>12</v>
      </c>
      <c r="J23" s="859" t="s">
        <v>66</v>
      </c>
      <c r="K23" s="835" t="s">
        <v>14</v>
      </c>
      <c r="L23" s="836"/>
      <c r="M23" s="836"/>
      <c r="N23" s="836"/>
      <c r="O23" s="836"/>
      <c r="P23" s="836"/>
      <c r="Q23" s="836"/>
      <c r="R23" s="836"/>
      <c r="S23" s="836"/>
      <c r="T23" s="836"/>
      <c r="U23" s="836"/>
      <c r="V23" s="836"/>
      <c r="W23" s="836"/>
      <c r="X23" s="836"/>
      <c r="Y23" s="859" t="s">
        <v>13</v>
      </c>
    </row>
    <row r="24" spans="1:27" ht="144" customHeight="1" thickBot="1" x14ac:dyDescent="0.3">
      <c r="A24" s="847"/>
      <c r="B24" s="850"/>
      <c r="C24" s="850"/>
      <c r="D24" s="852"/>
      <c r="E24" s="854"/>
      <c r="F24" s="847"/>
      <c r="G24" s="847"/>
      <c r="H24" s="847"/>
      <c r="I24" s="845"/>
      <c r="J24" s="860"/>
      <c r="K24" s="45" t="s">
        <v>0</v>
      </c>
      <c r="L24" s="44" t="s">
        <v>1</v>
      </c>
      <c r="M24" s="46" t="s">
        <v>2</v>
      </c>
      <c r="N24" s="44" t="s">
        <v>3</v>
      </c>
      <c r="O24" s="46" t="s">
        <v>16</v>
      </c>
      <c r="P24" s="43" t="s">
        <v>4</v>
      </c>
      <c r="Q24" s="325" t="s">
        <v>110</v>
      </c>
      <c r="R24" s="324" t="s">
        <v>111</v>
      </c>
      <c r="S24" s="44" t="s">
        <v>5</v>
      </c>
      <c r="T24" s="44" t="s">
        <v>6</v>
      </c>
      <c r="U24" s="44" t="s">
        <v>7</v>
      </c>
      <c r="V24" s="47" t="s">
        <v>8</v>
      </c>
      <c r="W24" s="44" t="s">
        <v>59</v>
      </c>
      <c r="X24" s="621" t="s">
        <v>116</v>
      </c>
      <c r="Y24" s="860"/>
    </row>
    <row r="25" spans="1:27" ht="18.75" customHeight="1" thickBot="1" x14ac:dyDescent="0.35">
      <c r="A25" s="861" t="s">
        <v>71</v>
      </c>
      <c r="B25" s="862"/>
      <c r="C25" s="862"/>
      <c r="D25" s="862"/>
      <c r="E25" s="862"/>
      <c r="F25" s="862"/>
      <c r="G25" s="862"/>
      <c r="H25" s="862"/>
      <c r="I25" s="862"/>
      <c r="J25" s="862"/>
      <c r="K25" s="862"/>
      <c r="L25" s="862"/>
      <c r="M25" s="862"/>
      <c r="N25" s="862"/>
      <c r="O25" s="862"/>
      <c r="P25" s="862"/>
      <c r="Q25" s="862"/>
      <c r="R25" s="862"/>
      <c r="S25" s="862"/>
      <c r="T25" s="862"/>
      <c r="U25" s="862"/>
      <c r="V25" s="862"/>
      <c r="W25" s="862"/>
      <c r="X25" s="862"/>
      <c r="Y25" s="863"/>
    </row>
    <row r="26" spans="1:27" ht="36" customHeight="1" x14ac:dyDescent="0.35">
      <c r="A26" s="278">
        <v>1</v>
      </c>
      <c r="B26" s="99" t="s">
        <v>48</v>
      </c>
      <c r="C26" s="52" t="s">
        <v>23</v>
      </c>
      <c r="D26" s="143">
        <v>1</v>
      </c>
      <c r="E26" s="671" t="s">
        <v>174</v>
      </c>
      <c r="F26" s="483" t="s">
        <v>26</v>
      </c>
      <c r="G26" s="471" t="s">
        <v>96</v>
      </c>
      <c r="H26" s="193" t="s">
        <v>150</v>
      </c>
      <c r="I26" s="193">
        <v>3.2</v>
      </c>
      <c r="J26" s="436">
        <v>14</v>
      </c>
      <c r="K26" s="437">
        <v>28</v>
      </c>
      <c r="L26" s="193"/>
      <c r="M26" s="193">
        <v>28</v>
      </c>
      <c r="N26" s="193"/>
      <c r="O26" s="193"/>
      <c r="P26" s="193"/>
      <c r="Q26" s="193"/>
      <c r="R26" s="193"/>
      <c r="S26" s="193"/>
      <c r="T26" s="438"/>
      <c r="U26" s="323">
        <v>1</v>
      </c>
      <c r="V26" s="436"/>
      <c r="W26" s="437"/>
      <c r="X26" s="193"/>
      <c r="Y26" s="245">
        <f t="shared" ref="Y26:Y32" si="2">SUM(K26:X26)</f>
        <v>57</v>
      </c>
    </row>
    <row r="27" spans="1:27" ht="36" customHeight="1" x14ac:dyDescent="0.35">
      <c r="A27" s="329"/>
      <c r="B27" s="99" t="s">
        <v>35</v>
      </c>
      <c r="C27" s="52" t="s">
        <v>24</v>
      </c>
      <c r="D27" s="375"/>
      <c r="E27" s="665" t="s">
        <v>122</v>
      </c>
      <c r="F27" s="146" t="s">
        <v>26</v>
      </c>
      <c r="G27" s="440" t="s">
        <v>96</v>
      </c>
      <c r="H27" s="146" t="s">
        <v>152</v>
      </c>
      <c r="I27" s="146">
        <v>4.2</v>
      </c>
      <c r="J27" s="387">
        <v>10</v>
      </c>
      <c r="K27" s="145">
        <v>24</v>
      </c>
      <c r="L27" s="146">
        <v>18</v>
      </c>
      <c r="M27" s="146"/>
      <c r="N27" s="146"/>
      <c r="O27" s="146"/>
      <c r="P27" s="146"/>
      <c r="Q27" s="386"/>
      <c r="R27" s="386"/>
      <c r="S27" s="386"/>
      <c r="T27" s="387"/>
      <c r="U27" s="385">
        <v>2</v>
      </c>
      <c r="V27" s="387"/>
      <c r="W27" s="385"/>
      <c r="X27" s="386"/>
      <c r="Y27" s="237">
        <f t="shared" si="2"/>
        <v>44</v>
      </c>
    </row>
    <row r="28" spans="1:27" ht="18" customHeight="1" x14ac:dyDescent="0.35">
      <c r="A28" s="140"/>
      <c r="B28" s="99" t="s">
        <v>54</v>
      </c>
      <c r="C28" s="53" t="s">
        <v>25</v>
      </c>
      <c r="D28" s="24"/>
      <c r="E28" s="632" t="s">
        <v>149</v>
      </c>
      <c r="F28" s="278" t="s">
        <v>26</v>
      </c>
      <c r="G28" s="864" t="s">
        <v>113</v>
      </c>
      <c r="H28" s="146" t="s">
        <v>83</v>
      </c>
      <c r="I28" s="146">
        <v>4</v>
      </c>
      <c r="J28" s="387">
        <v>7</v>
      </c>
      <c r="K28" s="277"/>
      <c r="L28" s="277"/>
      <c r="M28" s="277"/>
      <c r="N28" s="277"/>
      <c r="O28" s="277"/>
      <c r="P28" s="277"/>
      <c r="Q28" s="414"/>
      <c r="R28" s="414"/>
      <c r="S28" s="414">
        <v>14</v>
      </c>
      <c r="T28" s="442"/>
      <c r="U28" s="391"/>
      <c r="V28" s="443"/>
      <c r="W28" s="414"/>
      <c r="X28" s="414"/>
      <c r="Y28" s="237">
        <f t="shared" si="2"/>
        <v>14</v>
      </c>
    </row>
    <row r="29" spans="1:27" ht="18" customHeight="1" x14ac:dyDescent="0.35">
      <c r="A29" s="140"/>
      <c r="B29" s="21"/>
      <c r="C29" s="22"/>
      <c r="D29" s="24"/>
      <c r="E29" s="639" t="s">
        <v>103</v>
      </c>
      <c r="F29" s="150" t="s">
        <v>26</v>
      </c>
      <c r="G29" s="865"/>
      <c r="H29" s="150" t="s">
        <v>83</v>
      </c>
      <c r="I29" s="150">
        <v>4</v>
      </c>
      <c r="J29" s="418">
        <v>13</v>
      </c>
      <c r="K29" s="414"/>
      <c r="L29" s="415"/>
      <c r="M29" s="415"/>
      <c r="N29" s="415"/>
      <c r="O29" s="415"/>
      <c r="P29" s="415"/>
      <c r="Q29" s="415">
        <v>7</v>
      </c>
      <c r="R29" s="415"/>
      <c r="S29" s="415"/>
      <c r="T29" s="418"/>
      <c r="U29" s="414"/>
      <c r="V29" s="418"/>
      <c r="W29" s="414"/>
      <c r="X29" s="415"/>
      <c r="Y29" s="444">
        <f t="shared" si="2"/>
        <v>7</v>
      </c>
    </row>
    <row r="30" spans="1:27" ht="18" customHeight="1" x14ac:dyDescent="0.35">
      <c r="A30" s="140"/>
      <c r="B30" s="21"/>
      <c r="C30" s="22"/>
      <c r="D30" s="24"/>
      <c r="E30" s="638" t="s">
        <v>123</v>
      </c>
      <c r="F30" s="146" t="s">
        <v>26</v>
      </c>
      <c r="G30" s="866"/>
      <c r="H30" s="146" t="s">
        <v>83</v>
      </c>
      <c r="I30" s="146">
        <v>4</v>
      </c>
      <c r="J30" s="387">
        <v>1</v>
      </c>
      <c r="K30" s="145"/>
      <c r="L30" s="146"/>
      <c r="M30" s="146"/>
      <c r="N30" s="146"/>
      <c r="O30" s="146"/>
      <c r="P30" s="146"/>
      <c r="Q30" s="386">
        <v>3</v>
      </c>
      <c r="R30" s="386"/>
      <c r="S30" s="386"/>
      <c r="T30" s="387"/>
      <c r="U30" s="385"/>
      <c r="V30" s="387"/>
      <c r="W30" s="385"/>
      <c r="X30" s="386"/>
      <c r="Y30" s="237">
        <f t="shared" si="2"/>
        <v>3</v>
      </c>
    </row>
    <row r="31" spans="1:27" ht="18" customHeight="1" x14ac:dyDescent="0.35">
      <c r="A31" s="140"/>
      <c r="B31" s="21"/>
      <c r="C31" s="22"/>
      <c r="D31" s="24"/>
      <c r="E31" s="401" t="s">
        <v>141</v>
      </c>
      <c r="F31" s="63" t="s">
        <v>26</v>
      </c>
      <c r="G31" s="869" t="s">
        <v>96</v>
      </c>
      <c r="H31" s="150" t="s">
        <v>79</v>
      </c>
      <c r="I31" s="150">
        <v>4</v>
      </c>
      <c r="J31" s="418">
        <v>2</v>
      </c>
      <c r="K31" s="277"/>
      <c r="L31" s="277"/>
      <c r="M31" s="277"/>
      <c r="N31" s="277"/>
      <c r="O31" s="277"/>
      <c r="P31" s="277"/>
      <c r="Q31" s="414"/>
      <c r="R31" s="414"/>
      <c r="S31" s="414"/>
      <c r="T31" s="442"/>
      <c r="U31" s="417"/>
      <c r="V31" s="443"/>
      <c r="W31" s="414">
        <v>4</v>
      </c>
      <c r="X31" s="414"/>
      <c r="Y31" s="237">
        <f t="shared" si="2"/>
        <v>4</v>
      </c>
    </row>
    <row r="32" spans="1:27" ht="18" customHeight="1" x14ac:dyDescent="0.35">
      <c r="A32" s="140"/>
      <c r="B32" s="21"/>
      <c r="C32" s="22"/>
      <c r="D32" s="24"/>
      <c r="E32" s="401" t="s">
        <v>142</v>
      </c>
      <c r="F32" s="63" t="s">
        <v>26</v>
      </c>
      <c r="G32" s="866"/>
      <c r="H32" s="150" t="s">
        <v>79</v>
      </c>
      <c r="I32" s="150">
        <v>4</v>
      </c>
      <c r="J32" s="418">
        <v>9</v>
      </c>
      <c r="K32" s="277"/>
      <c r="L32" s="277"/>
      <c r="M32" s="277"/>
      <c r="N32" s="277"/>
      <c r="O32" s="277"/>
      <c r="P32" s="277"/>
      <c r="Q32" s="414"/>
      <c r="R32" s="414"/>
      <c r="S32" s="414"/>
      <c r="T32" s="442"/>
      <c r="U32" s="391"/>
      <c r="V32" s="443"/>
      <c r="W32" s="414">
        <v>2</v>
      </c>
      <c r="X32" s="414"/>
      <c r="Y32" s="237">
        <f t="shared" si="2"/>
        <v>2</v>
      </c>
    </row>
    <row r="33" spans="1:27" ht="18.600000000000001" thickBot="1" x14ac:dyDescent="0.4">
      <c r="A33" s="140"/>
      <c r="B33" s="21"/>
      <c r="C33" s="22"/>
      <c r="D33" s="24"/>
      <c r="E33" s="298" t="s">
        <v>68</v>
      </c>
      <c r="F33" s="124"/>
      <c r="G33" s="134"/>
      <c r="H33" s="124"/>
      <c r="I33" s="124"/>
      <c r="J33" s="257"/>
      <c r="K33" s="258">
        <f>SUM(K26:K27)</f>
        <v>52</v>
      </c>
      <c r="L33" s="226">
        <f>SUM(L26:L27)</f>
        <v>18</v>
      </c>
      <c r="M33" s="226">
        <f>SUM(M26:M27)</f>
        <v>28</v>
      </c>
      <c r="N33" s="226"/>
      <c r="O33" s="226"/>
      <c r="P33" s="226"/>
      <c r="Q33" s="226">
        <f>SUM(Q26:Q32)</f>
        <v>10</v>
      </c>
      <c r="R33" s="226"/>
      <c r="S33" s="226">
        <f>SUM(S26:S32)</f>
        <v>14</v>
      </c>
      <c r="T33" s="226"/>
      <c r="U33" s="225">
        <f>SUM(U26:U27)</f>
        <v>3</v>
      </c>
      <c r="V33" s="228"/>
      <c r="W33" s="258">
        <f>SUM(W26:W32)</f>
        <v>6</v>
      </c>
      <c r="X33" s="226"/>
      <c r="Y33" s="253">
        <f>SUM(Y26:Y32)</f>
        <v>131</v>
      </c>
    </row>
    <row r="34" spans="1:27" ht="18" x14ac:dyDescent="0.35">
      <c r="A34" s="140"/>
      <c r="B34" s="21"/>
      <c r="C34" s="22"/>
      <c r="D34" s="24"/>
      <c r="E34" s="682" t="s">
        <v>121</v>
      </c>
      <c r="F34" s="150" t="s">
        <v>26</v>
      </c>
      <c r="G34" s="683" t="s">
        <v>75</v>
      </c>
      <c r="H34" s="533" t="s">
        <v>80</v>
      </c>
      <c r="I34" s="684">
        <v>2</v>
      </c>
      <c r="J34" s="685">
        <v>1</v>
      </c>
      <c r="K34" s="279"/>
      <c r="L34" s="280"/>
      <c r="M34" s="280"/>
      <c r="N34" s="280"/>
      <c r="O34" s="280"/>
      <c r="P34" s="280"/>
      <c r="Q34" s="280"/>
      <c r="R34" s="280"/>
      <c r="S34" s="273">
        <v>30</v>
      </c>
      <c r="T34" s="445"/>
      <c r="U34" s="446"/>
      <c r="V34" s="447"/>
      <c r="W34" s="280"/>
      <c r="X34" s="280"/>
      <c r="Y34" s="425">
        <f>SUM(K34:X34)</f>
        <v>30</v>
      </c>
    </row>
    <row r="35" spans="1:27" ht="36" x14ac:dyDescent="0.35">
      <c r="A35" s="140"/>
      <c r="B35" s="21"/>
      <c r="C35" s="22"/>
      <c r="D35" s="24"/>
      <c r="E35" s="692" t="s">
        <v>216</v>
      </c>
      <c r="F35" s="146" t="s">
        <v>26</v>
      </c>
      <c r="G35" s="178" t="s">
        <v>75</v>
      </c>
      <c r="H35" s="397" t="s">
        <v>80</v>
      </c>
      <c r="I35" s="693">
        <v>1</v>
      </c>
      <c r="J35" s="177">
        <v>4</v>
      </c>
      <c r="K35" s="144">
        <v>22</v>
      </c>
      <c r="L35" s="146"/>
      <c r="M35" s="146">
        <v>8</v>
      </c>
      <c r="N35" s="146"/>
      <c r="O35" s="146"/>
      <c r="P35" s="146"/>
      <c r="Q35" s="146"/>
      <c r="R35" s="146"/>
      <c r="S35" s="146"/>
      <c r="T35" s="152"/>
      <c r="U35" s="144">
        <v>2</v>
      </c>
      <c r="V35" s="177"/>
      <c r="W35" s="695"/>
      <c r="X35" s="694"/>
      <c r="Y35" s="425">
        <f>SUM(K35:X35)</f>
        <v>32</v>
      </c>
    </row>
    <row r="36" spans="1:27" ht="18" x14ac:dyDescent="0.35">
      <c r="A36" s="140"/>
      <c r="B36" s="21"/>
      <c r="C36" s="22"/>
      <c r="D36" s="24"/>
      <c r="E36" s="670" t="s">
        <v>57</v>
      </c>
      <c r="F36" s="283" t="s">
        <v>133</v>
      </c>
      <c r="G36" s="264" t="s">
        <v>75</v>
      </c>
      <c r="H36" s="465" t="s">
        <v>80</v>
      </c>
      <c r="I36" s="686">
        <v>1</v>
      </c>
      <c r="J36" s="687">
        <v>10</v>
      </c>
      <c r="K36" s="688"/>
      <c r="L36" s="689"/>
      <c r="M36" s="689"/>
      <c r="N36" s="689"/>
      <c r="O36" s="689"/>
      <c r="P36" s="689"/>
      <c r="Q36" s="689"/>
      <c r="R36" s="689"/>
      <c r="S36" s="689"/>
      <c r="T36" s="690"/>
      <c r="U36" s="688"/>
      <c r="V36" s="691"/>
      <c r="W36" s="431"/>
      <c r="X36" s="428">
        <v>2</v>
      </c>
      <c r="Y36" s="425">
        <f>SUM(K36:X36)</f>
        <v>2</v>
      </c>
    </row>
    <row r="37" spans="1:27" ht="18.600000000000001" thickBot="1" x14ac:dyDescent="0.4">
      <c r="A37" s="140"/>
      <c r="B37" s="21"/>
      <c r="C37" s="22"/>
      <c r="D37" s="24"/>
      <c r="E37" s="448" t="s">
        <v>70</v>
      </c>
      <c r="F37" s="433"/>
      <c r="G37" s="449"/>
      <c r="H37" s="449"/>
      <c r="I37" s="450"/>
      <c r="J37" s="451"/>
      <c r="K37" s="226">
        <f>SUM(K34:K36)</f>
        <v>22</v>
      </c>
      <c r="L37" s="226"/>
      <c r="M37" s="226">
        <f>SUM(M34:M36)</f>
        <v>8</v>
      </c>
      <c r="N37" s="226"/>
      <c r="O37" s="226"/>
      <c r="P37" s="226"/>
      <c r="Q37" s="226"/>
      <c r="R37" s="226"/>
      <c r="S37" s="226">
        <f>SUM(S34:S36)</f>
        <v>30</v>
      </c>
      <c r="T37" s="229"/>
      <c r="U37" s="696">
        <f>SUM(U34:U36)</f>
        <v>2</v>
      </c>
      <c r="V37" s="228"/>
      <c r="W37" s="252"/>
      <c r="X37" s="226">
        <f>SUM(X34:X36)</f>
        <v>2</v>
      </c>
      <c r="Y37" s="253">
        <f>SUM(Y34:Y36)</f>
        <v>64</v>
      </c>
    </row>
    <row r="38" spans="1:27" ht="18.600000000000001" thickBot="1" x14ac:dyDescent="0.4">
      <c r="A38" s="140"/>
      <c r="B38" s="21"/>
      <c r="C38" s="22"/>
      <c r="D38" s="24"/>
      <c r="E38" s="337" t="s">
        <v>29</v>
      </c>
      <c r="F38" s="101"/>
      <c r="G38" s="33"/>
      <c r="H38" s="33"/>
      <c r="I38" s="34"/>
      <c r="J38" s="35"/>
      <c r="K38" s="233">
        <f>SUM(K33+K37)</f>
        <v>74</v>
      </c>
      <c r="L38" s="232">
        <f>SUM(L33+L37)</f>
        <v>18</v>
      </c>
      <c r="M38" s="232">
        <f>SUM(M33+M37)</f>
        <v>36</v>
      </c>
      <c r="N38" s="232"/>
      <c r="O38" s="232"/>
      <c r="P38" s="232"/>
      <c r="Q38" s="232">
        <f t="shared" ref="Q38:Y38" si="3">SUM(Q33+Q37)</f>
        <v>10</v>
      </c>
      <c r="R38" s="232"/>
      <c r="S38" s="232">
        <f t="shared" si="3"/>
        <v>44</v>
      </c>
      <c r="T38" s="620"/>
      <c r="U38" s="168">
        <f t="shared" si="3"/>
        <v>5</v>
      </c>
      <c r="V38" s="259"/>
      <c r="W38" s="592">
        <f t="shared" si="3"/>
        <v>6</v>
      </c>
      <c r="X38" s="620">
        <f t="shared" si="3"/>
        <v>2</v>
      </c>
      <c r="Y38" s="256">
        <f t="shared" si="3"/>
        <v>195</v>
      </c>
    </row>
    <row r="39" spans="1:27" ht="18.600000000000001" thickBot="1" x14ac:dyDescent="0.4">
      <c r="A39" s="21"/>
      <c r="B39" s="21"/>
      <c r="C39" s="21"/>
      <c r="D39" s="24"/>
      <c r="E39" s="174" t="s">
        <v>30</v>
      </c>
      <c r="F39" s="100"/>
      <c r="G39" s="30"/>
      <c r="H39" s="30"/>
      <c r="I39" s="31"/>
      <c r="J39" s="32"/>
      <c r="K39" s="238">
        <f>K20+K38</f>
        <v>206</v>
      </c>
      <c r="L39" s="166">
        <f>L20+L38</f>
        <v>64</v>
      </c>
      <c r="M39" s="166">
        <f>M20+M38</f>
        <v>52</v>
      </c>
      <c r="N39" s="166">
        <f>N20+N38</f>
        <v>2</v>
      </c>
      <c r="O39" s="166">
        <f>O20+O38</f>
        <v>1</v>
      </c>
      <c r="P39" s="166"/>
      <c r="Q39" s="166">
        <f>Q20+Q38</f>
        <v>63</v>
      </c>
      <c r="R39" s="166"/>
      <c r="S39" s="166">
        <f>S20+S38</f>
        <v>44</v>
      </c>
      <c r="T39" s="259"/>
      <c r="U39" s="169">
        <f>U20+U38</f>
        <v>12</v>
      </c>
      <c r="V39" s="167"/>
      <c r="W39" s="168">
        <f>W20+W38</f>
        <v>12</v>
      </c>
      <c r="X39" s="167">
        <f>X20+X38</f>
        <v>4</v>
      </c>
      <c r="Y39" s="244">
        <f>Y20+Y38</f>
        <v>460</v>
      </c>
    </row>
    <row r="40" spans="1:27" ht="15.6" x14ac:dyDescent="0.3">
      <c r="A40" s="814" t="s">
        <v>229</v>
      </c>
      <c r="B40" s="814"/>
      <c r="C40" s="814"/>
      <c r="D40" s="814"/>
      <c r="E40" s="814"/>
      <c r="F40" s="814"/>
      <c r="G40" s="814"/>
      <c r="H40" s="814"/>
      <c r="I40" s="814"/>
      <c r="J40" s="814"/>
      <c r="K40" s="814"/>
      <c r="L40" s="814"/>
      <c r="M40" s="814"/>
      <c r="N40" s="814"/>
      <c r="O40" s="814"/>
      <c r="P40" s="814"/>
      <c r="Q40" s="814"/>
      <c r="R40" s="814"/>
      <c r="S40" s="814"/>
      <c r="T40" s="814"/>
      <c r="U40" s="814"/>
      <c r="V40" s="814"/>
      <c r="W40" s="814"/>
      <c r="X40" s="814"/>
      <c r="Y40" s="814"/>
    </row>
    <row r="41" spans="1:27" ht="13.8" x14ac:dyDescent="0.25">
      <c r="A41" s="74"/>
      <c r="B41" s="74"/>
      <c r="C41" s="74"/>
      <c r="D41" s="74"/>
      <c r="E41" s="74"/>
      <c r="F41" s="74"/>
      <c r="G41" s="843" t="s">
        <v>228</v>
      </c>
      <c r="H41" s="824"/>
      <c r="I41" s="824"/>
      <c r="J41" s="824"/>
      <c r="K41" s="824"/>
      <c r="L41" s="824"/>
      <c r="M41" s="824"/>
      <c r="N41" s="824"/>
      <c r="O41" s="824"/>
      <c r="P41" s="824"/>
      <c r="Q41" s="824"/>
      <c r="R41" s="824"/>
      <c r="S41" s="824"/>
      <c r="T41" s="824"/>
      <c r="U41" s="824"/>
      <c r="V41" s="824"/>
      <c r="W41" s="824"/>
      <c r="X41" s="824"/>
      <c r="Y41" s="824"/>
      <c r="Z41" s="824"/>
      <c r="AA41" s="824"/>
    </row>
    <row r="42" spans="1:27" ht="14.4" x14ac:dyDescent="0.3">
      <c r="A42" s="74"/>
      <c r="B42" s="74"/>
      <c r="C42" s="74"/>
      <c r="D42" s="74"/>
      <c r="E42" s="74"/>
      <c r="F42" s="74"/>
      <c r="G42" s="74"/>
      <c r="H42" s="74"/>
      <c r="I42" s="78"/>
      <c r="J42" s="74"/>
      <c r="K42" s="76"/>
      <c r="L42" s="76"/>
      <c r="M42" s="76"/>
      <c r="N42" s="76"/>
      <c r="O42" s="76"/>
      <c r="P42" s="83"/>
      <c r="Q42" s="83"/>
      <c r="R42" s="83"/>
      <c r="S42" s="76"/>
      <c r="T42" s="76"/>
      <c r="U42" s="76"/>
      <c r="V42" s="75"/>
      <c r="W42" s="4"/>
      <c r="X42" s="4"/>
      <c r="Y42"/>
    </row>
    <row r="43" spans="1:27" ht="13.8" x14ac:dyDescent="0.25">
      <c r="A43" s="74"/>
      <c r="B43" s="74"/>
      <c r="C43" s="74"/>
      <c r="D43" s="74"/>
      <c r="E43" s="74"/>
      <c r="F43" s="74"/>
      <c r="G43" s="74"/>
      <c r="H43" s="74"/>
      <c r="I43" s="78"/>
      <c r="J43" s="813"/>
      <c r="K43" s="816"/>
      <c r="L43" s="816"/>
      <c r="M43" s="816"/>
      <c r="N43" s="816"/>
      <c r="O43" s="816"/>
      <c r="P43" s="816"/>
      <c r="Q43" s="816"/>
      <c r="R43" s="79"/>
      <c r="S43" s="79"/>
      <c r="T43" s="79"/>
      <c r="U43" s="78"/>
      <c r="V43" s="74"/>
      <c r="W43"/>
      <c r="X43"/>
      <c r="Y43"/>
    </row>
    <row r="44" spans="1:27" ht="13.8" x14ac:dyDescent="0.25">
      <c r="A44" s="74"/>
      <c r="B44" s="74"/>
      <c r="C44" s="74"/>
      <c r="D44" s="74"/>
      <c r="E44" s="74"/>
      <c r="F44" s="74"/>
      <c r="G44" s="74"/>
      <c r="H44" s="74"/>
      <c r="I44" s="78"/>
      <c r="J44" s="74"/>
      <c r="K44" s="855"/>
      <c r="L44" s="824"/>
      <c r="M44" s="824"/>
      <c r="N44" s="824"/>
      <c r="O44" s="824"/>
      <c r="P44" s="824"/>
      <c r="Q44" s="824"/>
      <c r="R44" s="824"/>
      <c r="S44" s="824"/>
      <c r="T44" s="824"/>
      <c r="U44" s="824"/>
      <c r="V44" s="824"/>
      <c r="W44" s="824"/>
      <c r="X44" s="824"/>
      <c r="Y44"/>
    </row>
    <row r="45" spans="1:27" ht="14.4" x14ac:dyDescent="0.3">
      <c r="A45" s="74"/>
      <c r="B45" s="74"/>
      <c r="C45" s="74"/>
      <c r="D45" s="74"/>
      <c r="E45" s="74"/>
      <c r="F45" s="74"/>
      <c r="G45" s="74"/>
      <c r="H45" s="74"/>
      <c r="I45" s="78"/>
      <c r="J45" s="74"/>
      <c r="K45" s="80"/>
      <c r="L45" s="80"/>
      <c r="M45" s="80"/>
      <c r="N45" s="80"/>
      <c r="O45" s="83"/>
      <c r="P45" s="83"/>
      <c r="Q45" s="83"/>
      <c r="R45" s="83"/>
      <c r="S45" s="80"/>
      <c r="T45" s="80"/>
      <c r="U45" s="80"/>
      <c r="V45" s="75"/>
      <c r="W45"/>
      <c r="X45"/>
      <c r="Y45"/>
    </row>
    <row r="46" spans="1:27" ht="14.4" x14ac:dyDescent="0.3">
      <c r="A46" s="81"/>
      <c r="B46" s="81"/>
      <c r="C46" s="81"/>
      <c r="D46" s="81"/>
      <c r="E46" s="81"/>
      <c r="F46" s="81"/>
      <c r="G46" s="81"/>
      <c r="H46" s="81"/>
      <c r="I46" s="78"/>
      <c r="J46" s="813"/>
      <c r="K46" s="816"/>
      <c r="L46" s="816"/>
      <c r="M46" s="816"/>
      <c r="N46" s="816"/>
      <c r="O46" s="816"/>
      <c r="P46" s="816"/>
      <c r="Q46" s="816"/>
      <c r="R46" s="79"/>
      <c r="S46" s="77"/>
      <c r="T46" s="77"/>
      <c r="U46" s="82"/>
      <c r="V46" s="81"/>
      <c r="W46"/>
      <c r="X46"/>
      <c r="Y46"/>
    </row>
  </sheetData>
  <mergeCells count="40">
    <mergeCell ref="G13:G14"/>
    <mergeCell ref="A7:Y7"/>
    <mergeCell ref="G5:G6"/>
    <mergeCell ref="Y5:Y6"/>
    <mergeCell ref="E5:E6"/>
    <mergeCell ref="E1:X1"/>
    <mergeCell ref="E2:X2"/>
    <mergeCell ref="I5:I6"/>
    <mergeCell ref="J5:J6"/>
    <mergeCell ref="H5:H6"/>
    <mergeCell ref="A3:Z3"/>
    <mergeCell ref="F5:F6"/>
    <mergeCell ref="K5:X5"/>
    <mergeCell ref="J46:Q46"/>
    <mergeCell ref="K44:X44"/>
    <mergeCell ref="J43:Q43"/>
    <mergeCell ref="A40:Y40"/>
    <mergeCell ref="E4:T4"/>
    <mergeCell ref="B5:B6"/>
    <mergeCell ref="Y23:Y24"/>
    <mergeCell ref="A25:Y25"/>
    <mergeCell ref="H23:H24"/>
    <mergeCell ref="C23:C24"/>
    <mergeCell ref="C5:C6"/>
    <mergeCell ref="D5:D6"/>
    <mergeCell ref="G28:G30"/>
    <mergeCell ref="G23:G24"/>
    <mergeCell ref="G31:G32"/>
    <mergeCell ref="A21:Y21"/>
    <mergeCell ref="A5:A6"/>
    <mergeCell ref="B23:B24"/>
    <mergeCell ref="D23:D24"/>
    <mergeCell ref="A23:A24"/>
    <mergeCell ref="E23:E24"/>
    <mergeCell ref="G22:AA22"/>
    <mergeCell ref="G41:AA41"/>
    <mergeCell ref="I23:I24"/>
    <mergeCell ref="K23:X23"/>
    <mergeCell ref="F23:F24"/>
    <mergeCell ref="J23:J24"/>
  </mergeCells>
  <phoneticPr fontId="0" type="noConversion"/>
  <printOptions horizontalCentered="1" verticalCentered="1"/>
  <pageMargins left="0.43307086614173229" right="0.23622047244094491" top="0.94488188976377963" bottom="0.74803149606299213" header="0.31496062992125984" footer="0.31496062992125984"/>
  <pageSetup paperSize="9" scale="57" fitToHeight="0" orientation="landscape" r:id="rId1"/>
  <headerFooter alignWithMargins="0"/>
  <rowBreaks count="2" manualBreakCount="2">
    <brk id="22" max="26" man="1"/>
    <brk id="46" max="28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2381F-3A35-48B5-89CF-255AA6BBE4BD}">
  <dimension ref="A1:AB36"/>
  <sheetViews>
    <sheetView view="pageBreakPreview" topLeftCell="A5" zoomScale="75" zoomScaleNormal="85" zoomScaleSheetLayoutView="75" workbookViewId="0">
      <selection activeCell="K13" sqref="K13"/>
    </sheetView>
  </sheetViews>
  <sheetFormatPr defaultRowHeight="13.2" x14ac:dyDescent="0.25"/>
  <cols>
    <col min="1" max="1" width="3.88671875" customWidth="1"/>
    <col min="2" max="2" width="13.44140625" customWidth="1"/>
    <col min="3" max="3" width="7.21875" customWidth="1"/>
    <col min="4" max="4" width="5.44140625" customWidth="1"/>
    <col min="5" max="5" width="72.21875" customWidth="1"/>
    <col min="6" max="6" width="3.5546875" customWidth="1"/>
    <col min="7" max="7" width="37.44140625" customWidth="1"/>
    <col min="8" max="8" width="13.88671875" customWidth="1"/>
    <col min="9" max="9" width="6" customWidth="1"/>
    <col min="10" max="10" width="5.5546875" customWidth="1"/>
    <col min="11" max="11" width="5.77734375" customWidth="1"/>
    <col min="12" max="12" width="6.109375" customWidth="1"/>
    <col min="13" max="13" width="5.5546875" customWidth="1"/>
    <col min="14" max="14" width="5" customWidth="1"/>
    <col min="15" max="15" width="4.77734375" customWidth="1"/>
    <col min="16" max="16" width="2.21875" customWidth="1"/>
    <col min="17" max="17" width="5.77734375" customWidth="1"/>
    <col min="18" max="18" width="3.21875" customWidth="1"/>
    <col min="19" max="19" width="5.21875" customWidth="1"/>
    <col min="20" max="20" width="2.88671875" customWidth="1"/>
    <col min="21" max="21" width="5" customWidth="1"/>
    <col min="22" max="22" width="2.109375" customWidth="1"/>
    <col min="23" max="23" width="4.44140625" customWidth="1"/>
    <col min="24" max="24" width="2" customWidth="1"/>
    <col min="25" max="25" width="7.21875" customWidth="1"/>
  </cols>
  <sheetData>
    <row r="1" spans="1:25" ht="18.75" customHeight="1" x14ac:dyDescent="0.3">
      <c r="A1" s="12"/>
      <c r="B1" s="12"/>
      <c r="C1" s="12"/>
      <c r="D1" s="12"/>
      <c r="E1" s="867" t="s">
        <v>94</v>
      </c>
      <c r="F1" s="867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12"/>
    </row>
    <row r="2" spans="1:25" x14ac:dyDescent="0.25">
      <c r="A2" s="12"/>
      <c r="B2" s="12"/>
      <c r="C2" s="12"/>
      <c r="D2" s="12"/>
      <c r="E2" s="891"/>
      <c r="F2" s="891"/>
      <c r="G2" s="891"/>
      <c r="H2" s="891"/>
      <c r="I2" s="891"/>
      <c r="J2" s="891"/>
      <c r="K2" s="891"/>
      <c r="L2" s="891"/>
      <c r="M2" s="891"/>
      <c r="N2" s="891"/>
      <c r="O2" s="891"/>
      <c r="P2" s="891"/>
      <c r="Q2" s="891"/>
      <c r="R2" s="891"/>
      <c r="S2" s="891"/>
      <c r="T2" s="891"/>
      <c r="U2" s="891"/>
      <c r="V2" s="891"/>
      <c r="W2" s="891"/>
      <c r="X2" s="891"/>
      <c r="Y2" s="12"/>
    </row>
    <row r="3" spans="1:25" ht="21" thickBot="1" x14ac:dyDescent="0.4">
      <c r="A3" s="868" t="s">
        <v>157</v>
      </c>
      <c r="B3" s="868"/>
      <c r="C3" s="868"/>
      <c r="D3" s="868"/>
      <c r="E3" s="868"/>
      <c r="F3" s="868"/>
      <c r="G3" s="868"/>
      <c r="H3" s="868"/>
      <c r="I3" s="868"/>
      <c r="J3" s="868"/>
      <c r="K3" s="868"/>
      <c r="L3" s="868"/>
      <c r="M3" s="868"/>
      <c r="N3" s="868"/>
      <c r="O3" s="868"/>
      <c r="P3" s="868"/>
      <c r="Q3" s="868"/>
      <c r="R3" s="868"/>
      <c r="S3" s="868"/>
      <c r="T3" s="868"/>
      <c r="U3" s="868"/>
      <c r="V3" s="868"/>
      <c r="W3" s="868"/>
      <c r="X3" s="868"/>
      <c r="Y3" s="868"/>
    </row>
    <row r="4" spans="1:25" ht="13.8" thickBot="1" x14ac:dyDescent="0.3">
      <c r="A4" s="892" t="s">
        <v>10</v>
      </c>
      <c r="B4" s="817" t="s">
        <v>18</v>
      </c>
      <c r="C4" s="817" t="s">
        <v>19</v>
      </c>
      <c r="D4" s="894" t="s">
        <v>20</v>
      </c>
      <c r="E4" s="817" t="s">
        <v>15</v>
      </c>
      <c r="F4" s="846" t="s">
        <v>11</v>
      </c>
      <c r="G4" s="846" t="s">
        <v>21</v>
      </c>
      <c r="H4" s="846" t="s">
        <v>65</v>
      </c>
      <c r="I4" s="846" t="s">
        <v>12</v>
      </c>
      <c r="J4" s="848" t="s">
        <v>66</v>
      </c>
      <c r="K4" s="835" t="s">
        <v>14</v>
      </c>
      <c r="L4" s="836"/>
      <c r="M4" s="836"/>
      <c r="N4" s="836"/>
      <c r="O4" s="836"/>
      <c r="P4" s="836"/>
      <c r="Q4" s="836"/>
      <c r="R4" s="836"/>
      <c r="S4" s="836"/>
      <c r="T4" s="836"/>
      <c r="U4" s="836"/>
      <c r="V4" s="836"/>
      <c r="W4" s="836"/>
      <c r="X4" s="836"/>
      <c r="Y4" s="885" t="s">
        <v>13</v>
      </c>
    </row>
    <row r="5" spans="1:25" ht="150" customHeight="1" thickBot="1" x14ac:dyDescent="0.3">
      <c r="A5" s="893"/>
      <c r="B5" s="818"/>
      <c r="C5" s="818"/>
      <c r="D5" s="895"/>
      <c r="E5" s="818"/>
      <c r="F5" s="879"/>
      <c r="G5" s="879"/>
      <c r="H5" s="879"/>
      <c r="I5" s="879"/>
      <c r="J5" s="890"/>
      <c r="K5" s="89" t="s">
        <v>0</v>
      </c>
      <c r="L5" s="88" t="s">
        <v>1</v>
      </c>
      <c r="M5" s="90" t="s">
        <v>2</v>
      </c>
      <c r="N5" s="88" t="s">
        <v>3</v>
      </c>
      <c r="O5" s="90" t="s">
        <v>16</v>
      </c>
      <c r="P5" s="87" t="s">
        <v>4</v>
      </c>
      <c r="Q5" s="325" t="s">
        <v>110</v>
      </c>
      <c r="R5" s="324" t="s">
        <v>111</v>
      </c>
      <c r="S5" s="88" t="s">
        <v>5</v>
      </c>
      <c r="T5" s="88" t="s">
        <v>6</v>
      </c>
      <c r="U5" s="88" t="s">
        <v>7</v>
      </c>
      <c r="V5" s="91" t="s">
        <v>8</v>
      </c>
      <c r="W5" s="88" t="s">
        <v>59</v>
      </c>
      <c r="X5" s="346" t="s">
        <v>116</v>
      </c>
      <c r="Y5" s="886"/>
    </row>
    <row r="6" spans="1:25" ht="18.600000000000001" thickBot="1" x14ac:dyDescent="0.4">
      <c r="A6" s="887" t="s">
        <v>67</v>
      </c>
      <c r="B6" s="888"/>
      <c r="C6" s="888"/>
      <c r="D6" s="888"/>
      <c r="E6" s="888"/>
      <c r="F6" s="888"/>
      <c r="G6" s="888"/>
      <c r="H6" s="888"/>
      <c r="I6" s="888"/>
      <c r="J6" s="888"/>
      <c r="K6" s="888"/>
      <c r="L6" s="888"/>
      <c r="M6" s="888"/>
      <c r="N6" s="888"/>
      <c r="O6" s="888"/>
      <c r="P6" s="888"/>
      <c r="Q6" s="888"/>
      <c r="R6" s="888"/>
      <c r="S6" s="888"/>
      <c r="T6" s="888"/>
      <c r="U6" s="888"/>
      <c r="V6" s="888"/>
      <c r="W6" s="888"/>
      <c r="X6" s="888"/>
      <c r="Y6" s="889"/>
    </row>
    <row r="7" spans="1:25" ht="36" customHeight="1" x14ac:dyDescent="0.35">
      <c r="A7" s="119">
        <v>2</v>
      </c>
      <c r="B7" s="170" t="s">
        <v>42</v>
      </c>
      <c r="C7" s="129" t="s">
        <v>55</v>
      </c>
      <c r="D7" s="523">
        <v>0.85</v>
      </c>
      <c r="E7" s="631" t="s">
        <v>120</v>
      </c>
      <c r="F7" s="53" t="s">
        <v>26</v>
      </c>
      <c r="G7" s="384" t="s">
        <v>96</v>
      </c>
      <c r="H7" s="146" t="s">
        <v>187</v>
      </c>
      <c r="I7" s="146">
        <v>2</v>
      </c>
      <c r="J7" s="177">
        <v>15</v>
      </c>
      <c r="K7" s="731">
        <v>36</v>
      </c>
      <c r="L7" s="415">
        <v>8</v>
      </c>
      <c r="M7" s="415"/>
      <c r="N7" s="415">
        <v>4</v>
      </c>
      <c r="O7" s="415">
        <v>2</v>
      </c>
      <c r="P7" s="415"/>
      <c r="Q7" s="415"/>
      <c r="R7" s="415"/>
      <c r="S7" s="415"/>
      <c r="T7" s="416"/>
      <c r="U7" s="417">
        <v>3</v>
      </c>
      <c r="V7" s="418"/>
      <c r="W7" s="414"/>
      <c r="X7" s="415"/>
      <c r="Y7" s="454">
        <f t="shared" ref="Y7:Y14" si="0">SUM(K7:X7)</f>
        <v>53</v>
      </c>
    </row>
    <row r="8" spans="1:25" ht="17.100000000000001" customHeight="1" x14ac:dyDescent="0.35">
      <c r="A8" s="23"/>
      <c r="B8" s="99" t="s">
        <v>43</v>
      </c>
      <c r="C8" s="122" t="s">
        <v>25</v>
      </c>
      <c r="D8" s="92"/>
      <c r="E8" s="632" t="s">
        <v>137</v>
      </c>
      <c r="F8" s="118" t="s">
        <v>26</v>
      </c>
      <c r="G8" s="864" t="s">
        <v>205</v>
      </c>
      <c r="H8" s="146" t="s">
        <v>83</v>
      </c>
      <c r="I8" s="146">
        <v>3</v>
      </c>
      <c r="J8" s="387">
        <v>8</v>
      </c>
      <c r="K8" s="145">
        <v>24</v>
      </c>
      <c r="L8" s="386">
        <v>16</v>
      </c>
      <c r="M8" s="146"/>
      <c r="N8" s="146">
        <v>2</v>
      </c>
      <c r="O8" s="146">
        <v>1</v>
      </c>
      <c r="P8" s="146"/>
      <c r="Q8" s="146"/>
      <c r="R8" s="146"/>
      <c r="S8" s="146"/>
      <c r="T8" s="152"/>
      <c r="U8" s="144">
        <v>1</v>
      </c>
      <c r="V8" s="177"/>
      <c r="W8" s="145"/>
      <c r="X8" s="146"/>
      <c r="Y8" s="237">
        <f t="shared" si="0"/>
        <v>44</v>
      </c>
    </row>
    <row r="9" spans="1:25" ht="17.100000000000001" customHeight="1" x14ac:dyDescent="0.35">
      <c r="A9" s="23"/>
      <c r="B9" s="99" t="s">
        <v>44</v>
      </c>
      <c r="C9" s="118"/>
      <c r="D9" s="92"/>
      <c r="E9" s="633" t="s">
        <v>219</v>
      </c>
      <c r="F9" s="171" t="s">
        <v>26</v>
      </c>
      <c r="G9" s="865"/>
      <c r="H9" s="150" t="s">
        <v>83</v>
      </c>
      <c r="I9" s="150">
        <v>4</v>
      </c>
      <c r="J9" s="246">
        <v>13</v>
      </c>
      <c r="K9" s="535">
        <v>32</v>
      </c>
      <c r="L9" s="536">
        <v>36</v>
      </c>
      <c r="M9" s="533"/>
      <c r="N9" s="533">
        <v>3</v>
      </c>
      <c r="O9" s="533">
        <v>1</v>
      </c>
      <c r="P9" s="533"/>
      <c r="Q9" s="533"/>
      <c r="R9" s="533"/>
      <c r="S9" s="533"/>
      <c r="T9" s="537"/>
      <c r="U9" s="538">
        <v>2</v>
      </c>
      <c r="V9" s="534"/>
      <c r="W9" s="540"/>
      <c r="X9" s="605"/>
      <c r="Y9" s="606">
        <f t="shared" si="0"/>
        <v>74</v>
      </c>
    </row>
    <row r="10" spans="1:25" ht="17.100000000000001" customHeight="1" x14ac:dyDescent="0.35">
      <c r="A10" s="23"/>
      <c r="B10" s="99"/>
      <c r="C10" s="117"/>
      <c r="D10" s="92"/>
      <c r="E10" s="634" t="s">
        <v>119</v>
      </c>
      <c r="F10" s="421" t="s">
        <v>26</v>
      </c>
      <c r="G10" s="866"/>
      <c r="H10" s="146" t="s">
        <v>83</v>
      </c>
      <c r="I10" s="146">
        <v>2</v>
      </c>
      <c r="J10" s="177">
        <v>10</v>
      </c>
      <c r="K10" s="145">
        <v>16</v>
      </c>
      <c r="L10" s="386">
        <v>14</v>
      </c>
      <c r="M10" s="146"/>
      <c r="N10" s="146">
        <v>3</v>
      </c>
      <c r="O10" s="146">
        <v>1</v>
      </c>
      <c r="P10" s="146"/>
      <c r="Q10" s="146"/>
      <c r="R10" s="146"/>
      <c r="S10" s="146"/>
      <c r="T10" s="152"/>
      <c r="U10" s="144">
        <v>1</v>
      </c>
      <c r="V10" s="177"/>
      <c r="W10" s="145"/>
      <c r="X10" s="146"/>
      <c r="Y10" s="460">
        <f t="shared" si="0"/>
        <v>35</v>
      </c>
    </row>
    <row r="11" spans="1:25" ht="18" customHeight="1" x14ac:dyDescent="0.35">
      <c r="A11" s="23"/>
      <c r="B11" s="99"/>
      <c r="C11" s="117"/>
      <c r="D11" s="92"/>
      <c r="E11" s="635" t="s">
        <v>100</v>
      </c>
      <c r="F11" s="421" t="s">
        <v>26</v>
      </c>
      <c r="G11" s="99" t="s">
        <v>171</v>
      </c>
      <c r="H11" s="480" t="s">
        <v>186</v>
      </c>
      <c r="I11" s="118">
        <v>1</v>
      </c>
      <c r="J11" s="387">
        <v>23</v>
      </c>
      <c r="K11" s="385">
        <v>12</v>
      </c>
      <c r="L11" s="386"/>
      <c r="M11" s="386"/>
      <c r="N11" s="386"/>
      <c r="O11" s="386"/>
      <c r="P11" s="386"/>
      <c r="Q11" s="386"/>
      <c r="R11" s="386"/>
      <c r="S11" s="386"/>
      <c r="T11" s="387"/>
      <c r="U11" s="385">
        <v>3</v>
      </c>
      <c r="V11" s="387"/>
      <c r="W11" s="385"/>
      <c r="X11" s="386"/>
      <c r="Y11" s="517">
        <f t="shared" si="0"/>
        <v>15</v>
      </c>
    </row>
    <row r="12" spans="1:25" ht="17.100000000000001" customHeight="1" x14ac:dyDescent="0.35">
      <c r="A12" s="23"/>
      <c r="B12" s="99"/>
      <c r="C12" s="117"/>
      <c r="D12" s="92"/>
      <c r="E12" s="642" t="s">
        <v>184</v>
      </c>
      <c r="F12" s="491" t="s">
        <v>26</v>
      </c>
      <c r="G12" s="876" t="s">
        <v>185</v>
      </c>
      <c r="H12" s="146" t="s">
        <v>83</v>
      </c>
      <c r="I12" s="146" t="s">
        <v>98</v>
      </c>
      <c r="J12" s="177">
        <v>5</v>
      </c>
      <c r="K12" s="145">
        <v>24</v>
      </c>
      <c r="L12" s="146">
        <v>16</v>
      </c>
      <c r="M12" s="146"/>
      <c r="N12" s="146"/>
      <c r="O12" s="146"/>
      <c r="P12" s="146"/>
      <c r="Q12" s="146"/>
      <c r="R12" s="146"/>
      <c r="S12" s="146"/>
      <c r="T12" s="152"/>
      <c r="U12" s="509">
        <v>1</v>
      </c>
      <c r="V12" s="177"/>
      <c r="W12" s="145"/>
      <c r="X12" s="146"/>
      <c r="Y12" s="237">
        <f t="shared" si="0"/>
        <v>41</v>
      </c>
    </row>
    <row r="13" spans="1:25" ht="15.9" customHeight="1" x14ac:dyDescent="0.35">
      <c r="A13" s="21"/>
      <c r="B13" s="99"/>
      <c r="C13" s="117"/>
      <c r="D13" s="92"/>
      <c r="E13" s="642" t="s">
        <v>126</v>
      </c>
      <c r="F13" s="278" t="s">
        <v>26</v>
      </c>
      <c r="G13" s="877"/>
      <c r="H13" s="480" t="s">
        <v>83</v>
      </c>
      <c r="I13" s="146">
        <v>3</v>
      </c>
      <c r="J13" s="387">
        <v>8</v>
      </c>
      <c r="K13" s="728">
        <v>10</v>
      </c>
      <c r="L13" s="727">
        <v>12</v>
      </c>
      <c r="M13" s="146"/>
      <c r="N13" s="146"/>
      <c r="O13" s="146"/>
      <c r="P13" s="146"/>
      <c r="Q13" s="146"/>
      <c r="R13" s="146"/>
      <c r="S13" s="146"/>
      <c r="T13" s="152"/>
      <c r="U13" s="144">
        <v>1</v>
      </c>
      <c r="V13" s="177"/>
      <c r="W13" s="145"/>
      <c r="X13" s="145"/>
      <c r="Y13" s="237">
        <f t="shared" si="0"/>
        <v>23</v>
      </c>
    </row>
    <row r="14" spans="1:25" ht="18" x14ac:dyDescent="0.35">
      <c r="A14" s="21"/>
      <c r="B14" s="99"/>
      <c r="C14" s="117"/>
      <c r="D14" s="92"/>
      <c r="E14" s="637" t="s">
        <v>101</v>
      </c>
      <c r="F14" s="53" t="s">
        <v>26</v>
      </c>
      <c r="G14" s="869" t="s">
        <v>96</v>
      </c>
      <c r="H14" s="146" t="s">
        <v>79</v>
      </c>
      <c r="I14" s="146" t="s">
        <v>99</v>
      </c>
      <c r="J14" s="177">
        <v>15</v>
      </c>
      <c r="K14" s="414"/>
      <c r="L14" s="415"/>
      <c r="M14" s="415"/>
      <c r="N14" s="415"/>
      <c r="O14" s="415"/>
      <c r="P14" s="415"/>
      <c r="Q14" s="415"/>
      <c r="R14" s="415"/>
      <c r="S14" s="415">
        <v>45</v>
      </c>
      <c r="T14" s="416"/>
      <c r="U14" s="417"/>
      <c r="V14" s="418"/>
      <c r="W14" s="414"/>
      <c r="X14" s="415"/>
      <c r="Y14" s="461">
        <f t="shared" si="0"/>
        <v>45</v>
      </c>
    </row>
    <row r="15" spans="1:25" ht="18" x14ac:dyDescent="0.35">
      <c r="A15" s="21"/>
      <c r="B15" s="21"/>
      <c r="C15" s="49"/>
      <c r="D15" s="92"/>
      <c r="E15" s="639" t="s">
        <v>103</v>
      </c>
      <c r="F15" s="152" t="s">
        <v>26</v>
      </c>
      <c r="G15" s="878"/>
      <c r="H15" s="146" t="s">
        <v>79</v>
      </c>
      <c r="I15" s="386" t="s">
        <v>99</v>
      </c>
      <c r="J15" s="387">
        <v>15</v>
      </c>
      <c r="K15" s="144"/>
      <c r="L15" s="145"/>
      <c r="M15" s="145"/>
      <c r="N15" s="145"/>
      <c r="O15" s="145"/>
      <c r="P15" s="145"/>
      <c r="Q15" s="385">
        <v>8</v>
      </c>
      <c r="R15" s="385"/>
      <c r="S15" s="385"/>
      <c r="T15" s="462"/>
      <c r="U15" s="391"/>
      <c r="V15" s="463"/>
      <c r="W15" s="385"/>
      <c r="X15" s="385"/>
      <c r="Y15" s="224">
        <f>SUM(K15:X15)</f>
        <v>8</v>
      </c>
    </row>
    <row r="16" spans="1:25" ht="18.600000000000001" thickBot="1" x14ac:dyDescent="0.4">
      <c r="A16" s="21"/>
      <c r="B16" s="21"/>
      <c r="C16" s="49"/>
      <c r="D16" s="92"/>
      <c r="E16" s="173" t="s">
        <v>68</v>
      </c>
      <c r="F16" s="241"/>
      <c r="G16" s="128"/>
      <c r="H16" s="241"/>
      <c r="I16" s="241"/>
      <c r="J16" s="242"/>
      <c r="K16" s="158">
        <f>SUM(K7:K15)</f>
        <v>154</v>
      </c>
      <c r="L16" s="158">
        <f>SUM(L7:L15)</f>
        <v>102</v>
      </c>
      <c r="M16" s="158"/>
      <c r="N16" s="158">
        <f>SUM(N7:N15)</f>
        <v>12</v>
      </c>
      <c r="O16" s="158">
        <f>SUM(O7:O15)</f>
        <v>5</v>
      </c>
      <c r="P16" s="158"/>
      <c r="Q16" s="158">
        <f>SUM(Q7:Q15)</f>
        <v>8</v>
      </c>
      <c r="R16" s="262"/>
      <c r="S16" s="158">
        <f>SUM(S7:S15)</f>
        <v>45</v>
      </c>
      <c r="T16" s="379"/>
      <c r="U16" s="160">
        <f>SUM(U7:U15)</f>
        <v>12</v>
      </c>
      <c r="V16" s="243"/>
      <c r="W16" s="158"/>
      <c r="X16" s="262"/>
      <c r="Y16" s="234">
        <f>SUM(Y7:Y15)</f>
        <v>338</v>
      </c>
    </row>
    <row r="17" spans="1:28" ht="18.600000000000001" thickBot="1" x14ac:dyDescent="0.4">
      <c r="A17" s="302"/>
      <c r="B17" s="302"/>
      <c r="C17" s="302"/>
      <c r="D17" s="303"/>
      <c r="E17" s="174" t="s">
        <v>28</v>
      </c>
      <c r="F17" s="126"/>
      <c r="G17" s="126"/>
      <c r="H17" s="126"/>
      <c r="I17" s="127"/>
      <c r="J17" s="410"/>
      <c r="K17" s="168">
        <f>SUM(K16)</f>
        <v>154</v>
      </c>
      <c r="L17" s="166">
        <f>SUM(L16)</f>
        <v>102</v>
      </c>
      <c r="M17" s="166"/>
      <c r="N17" s="166">
        <f>SUM(N16)</f>
        <v>12</v>
      </c>
      <c r="O17" s="166">
        <f>SUM(O16)</f>
        <v>5</v>
      </c>
      <c r="P17" s="166"/>
      <c r="Q17" s="166">
        <f>SUM(Q16)</f>
        <v>8</v>
      </c>
      <c r="R17" s="261"/>
      <c r="S17" s="166">
        <f>SUM(S16)</f>
        <v>45</v>
      </c>
      <c r="T17" s="260"/>
      <c r="U17" s="168">
        <f>SUM(U16)</f>
        <v>12</v>
      </c>
      <c r="V17" s="259"/>
      <c r="W17" s="166"/>
      <c r="X17" s="166"/>
      <c r="Y17" s="244">
        <f>SUM(Y16)</f>
        <v>338</v>
      </c>
    </row>
    <row r="18" spans="1:28" ht="18" thickBot="1" x14ac:dyDescent="0.35">
      <c r="A18" s="708"/>
      <c r="B18" s="716"/>
      <c r="C18" s="707"/>
      <c r="D18" s="707"/>
      <c r="E18" s="717"/>
      <c r="F18" s="715"/>
      <c r="G18" s="709"/>
      <c r="H18" s="710" t="s">
        <v>71</v>
      </c>
      <c r="I18" s="709"/>
      <c r="J18" s="709"/>
      <c r="K18" s="709"/>
      <c r="L18" s="709"/>
      <c r="M18" s="709"/>
      <c r="N18" s="709"/>
      <c r="O18" s="709"/>
      <c r="P18" s="709"/>
      <c r="Q18" s="711"/>
      <c r="R18" s="712"/>
      <c r="S18" s="713"/>
      <c r="T18" s="709"/>
      <c r="U18" s="709"/>
      <c r="V18" s="709"/>
      <c r="W18" s="709"/>
      <c r="X18" s="709"/>
      <c r="Y18" s="714"/>
    </row>
    <row r="19" spans="1:28" ht="36" x14ac:dyDescent="0.35">
      <c r="A19" s="147"/>
      <c r="B19" s="170"/>
      <c r="C19" s="129"/>
      <c r="D19" s="523"/>
      <c r="E19" s="697" t="s">
        <v>136</v>
      </c>
      <c r="F19" s="589" t="s">
        <v>26</v>
      </c>
      <c r="G19" s="590" t="s">
        <v>96</v>
      </c>
      <c r="H19" s="589" t="s">
        <v>79</v>
      </c>
      <c r="I19" s="589" t="s">
        <v>98</v>
      </c>
      <c r="J19" s="698">
        <v>4</v>
      </c>
      <c r="K19" s="699">
        <v>18</v>
      </c>
      <c r="L19" s="700"/>
      <c r="M19" s="700"/>
      <c r="N19" s="700">
        <v>1</v>
      </c>
      <c r="O19" s="700">
        <v>1</v>
      </c>
      <c r="P19" s="700"/>
      <c r="Q19" s="700"/>
      <c r="R19" s="700"/>
      <c r="S19" s="701"/>
      <c r="T19" s="702"/>
      <c r="U19" s="703">
        <v>1</v>
      </c>
      <c r="V19" s="704"/>
      <c r="W19" s="705"/>
      <c r="X19" s="589"/>
      <c r="Y19" s="706">
        <f>SUM(K19:X19)</f>
        <v>21</v>
      </c>
    </row>
    <row r="20" spans="1:28" ht="36" customHeight="1" x14ac:dyDescent="0.35">
      <c r="A20" s="111"/>
      <c r="B20" s="157"/>
      <c r="C20" s="121"/>
      <c r="D20" s="93"/>
      <c r="E20" s="640" t="s">
        <v>124</v>
      </c>
      <c r="F20" s="171" t="s">
        <v>26</v>
      </c>
      <c r="G20" s="384" t="s">
        <v>227</v>
      </c>
      <c r="H20" s="150" t="s">
        <v>83</v>
      </c>
      <c r="I20" s="146">
        <v>1</v>
      </c>
      <c r="J20" s="177">
        <v>7</v>
      </c>
      <c r="K20" s="145">
        <v>28</v>
      </c>
      <c r="L20" s="146"/>
      <c r="M20" s="146">
        <v>14</v>
      </c>
      <c r="N20" s="146">
        <v>2</v>
      </c>
      <c r="O20" s="146">
        <v>1</v>
      </c>
      <c r="P20" s="146"/>
      <c r="Q20" s="146"/>
      <c r="R20" s="146"/>
      <c r="S20" s="146"/>
      <c r="T20" s="152"/>
      <c r="U20" s="144">
        <v>1</v>
      </c>
      <c r="V20" s="177"/>
      <c r="W20" s="145"/>
      <c r="X20" s="146"/>
      <c r="Y20" s="237">
        <f>SUM(K20:X20)</f>
        <v>46</v>
      </c>
    </row>
    <row r="21" spans="1:28" ht="36" x14ac:dyDescent="0.35">
      <c r="A21" s="111"/>
      <c r="B21" s="157"/>
      <c r="C21" s="118"/>
      <c r="D21" s="93"/>
      <c r="E21" s="641" t="s">
        <v>188</v>
      </c>
      <c r="F21" s="53" t="s">
        <v>26</v>
      </c>
      <c r="G21" s="388" t="s">
        <v>144</v>
      </c>
      <c r="H21" s="480" t="s">
        <v>204</v>
      </c>
      <c r="I21" s="146" t="s">
        <v>143</v>
      </c>
      <c r="J21" s="387">
        <v>37</v>
      </c>
      <c r="K21" s="145">
        <v>28</v>
      </c>
      <c r="L21" s="146"/>
      <c r="M21" s="146"/>
      <c r="N21" s="146"/>
      <c r="O21" s="146"/>
      <c r="P21" s="146"/>
      <c r="Q21" s="386"/>
      <c r="R21" s="386"/>
      <c r="S21" s="386"/>
      <c r="T21" s="387"/>
      <c r="U21" s="385">
        <v>4</v>
      </c>
      <c r="V21" s="387"/>
      <c r="W21" s="385"/>
      <c r="X21" s="475"/>
      <c r="Y21" s="237">
        <f>SUM(K21:X21)</f>
        <v>32</v>
      </c>
    </row>
    <row r="22" spans="1:28" ht="18.75" customHeight="1" x14ac:dyDescent="0.35">
      <c r="A22" s="111"/>
      <c r="B22" s="157"/>
      <c r="C22" s="121"/>
      <c r="D22" s="93"/>
      <c r="E22" s="639" t="s">
        <v>103</v>
      </c>
      <c r="F22" s="421" t="s">
        <v>26</v>
      </c>
      <c r="G22" s="880" t="s">
        <v>227</v>
      </c>
      <c r="H22" s="150" t="s">
        <v>83</v>
      </c>
      <c r="I22" s="150">
        <v>4</v>
      </c>
      <c r="J22" s="418">
        <v>13</v>
      </c>
      <c r="K22" s="414"/>
      <c r="L22" s="415"/>
      <c r="M22" s="415"/>
      <c r="N22" s="415"/>
      <c r="O22" s="415"/>
      <c r="P22" s="415"/>
      <c r="Q22" s="415">
        <v>6</v>
      </c>
      <c r="R22" s="415"/>
      <c r="S22" s="415"/>
      <c r="T22" s="418"/>
      <c r="U22" s="414"/>
      <c r="V22" s="418"/>
      <c r="W22" s="414"/>
      <c r="X22" s="415"/>
      <c r="Y22" s="444">
        <f>SUM(K22:X22)</f>
        <v>6</v>
      </c>
    </row>
    <row r="23" spans="1:28" ht="18" x14ac:dyDescent="0.35">
      <c r="A23" s="111"/>
      <c r="B23" s="157"/>
      <c r="C23" s="121"/>
      <c r="D23" s="93"/>
      <c r="E23" s="638" t="s">
        <v>123</v>
      </c>
      <c r="F23" s="278" t="s">
        <v>26</v>
      </c>
      <c r="G23" s="881"/>
      <c r="H23" s="146" t="s">
        <v>83</v>
      </c>
      <c r="I23" s="146">
        <v>4</v>
      </c>
      <c r="J23" s="387">
        <v>2</v>
      </c>
      <c r="K23" s="145"/>
      <c r="L23" s="146"/>
      <c r="M23" s="146"/>
      <c r="N23" s="146"/>
      <c r="O23" s="146"/>
      <c r="P23" s="146"/>
      <c r="Q23" s="386">
        <v>6</v>
      </c>
      <c r="R23" s="386"/>
      <c r="S23" s="386"/>
      <c r="T23" s="387"/>
      <c r="U23" s="385"/>
      <c r="V23" s="387"/>
      <c r="W23" s="385"/>
      <c r="X23" s="386"/>
      <c r="Y23" s="237">
        <f>SUM(K23:X23)</f>
        <v>6</v>
      </c>
    </row>
    <row r="24" spans="1:28" ht="18" x14ac:dyDescent="0.35">
      <c r="A24" s="111"/>
      <c r="B24" s="157"/>
      <c r="C24" s="121"/>
      <c r="D24" s="93"/>
      <c r="E24" s="643" t="s">
        <v>111</v>
      </c>
      <c r="F24" s="171"/>
      <c r="G24" s="869" t="s">
        <v>96</v>
      </c>
      <c r="H24" s="150" t="s">
        <v>81</v>
      </c>
      <c r="I24" s="150">
        <v>2</v>
      </c>
      <c r="J24" s="418">
        <v>1</v>
      </c>
      <c r="K24" s="277"/>
      <c r="L24" s="277"/>
      <c r="M24" s="277"/>
      <c r="N24" s="277"/>
      <c r="O24" s="277"/>
      <c r="P24" s="277"/>
      <c r="Q24" s="414"/>
      <c r="R24" s="414"/>
      <c r="S24" s="414"/>
      <c r="T24" s="442"/>
      <c r="U24" s="391">
        <v>1</v>
      </c>
      <c r="V24" s="443"/>
      <c r="W24" s="414"/>
      <c r="X24" s="414"/>
      <c r="Y24" s="237">
        <v>1</v>
      </c>
    </row>
    <row r="25" spans="1:28" ht="18.75" customHeight="1" x14ac:dyDescent="0.35">
      <c r="A25" s="111"/>
      <c r="B25" s="157"/>
      <c r="C25" s="121"/>
      <c r="D25" s="93"/>
      <c r="E25" s="401" t="s">
        <v>141</v>
      </c>
      <c r="F25" s="63" t="s">
        <v>26</v>
      </c>
      <c r="G25" s="882"/>
      <c r="H25" s="150" t="s">
        <v>79</v>
      </c>
      <c r="I25" s="150">
        <v>4</v>
      </c>
      <c r="J25" s="418">
        <v>1</v>
      </c>
      <c r="K25" s="277"/>
      <c r="L25" s="277"/>
      <c r="M25" s="277"/>
      <c r="N25" s="277"/>
      <c r="O25" s="277"/>
      <c r="P25" s="277"/>
      <c r="Q25" s="414"/>
      <c r="R25" s="414"/>
      <c r="S25" s="414"/>
      <c r="T25" s="442"/>
      <c r="U25" s="417"/>
      <c r="V25" s="443"/>
      <c r="W25" s="414">
        <v>2</v>
      </c>
      <c r="X25" s="414"/>
      <c r="Y25" s="237">
        <f>SUM(K25:X25)</f>
        <v>2</v>
      </c>
    </row>
    <row r="26" spans="1:28" ht="18" x14ac:dyDescent="0.35">
      <c r="A26" s="111"/>
      <c r="B26" s="157"/>
      <c r="C26" s="121"/>
      <c r="D26" s="93"/>
      <c r="E26" s="401" t="s">
        <v>142</v>
      </c>
      <c r="F26" s="63" t="s">
        <v>26</v>
      </c>
      <c r="G26" s="883"/>
      <c r="H26" s="150" t="s">
        <v>79</v>
      </c>
      <c r="I26" s="150">
        <v>4</v>
      </c>
      <c r="J26" s="418">
        <v>1</v>
      </c>
      <c r="K26" s="277"/>
      <c r="L26" s="277"/>
      <c r="M26" s="277"/>
      <c r="N26" s="277"/>
      <c r="O26" s="277"/>
      <c r="P26" s="277"/>
      <c r="Q26" s="414"/>
      <c r="R26" s="414"/>
      <c r="S26" s="414"/>
      <c r="T26" s="442"/>
      <c r="U26" s="391"/>
      <c r="V26" s="443"/>
      <c r="W26" s="414">
        <v>1</v>
      </c>
      <c r="X26" s="414"/>
      <c r="Y26" s="237">
        <f>SUM(K26:X26)</f>
        <v>1</v>
      </c>
    </row>
    <row r="27" spans="1:28" ht="18.600000000000001" thickBot="1" x14ac:dyDescent="0.4">
      <c r="A27" s="21"/>
      <c r="B27" s="21"/>
      <c r="C27" s="22"/>
      <c r="D27" s="94"/>
      <c r="E27" s="173" t="s">
        <v>68</v>
      </c>
      <c r="F27" s="124"/>
      <c r="G27" s="123"/>
      <c r="H27" s="124"/>
      <c r="I27" s="124"/>
      <c r="J27" s="257"/>
      <c r="K27" s="163">
        <f>SUM(K19:K26)</f>
        <v>74</v>
      </c>
      <c r="L27" s="164">
        <f>SUM(L19:L26)</f>
        <v>0</v>
      </c>
      <c r="M27" s="164">
        <f>SUM(M19:M26)</f>
        <v>14</v>
      </c>
      <c r="N27" s="164">
        <f>SUM(N19:N26)</f>
        <v>3</v>
      </c>
      <c r="O27" s="164">
        <f>SUM(O19:O26)</f>
        <v>2</v>
      </c>
      <c r="P27" s="164"/>
      <c r="Q27" s="164">
        <f>SUM(Q19:Q26)</f>
        <v>12</v>
      </c>
      <c r="R27" s="164"/>
      <c r="S27" s="164"/>
      <c r="T27" s="164"/>
      <c r="U27" s="163">
        <f>SUM(U19:U26)</f>
        <v>7</v>
      </c>
      <c r="V27" s="240"/>
      <c r="W27" s="164">
        <f>SUM(W19:W26)</f>
        <v>3</v>
      </c>
      <c r="X27" s="223"/>
      <c r="Y27" s="505">
        <f>SUM(Y19:Y26)</f>
        <v>115</v>
      </c>
    </row>
    <row r="28" spans="1:28" ht="18.600000000000001" thickBot="1" x14ac:dyDescent="0.4">
      <c r="A28" s="300"/>
      <c r="B28" s="300"/>
      <c r="C28" s="300"/>
      <c r="D28" s="301"/>
      <c r="E28" s="174" t="s">
        <v>29</v>
      </c>
      <c r="F28" s="126"/>
      <c r="G28" s="126"/>
      <c r="H28" s="126"/>
      <c r="I28" s="126"/>
      <c r="J28" s="562"/>
      <c r="K28" s="169">
        <f>SUM(K27)</f>
        <v>74</v>
      </c>
      <c r="L28" s="166">
        <f>SUM(L27)</f>
        <v>0</v>
      </c>
      <c r="M28" s="166">
        <f>SUM(M27)</f>
        <v>14</v>
      </c>
      <c r="N28" s="166">
        <f>SUM(N27)</f>
        <v>3</v>
      </c>
      <c r="O28" s="166">
        <f>SUM(O27)</f>
        <v>2</v>
      </c>
      <c r="P28" s="166"/>
      <c r="Q28" s="166">
        <f>SUM(Q27)</f>
        <v>12</v>
      </c>
      <c r="R28" s="166"/>
      <c r="S28" s="166"/>
      <c r="T28" s="166"/>
      <c r="U28" s="563">
        <f>SUM(U27)</f>
        <v>7</v>
      </c>
      <c r="V28" s="259"/>
      <c r="W28" s="169">
        <f>SUM(W27)</f>
        <v>3</v>
      </c>
      <c r="X28" s="166"/>
      <c r="Y28" s="413">
        <f>SUM(Y27)</f>
        <v>115</v>
      </c>
    </row>
    <row r="29" spans="1:28" ht="18.600000000000001" thickBot="1" x14ac:dyDescent="0.4">
      <c r="A29" s="302"/>
      <c r="B29" s="302"/>
      <c r="C29" s="302"/>
      <c r="D29" s="303"/>
      <c r="E29" s="338" t="s">
        <v>30</v>
      </c>
      <c r="F29" s="128"/>
      <c r="G29" s="128"/>
      <c r="H29" s="128"/>
      <c r="I29" s="128"/>
      <c r="J29" s="128"/>
      <c r="K29" s="250">
        <f>K17+K28</f>
        <v>228</v>
      </c>
      <c r="L29" s="271">
        <f>L17+L28</f>
        <v>102</v>
      </c>
      <c r="M29" s="271">
        <f>M17+M28</f>
        <v>14</v>
      </c>
      <c r="N29" s="271">
        <f>N17+N28</f>
        <v>15</v>
      </c>
      <c r="O29" s="271">
        <f>O17+O28</f>
        <v>7</v>
      </c>
      <c r="P29" s="271"/>
      <c r="Q29" s="271">
        <f>Q17+Q28</f>
        <v>20</v>
      </c>
      <c r="R29" s="271"/>
      <c r="S29" s="271">
        <f>S17+S28</f>
        <v>45</v>
      </c>
      <c r="T29" s="374"/>
      <c r="U29" s="250">
        <f>U17+U28</f>
        <v>19</v>
      </c>
      <c r="V29" s="561"/>
      <c r="W29" s="250">
        <f>W17+W28</f>
        <v>3</v>
      </c>
      <c r="X29" s="271"/>
      <c r="Y29" s="251">
        <f>Y17+Y28</f>
        <v>453</v>
      </c>
    </row>
    <row r="30" spans="1:28" ht="15.6" x14ac:dyDescent="0.3">
      <c r="A30" s="281"/>
      <c r="B30" s="74"/>
      <c r="C30" s="814" t="s">
        <v>233</v>
      </c>
      <c r="D30" s="814"/>
      <c r="E30" s="814"/>
      <c r="F30" s="814"/>
      <c r="G30" s="814"/>
      <c r="H30" s="814"/>
      <c r="I30" s="814"/>
      <c r="J30" s="814"/>
      <c r="K30" s="814"/>
      <c r="L30" s="814"/>
      <c r="M30" s="814"/>
      <c r="N30" s="814"/>
      <c r="O30" s="814"/>
      <c r="P30" s="814"/>
      <c r="Q30" s="814"/>
      <c r="R30" s="814"/>
      <c r="S30" s="814"/>
      <c r="T30" s="814"/>
      <c r="U30" s="814"/>
      <c r="V30" s="814"/>
      <c r="W30" s="814"/>
      <c r="X30" s="814"/>
      <c r="Y30" s="814"/>
      <c r="Z30" s="814"/>
    </row>
    <row r="31" spans="1:28" ht="15.6" x14ac:dyDescent="0.3">
      <c r="A31" s="281"/>
      <c r="B31" s="74"/>
      <c r="C31" s="74"/>
      <c r="D31" s="74"/>
      <c r="E31" s="74"/>
      <c r="F31" s="74"/>
      <c r="G31" s="74"/>
      <c r="H31" s="524" t="s">
        <v>231</v>
      </c>
      <c r="I31" s="74"/>
      <c r="J31" s="884" t="s">
        <v>232</v>
      </c>
      <c r="K31" s="884"/>
      <c r="L31" s="884"/>
      <c r="M31" s="884"/>
      <c r="N31" s="884"/>
      <c r="O31" s="884"/>
      <c r="P31" s="884"/>
      <c r="Q31" s="884"/>
      <c r="R31" s="884"/>
      <c r="S31" s="884"/>
      <c r="T31" s="884"/>
      <c r="U31" s="884"/>
      <c r="V31" s="884"/>
      <c r="W31" s="884"/>
      <c r="X31" s="884"/>
      <c r="Y31" s="884"/>
      <c r="Z31" s="884"/>
      <c r="AA31" s="884"/>
      <c r="AB31" s="884"/>
    </row>
    <row r="32" spans="1:28" ht="13.8" x14ac:dyDescent="0.25">
      <c r="A32" s="74"/>
      <c r="B32" s="74"/>
      <c r="C32" s="74"/>
      <c r="D32" s="74"/>
      <c r="E32" s="74"/>
      <c r="F32" s="74"/>
      <c r="G32" s="74"/>
      <c r="H32" s="74"/>
      <c r="I32" s="78"/>
      <c r="J32" s="74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4"/>
      <c r="X32" s="4"/>
    </row>
    <row r="33" spans="1:24" ht="14.4" x14ac:dyDescent="0.3">
      <c r="A33" s="74"/>
      <c r="B33" s="74"/>
      <c r="C33" s="74"/>
      <c r="D33" s="74"/>
      <c r="E33" s="74"/>
      <c r="F33" s="74"/>
      <c r="G33" s="74"/>
      <c r="H33" s="74"/>
      <c r="I33" s="78"/>
      <c r="J33" s="74"/>
      <c r="K33" s="76"/>
      <c r="L33" s="76"/>
      <c r="M33" s="76"/>
      <c r="N33" s="76"/>
      <c r="O33" s="76"/>
      <c r="P33" s="83"/>
      <c r="Q33" s="83"/>
      <c r="R33" s="83"/>
      <c r="S33" s="76"/>
      <c r="T33" s="76"/>
      <c r="U33" s="76"/>
      <c r="V33" s="75"/>
      <c r="W33" s="4"/>
      <c r="X33" s="4"/>
    </row>
    <row r="34" spans="1:24" ht="13.8" x14ac:dyDescent="0.25">
      <c r="A34" s="81"/>
      <c r="B34" s="81"/>
      <c r="C34" s="81"/>
      <c r="D34" s="81"/>
      <c r="E34" s="74"/>
      <c r="F34" s="74"/>
      <c r="G34" s="74"/>
      <c r="H34" s="74"/>
      <c r="I34" s="78"/>
      <c r="J34" s="813"/>
      <c r="K34" s="816"/>
      <c r="L34" s="816"/>
      <c r="M34" s="816"/>
      <c r="N34" s="816"/>
      <c r="O34" s="816"/>
      <c r="P34" s="816"/>
      <c r="Q34" s="816"/>
      <c r="R34" s="79"/>
      <c r="S34" s="79"/>
      <c r="T34" s="79"/>
      <c r="U34" s="78"/>
      <c r="V34" s="74"/>
    </row>
    <row r="35" spans="1:24" ht="13.8" x14ac:dyDescent="0.25">
      <c r="E35" s="74"/>
      <c r="F35" s="74"/>
      <c r="G35" s="74"/>
      <c r="H35" s="74"/>
      <c r="I35" s="78"/>
      <c r="J35" s="74"/>
      <c r="K35" s="855"/>
      <c r="L35" s="824"/>
      <c r="M35" s="824"/>
      <c r="N35" s="824"/>
      <c r="O35" s="824"/>
      <c r="P35" s="824"/>
      <c r="Q35" s="824"/>
      <c r="R35" s="824"/>
      <c r="S35" s="824"/>
      <c r="T35" s="824"/>
      <c r="U35" s="824"/>
      <c r="V35" s="824"/>
      <c r="W35" s="824"/>
      <c r="X35" s="824"/>
    </row>
    <row r="36" spans="1:24" ht="14.4" x14ac:dyDescent="0.3">
      <c r="E36" s="81"/>
      <c r="F36" s="81"/>
      <c r="G36" s="81"/>
      <c r="H36" s="81"/>
      <c r="I36" s="78"/>
      <c r="J36" s="813"/>
      <c r="K36" s="816"/>
      <c r="L36" s="816"/>
      <c r="M36" s="816"/>
      <c r="N36" s="816"/>
      <c r="O36" s="816"/>
      <c r="P36" s="816"/>
      <c r="Q36" s="816"/>
      <c r="R36" s="79"/>
      <c r="S36" s="77"/>
      <c r="T36" s="77"/>
      <c r="U36" s="82"/>
      <c r="V36" s="81"/>
    </row>
  </sheetData>
  <mergeCells count="26">
    <mergeCell ref="Y4:Y5"/>
    <mergeCell ref="A6:Y6"/>
    <mergeCell ref="G8:G10"/>
    <mergeCell ref="J4:J5"/>
    <mergeCell ref="E1:X1"/>
    <mergeCell ref="E2:X2"/>
    <mergeCell ref="A3:Y3"/>
    <mergeCell ref="A4:A5"/>
    <mergeCell ref="B4:B5"/>
    <mergeCell ref="C4:C5"/>
    <mergeCell ref="D4:D5"/>
    <mergeCell ref="E4:E5"/>
    <mergeCell ref="F4:F5"/>
    <mergeCell ref="G4:G5"/>
    <mergeCell ref="J36:Q36"/>
    <mergeCell ref="G22:G23"/>
    <mergeCell ref="G24:G26"/>
    <mergeCell ref="C30:Z30"/>
    <mergeCell ref="J31:AB31"/>
    <mergeCell ref="J34:Q34"/>
    <mergeCell ref="K35:X35"/>
    <mergeCell ref="G12:G13"/>
    <mergeCell ref="G14:G15"/>
    <mergeCell ref="H4:H5"/>
    <mergeCell ref="I4:I5"/>
    <mergeCell ref="K4:X4"/>
  </mergeCells>
  <pageMargins left="0.23622047244094491" right="0.23622047244094491" top="0.74803149606299213" bottom="0.74803149606299213" header="0.31496062992125984" footer="0.31496062992125984"/>
  <pageSetup paperSize="9" scale="6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A6D53-14A8-4023-A522-4F8D2DDA419F}">
  <dimension ref="A1:AC35"/>
  <sheetViews>
    <sheetView view="pageBreakPreview" topLeftCell="A13" zoomScale="75" zoomScaleNormal="80" zoomScaleSheetLayoutView="75" workbookViewId="0">
      <selection activeCell="W21" sqref="W21"/>
    </sheetView>
  </sheetViews>
  <sheetFormatPr defaultRowHeight="13.2" x14ac:dyDescent="0.25"/>
  <cols>
    <col min="1" max="1" width="3.44140625" customWidth="1"/>
    <col min="2" max="2" width="16.109375" customWidth="1"/>
    <col min="3" max="3" width="6.5546875" customWidth="1"/>
    <col min="4" max="4" width="6.109375" customWidth="1"/>
    <col min="5" max="5" width="52.21875" customWidth="1"/>
    <col min="6" max="6" width="3" customWidth="1"/>
    <col min="7" max="7" width="37.44140625" customWidth="1"/>
    <col min="8" max="8" width="14.109375" customWidth="1"/>
    <col min="9" max="9" width="5.5546875" customWidth="1"/>
    <col min="10" max="10" width="8" style="7" customWidth="1"/>
    <col min="11" max="12" width="5.109375" customWidth="1"/>
    <col min="13" max="13" width="5.5546875" customWidth="1"/>
    <col min="14" max="14" width="5.109375" customWidth="1"/>
    <col min="15" max="15" width="4.5546875" customWidth="1"/>
    <col min="16" max="16" width="3.44140625" customWidth="1"/>
    <col min="17" max="17" width="4.77734375" customWidth="1"/>
    <col min="18" max="18" width="3.21875" customWidth="1"/>
    <col min="19" max="19" width="4.88671875" customWidth="1"/>
    <col min="20" max="20" width="4.109375" customWidth="1"/>
    <col min="21" max="21" width="4.77734375" customWidth="1"/>
    <col min="22" max="22" width="2.44140625" customWidth="1"/>
    <col min="23" max="23" width="4.109375" customWidth="1"/>
    <col min="24" max="24" width="3.109375" customWidth="1"/>
    <col min="25" max="25" width="6.88671875" customWidth="1"/>
    <col min="26" max="26" width="2.77734375" customWidth="1"/>
  </cols>
  <sheetData>
    <row r="1" spans="1:27" ht="18.75" customHeight="1" x14ac:dyDescent="0.3">
      <c r="A1" s="12"/>
      <c r="B1" s="12"/>
      <c r="C1" s="12"/>
      <c r="D1" s="12"/>
      <c r="E1" s="867" t="s">
        <v>94</v>
      </c>
      <c r="F1" s="867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12"/>
    </row>
    <row r="2" spans="1:27" ht="20.25" customHeight="1" thickBot="1" x14ac:dyDescent="0.4">
      <c r="A2" s="12"/>
      <c r="B2" s="868" t="s">
        <v>157</v>
      </c>
      <c r="C2" s="868"/>
      <c r="D2" s="868"/>
      <c r="E2" s="868"/>
      <c r="F2" s="868"/>
      <c r="G2" s="868"/>
      <c r="H2" s="868"/>
      <c r="I2" s="868"/>
      <c r="J2" s="868"/>
      <c r="K2" s="868"/>
      <c r="L2" s="868"/>
      <c r="M2" s="868"/>
      <c r="N2" s="868"/>
      <c r="O2" s="868"/>
      <c r="P2" s="868"/>
      <c r="Q2" s="868"/>
      <c r="R2" s="868"/>
      <c r="S2" s="868"/>
      <c r="T2" s="868"/>
      <c r="U2" s="868"/>
      <c r="V2" s="868"/>
      <c r="W2" s="868"/>
      <c r="X2" s="868"/>
      <c r="Y2" s="868"/>
      <c r="Z2" s="868"/>
      <c r="AA2" s="868"/>
    </row>
    <row r="3" spans="1:27" ht="15.75" customHeight="1" thickBot="1" x14ac:dyDescent="0.3">
      <c r="A3" s="906" t="s">
        <v>10</v>
      </c>
      <c r="B3" s="904" t="s">
        <v>18</v>
      </c>
      <c r="C3" s="910" t="s">
        <v>19</v>
      </c>
      <c r="D3" s="903" t="s">
        <v>20</v>
      </c>
      <c r="E3" s="910" t="s">
        <v>15</v>
      </c>
      <c r="F3" s="896" t="s">
        <v>11</v>
      </c>
      <c r="G3" s="896" t="s">
        <v>21</v>
      </c>
      <c r="H3" s="896" t="s">
        <v>65</v>
      </c>
      <c r="I3" s="896" t="s">
        <v>12</v>
      </c>
      <c r="J3" s="908" t="s">
        <v>22</v>
      </c>
      <c r="K3" s="898" t="s">
        <v>14</v>
      </c>
      <c r="L3" s="899"/>
      <c r="M3" s="899"/>
      <c r="N3" s="899"/>
      <c r="O3" s="899"/>
      <c r="P3" s="899"/>
      <c r="Q3" s="899"/>
      <c r="R3" s="899"/>
      <c r="S3" s="899"/>
      <c r="T3" s="899"/>
      <c r="U3" s="899"/>
      <c r="V3" s="899"/>
      <c r="W3" s="899"/>
      <c r="X3" s="899"/>
      <c r="Y3" s="911" t="s">
        <v>13</v>
      </c>
    </row>
    <row r="4" spans="1:27" ht="129.9" customHeight="1" x14ac:dyDescent="0.25">
      <c r="A4" s="907"/>
      <c r="B4" s="905"/>
      <c r="C4" s="897"/>
      <c r="D4" s="897"/>
      <c r="E4" s="897"/>
      <c r="F4" s="897"/>
      <c r="G4" s="902"/>
      <c r="H4" s="902"/>
      <c r="I4" s="897"/>
      <c r="J4" s="909"/>
      <c r="K4" s="309" t="s">
        <v>0</v>
      </c>
      <c r="L4" s="287" t="s">
        <v>1</v>
      </c>
      <c r="M4" s="310" t="s">
        <v>2</v>
      </c>
      <c r="N4" s="287" t="s">
        <v>3</v>
      </c>
      <c r="O4" s="310" t="s">
        <v>16</v>
      </c>
      <c r="P4" s="311" t="s">
        <v>4</v>
      </c>
      <c r="Q4" s="325" t="s">
        <v>110</v>
      </c>
      <c r="R4" s="324" t="s">
        <v>111</v>
      </c>
      <c r="S4" s="287" t="s">
        <v>5</v>
      </c>
      <c r="T4" s="287" t="s">
        <v>6</v>
      </c>
      <c r="U4" s="287" t="s">
        <v>7</v>
      </c>
      <c r="V4" s="312" t="s">
        <v>8</v>
      </c>
      <c r="W4" s="287" t="s">
        <v>17</v>
      </c>
      <c r="X4" s="346" t="s">
        <v>116</v>
      </c>
      <c r="Y4" s="912"/>
    </row>
    <row r="5" spans="1:27" ht="17.399999999999999" thickBot="1" x14ac:dyDescent="0.35">
      <c r="A5" s="915" t="s">
        <v>67</v>
      </c>
      <c r="B5" s="916"/>
      <c r="C5" s="916"/>
      <c r="D5" s="916"/>
      <c r="E5" s="916"/>
      <c r="F5" s="916"/>
      <c r="G5" s="916"/>
      <c r="H5" s="916"/>
      <c r="I5" s="916"/>
      <c r="J5" s="916"/>
      <c r="K5" s="916"/>
      <c r="L5" s="916"/>
      <c r="M5" s="916"/>
      <c r="N5" s="916"/>
      <c r="O5" s="916"/>
      <c r="P5" s="916"/>
      <c r="Q5" s="916"/>
      <c r="R5" s="916"/>
      <c r="S5" s="916"/>
      <c r="T5" s="916"/>
      <c r="U5" s="916"/>
      <c r="V5" s="916"/>
      <c r="W5" s="916"/>
      <c r="X5" s="916"/>
      <c r="Y5" s="917"/>
    </row>
    <row r="6" spans="1:27" ht="36" customHeight="1" x14ac:dyDescent="0.35">
      <c r="A6" s="119">
        <v>3</v>
      </c>
      <c r="B6" s="170" t="s">
        <v>88</v>
      </c>
      <c r="C6" s="112" t="s">
        <v>49</v>
      </c>
      <c r="D6" s="523">
        <v>0.85</v>
      </c>
      <c r="E6" s="667" t="s">
        <v>104</v>
      </c>
      <c r="F6" s="589" t="s">
        <v>26</v>
      </c>
      <c r="G6" s="590" t="s">
        <v>96</v>
      </c>
      <c r="H6" s="589" t="s">
        <v>79</v>
      </c>
      <c r="I6" s="589" t="s">
        <v>98</v>
      </c>
      <c r="J6" s="459">
        <v>4</v>
      </c>
      <c r="K6" s="458">
        <v>16</v>
      </c>
      <c r="L6" s="498">
        <v>16</v>
      </c>
      <c r="M6" s="457"/>
      <c r="N6" s="457"/>
      <c r="O6" s="457"/>
      <c r="P6" s="457"/>
      <c r="Q6" s="457"/>
      <c r="R6" s="457"/>
      <c r="S6" s="457"/>
      <c r="T6" s="466"/>
      <c r="U6" s="498">
        <v>1</v>
      </c>
      <c r="V6" s="457"/>
      <c r="W6" s="456"/>
      <c r="X6" s="457"/>
      <c r="Y6" s="245">
        <f t="shared" ref="Y6:Y15" si="0">SUM(K6:X6)</f>
        <v>33</v>
      </c>
    </row>
    <row r="7" spans="1:27" ht="36" customHeight="1" x14ac:dyDescent="0.35">
      <c r="A7" s="109"/>
      <c r="B7" s="264" t="s">
        <v>50</v>
      </c>
      <c r="C7" s="106" t="s">
        <v>33</v>
      </c>
      <c r="D7" s="297"/>
      <c r="E7" s="636" t="s">
        <v>182</v>
      </c>
      <c r="F7" s="499" t="s">
        <v>26</v>
      </c>
      <c r="G7" s="500" t="s">
        <v>96</v>
      </c>
      <c r="H7" s="424" t="s">
        <v>225</v>
      </c>
      <c r="I7" s="424" t="s">
        <v>169</v>
      </c>
      <c r="J7" s="501">
        <v>14</v>
      </c>
      <c r="K7" s="502">
        <v>28</v>
      </c>
      <c r="L7" s="503"/>
      <c r="M7" s="503">
        <v>28</v>
      </c>
      <c r="N7" s="503"/>
      <c r="O7" s="503"/>
      <c r="P7" s="503"/>
      <c r="Q7" s="503"/>
      <c r="R7" s="503"/>
      <c r="S7" s="503"/>
      <c r="T7" s="504"/>
      <c r="U7" s="503">
        <v>1</v>
      </c>
      <c r="V7" s="503"/>
      <c r="W7" s="502"/>
      <c r="X7" s="503"/>
      <c r="Y7" s="420">
        <f t="shared" si="0"/>
        <v>57</v>
      </c>
    </row>
    <row r="8" spans="1:27" ht="36" customHeight="1" x14ac:dyDescent="0.35">
      <c r="A8" s="364"/>
      <c r="B8" s="264" t="s">
        <v>89</v>
      </c>
      <c r="C8" s="103" t="s">
        <v>49</v>
      </c>
      <c r="D8" s="135"/>
      <c r="E8" s="636" t="s">
        <v>183</v>
      </c>
      <c r="F8" s="499" t="s">
        <v>26</v>
      </c>
      <c r="G8" s="922" t="s">
        <v>96</v>
      </c>
      <c r="H8" s="154" t="s">
        <v>152</v>
      </c>
      <c r="I8" s="424" t="s">
        <v>169</v>
      </c>
      <c r="J8" s="501">
        <v>15</v>
      </c>
      <c r="K8" s="502">
        <v>28</v>
      </c>
      <c r="L8" s="503">
        <v>28</v>
      </c>
      <c r="M8" s="503"/>
      <c r="N8" s="503"/>
      <c r="O8" s="503"/>
      <c r="P8" s="503"/>
      <c r="Q8" s="503"/>
      <c r="R8" s="503"/>
      <c r="S8" s="503"/>
      <c r="T8" s="504"/>
      <c r="U8" s="503">
        <v>2</v>
      </c>
      <c r="V8" s="503"/>
      <c r="W8" s="502"/>
      <c r="X8" s="503"/>
      <c r="Y8" s="420">
        <f t="shared" si="0"/>
        <v>58</v>
      </c>
    </row>
    <row r="9" spans="1:27" ht="18" x14ac:dyDescent="0.35">
      <c r="A9" s="364"/>
      <c r="B9" s="559"/>
      <c r="C9" s="103"/>
      <c r="D9" s="135"/>
      <c r="E9" s="645" t="s">
        <v>148</v>
      </c>
      <c r="F9" s="283" t="s">
        <v>26</v>
      </c>
      <c r="G9" s="866"/>
      <c r="H9" s="154" t="s">
        <v>79</v>
      </c>
      <c r="I9" s="154">
        <v>4</v>
      </c>
      <c r="J9" s="393">
        <v>9</v>
      </c>
      <c r="K9" s="274">
        <v>24</v>
      </c>
      <c r="L9" s="274">
        <v>16</v>
      </c>
      <c r="M9" s="274"/>
      <c r="N9" s="274">
        <v>2</v>
      </c>
      <c r="O9" s="274">
        <v>1</v>
      </c>
      <c r="P9" s="274"/>
      <c r="Q9" s="274"/>
      <c r="R9" s="274"/>
      <c r="S9" s="274"/>
      <c r="T9" s="320"/>
      <c r="U9" s="273">
        <v>1</v>
      </c>
      <c r="V9" s="273"/>
      <c r="W9" s="744"/>
      <c r="X9" s="743"/>
      <c r="Y9" s="224">
        <f t="shared" si="0"/>
        <v>44</v>
      </c>
    </row>
    <row r="10" spans="1:27" ht="18" x14ac:dyDescent="0.35">
      <c r="A10" s="364"/>
      <c r="B10" s="559"/>
      <c r="C10" s="103"/>
      <c r="D10" s="135"/>
      <c r="E10" s="650" t="s">
        <v>76</v>
      </c>
      <c r="F10" s="283" t="s">
        <v>26</v>
      </c>
      <c r="G10" s="531" t="s">
        <v>112</v>
      </c>
      <c r="H10" s="283" t="s">
        <v>77</v>
      </c>
      <c r="I10" s="283">
        <v>4</v>
      </c>
      <c r="J10" s="624">
        <v>22</v>
      </c>
      <c r="K10" s="144"/>
      <c r="L10" s="146"/>
      <c r="M10" s="726">
        <v>4</v>
      </c>
      <c r="N10" s="146"/>
      <c r="O10" s="146"/>
      <c r="P10" s="146"/>
      <c r="Q10" s="386"/>
      <c r="R10" s="146"/>
      <c r="S10" s="146"/>
      <c r="T10" s="152"/>
      <c r="U10" s="146"/>
      <c r="V10" s="146"/>
      <c r="W10" s="145"/>
      <c r="X10" s="694"/>
      <c r="Y10" s="420">
        <f>SUM(K10:X10)</f>
        <v>4</v>
      </c>
    </row>
    <row r="11" spans="1:27" ht="18.75" customHeight="1" x14ac:dyDescent="0.35">
      <c r="A11" s="364"/>
      <c r="B11" s="50"/>
      <c r="C11" s="50"/>
      <c r="D11" s="135"/>
      <c r="E11" s="660" t="s">
        <v>31</v>
      </c>
      <c r="F11" s="118" t="s">
        <v>26</v>
      </c>
      <c r="G11" s="99" t="s">
        <v>75</v>
      </c>
      <c r="H11" s="53" t="s">
        <v>181</v>
      </c>
      <c r="I11" s="146">
        <v>3</v>
      </c>
      <c r="J11" s="177">
        <v>21</v>
      </c>
      <c r="K11" s="156"/>
      <c r="L11" s="153"/>
      <c r="M11" s="153">
        <v>40</v>
      </c>
      <c r="N11" s="153"/>
      <c r="O11" s="153"/>
      <c r="P11" s="153"/>
      <c r="Q11" s="153"/>
      <c r="R11" s="153"/>
      <c r="S11" s="153"/>
      <c r="T11" s="204"/>
      <c r="U11" s="154"/>
      <c r="V11" s="154"/>
      <c r="W11" s="153"/>
      <c r="X11" s="154"/>
      <c r="Y11" s="224">
        <f t="shared" si="0"/>
        <v>40</v>
      </c>
    </row>
    <row r="12" spans="1:27" ht="36" customHeight="1" x14ac:dyDescent="0.35">
      <c r="A12" s="364"/>
      <c r="B12" s="99" t="s">
        <v>236</v>
      </c>
      <c r="C12" s="50"/>
      <c r="D12" s="135"/>
      <c r="E12" s="647" t="s">
        <v>90</v>
      </c>
      <c r="F12" s="661" t="s">
        <v>26</v>
      </c>
      <c r="G12" s="440" t="s">
        <v>96</v>
      </c>
      <c r="H12" s="480" t="s">
        <v>224</v>
      </c>
      <c r="I12" s="154">
        <v>4.2</v>
      </c>
      <c r="J12" s="282">
        <v>10</v>
      </c>
      <c r="K12" s="662">
        <v>10</v>
      </c>
      <c r="L12" s="663">
        <v>8</v>
      </c>
      <c r="M12" s="395"/>
      <c r="N12" s="395"/>
      <c r="O12" s="395"/>
      <c r="P12" s="395"/>
      <c r="Q12" s="395"/>
      <c r="R12" s="395"/>
      <c r="S12" s="395"/>
      <c r="T12" s="398"/>
      <c r="U12" s="424">
        <v>1</v>
      </c>
      <c r="V12" s="424"/>
      <c r="W12" s="394"/>
      <c r="X12" s="398"/>
      <c r="Y12" s="664">
        <f t="shared" si="0"/>
        <v>19</v>
      </c>
    </row>
    <row r="13" spans="1:27" ht="36" x14ac:dyDescent="0.35">
      <c r="A13" s="364"/>
      <c r="B13" s="50"/>
      <c r="C13" s="50"/>
      <c r="D13" s="135"/>
      <c r="E13" s="665" t="s">
        <v>145</v>
      </c>
      <c r="F13" s="490" t="s">
        <v>26</v>
      </c>
      <c r="G13" s="440" t="s">
        <v>96</v>
      </c>
      <c r="H13" s="154" t="s">
        <v>79</v>
      </c>
      <c r="I13" s="154">
        <v>4</v>
      </c>
      <c r="J13" s="393">
        <v>9</v>
      </c>
      <c r="K13" s="394"/>
      <c r="L13" s="395"/>
      <c r="M13" s="396"/>
      <c r="N13" s="397"/>
      <c r="O13" s="395"/>
      <c r="P13" s="395"/>
      <c r="Q13" s="395"/>
      <c r="R13" s="395"/>
      <c r="S13" s="395">
        <v>9</v>
      </c>
      <c r="T13" s="398"/>
      <c r="U13" s="424"/>
      <c r="V13" s="424"/>
      <c r="W13" s="394"/>
      <c r="X13" s="398" t="s">
        <v>41</v>
      </c>
      <c r="Y13" s="224">
        <f t="shared" si="0"/>
        <v>9</v>
      </c>
    </row>
    <row r="14" spans="1:27" ht="18" customHeight="1" x14ac:dyDescent="0.35">
      <c r="A14" s="364"/>
      <c r="B14" s="50"/>
      <c r="C14" s="50"/>
      <c r="D14" s="135"/>
      <c r="E14" s="658" t="s">
        <v>123</v>
      </c>
      <c r="F14" s="171" t="s">
        <v>26</v>
      </c>
      <c r="G14" s="913" t="s">
        <v>96</v>
      </c>
      <c r="H14" s="146" t="s">
        <v>79</v>
      </c>
      <c r="I14" s="146" t="s">
        <v>99</v>
      </c>
      <c r="J14" s="177">
        <v>4</v>
      </c>
      <c r="K14" s="145"/>
      <c r="L14" s="145"/>
      <c r="M14" s="476"/>
      <c r="N14" s="154"/>
      <c r="O14" s="154"/>
      <c r="P14" s="154"/>
      <c r="Q14" s="154">
        <v>42</v>
      </c>
      <c r="R14" s="154"/>
      <c r="S14" s="154"/>
      <c r="T14" s="155"/>
      <c r="U14" s="146"/>
      <c r="V14" s="146"/>
      <c r="W14" s="153"/>
      <c r="X14" s="155"/>
      <c r="Y14" s="224">
        <f t="shared" si="0"/>
        <v>42</v>
      </c>
    </row>
    <row r="15" spans="1:27" ht="18" x14ac:dyDescent="0.35">
      <c r="A15" s="364"/>
      <c r="B15" s="54"/>
      <c r="C15" s="136"/>
      <c r="D15" s="137"/>
      <c r="E15" s="666" t="s">
        <v>103</v>
      </c>
      <c r="F15" s="278" t="s">
        <v>26</v>
      </c>
      <c r="G15" s="914"/>
      <c r="H15" s="146" t="s">
        <v>79</v>
      </c>
      <c r="I15" s="146" t="s">
        <v>99</v>
      </c>
      <c r="J15" s="177">
        <v>15</v>
      </c>
      <c r="K15" s="277"/>
      <c r="L15" s="150"/>
      <c r="M15" s="477"/>
      <c r="N15" s="150"/>
      <c r="O15" s="150"/>
      <c r="P15" s="150"/>
      <c r="Q15" s="150">
        <v>7</v>
      </c>
      <c r="R15" s="273"/>
      <c r="S15" s="273"/>
      <c r="T15" s="194"/>
      <c r="U15" s="150"/>
      <c r="V15" s="150"/>
      <c r="W15" s="274"/>
      <c r="X15" s="194"/>
      <c r="Y15" s="224">
        <f t="shared" si="0"/>
        <v>7</v>
      </c>
    </row>
    <row r="16" spans="1:27" ht="18.600000000000001" thickBot="1" x14ac:dyDescent="0.4">
      <c r="A16" s="326"/>
      <c r="B16" s="302"/>
      <c r="C16" s="302"/>
      <c r="D16" s="303"/>
      <c r="E16" s="173" t="s">
        <v>68</v>
      </c>
      <c r="F16" s="124"/>
      <c r="G16" s="172"/>
      <c r="H16" s="262"/>
      <c r="I16" s="262"/>
      <c r="J16" s="379"/>
      <c r="K16" s="163">
        <f>SUM(K6:K15)</f>
        <v>106</v>
      </c>
      <c r="L16" s="164">
        <f>SUM(L6:L15)</f>
        <v>68</v>
      </c>
      <c r="M16" s="164">
        <f>SUM(M6:M15)</f>
        <v>72</v>
      </c>
      <c r="N16" s="164">
        <f>SUM(N6:N15)</f>
        <v>2</v>
      </c>
      <c r="O16" s="164">
        <f>SUM(O6:O15)</f>
        <v>1</v>
      </c>
      <c r="P16" s="164"/>
      <c r="Q16" s="164">
        <f>SUM(Q4:Q15)</f>
        <v>49</v>
      </c>
      <c r="R16" s="247"/>
      <c r="S16" s="164">
        <f>SUM(S4:S15)</f>
        <v>9</v>
      </c>
      <c r="T16" s="248"/>
      <c r="U16" s="230">
        <f>SUM(U4:U15)</f>
        <v>6</v>
      </c>
      <c r="V16" s="230"/>
      <c r="W16" s="164"/>
      <c r="X16" s="248"/>
      <c r="Y16" s="234">
        <f>SUM(Y6:Y15)</f>
        <v>313</v>
      </c>
      <c r="Z16" s="74"/>
    </row>
    <row r="17" spans="1:29" ht="18.600000000000001" thickBot="1" x14ac:dyDescent="0.4">
      <c r="A17" s="591"/>
      <c r="B17" s="74"/>
      <c r="C17" s="524"/>
      <c r="D17" s="524"/>
      <c r="E17" s="526" t="s">
        <v>117</v>
      </c>
      <c r="F17" s="527"/>
      <c r="G17" s="528"/>
      <c r="H17" s="490"/>
      <c r="I17" s="490"/>
      <c r="J17" s="529"/>
      <c r="K17" s="592">
        <f>SUM(K16)</f>
        <v>106</v>
      </c>
      <c r="L17" s="592">
        <f>SUM(L16)</f>
        <v>68</v>
      </c>
      <c r="M17" s="592">
        <f t="shared" ref="M17:U17" si="1">SUM(M16)</f>
        <v>72</v>
      </c>
      <c r="N17" s="592">
        <f>SUM(N16)</f>
        <v>2</v>
      </c>
      <c r="O17" s="592">
        <f t="shared" si="1"/>
        <v>1</v>
      </c>
      <c r="P17" s="592"/>
      <c r="Q17" s="592">
        <f t="shared" si="1"/>
        <v>49</v>
      </c>
      <c r="R17" s="592"/>
      <c r="S17" s="592">
        <f t="shared" si="1"/>
        <v>9</v>
      </c>
      <c r="T17" s="582"/>
      <c r="U17" s="166">
        <f t="shared" si="1"/>
        <v>6</v>
      </c>
      <c r="V17" s="166"/>
      <c r="W17" s="592"/>
      <c r="X17" s="592"/>
      <c r="Y17" s="256">
        <f>SUM(Y16)</f>
        <v>313</v>
      </c>
      <c r="Z17" s="524"/>
      <c r="AA17" s="524"/>
    </row>
    <row r="18" spans="1:29" ht="18" thickBot="1" x14ac:dyDescent="0.35">
      <c r="A18" s="887" t="s">
        <v>71</v>
      </c>
      <c r="B18" s="900"/>
      <c r="C18" s="900"/>
      <c r="D18" s="900"/>
      <c r="E18" s="900"/>
      <c r="F18" s="900"/>
      <c r="G18" s="900"/>
      <c r="H18" s="900"/>
      <c r="I18" s="900"/>
      <c r="J18" s="900"/>
      <c r="K18" s="900"/>
      <c r="L18" s="900"/>
      <c r="M18" s="900"/>
      <c r="N18" s="900"/>
      <c r="O18" s="900"/>
      <c r="P18" s="900"/>
      <c r="Q18" s="900"/>
      <c r="R18" s="900"/>
      <c r="S18" s="900"/>
      <c r="T18" s="900"/>
      <c r="U18" s="900"/>
      <c r="V18" s="900"/>
      <c r="W18" s="900"/>
      <c r="X18" s="900"/>
      <c r="Y18" s="901"/>
    </row>
    <row r="19" spans="1:29" ht="36" customHeight="1" x14ac:dyDescent="0.35">
      <c r="A19" s="109"/>
      <c r="B19" s="354"/>
      <c r="C19" s="106"/>
      <c r="D19" s="493"/>
      <c r="E19" s="671" t="s">
        <v>131</v>
      </c>
      <c r="F19" s="150" t="s">
        <v>26</v>
      </c>
      <c r="G19" s="441" t="s">
        <v>96</v>
      </c>
      <c r="H19" s="150" t="s">
        <v>79</v>
      </c>
      <c r="I19" s="150" t="s">
        <v>98</v>
      </c>
      <c r="J19" s="418">
        <v>4</v>
      </c>
      <c r="K19" s="414">
        <v>18</v>
      </c>
      <c r="L19" s="415">
        <v>18</v>
      </c>
      <c r="M19" s="415"/>
      <c r="N19" s="415">
        <v>1</v>
      </c>
      <c r="O19" s="415">
        <v>1</v>
      </c>
      <c r="P19" s="415"/>
      <c r="Q19" s="415"/>
      <c r="R19" s="415"/>
      <c r="S19" s="416"/>
      <c r="T19" s="479"/>
      <c r="U19" s="498">
        <v>1</v>
      </c>
      <c r="V19" s="457"/>
      <c r="W19" s="277"/>
      <c r="X19" s="150"/>
      <c r="Y19" s="423">
        <f t="shared" ref="Y19:Y27" si="2">SUM(K19:X19)</f>
        <v>39</v>
      </c>
    </row>
    <row r="20" spans="1:29" ht="36" customHeight="1" x14ac:dyDescent="0.35">
      <c r="A20" s="675"/>
      <c r="B20" s="676"/>
      <c r="C20" s="115"/>
      <c r="D20" s="677"/>
      <c r="E20" s="530" t="s">
        <v>82</v>
      </c>
      <c r="F20" s="283" t="s">
        <v>26</v>
      </c>
      <c r="G20" s="388" t="s">
        <v>96</v>
      </c>
      <c r="H20" s="146" t="s">
        <v>152</v>
      </c>
      <c r="I20" s="146">
        <v>3.1</v>
      </c>
      <c r="J20" s="177" t="s">
        <v>198</v>
      </c>
      <c r="K20" s="728">
        <v>8</v>
      </c>
      <c r="L20" s="741"/>
      <c r="M20" s="726">
        <v>4</v>
      </c>
      <c r="N20" s="726">
        <v>3</v>
      </c>
      <c r="O20" s="726">
        <v>1</v>
      </c>
      <c r="P20" s="726"/>
      <c r="Q20" s="726"/>
      <c r="R20" s="726"/>
      <c r="S20" s="726"/>
      <c r="T20" s="747"/>
      <c r="U20" s="748">
        <v>2</v>
      </c>
      <c r="V20" s="146"/>
      <c r="W20" s="145"/>
      <c r="X20" s="146"/>
      <c r="Y20" s="237">
        <f>SUM(K20:X20)</f>
        <v>18</v>
      </c>
    </row>
    <row r="21" spans="1:29" ht="47.4" x14ac:dyDescent="0.35">
      <c r="A21" s="104"/>
      <c r="B21" s="734"/>
      <c r="C21" s="115"/>
      <c r="D21" s="677"/>
      <c r="E21" s="634" t="s">
        <v>221</v>
      </c>
      <c r="F21" s="276" t="s">
        <v>26</v>
      </c>
      <c r="G21" s="485" t="s">
        <v>223</v>
      </c>
      <c r="H21" s="474" t="s">
        <v>222</v>
      </c>
      <c r="I21" s="146" t="s">
        <v>98</v>
      </c>
      <c r="J21" s="387">
        <v>28</v>
      </c>
      <c r="K21" s="385">
        <v>36</v>
      </c>
      <c r="L21" s="386">
        <v>36</v>
      </c>
      <c r="M21" s="386"/>
      <c r="N21" s="386"/>
      <c r="O21" s="386"/>
      <c r="P21" s="386"/>
      <c r="Q21" s="386"/>
      <c r="R21" s="386"/>
      <c r="S21" s="386"/>
      <c r="T21" s="390"/>
      <c r="U21" s="386">
        <v>4</v>
      </c>
      <c r="V21" s="386"/>
      <c r="W21" s="385"/>
      <c r="X21" s="386"/>
      <c r="Y21" s="420">
        <f t="shared" si="2"/>
        <v>76</v>
      </c>
    </row>
    <row r="22" spans="1:29" ht="36" customHeight="1" x14ac:dyDescent="0.35">
      <c r="A22" s="304"/>
      <c r="B22" s="339"/>
      <c r="C22" s="138"/>
      <c r="D22" s="139"/>
      <c r="E22" s="679" t="s">
        <v>191</v>
      </c>
      <c r="F22" s="278" t="s">
        <v>26</v>
      </c>
      <c r="G22" s="485" t="s">
        <v>156</v>
      </c>
      <c r="H22" s="474" t="s">
        <v>190</v>
      </c>
      <c r="I22" s="146" t="s">
        <v>98</v>
      </c>
      <c r="J22" s="387">
        <v>10</v>
      </c>
      <c r="K22" s="385">
        <v>36</v>
      </c>
      <c r="L22" s="741">
        <v>18</v>
      </c>
      <c r="M22" s="386"/>
      <c r="N22" s="386"/>
      <c r="O22" s="386"/>
      <c r="P22" s="386"/>
      <c r="Q22" s="386"/>
      <c r="R22" s="386"/>
      <c r="S22" s="386"/>
      <c r="T22" s="390"/>
      <c r="U22" s="386">
        <v>1</v>
      </c>
      <c r="V22" s="386"/>
      <c r="W22" s="385"/>
      <c r="X22" s="386"/>
      <c r="Y22" s="420">
        <f t="shared" si="2"/>
        <v>55</v>
      </c>
    </row>
    <row r="23" spans="1:29" ht="18" customHeight="1" x14ac:dyDescent="0.35">
      <c r="A23" s="304"/>
      <c r="B23" s="339"/>
      <c r="C23" s="138"/>
      <c r="D23" s="139"/>
      <c r="E23" s="918" t="s">
        <v>111</v>
      </c>
      <c r="F23" s="920" t="s">
        <v>26</v>
      </c>
      <c r="G23" s="869" t="s">
        <v>96</v>
      </c>
      <c r="H23" s="146" t="s">
        <v>81</v>
      </c>
      <c r="I23" s="146">
        <v>2</v>
      </c>
      <c r="J23" s="387">
        <v>1</v>
      </c>
      <c r="K23" s="145"/>
      <c r="L23" s="146"/>
      <c r="M23" s="146"/>
      <c r="N23" s="146"/>
      <c r="O23" s="146"/>
      <c r="P23" s="146"/>
      <c r="Q23" s="386"/>
      <c r="R23" s="386">
        <v>2</v>
      </c>
      <c r="S23" s="386"/>
      <c r="T23" s="390"/>
      <c r="U23" s="386"/>
      <c r="V23" s="386"/>
      <c r="W23" s="385"/>
      <c r="X23" s="386"/>
      <c r="Y23" s="237">
        <f t="shared" si="2"/>
        <v>2</v>
      </c>
    </row>
    <row r="24" spans="1:29" ht="18" customHeight="1" x14ac:dyDescent="0.35">
      <c r="A24" s="304"/>
      <c r="B24" s="339"/>
      <c r="C24" s="138"/>
      <c r="D24" s="139"/>
      <c r="E24" s="919"/>
      <c r="F24" s="921"/>
      <c r="G24" s="866"/>
      <c r="H24" s="146" t="s">
        <v>79</v>
      </c>
      <c r="I24" s="146">
        <v>4</v>
      </c>
      <c r="J24" s="387">
        <v>9</v>
      </c>
      <c r="K24" s="145"/>
      <c r="L24" s="146"/>
      <c r="M24" s="146"/>
      <c r="N24" s="146"/>
      <c r="O24" s="146"/>
      <c r="P24" s="146"/>
      <c r="Q24" s="386"/>
      <c r="R24" s="386">
        <v>3</v>
      </c>
      <c r="S24" s="386"/>
      <c r="T24" s="390"/>
      <c r="U24" s="386"/>
      <c r="V24" s="386"/>
      <c r="W24" s="385"/>
      <c r="X24" s="386"/>
      <c r="Y24" s="237">
        <f t="shared" si="2"/>
        <v>3</v>
      </c>
    </row>
    <row r="25" spans="1:29" ht="17.100000000000001" customHeight="1" x14ac:dyDescent="0.35">
      <c r="A25" s="304"/>
      <c r="B25" s="339"/>
      <c r="C25" s="138"/>
      <c r="D25" s="139"/>
      <c r="E25" s="632" t="s">
        <v>127</v>
      </c>
      <c r="F25" s="278" t="s">
        <v>26</v>
      </c>
      <c r="G25" s="384" t="s">
        <v>118</v>
      </c>
      <c r="H25" s="146" t="s">
        <v>79</v>
      </c>
      <c r="I25" s="146">
        <v>3</v>
      </c>
      <c r="J25" s="387">
        <v>12</v>
      </c>
      <c r="K25" s="385"/>
      <c r="L25" s="386"/>
      <c r="M25" s="386"/>
      <c r="N25" s="386"/>
      <c r="O25" s="386"/>
      <c r="P25" s="386"/>
      <c r="Q25" s="386"/>
      <c r="R25" s="386"/>
      <c r="S25" s="386">
        <v>24</v>
      </c>
      <c r="T25" s="390"/>
      <c r="U25" s="386"/>
      <c r="V25" s="386"/>
      <c r="W25" s="385"/>
      <c r="X25" s="386"/>
      <c r="Y25" s="420">
        <f t="shared" si="2"/>
        <v>24</v>
      </c>
    </row>
    <row r="26" spans="1:29" ht="17.100000000000001" customHeight="1" x14ac:dyDescent="0.35">
      <c r="A26" s="304"/>
      <c r="B26" s="339"/>
      <c r="C26" s="138"/>
      <c r="D26" s="139"/>
      <c r="E26" s="401" t="s">
        <v>141</v>
      </c>
      <c r="F26" s="63" t="s">
        <v>26</v>
      </c>
      <c r="G26" s="869" t="s">
        <v>96</v>
      </c>
      <c r="H26" s="150" t="s">
        <v>79</v>
      </c>
      <c r="I26" s="150">
        <v>4</v>
      </c>
      <c r="J26" s="418">
        <v>1</v>
      </c>
      <c r="K26" s="277"/>
      <c r="L26" s="277"/>
      <c r="M26" s="277"/>
      <c r="N26" s="277"/>
      <c r="O26" s="277"/>
      <c r="P26" s="277"/>
      <c r="Q26" s="414"/>
      <c r="R26" s="414"/>
      <c r="S26" s="414"/>
      <c r="T26" s="442"/>
      <c r="U26" s="415"/>
      <c r="V26" s="415"/>
      <c r="W26" s="414">
        <v>2</v>
      </c>
      <c r="X26" s="414"/>
      <c r="Y26" s="237">
        <f t="shared" si="2"/>
        <v>2</v>
      </c>
    </row>
    <row r="27" spans="1:29" ht="18" x14ac:dyDescent="0.35">
      <c r="A27" s="304"/>
      <c r="B27" s="54"/>
      <c r="C27" s="138"/>
      <c r="D27" s="139"/>
      <c r="E27" s="401" t="s">
        <v>142</v>
      </c>
      <c r="F27" s="63" t="s">
        <v>26</v>
      </c>
      <c r="G27" s="866"/>
      <c r="H27" s="150" t="s">
        <v>79</v>
      </c>
      <c r="I27" s="150">
        <v>4</v>
      </c>
      <c r="J27" s="418">
        <v>3</v>
      </c>
      <c r="K27" s="277"/>
      <c r="L27" s="277"/>
      <c r="M27" s="277"/>
      <c r="N27" s="277"/>
      <c r="O27" s="277"/>
      <c r="P27" s="277"/>
      <c r="Q27" s="414"/>
      <c r="R27" s="414"/>
      <c r="S27" s="414"/>
      <c r="T27" s="442"/>
      <c r="U27" s="386"/>
      <c r="V27" s="415"/>
      <c r="W27" s="414">
        <v>1</v>
      </c>
      <c r="X27" s="414"/>
      <c r="Y27" s="237">
        <f t="shared" si="2"/>
        <v>1</v>
      </c>
    </row>
    <row r="28" spans="1:29" ht="18.600000000000001" thickBot="1" x14ac:dyDescent="0.4">
      <c r="A28" s="587"/>
      <c r="B28" s="300"/>
      <c r="C28" s="300"/>
      <c r="D28" s="301"/>
      <c r="E28" s="173" t="s">
        <v>68</v>
      </c>
      <c r="F28" s="223"/>
      <c r="G28" s="202"/>
      <c r="H28" s="223"/>
      <c r="I28" s="223"/>
      <c r="J28" s="263"/>
      <c r="K28" s="163">
        <f>SUM(K19:K25)</f>
        <v>98</v>
      </c>
      <c r="L28" s="230">
        <f>SUM(L19:L27)</f>
        <v>72</v>
      </c>
      <c r="M28" s="230">
        <f>SUM(M19:M27)</f>
        <v>4</v>
      </c>
      <c r="N28" s="230">
        <f>SUM(N19:N27)</f>
        <v>4</v>
      </c>
      <c r="O28" s="230">
        <f>SUM(O19:O27)</f>
        <v>2</v>
      </c>
      <c r="P28" s="230"/>
      <c r="Q28" s="230"/>
      <c r="R28" s="230">
        <f>SUM(R19:R27)</f>
        <v>5</v>
      </c>
      <c r="S28" s="230">
        <f>SUM(S19:S25)</f>
        <v>24</v>
      </c>
      <c r="T28" s="472"/>
      <c r="U28" s="230">
        <f>SUM(U19:U27)</f>
        <v>8</v>
      </c>
      <c r="V28" s="230"/>
      <c r="W28" s="164">
        <f>SUM(W19:W27)</f>
        <v>3</v>
      </c>
      <c r="X28" s="629"/>
      <c r="Y28" s="231">
        <f>SUM(Y19:Y27)</f>
        <v>220</v>
      </c>
      <c r="Z28" s="74"/>
    </row>
    <row r="29" spans="1:29" ht="18.600000000000001" thickBot="1" x14ac:dyDescent="0.4">
      <c r="A29" s="593"/>
      <c r="B29" s="594"/>
      <c r="C29" s="594"/>
      <c r="D29" s="595"/>
      <c r="E29" s="174" t="s">
        <v>29</v>
      </c>
      <c r="F29" s="38"/>
      <c r="G29" s="38"/>
      <c r="H29" s="38"/>
      <c r="I29" s="38"/>
      <c r="J29" s="39"/>
      <c r="K29" s="239">
        <f>SUM(K28)</f>
        <v>98</v>
      </c>
      <c r="L29" s="381">
        <f>SUM(L28)</f>
        <v>72</v>
      </c>
      <c r="M29" s="381">
        <f>SUM(M28)</f>
        <v>4</v>
      </c>
      <c r="N29" s="381">
        <f>SUM(N28)</f>
        <v>4</v>
      </c>
      <c r="O29" s="381">
        <f>SUM(O28)</f>
        <v>2</v>
      </c>
      <c r="P29" s="381"/>
      <c r="Q29" s="381"/>
      <c r="R29" s="381">
        <f>SUM(R28)</f>
        <v>5</v>
      </c>
      <c r="S29" s="381">
        <f>SUM(S28)</f>
        <v>24</v>
      </c>
      <c r="T29" s="235"/>
      <c r="U29" s="381">
        <f>SUM(U28)</f>
        <v>8</v>
      </c>
      <c r="V29" s="166"/>
      <c r="W29" s="161">
        <f>SUM(W28)</f>
        <v>3</v>
      </c>
      <c r="X29" s="169"/>
      <c r="Y29" s="244">
        <f>SUM(Y28)</f>
        <v>220</v>
      </c>
    </row>
    <row r="30" spans="1:29" ht="18.600000000000001" thickBot="1" x14ac:dyDescent="0.4">
      <c r="A30" s="326"/>
      <c r="B30" s="302"/>
      <c r="C30" s="596"/>
      <c r="D30" s="597"/>
      <c r="E30" s="338" t="s">
        <v>30</v>
      </c>
      <c r="F30" s="284"/>
      <c r="G30" s="284"/>
      <c r="H30" s="284"/>
      <c r="I30" s="284"/>
      <c r="J30" s="285"/>
      <c r="K30" s="249">
        <f>SUM(K17+K29)</f>
        <v>204</v>
      </c>
      <c r="L30" s="249">
        <f>SUM(L17+L29)</f>
        <v>140</v>
      </c>
      <c r="M30" s="249">
        <f>SUM(M17+M29)</f>
        <v>76</v>
      </c>
      <c r="N30" s="249">
        <f>SUM(N17+N29)</f>
        <v>6</v>
      </c>
      <c r="O30" s="249">
        <f>SUM(O17+O29)</f>
        <v>3</v>
      </c>
      <c r="P30" s="249"/>
      <c r="Q30" s="249">
        <f>SUM(Q17+Q29)</f>
        <v>49</v>
      </c>
      <c r="R30" s="249">
        <f>SUM(R17+R29)</f>
        <v>5</v>
      </c>
      <c r="S30" s="249">
        <f>SUM(S17+S29)</f>
        <v>33</v>
      </c>
      <c r="T30" s="360"/>
      <c r="U30" s="271">
        <f>SUM(U17+U29)</f>
        <v>14</v>
      </c>
      <c r="V30" s="271"/>
      <c r="W30" s="249">
        <f>SUM(W17+W29)</f>
        <v>3</v>
      </c>
      <c r="X30" s="249"/>
      <c r="Y30" s="251">
        <f>SUM(Y17+Y29)</f>
        <v>533</v>
      </c>
      <c r="Z30" s="524"/>
      <c r="AA30" s="524"/>
    </row>
    <row r="31" spans="1:29" ht="15.6" x14ac:dyDescent="0.3">
      <c r="A31" s="814" t="s">
        <v>229</v>
      </c>
      <c r="B31" s="814"/>
      <c r="C31" s="814"/>
      <c r="D31" s="814"/>
      <c r="E31" s="814"/>
      <c r="F31" s="814"/>
      <c r="G31" s="814"/>
      <c r="H31" s="814"/>
      <c r="I31" s="814"/>
      <c r="J31" s="814"/>
      <c r="K31" s="814"/>
      <c r="L31" s="814"/>
      <c r="M31" s="814"/>
      <c r="N31" s="814"/>
      <c r="O31" s="814"/>
      <c r="P31" s="814"/>
      <c r="Q31" s="814"/>
      <c r="R31" s="814"/>
      <c r="S31" s="814"/>
      <c r="T31" s="814"/>
      <c r="U31" s="814"/>
      <c r="V31" s="814"/>
      <c r="W31" s="814"/>
      <c r="X31" s="814"/>
      <c r="Y31" s="814"/>
      <c r="AB31" s="525"/>
      <c r="AC31" s="525"/>
    </row>
    <row r="32" spans="1:29" ht="13.8" x14ac:dyDescent="0.25">
      <c r="A32" s="74"/>
      <c r="B32" s="74"/>
      <c r="C32" s="74"/>
      <c r="D32" s="74"/>
      <c r="E32" s="74"/>
      <c r="F32" s="74"/>
      <c r="G32" s="843" t="s">
        <v>228</v>
      </c>
      <c r="H32" s="824"/>
      <c r="I32" s="824"/>
      <c r="J32" s="824"/>
      <c r="K32" s="824"/>
      <c r="L32" s="824"/>
      <c r="M32" s="824"/>
      <c r="N32" s="824"/>
      <c r="O32" s="824"/>
      <c r="P32" s="824"/>
      <c r="Q32" s="824"/>
      <c r="R32" s="824"/>
      <c r="S32" s="824"/>
      <c r="T32" s="824"/>
      <c r="U32" s="824"/>
      <c r="V32" s="824"/>
      <c r="W32" s="824"/>
      <c r="X32" s="824"/>
      <c r="Y32" s="824"/>
      <c r="Z32" s="824"/>
      <c r="AA32" s="824"/>
    </row>
    <row r="33" spans="5:24" ht="14.4" x14ac:dyDescent="0.3">
      <c r="E33" s="74"/>
      <c r="F33" s="74"/>
      <c r="G33" s="74"/>
      <c r="H33" s="74"/>
      <c r="I33" s="74"/>
      <c r="J33" s="78"/>
      <c r="K33" s="74"/>
      <c r="L33" s="76"/>
      <c r="M33" s="76"/>
      <c r="N33" s="76"/>
      <c r="O33" s="76"/>
      <c r="P33" s="76"/>
      <c r="Q33" s="83"/>
      <c r="R33" s="83"/>
      <c r="S33" s="83"/>
      <c r="T33" s="76"/>
      <c r="U33" s="76"/>
      <c r="V33" s="76"/>
      <c r="W33" s="75"/>
      <c r="X33" s="4"/>
    </row>
    <row r="34" spans="5:24" ht="14.4" x14ac:dyDescent="0.3">
      <c r="E34" s="74"/>
      <c r="F34" s="74"/>
      <c r="G34" s="74"/>
      <c r="H34" s="74"/>
      <c r="I34" s="74"/>
      <c r="J34" s="78"/>
      <c r="K34" s="74"/>
      <c r="L34" s="80"/>
      <c r="M34" s="80"/>
      <c r="N34" s="80"/>
      <c r="O34" s="80"/>
      <c r="P34" s="83"/>
      <c r="Q34" s="83"/>
      <c r="R34" s="83"/>
      <c r="S34" s="83"/>
      <c r="T34" s="80"/>
      <c r="U34" s="80"/>
      <c r="V34" s="80"/>
      <c r="W34" s="75"/>
    </row>
    <row r="35" spans="5:24" ht="14.4" x14ac:dyDescent="0.3">
      <c r="E35" s="81"/>
      <c r="F35" s="81"/>
      <c r="G35" s="81"/>
      <c r="H35" s="81"/>
      <c r="I35" s="81"/>
      <c r="J35" s="78"/>
      <c r="K35" s="813"/>
      <c r="L35" s="816"/>
      <c r="M35" s="816"/>
      <c r="N35" s="816"/>
      <c r="O35" s="816"/>
      <c r="P35" s="816"/>
      <c r="Q35" s="816"/>
      <c r="R35" s="816"/>
      <c r="S35" s="79"/>
      <c r="T35" s="77"/>
      <c r="U35" s="77"/>
      <c r="V35" s="82"/>
      <c r="W35" s="81"/>
    </row>
  </sheetData>
  <mergeCells count="25">
    <mergeCell ref="G23:G24"/>
    <mergeCell ref="G8:G9"/>
    <mergeCell ref="E1:X1"/>
    <mergeCell ref="B2:AA2"/>
    <mergeCell ref="J3:J4"/>
    <mergeCell ref="C3:C4"/>
    <mergeCell ref="E3:E4"/>
    <mergeCell ref="H3:H4"/>
    <mergeCell ref="Y3:Y4"/>
    <mergeCell ref="G32:AA32"/>
    <mergeCell ref="K35:R35"/>
    <mergeCell ref="F3:F4"/>
    <mergeCell ref="K3:X3"/>
    <mergeCell ref="A18:Y18"/>
    <mergeCell ref="G3:G4"/>
    <mergeCell ref="D3:D4"/>
    <mergeCell ref="B3:B4"/>
    <mergeCell ref="I3:I4"/>
    <mergeCell ref="A3:A4"/>
    <mergeCell ref="G14:G15"/>
    <mergeCell ref="A31:Y31"/>
    <mergeCell ref="G26:G27"/>
    <mergeCell ref="A5:Y5"/>
    <mergeCell ref="E23:E24"/>
    <mergeCell ref="F23:F24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178BE4-C317-4535-9D71-6A71FF1C8A13}">
  <dimension ref="A1:AC47"/>
  <sheetViews>
    <sheetView topLeftCell="A9" zoomScale="75" zoomScaleNormal="75" zoomScaleSheetLayoutView="75" zoomScalePageLayoutView="90" workbookViewId="0">
      <selection activeCell="O13" sqref="O13"/>
    </sheetView>
  </sheetViews>
  <sheetFormatPr defaultRowHeight="13.2" x14ac:dyDescent="0.25"/>
  <cols>
    <col min="1" max="1" width="3.77734375" customWidth="1"/>
    <col min="2" max="2" width="13.5546875" customWidth="1"/>
    <col min="3" max="3" width="6.88671875" customWidth="1"/>
    <col min="4" max="4" width="5.77734375" customWidth="1"/>
    <col min="5" max="5" width="54.88671875" customWidth="1"/>
    <col min="6" max="6" width="3.77734375" customWidth="1"/>
    <col min="7" max="7" width="39.44140625" customWidth="1"/>
    <col min="8" max="8" width="16.109375" customWidth="1"/>
    <col min="9" max="9" width="5.21875" customWidth="1"/>
    <col min="10" max="10" width="9" customWidth="1"/>
    <col min="11" max="13" width="5.5546875" customWidth="1"/>
    <col min="14" max="14" width="4.5546875" customWidth="1"/>
    <col min="15" max="15" width="4.21875" customWidth="1"/>
    <col min="16" max="16" width="4.88671875" customWidth="1"/>
    <col min="17" max="17" width="5.44140625" customWidth="1"/>
    <col min="18" max="18" width="4.21875" customWidth="1"/>
    <col min="19" max="19" width="5.5546875" customWidth="1"/>
    <col min="20" max="20" width="4.44140625" customWidth="1"/>
    <col min="21" max="21" width="6" customWidth="1"/>
    <col min="22" max="23" width="4.44140625" customWidth="1"/>
    <col min="24" max="24" width="4.109375" customWidth="1"/>
    <col min="25" max="25" width="8.44140625" customWidth="1"/>
  </cols>
  <sheetData>
    <row r="1" spans="1:27" ht="17.399999999999999" x14ac:dyDescent="0.3">
      <c r="A1" s="12"/>
      <c r="B1" s="12"/>
      <c r="C1" s="12"/>
      <c r="D1" s="12"/>
      <c r="E1" s="867" t="s">
        <v>94</v>
      </c>
      <c r="F1" s="867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12"/>
    </row>
    <row r="2" spans="1:27" ht="21" thickBot="1" x14ac:dyDescent="0.4">
      <c r="A2" s="14" t="s">
        <v>73</v>
      </c>
      <c r="B2" s="868" t="s">
        <v>157</v>
      </c>
      <c r="C2" s="868"/>
      <c r="D2" s="868"/>
      <c r="E2" s="868"/>
      <c r="F2" s="868"/>
      <c r="G2" s="868"/>
      <c r="H2" s="868"/>
      <c r="I2" s="868"/>
      <c r="J2" s="868"/>
      <c r="K2" s="868"/>
      <c r="L2" s="868"/>
      <c r="M2" s="868"/>
      <c r="N2" s="868"/>
      <c r="O2" s="868"/>
      <c r="P2" s="868"/>
      <c r="Q2" s="868"/>
      <c r="R2" s="868"/>
      <c r="S2" s="868"/>
      <c r="T2" s="868"/>
      <c r="U2" s="868"/>
      <c r="V2" s="868"/>
      <c r="W2" s="868"/>
      <c r="X2" s="868"/>
      <c r="Y2" s="868"/>
      <c r="Z2" s="868"/>
      <c r="AA2" s="868"/>
    </row>
    <row r="3" spans="1:27" ht="13.5" customHeight="1" thickBot="1" x14ac:dyDescent="0.3">
      <c r="A3" s="892" t="s">
        <v>10</v>
      </c>
      <c r="B3" s="817" t="s">
        <v>18</v>
      </c>
      <c r="C3" s="910" t="s">
        <v>19</v>
      </c>
      <c r="D3" s="851" t="s">
        <v>20</v>
      </c>
      <c r="E3" s="857" t="s">
        <v>15</v>
      </c>
      <c r="F3" s="846" t="s">
        <v>11</v>
      </c>
      <c r="G3" s="846" t="s">
        <v>21</v>
      </c>
      <c r="H3" s="846" t="s">
        <v>65</v>
      </c>
      <c r="I3" s="846" t="s">
        <v>12</v>
      </c>
      <c r="J3" s="859" t="s">
        <v>66</v>
      </c>
      <c r="K3" s="835" t="s">
        <v>14</v>
      </c>
      <c r="L3" s="836"/>
      <c r="M3" s="836"/>
      <c r="N3" s="836"/>
      <c r="O3" s="836"/>
      <c r="P3" s="836"/>
      <c r="Q3" s="836"/>
      <c r="R3" s="836"/>
      <c r="S3" s="836"/>
      <c r="T3" s="836"/>
      <c r="U3" s="836"/>
      <c r="V3" s="836"/>
      <c r="W3" s="836"/>
      <c r="X3" s="836"/>
      <c r="Y3" s="885" t="s">
        <v>13</v>
      </c>
    </row>
    <row r="4" spans="1:27" ht="129.9" customHeight="1" thickBot="1" x14ac:dyDescent="0.3">
      <c r="A4" s="934"/>
      <c r="B4" s="931"/>
      <c r="C4" s="932"/>
      <c r="D4" s="935"/>
      <c r="E4" s="929"/>
      <c r="F4" s="930"/>
      <c r="G4" s="930"/>
      <c r="H4" s="930"/>
      <c r="I4" s="930"/>
      <c r="J4" s="933"/>
      <c r="K4" s="46" t="s">
        <v>0</v>
      </c>
      <c r="L4" s="44" t="s">
        <v>1</v>
      </c>
      <c r="M4" s="46" t="s">
        <v>2</v>
      </c>
      <c r="N4" s="44" t="s">
        <v>3</v>
      </c>
      <c r="O4" s="46" t="s">
        <v>16</v>
      </c>
      <c r="P4" s="43" t="s">
        <v>4</v>
      </c>
      <c r="Q4" s="325" t="s">
        <v>110</v>
      </c>
      <c r="R4" s="324" t="s">
        <v>111</v>
      </c>
      <c r="S4" s="44" t="s">
        <v>5</v>
      </c>
      <c r="T4" s="44" t="s">
        <v>6</v>
      </c>
      <c r="U4" s="44" t="s">
        <v>7</v>
      </c>
      <c r="V4" s="47" t="s">
        <v>8</v>
      </c>
      <c r="W4" s="44" t="s">
        <v>59</v>
      </c>
      <c r="X4" s="346" t="s">
        <v>116</v>
      </c>
      <c r="Y4" s="940"/>
    </row>
    <row r="5" spans="1:27" ht="18" thickBot="1" x14ac:dyDescent="0.35">
      <c r="A5" s="937" t="s">
        <v>67</v>
      </c>
      <c r="B5" s="938"/>
      <c r="C5" s="938"/>
      <c r="D5" s="938"/>
      <c r="E5" s="938"/>
      <c r="F5" s="938"/>
      <c r="G5" s="938"/>
      <c r="H5" s="938"/>
      <c r="I5" s="938"/>
      <c r="J5" s="938"/>
      <c r="K5" s="938"/>
      <c r="L5" s="938"/>
      <c r="M5" s="938"/>
      <c r="N5" s="938"/>
      <c r="O5" s="938"/>
      <c r="P5" s="938"/>
      <c r="Q5" s="938"/>
      <c r="R5" s="938"/>
      <c r="S5" s="938"/>
      <c r="T5" s="938"/>
      <c r="U5" s="938"/>
      <c r="V5" s="938"/>
      <c r="W5" s="938"/>
      <c r="X5" s="938"/>
      <c r="Y5" s="939"/>
    </row>
    <row r="6" spans="1:27" ht="18" x14ac:dyDescent="0.35">
      <c r="A6" s="119">
        <v>4</v>
      </c>
      <c r="B6" s="170" t="s">
        <v>46</v>
      </c>
      <c r="C6" s="147" t="s">
        <v>32</v>
      </c>
      <c r="D6" s="408">
        <v>0.85</v>
      </c>
      <c r="E6" s="942" t="s">
        <v>139</v>
      </c>
      <c r="F6" s="152" t="s">
        <v>26</v>
      </c>
      <c r="G6" s="941" t="s">
        <v>96</v>
      </c>
      <c r="H6" s="154" t="s">
        <v>79</v>
      </c>
      <c r="I6" s="154">
        <v>3</v>
      </c>
      <c r="J6" s="177">
        <v>12</v>
      </c>
      <c r="K6" s="144">
        <v>16</v>
      </c>
      <c r="L6" s="145">
        <v>40</v>
      </c>
      <c r="M6" s="146"/>
      <c r="N6" s="146">
        <v>3</v>
      </c>
      <c r="O6" s="146">
        <v>1</v>
      </c>
      <c r="P6" s="146"/>
      <c r="Q6" s="146"/>
      <c r="R6" s="146"/>
      <c r="S6" s="146"/>
      <c r="T6" s="152"/>
      <c r="U6" s="193">
        <v>2</v>
      </c>
      <c r="V6" s="193"/>
      <c r="W6" s="153"/>
      <c r="X6" s="154"/>
      <c r="Y6" s="224">
        <f t="shared" ref="Y6:Y15" si="0">SUM(K6:X6)</f>
        <v>62</v>
      </c>
    </row>
    <row r="7" spans="1:27" ht="18" x14ac:dyDescent="0.35">
      <c r="A7" s="142"/>
      <c r="B7" s="178" t="s">
        <v>45</v>
      </c>
      <c r="C7" s="118" t="s">
        <v>33</v>
      </c>
      <c r="D7" s="143"/>
      <c r="E7" s="943"/>
      <c r="F7" s="481" t="s">
        <v>26</v>
      </c>
      <c r="G7" s="883"/>
      <c r="H7" s="480" t="s">
        <v>201</v>
      </c>
      <c r="I7" s="146" t="s">
        <v>203</v>
      </c>
      <c r="J7" s="387" t="s">
        <v>226</v>
      </c>
      <c r="K7" s="144">
        <v>32</v>
      </c>
      <c r="L7" s="145">
        <v>16</v>
      </c>
      <c r="M7" s="146"/>
      <c r="N7" s="146">
        <v>1</v>
      </c>
      <c r="O7" s="146">
        <v>1</v>
      </c>
      <c r="P7" s="146"/>
      <c r="Q7" s="146"/>
      <c r="R7" s="146"/>
      <c r="S7" s="146"/>
      <c r="T7" s="152"/>
      <c r="U7" s="146">
        <v>2</v>
      </c>
      <c r="V7" s="146"/>
      <c r="W7" s="145"/>
      <c r="X7" s="145"/>
      <c r="Y7" s="237">
        <f t="shared" si="0"/>
        <v>52</v>
      </c>
    </row>
    <row r="8" spans="1:27" ht="36" x14ac:dyDescent="0.35">
      <c r="A8" s="142"/>
      <c r="B8" s="178" t="s">
        <v>47</v>
      </c>
      <c r="C8" s="117" t="s">
        <v>49</v>
      </c>
      <c r="D8" s="97"/>
      <c r="E8" s="635" t="s">
        <v>120</v>
      </c>
      <c r="F8" s="63" t="s">
        <v>26</v>
      </c>
      <c r="G8" s="441" t="s">
        <v>96</v>
      </c>
      <c r="H8" s="474" t="s">
        <v>187</v>
      </c>
      <c r="I8" s="150">
        <v>2</v>
      </c>
      <c r="J8" s="418">
        <v>14</v>
      </c>
      <c r="K8" s="730">
        <v>12</v>
      </c>
      <c r="L8" s="277"/>
      <c r="M8" s="277"/>
      <c r="N8" s="277"/>
      <c r="O8" s="277"/>
      <c r="P8" s="277"/>
      <c r="Q8" s="414"/>
      <c r="R8" s="414"/>
      <c r="S8" s="414"/>
      <c r="T8" s="442"/>
      <c r="U8" s="415"/>
      <c r="V8" s="414"/>
      <c r="W8" s="414"/>
      <c r="X8" s="414"/>
      <c r="Y8" s="237">
        <f t="shared" si="0"/>
        <v>12</v>
      </c>
    </row>
    <row r="9" spans="1:27" ht="36" x14ac:dyDescent="0.35">
      <c r="A9" s="142"/>
      <c r="B9" s="923" t="s">
        <v>236</v>
      </c>
      <c r="C9" s="924"/>
      <c r="D9" s="925"/>
      <c r="E9" s="651" t="s">
        <v>97</v>
      </c>
      <c r="F9" s="473" t="s">
        <v>26</v>
      </c>
      <c r="G9" s="440" t="s">
        <v>96</v>
      </c>
      <c r="H9" s="118" t="s">
        <v>79</v>
      </c>
      <c r="I9" s="118" t="s">
        <v>98</v>
      </c>
      <c r="J9" s="452">
        <v>4</v>
      </c>
      <c r="K9" s="391"/>
      <c r="L9" s="741">
        <v>6</v>
      </c>
      <c r="M9" s="386"/>
      <c r="N9" s="386"/>
      <c r="O9" s="722"/>
      <c r="P9" s="386"/>
      <c r="Q9" s="386"/>
      <c r="R9" s="386"/>
      <c r="S9" s="386"/>
      <c r="T9" s="390"/>
      <c r="U9" s="386"/>
      <c r="V9" s="386"/>
      <c r="W9" s="385"/>
      <c r="X9" s="387"/>
      <c r="Y9" s="420">
        <f t="shared" si="0"/>
        <v>6</v>
      </c>
    </row>
    <row r="10" spans="1:27" ht="18" x14ac:dyDescent="0.35">
      <c r="A10" s="142"/>
      <c r="B10" s="735"/>
      <c r="C10" s="736"/>
      <c r="D10" s="737"/>
      <c r="E10" s="746" t="s">
        <v>172</v>
      </c>
      <c r="F10" s="283" t="s">
        <v>26</v>
      </c>
      <c r="G10" s="531"/>
      <c r="H10" s="283" t="s">
        <v>83</v>
      </c>
      <c r="I10" s="283" t="s">
        <v>98</v>
      </c>
      <c r="J10" s="624">
        <v>5</v>
      </c>
      <c r="K10" s="751">
        <v>4</v>
      </c>
      <c r="L10" s="146"/>
      <c r="M10" s="146"/>
      <c r="N10" s="146"/>
      <c r="O10" s="146"/>
      <c r="P10" s="146"/>
      <c r="Q10" s="386"/>
      <c r="R10" s="146"/>
      <c r="S10" s="146"/>
      <c r="T10" s="152"/>
      <c r="U10" s="146"/>
      <c r="V10" s="146"/>
      <c r="W10" s="145"/>
      <c r="X10" s="694"/>
      <c r="Y10" s="626">
        <f t="shared" si="0"/>
        <v>4</v>
      </c>
    </row>
    <row r="11" spans="1:27" ht="18" x14ac:dyDescent="0.35">
      <c r="A11" s="142"/>
      <c r="B11" s="178"/>
      <c r="C11" s="117"/>
      <c r="D11" s="97"/>
      <c r="E11" s="401" t="s">
        <v>141</v>
      </c>
      <c r="F11" s="63" t="s">
        <v>26</v>
      </c>
      <c r="G11" s="882" t="s">
        <v>96</v>
      </c>
      <c r="H11" s="150" t="s">
        <v>79</v>
      </c>
      <c r="I11" s="150" t="s">
        <v>98</v>
      </c>
      <c r="J11" s="418">
        <v>2</v>
      </c>
      <c r="K11" s="277"/>
      <c r="L11" s="277"/>
      <c r="M11" s="277"/>
      <c r="N11" s="277"/>
      <c r="O11" s="277"/>
      <c r="P11" s="277"/>
      <c r="Q11" s="414"/>
      <c r="R11" s="414"/>
      <c r="S11" s="414"/>
      <c r="T11" s="442"/>
      <c r="U11" s="415"/>
      <c r="V11" s="414"/>
      <c r="W11" s="414">
        <v>4</v>
      </c>
      <c r="X11" s="414"/>
      <c r="Y11" s="237">
        <f>SUM(K11:X11)</f>
        <v>4</v>
      </c>
    </row>
    <row r="12" spans="1:27" ht="18" x14ac:dyDescent="0.35">
      <c r="A12" s="142"/>
      <c r="B12" s="178"/>
      <c r="C12" s="117"/>
      <c r="D12" s="97"/>
      <c r="E12" s="401" t="s">
        <v>142</v>
      </c>
      <c r="F12" s="63" t="s">
        <v>26</v>
      </c>
      <c r="G12" s="866"/>
      <c r="H12" s="146" t="s">
        <v>79</v>
      </c>
      <c r="I12" s="146" t="s">
        <v>98</v>
      </c>
      <c r="J12" s="387">
        <v>2</v>
      </c>
      <c r="K12" s="145"/>
      <c r="L12" s="145"/>
      <c r="M12" s="145"/>
      <c r="N12" s="145"/>
      <c r="O12" s="145"/>
      <c r="P12" s="145"/>
      <c r="Q12" s="385"/>
      <c r="R12" s="385"/>
      <c r="S12" s="385"/>
      <c r="T12" s="462"/>
      <c r="U12" s="386"/>
      <c r="V12" s="385"/>
      <c r="W12" s="385">
        <v>2</v>
      </c>
      <c r="X12" s="385"/>
      <c r="Y12" s="237">
        <f t="shared" si="0"/>
        <v>2</v>
      </c>
    </row>
    <row r="13" spans="1:27" ht="18" x14ac:dyDescent="0.35">
      <c r="A13" s="51"/>
      <c r="B13" s="50"/>
      <c r="C13" s="50"/>
      <c r="D13" s="86"/>
      <c r="E13" s="645" t="s">
        <v>103</v>
      </c>
      <c r="F13" s="152" t="s">
        <v>26</v>
      </c>
      <c r="G13" s="869" t="s">
        <v>96</v>
      </c>
      <c r="H13" s="154" t="s">
        <v>79</v>
      </c>
      <c r="I13" s="154" t="s">
        <v>99</v>
      </c>
      <c r="J13" s="422">
        <v>15</v>
      </c>
      <c r="K13" s="274"/>
      <c r="L13" s="274"/>
      <c r="N13" s="154"/>
      <c r="O13" s="154"/>
      <c r="P13" s="154"/>
      <c r="Q13" s="154">
        <v>8</v>
      </c>
      <c r="R13" s="154"/>
      <c r="S13" s="154"/>
      <c r="T13" s="155"/>
      <c r="U13" s="154"/>
      <c r="V13" s="154"/>
      <c r="W13" s="153"/>
      <c r="X13" s="154"/>
      <c r="Y13" s="224">
        <f t="shared" si="0"/>
        <v>8</v>
      </c>
    </row>
    <row r="14" spans="1:27" ht="18" x14ac:dyDescent="0.35">
      <c r="A14" s="304"/>
      <c r="B14" s="54"/>
      <c r="C14" s="54"/>
      <c r="D14" s="305"/>
      <c r="E14" s="658" t="s">
        <v>123</v>
      </c>
      <c r="F14" s="146" t="s">
        <v>26</v>
      </c>
      <c r="G14" s="936"/>
      <c r="H14" s="154" t="s">
        <v>79</v>
      </c>
      <c r="I14" s="154" t="s">
        <v>99</v>
      </c>
      <c r="J14" s="177">
        <v>1</v>
      </c>
      <c r="K14" s="414"/>
      <c r="L14" s="415"/>
      <c r="M14" s="415"/>
      <c r="N14" s="415"/>
      <c r="O14" s="415"/>
      <c r="P14" s="415"/>
      <c r="Q14" s="415">
        <v>11</v>
      </c>
      <c r="R14" s="415"/>
      <c r="S14" s="415"/>
      <c r="T14" s="416"/>
      <c r="U14" s="415"/>
      <c r="V14" s="415"/>
      <c r="W14" s="414"/>
      <c r="X14" s="415"/>
      <c r="Y14" s="420">
        <f t="shared" si="0"/>
        <v>11</v>
      </c>
    </row>
    <row r="15" spans="1:27" ht="36" x14ac:dyDescent="0.35">
      <c r="A15" s="304"/>
      <c r="B15" s="54"/>
      <c r="C15" s="54"/>
      <c r="D15" s="305"/>
      <c r="E15" s="636" t="s">
        <v>159</v>
      </c>
      <c r="F15" s="53" t="s">
        <v>26</v>
      </c>
      <c r="G15" s="485" t="s">
        <v>164</v>
      </c>
      <c r="H15" s="474" t="s">
        <v>161</v>
      </c>
      <c r="I15" s="146" t="s">
        <v>162</v>
      </c>
      <c r="J15" s="246">
        <v>14</v>
      </c>
      <c r="K15" s="145"/>
      <c r="L15" s="146"/>
      <c r="M15" s="726">
        <v>14</v>
      </c>
      <c r="N15" s="146"/>
      <c r="O15" s="146"/>
      <c r="P15" s="146"/>
      <c r="Q15" s="386"/>
      <c r="R15" s="386"/>
      <c r="S15" s="386"/>
      <c r="T15" s="390"/>
      <c r="U15" s="386"/>
      <c r="V15" s="386"/>
      <c r="W15" s="385"/>
      <c r="X15" s="475"/>
      <c r="Y15" s="237">
        <f t="shared" si="0"/>
        <v>14</v>
      </c>
    </row>
    <row r="16" spans="1:27" ht="18.600000000000001" thickBot="1" x14ac:dyDescent="0.4">
      <c r="A16" s="85"/>
      <c r="B16" s="56"/>
      <c r="C16" s="56"/>
      <c r="D16" s="70"/>
      <c r="E16" s="319" t="s">
        <v>68</v>
      </c>
      <c r="F16" s="265"/>
      <c r="G16" s="67"/>
      <c r="H16" s="176"/>
      <c r="I16" s="176"/>
      <c r="J16" s="266"/>
      <c r="K16" s="164">
        <f>SUM(K6:K15)</f>
        <v>64</v>
      </c>
      <c r="L16" s="164">
        <f>SUM(L6:L14)</f>
        <v>62</v>
      </c>
      <c r="M16" s="164">
        <f>SUM(M6:M15)</f>
        <v>14</v>
      </c>
      <c r="N16" s="164">
        <f>SUM(N6:N14)</f>
        <v>4</v>
      </c>
      <c r="O16" s="164">
        <f>SUM(O6:O14)</f>
        <v>2</v>
      </c>
      <c r="P16" s="164"/>
      <c r="Q16" s="164">
        <f>SUM(Q6:Q14)</f>
        <v>19</v>
      </c>
      <c r="R16" s="164"/>
      <c r="S16" s="164"/>
      <c r="T16" s="472"/>
      <c r="U16" s="230">
        <f>SUM(U6:U14)</f>
        <v>4</v>
      </c>
      <c r="V16" s="230"/>
      <c r="W16" s="164">
        <f>SUM(W6:W14)</f>
        <v>6</v>
      </c>
      <c r="X16" s="164"/>
      <c r="Y16" s="231">
        <f>SUM(Y6:Y15)</f>
        <v>175</v>
      </c>
    </row>
    <row r="17" spans="1:25" ht="18.600000000000001" thickBot="1" x14ac:dyDescent="0.4">
      <c r="A17" s="405"/>
      <c r="B17" s="66"/>
      <c r="C17" s="66"/>
      <c r="D17" s="406"/>
      <c r="E17" s="336" t="s">
        <v>28</v>
      </c>
      <c r="F17" s="288"/>
      <c r="G17" s="288"/>
      <c r="H17" s="288"/>
      <c r="I17" s="289"/>
      <c r="J17" s="290"/>
      <c r="K17" s="158">
        <f>SUM(K16)</f>
        <v>64</v>
      </c>
      <c r="L17" s="158">
        <f>SUM(L16)</f>
        <v>62</v>
      </c>
      <c r="M17" s="158">
        <f>SUM(M16)</f>
        <v>14</v>
      </c>
      <c r="N17" s="158">
        <f>SUM(N16)</f>
        <v>4</v>
      </c>
      <c r="O17" s="158">
        <f>SUM(O16)</f>
        <v>2</v>
      </c>
      <c r="P17" s="158"/>
      <c r="Q17" s="158">
        <f>SUM(Q16)</f>
        <v>19</v>
      </c>
      <c r="R17" s="158"/>
      <c r="S17" s="158"/>
      <c r="T17" s="159"/>
      <c r="U17" s="742">
        <f>SUM(U16)</f>
        <v>4</v>
      </c>
      <c r="V17" s="742"/>
      <c r="W17" s="158">
        <f>SUM(W16)</f>
        <v>6</v>
      </c>
      <c r="X17" s="158"/>
      <c r="Y17" s="518">
        <f>SUM(Y16)</f>
        <v>175</v>
      </c>
    </row>
    <row r="18" spans="1:25" ht="18" thickBot="1" x14ac:dyDescent="0.35">
      <c r="A18" s="887" t="s">
        <v>71</v>
      </c>
      <c r="B18" s="900"/>
      <c r="C18" s="900"/>
      <c r="D18" s="900"/>
      <c r="E18" s="900"/>
      <c r="F18" s="900"/>
      <c r="G18" s="900"/>
      <c r="H18" s="900"/>
      <c r="I18" s="900"/>
      <c r="J18" s="900"/>
      <c r="K18" s="900"/>
      <c r="L18" s="900"/>
      <c r="M18" s="900"/>
      <c r="N18" s="900"/>
      <c r="O18" s="900"/>
      <c r="P18" s="900"/>
      <c r="Q18" s="900"/>
      <c r="R18" s="900"/>
      <c r="S18" s="900"/>
      <c r="T18" s="900"/>
      <c r="U18" s="900"/>
      <c r="V18" s="900"/>
      <c r="W18" s="900"/>
      <c r="X18" s="900"/>
      <c r="Y18" s="901"/>
    </row>
    <row r="19" spans="1:25" ht="18" x14ac:dyDescent="0.35">
      <c r="A19" s="110"/>
      <c r="B19" s="157"/>
      <c r="C19" s="283"/>
      <c r="D19" s="408"/>
      <c r="E19" s="632" t="s">
        <v>120</v>
      </c>
      <c r="F19" s="478" t="s">
        <v>26</v>
      </c>
      <c r="G19" s="926" t="s">
        <v>96</v>
      </c>
      <c r="H19" s="154" t="s">
        <v>150</v>
      </c>
      <c r="I19" s="154">
        <v>1</v>
      </c>
      <c r="J19" s="282" t="s">
        <v>195</v>
      </c>
      <c r="K19" s="385">
        <v>16</v>
      </c>
      <c r="L19" s="386"/>
      <c r="M19" s="386">
        <v>14</v>
      </c>
      <c r="N19" s="386"/>
      <c r="O19" s="386"/>
      <c r="P19" s="386"/>
      <c r="Q19" s="386"/>
      <c r="R19" s="386"/>
      <c r="S19" s="386"/>
      <c r="T19" s="390"/>
      <c r="U19" s="614">
        <v>2</v>
      </c>
      <c r="V19" s="614"/>
      <c r="W19" s="385"/>
      <c r="X19" s="386"/>
      <c r="Y19" s="420">
        <f t="shared" ref="Y19:Y31" si="1">SUM(K19:X19)</f>
        <v>32</v>
      </c>
    </row>
    <row r="20" spans="1:25" ht="18" x14ac:dyDescent="0.35">
      <c r="A20" s="142"/>
      <c r="B20" s="178"/>
      <c r="C20" s="118"/>
      <c r="D20" s="97"/>
      <c r="E20" s="739" t="s">
        <v>138</v>
      </c>
      <c r="F20" s="63" t="s">
        <v>26</v>
      </c>
      <c r="G20" s="865"/>
      <c r="H20" s="150" t="s">
        <v>152</v>
      </c>
      <c r="I20" s="150">
        <v>3.2</v>
      </c>
      <c r="J20" s="418" t="s">
        <v>198</v>
      </c>
      <c r="K20" s="414">
        <v>20</v>
      </c>
      <c r="L20" s="415">
        <v>20</v>
      </c>
      <c r="M20" s="415"/>
      <c r="N20" s="415">
        <v>3</v>
      </c>
      <c r="O20" s="415">
        <v>1</v>
      </c>
      <c r="P20" s="415"/>
      <c r="Q20" s="415"/>
      <c r="R20" s="415"/>
      <c r="S20" s="415"/>
      <c r="T20" s="416"/>
      <c r="U20" s="415">
        <v>2</v>
      </c>
      <c r="V20" s="415"/>
      <c r="W20" s="414"/>
      <c r="X20" s="415"/>
      <c r="Y20" s="444">
        <f t="shared" si="1"/>
        <v>46</v>
      </c>
    </row>
    <row r="21" spans="1:25" ht="36" x14ac:dyDescent="0.35">
      <c r="A21" s="142"/>
      <c r="B21" s="178"/>
      <c r="C21" s="117"/>
      <c r="D21" s="97"/>
      <c r="E21" s="634" t="s">
        <v>136</v>
      </c>
      <c r="F21" s="146" t="s">
        <v>26</v>
      </c>
      <c r="G21" s="440" t="s">
        <v>96</v>
      </c>
      <c r="H21" s="146" t="s">
        <v>79</v>
      </c>
      <c r="I21" s="146" t="s">
        <v>98</v>
      </c>
      <c r="J21" s="387">
        <v>4</v>
      </c>
      <c r="K21" s="385"/>
      <c r="L21" s="741">
        <v>18</v>
      </c>
      <c r="M21" s="386"/>
      <c r="N21" s="386"/>
      <c r="O21" s="386"/>
      <c r="P21" s="386"/>
      <c r="Q21" s="386"/>
      <c r="R21" s="386"/>
      <c r="S21" s="390"/>
      <c r="T21" s="392"/>
      <c r="U21" s="386"/>
      <c r="V21" s="146"/>
      <c r="W21" s="145"/>
      <c r="X21" s="146"/>
      <c r="Y21" s="237">
        <f t="shared" si="1"/>
        <v>18</v>
      </c>
    </row>
    <row r="22" spans="1:25" ht="47.4" x14ac:dyDescent="0.35">
      <c r="A22" s="142"/>
      <c r="B22" s="178"/>
      <c r="C22" s="117"/>
      <c r="D22" s="97"/>
      <c r="E22" s="636" t="s">
        <v>192</v>
      </c>
      <c r="F22" s="489" t="s">
        <v>26</v>
      </c>
      <c r="G22" s="485" t="s">
        <v>217</v>
      </c>
      <c r="H22" s="480" t="s">
        <v>218</v>
      </c>
      <c r="I22" s="146" t="s">
        <v>154</v>
      </c>
      <c r="J22" s="387">
        <v>20</v>
      </c>
      <c r="K22" s="144">
        <v>28</v>
      </c>
      <c r="L22" s="145"/>
      <c r="M22" s="146">
        <v>56</v>
      </c>
      <c r="N22" s="146"/>
      <c r="O22" s="146"/>
      <c r="P22" s="146"/>
      <c r="Q22" s="146"/>
      <c r="R22" s="146"/>
      <c r="S22" s="146"/>
      <c r="T22" s="152"/>
      <c r="U22" s="146">
        <v>2</v>
      </c>
      <c r="V22" s="146"/>
      <c r="W22" s="145"/>
      <c r="X22" s="145"/>
      <c r="Y22" s="237">
        <f t="shared" si="1"/>
        <v>86</v>
      </c>
    </row>
    <row r="23" spans="1:25" ht="36" customHeight="1" x14ac:dyDescent="0.35">
      <c r="A23" s="142"/>
      <c r="B23" s="178"/>
      <c r="C23" s="117"/>
      <c r="D23" s="97"/>
      <c r="E23" s="678" t="s">
        <v>193</v>
      </c>
      <c r="F23" s="478" t="s">
        <v>26</v>
      </c>
      <c r="G23" s="388" t="s">
        <v>155</v>
      </c>
      <c r="H23" s="154" t="s">
        <v>194</v>
      </c>
      <c r="I23" s="154" t="s">
        <v>98</v>
      </c>
      <c r="J23" s="602">
        <v>10</v>
      </c>
      <c r="K23" s="274">
        <v>36</v>
      </c>
      <c r="L23" s="274"/>
      <c r="M23" s="274">
        <v>18</v>
      </c>
      <c r="N23" s="274"/>
      <c r="O23" s="274"/>
      <c r="P23" s="274"/>
      <c r="Q23" s="542"/>
      <c r="R23" s="542"/>
      <c r="S23" s="542"/>
      <c r="T23" s="539"/>
      <c r="U23" s="468">
        <v>1</v>
      </c>
      <c r="V23" s="146"/>
      <c r="W23" s="145"/>
      <c r="X23" s="145"/>
      <c r="Y23" s="420">
        <f t="shared" si="1"/>
        <v>55</v>
      </c>
    </row>
    <row r="24" spans="1:25" ht="33.9" customHeight="1" x14ac:dyDescent="0.35">
      <c r="A24" s="68"/>
      <c r="B24" s="178"/>
      <c r="C24" s="117"/>
      <c r="D24" s="69"/>
      <c r="E24" s="645" t="s">
        <v>146</v>
      </c>
      <c r="F24" s="478" t="s">
        <v>26</v>
      </c>
      <c r="G24" s="384" t="s">
        <v>173</v>
      </c>
      <c r="H24" s="146" t="s">
        <v>83</v>
      </c>
      <c r="I24" s="386">
        <v>4</v>
      </c>
      <c r="J24" s="387">
        <v>13</v>
      </c>
      <c r="K24" s="144">
        <v>24</v>
      </c>
      <c r="L24" s="145">
        <v>20</v>
      </c>
      <c r="M24" s="146"/>
      <c r="N24" s="146">
        <v>3</v>
      </c>
      <c r="O24" s="146">
        <v>1</v>
      </c>
      <c r="P24" s="146"/>
      <c r="Q24" s="146"/>
      <c r="R24" s="146"/>
      <c r="S24" s="146"/>
      <c r="T24" s="152"/>
      <c r="U24" s="146">
        <v>1</v>
      </c>
      <c r="V24" s="146"/>
      <c r="W24" s="145"/>
      <c r="X24" s="145"/>
      <c r="Y24" s="237">
        <f t="shared" si="1"/>
        <v>49</v>
      </c>
    </row>
    <row r="25" spans="1:25" ht="18" x14ac:dyDescent="0.35">
      <c r="A25" s="68"/>
      <c r="B25" s="178"/>
      <c r="C25" s="117"/>
      <c r="D25" s="69"/>
      <c r="E25" s="918" t="s">
        <v>111</v>
      </c>
      <c r="F25" s="920" t="s">
        <v>26</v>
      </c>
      <c r="G25" s="869" t="s">
        <v>96</v>
      </c>
      <c r="H25" s="146" t="s">
        <v>81</v>
      </c>
      <c r="I25" s="146">
        <v>2</v>
      </c>
      <c r="J25" s="387">
        <v>1</v>
      </c>
      <c r="K25" s="145"/>
      <c r="L25" s="146"/>
      <c r="M25" s="146"/>
      <c r="N25" s="146"/>
      <c r="O25" s="146"/>
      <c r="P25" s="146"/>
      <c r="Q25" s="386"/>
      <c r="R25" s="386">
        <v>2</v>
      </c>
      <c r="S25" s="386"/>
      <c r="T25" s="390"/>
      <c r="U25" s="386"/>
      <c r="V25" s="386"/>
      <c r="W25" s="385"/>
      <c r="X25" s="386"/>
      <c r="Y25" s="237">
        <f t="shared" si="1"/>
        <v>2</v>
      </c>
    </row>
    <row r="26" spans="1:25" ht="17.100000000000001" customHeight="1" x14ac:dyDescent="0.35">
      <c r="A26" s="68"/>
      <c r="B26" s="178"/>
      <c r="C26" s="117"/>
      <c r="D26" s="69"/>
      <c r="E26" s="919"/>
      <c r="F26" s="921"/>
      <c r="G26" s="866"/>
      <c r="H26" s="146" t="s">
        <v>79</v>
      </c>
      <c r="I26" s="146">
        <v>4</v>
      </c>
      <c r="J26" s="387">
        <v>9</v>
      </c>
      <c r="K26" s="145"/>
      <c r="L26" s="146"/>
      <c r="M26" s="146"/>
      <c r="N26" s="146"/>
      <c r="O26" s="146"/>
      <c r="P26" s="146"/>
      <c r="Q26" s="386"/>
      <c r="R26" s="386">
        <v>3</v>
      </c>
      <c r="S26" s="386"/>
      <c r="T26" s="390"/>
      <c r="U26" s="386">
        <v>2</v>
      </c>
      <c r="V26" s="386"/>
      <c r="W26" s="385"/>
      <c r="X26" s="386"/>
      <c r="Y26" s="237">
        <f t="shared" si="1"/>
        <v>5</v>
      </c>
    </row>
    <row r="27" spans="1:25" ht="18" x14ac:dyDescent="0.35">
      <c r="A27" s="68"/>
      <c r="B27" s="178"/>
      <c r="C27" s="117"/>
      <c r="D27" s="69"/>
      <c r="E27" s="401" t="s">
        <v>141</v>
      </c>
      <c r="F27" s="63" t="s">
        <v>26</v>
      </c>
      <c r="G27" s="869" t="s">
        <v>96</v>
      </c>
      <c r="H27" s="150" t="s">
        <v>79</v>
      </c>
      <c r="I27" s="150">
        <v>4</v>
      </c>
      <c r="J27" s="418">
        <v>2</v>
      </c>
      <c r="K27" s="277"/>
      <c r="L27" s="277"/>
      <c r="M27" s="277"/>
      <c r="N27" s="277"/>
      <c r="O27" s="277"/>
      <c r="P27" s="277"/>
      <c r="Q27" s="414"/>
      <c r="R27" s="414"/>
      <c r="S27" s="414"/>
      <c r="T27" s="442"/>
      <c r="U27" s="415"/>
      <c r="V27" s="414"/>
      <c r="W27" s="414">
        <v>4</v>
      </c>
      <c r="X27" s="414"/>
      <c r="Y27" s="237">
        <f t="shared" si="1"/>
        <v>4</v>
      </c>
    </row>
    <row r="28" spans="1:25" ht="18" x14ac:dyDescent="0.35">
      <c r="A28" s="68"/>
      <c r="B28" s="178"/>
      <c r="C28" s="117"/>
      <c r="D28" s="69"/>
      <c r="E28" s="401" t="s">
        <v>142</v>
      </c>
      <c r="F28" s="63" t="s">
        <v>26</v>
      </c>
      <c r="G28" s="865"/>
      <c r="H28" s="150" t="s">
        <v>79</v>
      </c>
      <c r="I28" s="150">
        <v>4</v>
      </c>
      <c r="J28" s="418">
        <v>6</v>
      </c>
      <c r="K28" s="277"/>
      <c r="L28" s="277"/>
      <c r="M28" s="277"/>
      <c r="N28" s="277"/>
      <c r="O28" s="277"/>
      <c r="P28" s="277"/>
      <c r="Q28" s="414"/>
      <c r="R28" s="414"/>
      <c r="S28" s="414"/>
      <c r="T28" s="442"/>
      <c r="U28" s="386"/>
      <c r="V28" s="414"/>
      <c r="W28" s="414">
        <v>2</v>
      </c>
      <c r="X28" s="414"/>
      <c r="Y28" s="237">
        <f t="shared" si="1"/>
        <v>2</v>
      </c>
    </row>
    <row r="29" spans="1:25" ht="18" x14ac:dyDescent="0.35">
      <c r="A29" s="68"/>
      <c r="B29" s="178"/>
      <c r="C29" s="117"/>
      <c r="D29" s="69"/>
      <c r="E29" s="659" t="s">
        <v>196</v>
      </c>
      <c r="F29" s="63" t="s">
        <v>26</v>
      </c>
      <c r="G29" s="928" t="s">
        <v>96</v>
      </c>
      <c r="H29" s="146" t="s">
        <v>81</v>
      </c>
      <c r="I29" s="146">
        <v>1</v>
      </c>
      <c r="J29" s="387">
        <v>1</v>
      </c>
      <c r="K29" s="145"/>
      <c r="L29" s="146"/>
      <c r="M29" s="146"/>
      <c r="N29" s="146"/>
      <c r="O29" s="146"/>
      <c r="P29" s="146"/>
      <c r="Q29" s="386"/>
      <c r="R29" s="386"/>
      <c r="S29" s="386"/>
      <c r="T29" s="390">
        <v>2</v>
      </c>
      <c r="U29" s="386"/>
      <c r="V29" s="386"/>
      <c r="W29" s="385"/>
      <c r="X29" s="386"/>
      <c r="Y29" s="237">
        <f t="shared" si="1"/>
        <v>2</v>
      </c>
    </row>
    <row r="30" spans="1:25" ht="18" customHeight="1" x14ac:dyDescent="0.35">
      <c r="A30" s="68"/>
      <c r="B30" s="55"/>
      <c r="C30" s="55"/>
      <c r="D30" s="69"/>
      <c r="E30" s="927" t="s">
        <v>125</v>
      </c>
      <c r="F30" s="920" t="s">
        <v>26</v>
      </c>
      <c r="G30" s="865"/>
      <c r="H30" s="146" t="s">
        <v>79</v>
      </c>
      <c r="I30" s="146">
        <v>2</v>
      </c>
      <c r="J30" s="387">
        <v>11</v>
      </c>
      <c r="K30" s="385"/>
      <c r="L30" s="386"/>
      <c r="M30" s="386"/>
      <c r="N30" s="386"/>
      <c r="O30" s="386"/>
      <c r="P30" s="386"/>
      <c r="Q30" s="386"/>
      <c r="R30" s="386"/>
      <c r="S30" s="386"/>
      <c r="T30" s="390">
        <v>22</v>
      </c>
      <c r="U30" s="386"/>
      <c r="V30" s="386"/>
      <c r="W30" s="385"/>
      <c r="X30" s="386"/>
      <c r="Y30" s="420">
        <f t="shared" si="1"/>
        <v>22</v>
      </c>
    </row>
    <row r="31" spans="1:25" ht="18" x14ac:dyDescent="0.35">
      <c r="A31" s="68"/>
      <c r="B31" s="55"/>
      <c r="C31" s="55"/>
      <c r="D31" s="69"/>
      <c r="E31" s="919"/>
      <c r="F31" s="921"/>
      <c r="G31" s="866"/>
      <c r="H31" s="146" t="s">
        <v>197</v>
      </c>
      <c r="I31" s="146">
        <v>2</v>
      </c>
      <c r="J31" s="387">
        <v>3</v>
      </c>
      <c r="K31" s="145"/>
      <c r="L31" s="146"/>
      <c r="M31" s="146"/>
      <c r="N31" s="146"/>
      <c r="O31" s="146"/>
      <c r="P31" s="146"/>
      <c r="Q31" s="386"/>
      <c r="R31" s="386"/>
      <c r="S31" s="386"/>
      <c r="T31" s="390">
        <v>6</v>
      </c>
      <c r="U31" s="386"/>
      <c r="V31" s="386"/>
      <c r="W31" s="385"/>
      <c r="X31" s="386"/>
      <c r="Y31" s="237">
        <f t="shared" si="1"/>
        <v>6</v>
      </c>
    </row>
    <row r="32" spans="1:25" ht="18.600000000000001" thickBot="1" x14ac:dyDescent="0.4">
      <c r="A32" s="68"/>
      <c r="B32" s="55"/>
      <c r="C32" s="55"/>
      <c r="D32" s="69"/>
      <c r="E32" s="319" t="s">
        <v>68</v>
      </c>
      <c r="F32" s="71"/>
      <c r="G32" s="151"/>
      <c r="H32" s="407"/>
      <c r="I32" s="247"/>
      <c r="J32" s="327"/>
      <c r="K32" s="163">
        <f>SUM(K19:K31)</f>
        <v>124</v>
      </c>
      <c r="L32" s="164">
        <f>SUM(L19:L31)</f>
        <v>58</v>
      </c>
      <c r="M32" s="164">
        <f>SUM(M19:M31)</f>
        <v>88</v>
      </c>
      <c r="N32" s="164">
        <f>SUM(N19:N31)</f>
        <v>6</v>
      </c>
      <c r="O32" s="164">
        <f>SUM(O19:O31)</f>
        <v>2</v>
      </c>
      <c r="P32" s="164"/>
      <c r="Q32" s="164"/>
      <c r="R32" s="164">
        <f>SUM(R19:R31)</f>
        <v>5</v>
      </c>
      <c r="S32" s="164"/>
      <c r="T32" s="267">
        <f>SUM(T19:T31)</f>
        <v>30</v>
      </c>
      <c r="U32" s="230">
        <f>SUM(U19:U31)</f>
        <v>10</v>
      </c>
      <c r="V32" s="164"/>
      <c r="W32" s="164">
        <f>SUM(W19:W31)</f>
        <v>6</v>
      </c>
      <c r="X32" s="164"/>
      <c r="Y32" s="234">
        <f>SUM(Y19:Y31)</f>
        <v>329</v>
      </c>
    </row>
    <row r="33" spans="1:29" ht="18.600000000000001" thickBot="1" x14ac:dyDescent="0.4">
      <c r="A33" s="51"/>
      <c r="B33" s="50"/>
      <c r="C33" s="50"/>
      <c r="D33" s="86"/>
      <c r="E33" s="318" t="s">
        <v>29</v>
      </c>
      <c r="F33" s="84"/>
      <c r="G33" s="84"/>
      <c r="H33" s="84"/>
      <c r="I33" s="84"/>
      <c r="J33" s="308"/>
      <c r="K33" s="158">
        <f>SUM(K32)</f>
        <v>124</v>
      </c>
      <c r="L33" s="158">
        <f>SUM(L32)</f>
        <v>58</v>
      </c>
      <c r="M33" s="158">
        <f>SUM(M32)</f>
        <v>88</v>
      </c>
      <c r="N33" s="158">
        <f>SUM(N32)</f>
        <v>6</v>
      </c>
      <c r="O33" s="158">
        <f>SUM(O32)</f>
        <v>2</v>
      </c>
      <c r="P33" s="169"/>
      <c r="Q33" s="169"/>
      <c r="R33" s="169">
        <f>SUM(R32)</f>
        <v>5</v>
      </c>
      <c r="S33" s="169"/>
      <c r="T33" s="235">
        <f>SUM(T32)</f>
        <v>30</v>
      </c>
      <c r="U33" s="166">
        <f>SUM(U32)</f>
        <v>10</v>
      </c>
      <c r="V33" s="169"/>
      <c r="W33" s="169">
        <f>SUM(W32)</f>
        <v>6</v>
      </c>
      <c r="X33" s="169"/>
      <c r="Y33" s="244">
        <f>SUM(Y32)</f>
        <v>329</v>
      </c>
    </row>
    <row r="34" spans="1:29" ht="18.600000000000001" thickBot="1" x14ac:dyDescent="0.4">
      <c r="A34" s="51"/>
      <c r="B34" s="50"/>
      <c r="C34" s="50"/>
      <c r="D34" s="86"/>
      <c r="E34" s="318" t="s">
        <v>30</v>
      </c>
      <c r="F34" s="84"/>
      <c r="G34" s="84"/>
      <c r="H34" s="84"/>
      <c r="I34" s="84"/>
      <c r="J34" s="308"/>
      <c r="K34" s="238">
        <f>K17+K33</f>
        <v>188</v>
      </c>
      <c r="L34" s="166">
        <f>L17+L33</f>
        <v>120</v>
      </c>
      <c r="M34" s="166">
        <f>M17+M33</f>
        <v>102</v>
      </c>
      <c r="N34" s="166">
        <f>N17+N33</f>
        <v>10</v>
      </c>
      <c r="O34" s="166">
        <f>O17+O33</f>
        <v>4</v>
      </c>
      <c r="P34" s="166"/>
      <c r="Q34" s="166">
        <f>Q17+Q33</f>
        <v>19</v>
      </c>
      <c r="R34" s="166">
        <f>R17+R33</f>
        <v>5</v>
      </c>
      <c r="S34" s="166"/>
      <c r="T34" s="167">
        <f>T17+T33</f>
        <v>30</v>
      </c>
      <c r="U34" s="166">
        <f>U17+U33</f>
        <v>14</v>
      </c>
      <c r="V34" s="169"/>
      <c r="W34" s="235">
        <f>W17+W33</f>
        <v>12</v>
      </c>
      <c r="X34" s="166"/>
      <c r="Y34" s="244">
        <f>Y17+Y33</f>
        <v>504</v>
      </c>
    </row>
    <row r="35" spans="1:29" ht="15.6" x14ac:dyDescent="0.3">
      <c r="A35" s="281"/>
      <c r="B35" s="74"/>
      <c r="C35" s="814" t="s">
        <v>233</v>
      </c>
      <c r="D35" s="814"/>
      <c r="E35" s="814"/>
      <c r="F35" s="814"/>
      <c r="G35" s="814"/>
      <c r="H35" s="814"/>
      <c r="I35" s="814"/>
      <c r="J35" s="814"/>
      <c r="K35" s="814"/>
      <c r="L35" s="814"/>
      <c r="M35" s="814"/>
      <c r="N35" s="814"/>
      <c r="O35" s="814"/>
      <c r="P35" s="814"/>
      <c r="Q35" s="814"/>
      <c r="R35" s="814"/>
      <c r="S35" s="814"/>
      <c r="T35" s="814"/>
      <c r="U35" s="814"/>
      <c r="V35" s="814"/>
      <c r="W35" s="814"/>
      <c r="X35" s="814"/>
      <c r="Y35" s="814"/>
      <c r="Z35" s="814"/>
      <c r="AA35" s="814"/>
    </row>
    <row r="36" spans="1:29" ht="15.6" x14ac:dyDescent="0.3">
      <c r="A36" s="281"/>
      <c r="B36" s="74"/>
      <c r="C36" s="74"/>
      <c r="D36" s="74"/>
      <c r="E36" s="74"/>
      <c r="F36" s="74"/>
      <c r="G36" s="74"/>
      <c r="H36" s="524" t="s">
        <v>234</v>
      </c>
      <c r="I36" s="74"/>
      <c r="J36" s="884" t="s">
        <v>235</v>
      </c>
      <c r="K36" s="884"/>
      <c r="L36" s="884"/>
      <c r="M36" s="884"/>
      <c r="N36" s="884"/>
      <c r="O36" s="884"/>
      <c r="P36" s="884"/>
      <c r="Q36" s="884"/>
      <c r="R36" s="884"/>
      <c r="S36" s="884"/>
      <c r="T36" s="884"/>
      <c r="U36" s="884"/>
      <c r="V36" s="884"/>
      <c r="W36" s="884"/>
      <c r="X36" s="884"/>
      <c r="Y36" s="884"/>
      <c r="Z36" s="884"/>
      <c r="AA36" s="884"/>
      <c r="AB36" s="884"/>
      <c r="AC36" s="884"/>
    </row>
    <row r="37" spans="1:29" ht="13.8" x14ac:dyDescent="0.25">
      <c r="A37" s="74"/>
      <c r="B37" s="74"/>
      <c r="C37" s="74"/>
      <c r="D37" s="74"/>
      <c r="E37" s="74"/>
      <c r="F37" s="74"/>
      <c r="G37" s="74"/>
      <c r="H37" s="74"/>
      <c r="I37" s="78"/>
      <c r="J37" s="74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4"/>
      <c r="Y37" s="98" t="s">
        <v>78</v>
      </c>
    </row>
    <row r="40" spans="1:29" ht="13.8" x14ac:dyDescent="0.25">
      <c r="Y40" s="74"/>
      <c r="Z40" s="74"/>
    </row>
    <row r="41" spans="1:29" ht="13.8" x14ac:dyDescent="0.25">
      <c r="B41" s="74"/>
      <c r="C41" s="74"/>
      <c r="D41" s="74"/>
      <c r="E41" s="74"/>
      <c r="F41" s="74"/>
      <c r="G41" s="74"/>
      <c r="H41" s="74"/>
      <c r="I41" s="74"/>
      <c r="J41" s="78"/>
      <c r="K41" s="74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4"/>
    </row>
    <row r="42" spans="1:29" ht="14.4" x14ac:dyDescent="0.3">
      <c r="B42" s="74"/>
      <c r="C42" s="74"/>
      <c r="D42" s="74"/>
      <c r="E42" s="74"/>
      <c r="F42" s="74"/>
      <c r="G42" s="74"/>
      <c r="H42" s="74"/>
      <c r="I42" s="74"/>
      <c r="J42" s="78"/>
      <c r="K42" s="74"/>
      <c r="L42" s="76"/>
      <c r="M42" s="76"/>
      <c r="N42" s="76"/>
      <c r="O42" s="76"/>
      <c r="P42" s="76"/>
      <c r="Q42" s="83"/>
      <c r="R42" s="83"/>
      <c r="S42" s="83"/>
      <c r="T42" s="76"/>
      <c r="U42" s="76"/>
      <c r="V42" s="76"/>
      <c r="W42" s="75"/>
      <c r="X42" s="4"/>
    </row>
    <row r="43" spans="1:29" ht="13.8" x14ac:dyDescent="0.25">
      <c r="B43" s="74"/>
      <c r="C43" s="74"/>
      <c r="D43" s="74"/>
      <c r="E43" s="74"/>
      <c r="F43" s="74"/>
      <c r="G43" s="74"/>
      <c r="H43" s="74"/>
      <c r="I43" s="74"/>
      <c r="J43" s="78"/>
      <c r="K43" s="813"/>
      <c r="L43" s="816"/>
      <c r="M43" s="816"/>
      <c r="N43" s="816"/>
      <c r="O43" s="816"/>
      <c r="P43" s="816"/>
      <c r="Q43" s="816"/>
      <c r="R43" s="816"/>
      <c r="S43" s="79"/>
      <c r="T43" s="79"/>
      <c r="U43" s="79"/>
      <c r="V43" s="78"/>
      <c r="W43" s="74"/>
    </row>
    <row r="44" spans="1:29" ht="13.8" x14ac:dyDescent="0.25">
      <c r="B44" s="74"/>
      <c r="C44" s="74"/>
      <c r="D44" s="74"/>
      <c r="E44" s="74"/>
      <c r="F44" s="74"/>
      <c r="G44" s="74"/>
      <c r="H44" s="74"/>
      <c r="I44" s="74"/>
      <c r="J44" s="78"/>
      <c r="K44" s="74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4"/>
      <c r="Z44" s="98"/>
    </row>
    <row r="45" spans="1:29" ht="13.8" x14ac:dyDescent="0.25">
      <c r="B45" s="74"/>
      <c r="C45" s="74"/>
      <c r="D45" s="74"/>
      <c r="E45" s="74"/>
      <c r="F45" s="74"/>
      <c r="G45" s="74"/>
      <c r="H45" s="74"/>
      <c r="I45" s="74"/>
      <c r="J45" s="78"/>
      <c r="K45" s="74"/>
      <c r="L45" s="855"/>
      <c r="M45" s="824"/>
      <c r="N45" s="824"/>
      <c r="O45" s="824"/>
      <c r="P45" s="824"/>
      <c r="Q45" s="824"/>
      <c r="R45" s="824"/>
      <c r="S45" s="824"/>
      <c r="T45" s="824"/>
      <c r="U45" s="824"/>
      <c r="V45" s="824"/>
      <c r="W45" s="824"/>
      <c r="X45" s="824"/>
    </row>
    <row r="46" spans="1:29" ht="14.4" x14ac:dyDescent="0.3">
      <c r="B46" s="74"/>
      <c r="C46" s="74"/>
      <c r="D46" s="74"/>
      <c r="E46" s="74"/>
      <c r="F46" s="74"/>
      <c r="G46" s="74"/>
      <c r="H46" s="74"/>
      <c r="I46" s="74"/>
      <c r="J46" s="78"/>
      <c r="K46" s="74"/>
      <c r="L46" s="80"/>
      <c r="M46" s="80"/>
      <c r="N46" s="80"/>
      <c r="O46" s="80"/>
      <c r="P46" s="83"/>
      <c r="Q46" s="83"/>
      <c r="R46" s="83"/>
      <c r="S46" s="83"/>
      <c r="T46" s="80"/>
      <c r="U46" s="80"/>
      <c r="V46" s="80"/>
      <c r="W46" s="75"/>
    </row>
    <row r="47" spans="1:29" ht="14.4" x14ac:dyDescent="0.3">
      <c r="B47" s="81"/>
      <c r="C47" s="81"/>
      <c r="D47" s="81"/>
      <c r="E47" s="81"/>
      <c r="F47" s="81"/>
      <c r="G47" s="81"/>
      <c r="H47" s="81"/>
      <c r="I47" s="81"/>
      <c r="J47" s="78"/>
      <c r="K47" s="813"/>
      <c r="L47" s="816"/>
      <c r="M47" s="816"/>
      <c r="N47" s="816"/>
      <c r="O47" s="816"/>
      <c r="P47" s="816"/>
      <c r="Q47" s="816"/>
      <c r="R47" s="816"/>
      <c r="S47" s="79"/>
      <c r="T47" s="77"/>
      <c r="U47" s="77"/>
      <c r="V47" s="82"/>
      <c r="W47" s="81"/>
    </row>
  </sheetData>
  <mergeCells count="34">
    <mergeCell ref="A3:A4"/>
    <mergeCell ref="H3:H4"/>
    <mergeCell ref="F3:F4"/>
    <mergeCell ref="D3:D4"/>
    <mergeCell ref="G13:G14"/>
    <mergeCell ref="A5:Y5"/>
    <mergeCell ref="Y3:Y4"/>
    <mergeCell ref="G6:G7"/>
    <mergeCell ref="E6:E7"/>
    <mergeCell ref="G11:G12"/>
    <mergeCell ref="B3:B4"/>
    <mergeCell ref="K3:X3"/>
    <mergeCell ref="G3:G4"/>
    <mergeCell ref="C3:C4"/>
    <mergeCell ref="J3:J4"/>
    <mergeCell ref="E30:E31"/>
    <mergeCell ref="F30:F31"/>
    <mergeCell ref="G29:G31"/>
    <mergeCell ref="E1:X1"/>
    <mergeCell ref="E3:E4"/>
    <mergeCell ref="I3:I4"/>
    <mergeCell ref="B2:AA2"/>
    <mergeCell ref="K47:R47"/>
    <mergeCell ref="K43:R43"/>
    <mergeCell ref="L45:X45"/>
    <mergeCell ref="C35:AA35"/>
    <mergeCell ref="J36:AC36"/>
    <mergeCell ref="B9:D9"/>
    <mergeCell ref="E25:E26"/>
    <mergeCell ref="F25:F26"/>
    <mergeCell ref="G25:G26"/>
    <mergeCell ref="G27:G28"/>
    <mergeCell ref="A18:Y18"/>
    <mergeCell ref="G19:G20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fitToHeight="0" orientation="landscape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69FCE-15DA-49C2-9A81-C41D7DA38F97}">
  <dimension ref="A1:AA34"/>
  <sheetViews>
    <sheetView topLeftCell="A12" zoomScale="75" zoomScaleNormal="75" zoomScaleSheetLayoutView="75" workbookViewId="0">
      <selection activeCell="M23" sqref="M23"/>
    </sheetView>
  </sheetViews>
  <sheetFormatPr defaultRowHeight="13.2" x14ac:dyDescent="0.25"/>
  <cols>
    <col min="1" max="1" width="2.88671875" customWidth="1"/>
    <col min="2" max="2" width="12.44140625" customWidth="1"/>
    <col min="3" max="3" width="6.88671875" customWidth="1"/>
    <col min="4" max="4" width="6.44140625" customWidth="1"/>
    <col min="5" max="5" width="59.21875" customWidth="1"/>
    <col min="6" max="6" width="3" customWidth="1"/>
    <col min="7" max="7" width="47" customWidth="1"/>
    <col min="8" max="8" width="17.77734375" customWidth="1"/>
    <col min="9" max="9" width="5.88671875" style="7" customWidth="1"/>
    <col min="10" max="10" width="10.5546875" customWidth="1"/>
    <col min="11" max="11" width="5.44140625" customWidth="1"/>
    <col min="12" max="12" width="6" customWidth="1"/>
    <col min="13" max="13" width="5.77734375" customWidth="1"/>
    <col min="14" max="14" width="4.88671875" customWidth="1"/>
    <col min="15" max="15" width="5.21875" customWidth="1"/>
    <col min="16" max="16" width="2.77734375" customWidth="1"/>
    <col min="17" max="17" width="5.109375" customWidth="1"/>
    <col min="18" max="18" width="4" customWidth="1"/>
    <col min="19" max="19" width="5.77734375" customWidth="1"/>
    <col min="20" max="20" width="2.5546875" customWidth="1"/>
    <col min="21" max="21" width="5.44140625" customWidth="1"/>
    <col min="22" max="22" width="2.44140625" customWidth="1"/>
    <col min="23" max="23" width="4.5546875" customWidth="1"/>
    <col min="24" max="24" width="2.44140625" customWidth="1"/>
    <col min="25" max="25" width="7.21875" customWidth="1"/>
    <col min="26" max="26" width="7.5546875" customWidth="1"/>
  </cols>
  <sheetData>
    <row r="1" spans="1:27" ht="18.75" customHeight="1" x14ac:dyDescent="0.3">
      <c r="A1" s="12"/>
      <c r="B1" s="12"/>
      <c r="C1" s="12"/>
      <c r="D1" s="12"/>
      <c r="E1" s="867" t="s">
        <v>94</v>
      </c>
      <c r="F1" s="867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12"/>
    </row>
    <row r="2" spans="1:27" ht="20.399999999999999" x14ac:dyDescent="0.35">
      <c r="A2" s="12"/>
      <c r="B2" s="868" t="s">
        <v>157</v>
      </c>
      <c r="C2" s="868"/>
      <c r="D2" s="868"/>
      <c r="E2" s="868"/>
      <c r="F2" s="868"/>
      <c r="G2" s="868"/>
      <c r="H2" s="868"/>
      <c r="I2" s="868"/>
      <c r="J2" s="868"/>
      <c r="K2" s="868"/>
      <c r="L2" s="868"/>
      <c r="M2" s="868"/>
      <c r="N2" s="868"/>
      <c r="O2" s="868"/>
      <c r="P2" s="868"/>
      <c r="Q2" s="868"/>
      <c r="R2" s="868"/>
      <c r="S2" s="868"/>
      <c r="T2" s="868"/>
      <c r="U2" s="868"/>
      <c r="V2" s="868"/>
      <c r="W2" s="868"/>
      <c r="X2" s="868"/>
      <c r="Y2" s="868"/>
      <c r="Z2" s="868"/>
      <c r="AA2" s="868"/>
    </row>
    <row r="3" spans="1:27" ht="9.9" customHeight="1" thickBot="1" x14ac:dyDescent="0.3">
      <c r="A3" s="12"/>
      <c r="B3" s="951" t="s">
        <v>74</v>
      </c>
      <c r="C3" s="951"/>
      <c r="D3" s="951"/>
      <c r="E3" s="951"/>
      <c r="F3" s="951"/>
      <c r="G3" s="951"/>
      <c r="H3" s="951"/>
      <c r="I3" s="951"/>
      <c r="J3" s="951"/>
      <c r="K3" s="951"/>
      <c r="L3" s="951"/>
      <c r="M3" s="951"/>
      <c r="N3" s="951"/>
      <c r="O3" s="951"/>
      <c r="P3" s="951"/>
      <c r="Q3" s="951"/>
      <c r="R3" s="951"/>
      <c r="S3" s="951"/>
      <c r="T3" s="951"/>
      <c r="U3" s="951"/>
      <c r="V3" s="951"/>
      <c r="W3" s="951"/>
      <c r="X3" s="951"/>
      <c r="Y3" s="12"/>
    </row>
    <row r="4" spans="1:27" ht="15.75" customHeight="1" thickBot="1" x14ac:dyDescent="0.3">
      <c r="A4" s="892" t="s">
        <v>10</v>
      </c>
      <c r="B4" s="817" t="s">
        <v>18</v>
      </c>
      <c r="C4" s="953" t="s">
        <v>19</v>
      </c>
      <c r="D4" s="955" t="s">
        <v>20</v>
      </c>
      <c r="E4" s="874" t="s">
        <v>15</v>
      </c>
      <c r="F4" s="846" t="s">
        <v>11</v>
      </c>
      <c r="G4" s="846" t="s">
        <v>21</v>
      </c>
      <c r="H4" s="846" t="s">
        <v>72</v>
      </c>
      <c r="I4" s="846" t="s">
        <v>12</v>
      </c>
      <c r="J4" s="949" t="s">
        <v>66</v>
      </c>
      <c r="K4" s="835" t="s">
        <v>14</v>
      </c>
      <c r="L4" s="836"/>
      <c r="M4" s="836"/>
      <c r="N4" s="836"/>
      <c r="O4" s="836"/>
      <c r="P4" s="836"/>
      <c r="Q4" s="836"/>
      <c r="R4" s="836"/>
      <c r="S4" s="836"/>
      <c r="T4" s="836"/>
      <c r="U4" s="836"/>
      <c r="V4" s="836"/>
      <c r="W4" s="836"/>
      <c r="X4" s="836"/>
      <c r="Y4" s="957" t="s">
        <v>13</v>
      </c>
    </row>
    <row r="5" spans="1:27" ht="140.1" customHeight="1" thickBot="1" x14ac:dyDescent="0.3">
      <c r="A5" s="893"/>
      <c r="B5" s="818"/>
      <c r="C5" s="954"/>
      <c r="D5" s="956"/>
      <c r="E5" s="948"/>
      <c r="F5" s="879"/>
      <c r="G5" s="879"/>
      <c r="H5" s="879"/>
      <c r="I5" s="879"/>
      <c r="J5" s="950"/>
      <c r="K5" s="89" t="s">
        <v>0</v>
      </c>
      <c r="L5" s="88" t="s">
        <v>1</v>
      </c>
      <c r="M5" s="90" t="s">
        <v>2</v>
      </c>
      <c r="N5" s="88" t="s">
        <v>3</v>
      </c>
      <c r="O5" s="90" t="s">
        <v>16</v>
      </c>
      <c r="P5" s="87" t="s">
        <v>4</v>
      </c>
      <c r="Q5" s="325" t="s">
        <v>110</v>
      </c>
      <c r="R5" s="324" t="s">
        <v>111</v>
      </c>
      <c r="S5" s="88" t="s">
        <v>5</v>
      </c>
      <c r="T5" s="88" t="s">
        <v>6</v>
      </c>
      <c r="U5" s="88" t="s">
        <v>7</v>
      </c>
      <c r="V5" s="91" t="s">
        <v>8</v>
      </c>
      <c r="W5" s="88" t="s">
        <v>59</v>
      </c>
      <c r="X5" s="355" t="s">
        <v>116</v>
      </c>
      <c r="Y5" s="958"/>
    </row>
    <row r="6" spans="1:27" ht="18" thickBot="1" x14ac:dyDescent="0.35">
      <c r="A6" s="887" t="s">
        <v>67</v>
      </c>
      <c r="B6" s="944"/>
      <c r="C6" s="944"/>
      <c r="D6" s="944"/>
      <c r="E6" s="944"/>
      <c r="F6" s="944"/>
      <c r="G6" s="944"/>
      <c r="H6" s="944"/>
      <c r="I6" s="944"/>
      <c r="J6" s="944"/>
      <c r="K6" s="944"/>
      <c r="L6" s="944"/>
      <c r="M6" s="944"/>
      <c r="N6" s="944"/>
      <c r="O6" s="944"/>
      <c r="P6" s="944"/>
      <c r="Q6" s="944"/>
      <c r="R6" s="944"/>
      <c r="S6" s="944"/>
      <c r="T6" s="944"/>
      <c r="U6" s="944"/>
      <c r="V6" s="944"/>
      <c r="W6" s="944"/>
      <c r="X6" s="944"/>
      <c r="Y6" s="945"/>
    </row>
    <row r="7" spans="1:27" ht="36" customHeight="1" x14ac:dyDescent="0.35">
      <c r="A7" s="110">
        <v>5</v>
      </c>
      <c r="B7" s="157" t="s">
        <v>51</v>
      </c>
      <c r="C7" s="129" t="s">
        <v>49</v>
      </c>
      <c r="D7" s="408">
        <v>0.85</v>
      </c>
      <c r="E7" s="654" t="s">
        <v>31</v>
      </c>
      <c r="F7" s="487" t="s">
        <v>26</v>
      </c>
      <c r="G7" s="482" t="s">
        <v>164</v>
      </c>
      <c r="H7" s="618" t="s">
        <v>208</v>
      </c>
      <c r="I7" s="193" t="s">
        <v>206</v>
      </c>
      <c r="J7" s="497" t="s">
        <v>207</v>
      </c>
      <c r="K7" s="437">
        <v>16</v>
      </c>
      <c r="L7" s="193"/>
      <c r="M7" s="193"/>
      <c r="N7" s="193">
        <v>13</v>
      </c>
      <c r="O7" s="193">
        <v>6</v>
      </c>
      <c r="P7" s="193"/>
      <c r="Q7" s="193"/>
      <c r="R7" s="193"/>
      <c r="S7" s="193"/>
      <c r="T7" s="438"/>
      <c r="U7" s="508">
        <v>8</v>
      </c>
      <c r="V7" s="436"/>
      <c r="W7" s="437"/>
      <c r="X7" s="193"/>
      <c r="Y7" s="506">
        <f t="shared" ref="Y7:Y14" si="0">SUM(K7:X7)</f>
        <v>43</v>
      </c>
    </row>
    <row r="8" spans="1:27" ht="18" x14ac:dyDescent="0.35">
      <c r="A8" s="110"/>
      <c r="B8" s="99" t="s">
        <v>45</v>
      </c>
      <c r="C8" s="117" t="s">
        <v>33</v>
      </c>
      <c r="D8" s="380"/>
      <c r="E8" s="652" t="s">
        <v>31</v>
      </c>
      <c r="F8" s="488" t="s">
        <v>26</v>
      </c>
      <c r="G8" s="869" t="s">
        <v>96</v>
      </c>
      <c r="H8" s="480" t="s">
        <v>79</v>
      </c>
      <c r="I8" s="154">
        <v>3</v>
      </c>
      <c r="J8" s="393">
        <v>12</v>
      </c>
      <c r="K8" s="394"/>
      <c r="L8" s="395"/>
      <c r="M8" s="396">
        <v>28</v>
      </c>
      <c r="N8" s="397"/>
      <c r="O8" s="395"/>
      <c r="P8" s="395"/>
      <c r="Q8" s="395"/>
      <c r="R8" s="395"/>
      <c r="S8" s="395"/>
      <c r="T8" s="398"/>
      <c r="U8" s="399"/>
      <c r="V8" s="400"/>
      <c r="W8" s="394"/>
      <c r="X8" s="395" t="s">
        <v>41</v>
      </c>
      <c r="Y8" s="224">
        <f t="shared" si="0"/>
        <v>28</v>
      </c>
    </row>
    <row r="9" spans="1:27" ht="18" x14ac:dyDescent="0.35">
      <c r="A9" s="51"/>
      <c r="B9" s="99" t="s">
        <v>52</v>
      </c>
      <c r="C9" s="62" t="s">
        <v>49</v>
      </c>
      <c r="D9" s="95"/>
      <c r="E9" s="652" t="s">
        <v>31</v>
      </c>
      <c r="F9" s="488" t="s">
        <v>26</v>
      </c>
      <c r="G9" s="952"/>
      <c r="H9" s="154" t="s">
        <v>176</v>
      </c>
      <c r="I9" s="154" t="s">
        <v>177</v>
      </c>
      <c r="J9" s="393" t="s">
        <v>209</v>
      </c>
      <c r="K9" s="394"/>
      <c r="L9" s="395"/>
      <c r="M9" s="396">
        <v>16</v>
      </c>
      <c r="N9" s="397"/>
      <c r="O9" s="395"/>
      <c r="P9" s="395"/>
      <c r="Q9" s="395"/>
      <c r="R9" s="395"/>
      <c r="S9" s="395"/>
      <c r="T9" s="398"/>
      <c r="U9" s="399"/>
      <c r="V9" s="400"/>
      <c r="W9" s="394"/>
      <c r="X9" s="395" t="s">
        <v>41</v>
      </c>
      <c r="Y9" s="224">
        <f t="shared" si="0"/>
        <v>16</v>
      </c>
    </row>
    <row r="10" spans="1:27" ht="36" customHeight="1" x14ac:dyDescent="0.35">
      <c r="A10" s="51"/>
      <c r="B10" s="946" t="s">
        <v>236</v>
      </c>
      <c r="C10" s="947"/>
      <c r="D10" s="95"/>
      <c r="E10" s="733" t="s">
        <v>129</v>
      </c>
      <c r="F10" s="120" t="s">
        <v>26</v>
      </c>
      <c r="G10" s="441" t="s">
        <v>96</v>
      </c>
      <c r="H10" s="150" t="s">
        <v>79</v>
      </c>
      <c r="I10" s="146" t="s">
        <v>98</v>
      </c>
      <c r="J10" s="387">
        <v>4</v>
      </c>
      <c r="K10" s="385">
        <v>24</v>
      </c>
      <c r="L10" s="386">
        <v>24</v>
      </c>
      <c r="M10" s="386"/>
      <c r="N10" s="386">
        <v>1</v>
      </c>
      <c r="O10" s="386">
        <v>0.5</v>
      </c>
      <c r="P10" s="386"/>
      <c r="Q10" s="386"/>
      <c r="R10" s="386"/>
      <c r="S10" s="386"/>
      <c r="T10" s="387"/>
      <c r="U10" s="385">
        <v>1</v>
      </c>
      <c r="V10" s="387"/>
      <c r="W10" s="385"/>
      <c r="X10" s="386"/>
      <c r="Y10" s="723">
        <f t="shared" si="0"/>
        <v>50.5</v>
      </c>
    </row>
    <row r="11" spans="1:27" ht="18" x14ac:dyDescent="0.35">
      <c r="A11" s="51"/>
      <c r="B11" s="559"/>
      <c r="C11" s="117"/>
      <c r="D11" s="95"/>
      <c r="E11" s="635" t="s">
        <v>31</v>
      </c>
      <c r="F11" s="488" t="s">
        <v>26</v>
      </c>
      <c r="G11" s="440" t="s">
        <v>171</v>
      </c>
      <c r="H11" s="150" t="s">
        <v>170</v>
      </c>
      <c r="I11" s="146">
        <v>3</v>
      </c>
      <c r="J11" s="418">
        <v>13</v>
      </c>
      <c r="K11" s="385"/>
      <c r="L11" s="415"/>
      <c r="M11" s="729">
        <v>10</v>
      </c>
      <c r="N11" s="386"/>
      <c r="O11" s="386"/>
      <c r="P11" s="386"/>
      <c r="Q11" s="386"/>
      <c r="R11" s="386"/>
      <c r="S11" s="386"/>
      <c r="T11" s="387"/>
      <c r="U11" s="385"/>
      <c r="V11" s="387"/>
      <c r="W11" s="385"/>
      <c r="X11" s="390"/>
      <c r="Y11" s="224">
        <f t="shared" si="0"/>
        <v>10</v>
      </c>
    </row>
    <row r="12" spans="1:27" ht="36" customHeight="1" x14ac:dyDescent="0.35">
      <c r="A12" s="51"/>
      <c r="B12" s="99"/>
      <c r="C12" s="117"/>
      <c r="D12" s="95"/>
      <c r="E12" s="401" t="s">
        <v>34</v>
      </c>
      <c r="F12" s="484" t="s">
        <v>26</v>
      </c>
      <c r="G12" s="440" t="s">
        <v>164</v>
      </c>
      <c r="H12" s="480" t="s">
        <v>178</v>
      </c>
      <c r="I12" s="146" t="s">
        <v>179</v>
      </c>
      <c r="J12" s="619" t="s">
        <v>210</v>
      </c>
      <c r="K12" s="145">
        <v>24</v>
      </c>
      <c r="L12" s="150">
        <v>48</v>
      </c>
      <c r="M12" s="150"/>
      <c r="N12" s="386">
        <v>16</v>
      </c>
      <c r="O12" s="722">
        <v>6.5</v>
      </c>
      <c r="P12" s="386"/>
      <c r="Q12" s="386"/>
      <c r="R12" s="386"/>
      <c r="S12" s="386"/>
      <c r="T12" s="387"/>
      <c r="U12" s="385">
        <v>6</v>
      </c>
      <c r="V12" s="387"/>
      <c r="W12" s="385"/>
      <c r="X12" s="390"/>
      <c r="Y12" s="724">
        <f t="shared" si="0"/>
        <v>100.5</v>
      </c>
    </row>
    <row r="13" spans="1:27" ht="36" customHeight="1" x14ac:dyDescent="0.35">
      <c r="A13" s="51"/>
      <c r="B13" s="99"/>
      <c r="C13" s="117"/>
      <c r="D13" s="95"/>
      <c r="E13" s="648" t="s">
        <v>175</v>
      </c>
      <c r="F13" s="111" t="s">
        <v>26</v>
      </c>
      <c r="G13" s="608" t="s">
        <v>164</v>
      </c>
      <c r="H13" s="146" t="s">
        <v>180</v>
      </c>
      <c r="I13" s="146" t="s">
        <v>153</v>
      </c>
      <c r="J13" s="387">
        <v>15</v>
      </c>
      <c r="K13" s="414">
        <v>28</v>
      </c>
      <c r="L13" s="415"/>
      <c r="M13" s="415"/>
      <c r="N13" s="415"/>
      <c r="O13" s="415"/>
      <c r="P13" s="415"/>
      <c r="Q13" s="415"/>
      <c r="R13" s="415"/>
      <c r="S13" s="415"/>
      <c r="T13" s="416"/>
      <c r="U13" s="417">
        <v>2</v>
      </c>
      <c r="V13" s="418"/>
      <c r="W13" s="414"/>
      <c r="X13" s="416"/>
      <c r="Y13" s="420">
        <f t="shared" si="0"/>
        <v>30</v>
      </c>
    </row>
    <row r="14" spans="1:27" ht="18" x14ac:dyDescent="0.35">
      <c r="A14" s="51"/>
      <c r="B14" s="99"/>
      <c r="C14" s="117"/>
      <c r="D14" s="95"/>
      <c r="E14" s="638" t="s">
        <v>123</v>
      </c>
      <c r="F14" s="484" t="s">
        <v>26</v>
      </c>
      <c r="G14" s="485" t="s">
        <v>96</v>
      </c>
      <c r="H14" s="474" t="s">
        <v>79</v>
      </c>
      <c r="I14" s="146" t="s">
        <v>99</v>
      </c>
      <c r="J14" s="246">
        <v>2</v>
      </c>
      <c r="K14" s="145"/>
      <c r="L14" s="150"/>
      <c r="M14" s="150"/>
      <c r="N14" s="146"/>
      <c r="O14" s="146"/>
      <c r="P14" s="146"/>
      <c r="Q14" s="146">
        <v>21</v>
      </c>
      <c r="R14" s="146"/>
      <c r="S14" s="146"/>
      <c r="T14" s="152"/>
      <c r="U14" s="144"/>
      <c r="V14" s="246"/>
      <c r="W14" s="277"/>
      <c r="X14" s="152"/>
      <c r="Y14" s="224">
        <f t="shared" si="0"/>
        <v>21</v>
      </c>
    </row>
    <row r="15" spans="1:27" ht="18.600000000000001" thickBot="1" x14ac:dyDescent="0.4">
      <c r="A15" s="51"/>
      <c r="B15" s="50"/>
      <c r="C15" s="50"/>
      <c r="D15" s="96"/>
      <c r="E15" s="221" t="s">
        <v>68</v>
      </c>
      <c r="F15" s="123"/>
      <c r="G15" s="123"/>
      <c r="H15" s="123"/>
      <c r="I15" s="124"/>
      <c r="J15" s="317"/>
      <c r="K15" s="163">
        <f>SUM(K7:K14)</f>
        <v>92</v>
      </c>
      <c r="L15" s="164">
        <f>SUM(L7:L14)</f>
        <v>72</v>
      </c>
      <c r="M15" s="164">
        <f>SUM(M7:M14)</f>
        <v>54</v>
      </c>
      <c r="N15" s="164">
        <f>SUM(N7:N14)</f>
        <v>30</v>
      </c>
      <c r="O15" s="164">
        <f>SUM(O7:O14)</f>
        <v>13</v>
      </c>
      <c r="P15" s="164"/>
      <c r="Q15" s="164">
        <f>SUM(Q7:Q14)</f>
        <v>21</v>
      </c>
      <c r="R15" s="164"/>
      <c r="S15" s="164"/>
      <c r="T15" s="267"/>
      <c r="U15" s="519">
        <f>SUM(U7:U14)</f>
        <v>17</v>
      </c>
      <c r="V15" s="548"/>
      <c r="W15" s="553"/>
      <c r="X15" s="610"/>
      <c r="Y15" s="518">
        <f>SUM(Y7:Y14)</f>
        <v>299</v>
      </c>
    </row>
    <row r="16" spans="1:27" ht="18" x14ac:dyDescent="0.35">
      <c r="A16" s="51"/>
      <c r="B16" s="50"/>
      <c r="C16" s="50"/>
      <c r="D16" s="96"/>
      <c r="E16" s="654" t="s">
        <v>34</v>
      </c>
      <c r="F16" s="154" t="s">
        <v>27</v>
      </c>
      <c r="G16" s="482" t="s">
        <v>75</v>
      </c>
      <c r="H16" s="146" t="s">
        <v>151</v>
      </c>
      <c r="I16" s="146">
        <v>4</v>
      </c>
      <c r="J16" s="467">
        <v>4</v>
      </c>
      <c r="K16" s="153"/>
      <c r="L16" s="154"/>
      <c r="M16" s="154"/>
      <c r="N16" s="154">
        <v>2</v>
      </c>
      <c r="O16" s="154">
        <v>1</v>
      </c>
      <c r="P16" s="154"/>
      <c r="Q16" s="468"/>
      <c r="R16" s="154"/>
      <c r="S16" s="154"/>
      <c r="T16" s="438"/>
      <c r="U16" s="522">
        <v>1</v>
      </c>
      <c r="V16" s="549"/>
      <c r="W16" s="212"/>
      <c r="X16" s="195"/>
      <c r="Y16" s="564">
        <f>SUM(K16:X16)</f>
        <v>4</v>
      </c>
    </row>
    <row r="17" spans="1:25" ht="18.600000000000001" thickBot="1" x14ac:dyDescent="0.4">
      <c r="A17" s="51"/>
      <c r="B17" s="50"/>
      <c r="C17" s="50"/>
      <c r="D17" s="96"/>
      <c r="E17" s="173" t="s">
        <v>69</v>
      </c>
      <c r="F17" s="123"/>
      <c r="G17" s="123"/>
      <c r="H17" s="124"/>
      <c r="I17" s="223"/>
      <c r="J17" s="263"/>
      <c r="K17" s="158"/>
      <c r="L17" s="158"/>
      <c r="M17" s="158"/>
      <c r="N17" s="158">
        <f>SUM(N16:N16)</f>
        <v>2</v>
      </c>
      <c r="O17" s="158">
        <f>SUM(O16:O16)</f>
        <v>1</v>
      </c>
      <c r="P17" s="158"/>
      <c r="Q17" s="158"/>
      <c r="R17" s="158"/>
      <c r="S17" s="158"/>
      <c r="T17" s="159"/>
      <c r="U17" s="163">
        <f>SUM(U16:U16)</f>
        <v>1</v>
      </c>
      <c r="V17" s="547"/>
      <c r="W17" s="486"/>
      <c r="X17" s="486"/>
      <c r="Y17" s="518">
        <f>SUM(Y16:Y16)</f>
        <v>4</v>
      </c>
    </row>
    <row r="18" spans="1:25" ht="18" x14ac:dyDescent="0.35">
      <c r="A18" s="51"/>
      <c r="B18" s="50"/>
      <c r="C18" s="50"/>
      <c r="D18" s="96"/>
      <c r="E18" s="655" t="s">
        <v>135</v>
      </c>
      <c r="F18" s="146" t="s">
        <v>26</v>
      </c>
      <c r="G18" s="264" t="s">
        <v>75</v>
      </c>
      <c r="H18" s="395" t="s">
        <v>80</v>
      </c>
      <c r="I18" s="426">
        <v>2</v>
      </c>
      <c r="J18" s="389">
        <v>1</v>
      </c>
      <c r="K18" s="427">
        <v>24</v>
      </c>
      <c r="L18" s="428">
        <v>14</v>
      </c>
      <c r="M18" s="428"/>
      <c r="N18" s="428"/>
      <c r="O18" s="428"/>
      <c r="P18" s="428"/>
      <c r="Q18" s="428"/>
      <c r="R18" s="428"/>
      <c r="S18" s="428"/>
      <c r="T18" s="429"/>
      <c r="U18" s="427">
        <v>2</v>
      </c>
      <c r="V18" s="430"/>
      <c r="W18" s="431"/>
      <c r="X18" s="431"/>
      <c r="Y18" s="425">
        <f>SUM(K18:X18)</f>
        <v>40</v>
      </c>
    </row>
    <row r="19" spans="1:25" ht="18.600000000000001" thickBot="1" x14ac:dyDescent="0.4">
      <c r="A19" s="51"/>
      <c r="B19" s="50"/>
      <c r="C19" s="50"/>
      <c r="D19" s="96"/>
      <c r="E19" s="221" t="s">
        <v>70</v>
      </c>
      <c r="F19" s="72"/>
      <c r="G19" s="123"/>
      <c r="H19" s="123"/>
      <c r="I19" s="124"/>
      <c r="J19" s="125"/>
      <c r="K19" s="158">
        <f>SUM(K18)</f>
        <v>24</v>
      </c>
      <c r="L19" s="158">
        <f>SUM(L18)</f>
        <v>14</v>
      </c>
      <c r="M19" s="158"/>
      <c r="N19" s="158"/>
      <c r="O19" s="158"/>
      <c r="P19" s="158"/>
      <c r="Q19" s="158"/>
      <c r="R19" s="226"/>
      <c r="S19" s="158"/>
      <c r="T19" s="159"/>
      <c r="U19" s="409">
        <f>SUM(U18)</f>
        <v>2</v>
      </c>
      <c r="V19" s="543"/>
      <c r="W19" s="544"/>
      <c r="X19" s="544"/>
      <c r="Y19" s="588">
        <f>SUM(Y18)</f>
        <v>40</v>
      </c>
    </row>
    <row r="20" spans="1:25" ht="18.600000000000001" thickBot="1" x14ac:dyDescent="0.4">
      <c r="A20" s="326"/>
      <c r="B20" s="72"/>
      <c r="C20" s="72"/>
      <c r="D20" s="532"/>
      <c r="E20" s="222" t="s">
        <v>28</v>
      </c>
      <c r="F20" s="179"/>
      <c r="G20" s="179"/>
      <c r="H20" s="179"/>
      <c r="I20" s="180"/>
      <c r="J20" s="181"/>
      <c r="K20" s="161">
        <f>SUM(K15+K17+K19)</f>
        <v>116</v>
      </c>
      <c r="L20" s="161">
        <f>SUM(L15+L17+L19)</f>
        <v>86</v>
      </c>
      <c r="M20" s="161">
        <f>SUM(M15+M17)</f>
        <v>54</v>
      </c>
      <c r="N20" s="161">
        <f>SUM(N15+N17)</f>
        <v>32</v>
      </c>
      <c r="O20" s="161">
        <f>SUM(O15+O17)</f>
        <v>14</v>
      </c>
      <c r="P20" s="161"/>
      <c r="Q20" s="161">
        <f>SUM(Q15+Q17)</f>
        <v>21</v>
      </c>
      <c r="R20" s="161"/>
      <c r="S20" s="161"/>
      <c r="T20" s="162"/>
      <c r="U20" s="552">
        <f>SUM(U15+U17+U19)</f>
        <v>20</v>
      </c>
      <c r="V20" s="550"/>
      <c r="W20" s="554"/>
      <c r="X20" s="551"/>
      <c r="Y20" s="507">
        <f>SUM(Y15+Y17+Y19)</f>
        <v>343</v>
      </c>
    </row>
    <row r="21" spans="1:25" ht="18" thickBot="1" x14ac:dyDescent="0.35">
      <c r="A21" s="887" t="s">
        <v>92</v>
      </c>
      <c r="B21" s="944"/>
      <c r="C21" s="944"/>
      <c r="D21" s="944"/>
      <c r="E21" s="944"/>
      <c r="F21" s="944"/>
      <c r="G21" s="944"/>
      <c r="H21" s="944"/>
      <c r="I21" s="944"/>
      <c r="J21" s="944"/>
      <c r="K21" s="944"/>
      <c r="L21" s="944"/>
      <c r="M21" s="944"/>
      <c r="N21" s="944"/>
      <c r="O21" s="944"/>
      <c r="P21" s="944"/>
      <c r="Q21" s="944"/>
      <c r="R21" s="944"/>
      <c r="S21" s="944"/>
      <c r="T21" s="944"/>
      <c r="U21" s="944"/>
      <c r="V21" s="944"/>
      <c r="W21" s="944"/>
      <c r="X21" s="944"/>
      <c r="Y21" s="945"/>
    </row>
    <row r="22" spans="1:25" ht="36" customHeight="1" thickBot="1" x14ac:dyDescent="0.4">
      <c r="A22" s="110"/>
      <c r="B22" s="157"/>
      <c r="C22" s="129"/>
      <c r="D22" s="408"/>
      <c r="E22" s="680" t="s">
        <v>189</v>
      </c>
      <c r="F22" s="612" t="s">
        <v>26</v>
      </c>
      <c r="G22" s="482" t="s">
        <v>211</v>
      </c>
      <c r="H22" s="613" t="s">
        <v>213</v>
      </c>
      <c r="I22" s="193" t="s">
        <v>98</v>
      </c>
      <c r="J22" s="510">
        <v>10</v>
      </c>
      <c r="K22" s="603">
        <v>36</v>
      </c>
      <c r="L22" s="614">
        <v>18</v>
      </c>
      <c r="M22" s="614"/>
      <c r="N22" s="614"/>
      <c r="O22" s="614"/>
      <c r="P22" s="614"/>
      <c r="Q22" s="614"/>
      <c r="R22" s="614"/>
      <c r="S22" s="614"/>
      <c r="T22" s="510"/>
      <c r="U22" s="603">
        <v>1</v>
      </c>
      <c r="V22" s="510"/>
      <c r="W22" s="603"/>
      <c r="X22" s="510"/>
      <c r="Y22" s="611">
        <f t="shared" ref="Y22:Y29" si="1">SUM(K22:X22)</f>
        <v>55</v>
      </c>
    </row>
    <row r="23" spans="1:25" ht="36" customHeight="1" x14ac:dyDescent="0.35">
      <c r="A23" s="110"/>
      <c r="B23" s="157"/>
      <c r="C23" s="121"/>
      <c r="D23" s="732"/>
      <c r="E23" s="644" t="s">
        <v>165</v>
      </c>
      <c r="F23" s="560" t="s">
        <v>26</v>
      </c>
      <c r="G23" s="609" t="s">
        <v>167</v>
      </c>
      <c r="H23" s="193" t="s">
        <v>168</v>
      </c>
      <c r="I23" s="193" t="s">
        <v>169</v>
      </c>
      <c r="J23" s="510">
        <v>23</v>
      </c>
      <c r="K23" s="323"/>
      <c r="L23" s="437"/>
      <c r="M23" s="738">
        <v>30</v>
      </c>
      <c r="N23" s="437"/>
      <c r="O23" s="437"/>
      <c r="P23" s="437"/>
      <c r="Q23" s="603"/>
      <c r="R23" s="603"/>
      <c r="S23" s="603"/>
      <c r="T23" s="604"/>
      <c r="U23" s="614"/>
      <c r="V23" s="614"/>
      <c r="W23" s="603"/>
      <c r="X23" s="603"/>
      <c r="Y23" s="245">
        <f>SUM(K23:X23)</f>
        <v>30</v>
      </c>
    </row>
    <row r="24" spans="1:25" ht="17.100000000000001" customHeight="1" x14ac:dyDescent="0.35">
      <c r="A24" s="51"/>
      <c r="B24" s="99"/>
      <c r="C24" s="117"/>
      <c r="D24" s="95"/>
      <c r="E24" s="656" t="s">
        <v>84</v>
      </c>
      <c r="F24" s="455" t="s">
        <v>26</v>
      </c>
      <c r="G24" s="869" t="s">
        <v>96</v>
      </c>
      <c r="H24" s="146" t="s">
        <v>152</v>
      </c>
      <c r="I24" s="150" t="s">
        <v>169</v>
      </c>
      <c r="J24" s="393" t="s">
        <v>214</v>
      </c>
      <c r="K24" s="394">
        <v>24</v>
      </c>
      <c r="L24" s="395">
        <v>34</v>
      </c>
      <c r="M24" s="396"/>
      <c r="N24" s="397">
        <v>2</v>
      </c>
      <c r="O24" s="395">
        <v>1</v>
      </c>
      <c r="P24" s="395"/>
      <c r="Q24" s="395"/>
      <c r="R24" s="395"/>
      <c r="S24" s="395"/>
      <c r="T24" s="398"/>
      <c r="U24" s="275">
        <v>2</v>
      </c>
      <c r="V24" s="400"/>
      <c r="W24" s="394"/>
      <c r="X24" s="400" t="s">
        <v>41</v>
      </c>
      <c r="Y24" s="611">
        <f t="shared" si="1"/>
        <v>63</v>
      </c>
    </row>
    <row r="25" spans="1:25" ht="18.600000000000001" thickBot="1" x14ac:dyDescent="0.4">
      <c r="A25" s="364"/>
      <c r="B25" s="157"/>
      <c r="C25" s="121"/>
      <c r="D25" s="95"/>
      <c r="E25" s="635" t="s">
        <v>128</v>
      </c>
      <c r="F25" s="53" t="s">
        <v>26</v>
      </c>
      <c r="G25" s="866"/>
      <c r="H25" s="146" t="s">
        <v>152</v>
      </c>
      <c r="I25" s="453" t="s">
        <v>169</v>
      </c>
      <c r="J25" s="393" t="s">
        <v>214</v>
      </c>
      <c r="K25" s="546"/>
      <c r="L25" s="150"/>
      <c r="M25" s="150"/>
      <c r="N25" s="150"/>
      <c r="O25" s="150"/>
      <c r="P25" s="150"/>
      <c r="Q25" s="150"/>
      <c r="R25" s="150"/>
      <c r="S25" s="150">
        <v>20</v>
      </c>
      <c r="T25" s="276"/>
      <c r="U25" s="657"/>
      <c r="V25" s="246"/>
      <c r="W25" s="277"/>
      <c r="X25" s="246"/>
      <c r="Y25" s="382">
        <f t="shared" si="1"/>
        <v>20</v>
      </c>
    </row>
    <row r="26" spans="1:25" ht="18" customHeight="1" x14ac:dyDescent="0.35">
      <c r="A26" s="364"/>
      <c r="B26" s="178"/>
      <c r="C26" s="121"/>
      <c r="D26" s="95"/>
      <c r="E26" s="918" t="s">
        <v>111</v>
      </c>
      <c r="F26" s="920" t="s">
        <v>26</v>
      </c>
      <c r="G26" s="869" t="s">
        <v>96</v>
      </c>
      <c r="H26" s="146" t="s">
        <v>81</v>
      </c>
      <c r="I26" s="146">
        <v>2</v>
      </c>
      <c r="J26" s="387">
        <v>1</v>
      </c>
      <c r="K26" s="145"/>
      <c r="L26" s="146"/>
      <c r="M26" s="146"/>
      <c r="N26" s="146"/>
      <c r="O26" s="146"/>
      <c r="P26" s="146"/>
      <c r="Q26" s="386"/>
      <c r="R26" s="386">
        <v>2</v>
      </c>
      <c r="S26" s="386"/>
      <c r="T26" s="387"/>
      <c r="U26" s="385">
        <v>1</v>
      </c>
      <c r="V26" s="387"/>
      <c r="W26" s="385"/>
      <c r="X26" s="387"/>
      <c r="Y26" s="382">
        <f t="shared" si="1"/>
        <v>3</v>
      </c>
    </row>
    <row r="27" spans="1:25" ht="15.9" customHeight="1" x14ac:dyDescent="0.35">
      <c r="A27" s="51"/>
      <c r="B27" s="50"/>
      <c r="C27" s="49"/>
      <c r="D27" s="95"/>
      <c r="E27" s="919"/>
      <c r="F27" s="921"/>
      <c r="G27" s="866"/>
      <c r="H27" s="146" t="s">
        <v>79</v>
      </c>
      <c r="I27" s="146">
        <v>4</v>
      </c>
      <c r="J27" s="387">
        <v>9</v>
      </c>
      <c r="K27" s="145"/>
      <c r="L27" s="146"/>
      <c r="M27" s="146"/>
      <c r="N27" s="146"/>
      <c r="O27" s="146"/>
      <c r="P27" s="146"/>
      <c r="Q27" s="386"/>
      <c r="R27" s="386">
        <v>4</v>
      </c>
      <c r="S27" s="386"/>
      <c r="T27" s="387"/>
      <c r="U27" s="385">
        <v>1</v>
      </c>
      <c r="V27" s="387"/>
      <c r="W27" s="385"/>
      <c r="X27" s="387"/>
      <c r="Y27" s="382">
        <f t="shared" si="1"/>
        <v>5</v>
      </c>
    </row>
    <row r="28" spans="1:25" ht="18.75" customHeight="1" x14ac:dyDescent="0.35">
      <c r="A28" s="51"/>
      <c r="B28" s="50"/>
      <c r="C28" s="49"/>
      <c r="D28" s="95"/>
      <c r="E28" s="401" t="s">
        <v>141</v>
      </c>
      <c r="F28" s="63" t="s">
        <v>26</v>
      </c>
      <c r="G28" s="869" t="s">
        <v>96</v>
      </c>
      <c r="H28" s="150" t="s">
        <v>152</v>
      </c>
      <c r="I28" s="150" t="s">
        <v>169</v>
      </c>
      <c r="J28" s="418" t="s">
        <v>212</v>
      </c>
      <c r="K28" s="277"/>
      <c r="L28" s="277"/>
      <c r="M28" s="277"/>
      <c r="N28" s="277"/>
      <c r="O28" s="277"/>
      <c r="P28" s="277"/>
      <c r="Q28" s="414"/>
      <c r="R28" s="414"/>
      <c r="S28" s="414"/>
      <c r="T28" s="442"/>
      <c r="U28" s="417"/>
      <c r="V28" s="443"/>
      <c r="W28" s="414">
        <v>4</v>
      </c>
      <c r="X28" s="443"/>
      <c r="Y28" s="382">
        <f t="shared" si="1"/>
        <v>4</v>
      </c>
    </row>
    <row r="29" spans="1:25" ht="18" x14ac:dyDescent="0.35">
      <c r="A29" s="51"/>
      <c r="B29" s="50"/>
      <c r="C29" s="49"/>
      <c r="D29" s="95"/>
      <c r="E29" s="401" t="s">
        <v>142</v>
      </c>
      <c r="F29" s="53" t="s">
        <v>26</v>
      </c>
      <c r="G29" s="866"/>
      <c r="H29" s="146" t="s">
        <v>79</v>
      </c>
      <c r="I29" s="146">
        <v>4</v>
      </c>
      <c r="J29" s="387">
        <v>6</v>
      </c>
      <c r="K29" s="145"/>
      <c r="L29" s="145"/>
      <c r="M29" s="145"/>
      <c r="N29" s="145"/>
      <c r="O29" s="145"/>
      <c r="P29" s="145"/>
      <c r="Q29" s="385"/>
      <c r="R29" s="385"/>
      <c r="S29" s="385"/>
      <c r="T29" s="462"/>
      <c r="U29" s="391"/>
      <c r="V29" s="463"/>
      <c r="W29" s="385">
        <v>2</v>
      </c>
      <c r="X29" s="463"/>
      <c r="Y29" s="382">
        <f t="shared" si="1"/>
        <v>2</v>
      </c>
    </row>
    <row r="30" spans="1:25" ht="18.600000000000001" thickBot="1" x14ac:dyDescent="0.4">
      <c r="A30" s="51"/>
      <c r="B30" s="50"/>
      <c r="C30" s="50"/>
      <c r="D30" s="86"/>
      <c r="E30" s="298" t="s">
        <v>68</v>
      </c>
      <c r="F30" s="202"/>
      <c r="G30" s="202"/>
      <c r="H30" s="123"/>
      <c r="I30" s="124"/>
      <c r="J30" s="125"/>
      <c r="K30" s="163">
        <f>SUM(K22:K27)</f>
        <v>60</v>
      </c>
      <c r="L30" s="164">
        <f>SUM(L22:L27)</f>
        <v>52</v>
      </c>
      <c r="M30" s="164">
        <f>SUM(M22:M27)</f>
        <v>30</v>
      </c>
      <c r="N30" s="164">
        <f>SUM(N22:N27)</f>
        <v>2</v>
      </c>
      <c r="O30" s="164">
        <f>SUM(O22:O27)</f>
        <v>1</v>
      </c>
      <c r="P30" s="164"/>
      <c r="Q30" s="164"/>
      <c r="R30" s="164">
        <f>SUM(R22:R27)</f>
        <v>6</v>
      </c>
      <c r="S30" s="164">
        <f>SUM(S22:S27)</f>
        <v>20</v>
      </c>
      <c r="T30" s="164"/>
      <c r="U30" s="519">
        <f>SUM(U22:U29)</f>
        <v>5</v>
      </c>
      <c r="V30" s="165"/>
      <c r="W30" s="163">
        <f>SUM(W22:W29)</f>
        <v>6</v>
      </c>
      <c r="X30" s="164"/>
      <c r="Y30" s="505">
        <f>SUM(Y22:Y29)</f>
        <v>182</v>
      </c>
    </row>
    <row r="31" spans="1:25" ht="18.600000000000001" thickBot="1" x14ac:dyDescent="0.4">
      <c r="A31" s="51"/>
      <c r="B31" s="50"/>
      <c r="C31" s="50"/>
      <c r="D31" s="86"/>
      <c r="E31" s="299" t="s">
        <v>29</v>
      </c>
      <c r="F31" s="313"/>
      <c r="G31" s="313"/>
      <c r="H31" s="313"/>
      <c r="I31" s="60"/>
      <c r="J31" s="314"/>
      <c r="K31" s="315">
        <f>SUM(K30)</f>
        <v>60</v>
      </c>
      <c r="L31" s="166">
        <f>SUM(L30)</f>
        <v>52</v>
      </c>
      <c r="M31" s="166">
        <f>SUM(M30)</f>
        <v>30</v>
      </c>
      <c r="N31" s="166">
        <f>SUM(N30)</f>
        <v>2</v>
      </c>
      <c r="O31" s="166">
        <f>SUM(O30)</f>
        <v>1</v>
      </c>
      <c r="P31" s="166"/>
      <c r="Q31" s="166"/>
      <c r="R31" s="166">
        <f>SUM(R30)</f>
        <v>6</v>
      </c>
      <c r="S31" s="166">
        <f>SUM(S30)</f>
        <v>20</v>
      </c>
      <c r="T31" s="167"/>
      <c r="U31" s="557">
        <f>SUM(U30)</f>
        <v>5</v>
      </c>
      <c r="V31" s="259"/>
      <c r="W31" s="315">
        <f>SUM(W30)</f>
        <v>6</v>
      </c>
      <c r="X31" s="166"/>
      <c r="Y31" s="558">
        <f>SUM(Y30)</f>
        <v>182</v>
      </c>
    </row>
    <row r="32" spans="1:25" ht="18.600000000000001" thickBot="1" x14ac:dyDescent="0.4">
      <c r="A32" s="51"/>
      <c r="B32" s="50"/>
      <c r="C32" s="50"/>
      <c r="D32" s="96"/>
      <c r="E32" s="174" t="s">
        <v>30</v>
      </c>
      <c r="F32" s="65"/>
      <c r="G32" s="65"/>
      <c r="H32" s="65"/>
      <c r="I32" s="133"/>
      <c r="J32" s="316"/>
      <c r="K32" s="169">
        <f>K20+K31</f>
        <v>176</v>
      </c>
      <c r="L32" s="169">
        <f>L20+L31</f>
        <v>138</v>
      </c>
      <c r="M32" s="169">
        <f>M20+M31</f>
        <v>84</v>
      </c>
      <c r="N32" s="169">
        <f>N20+N31</f>
        <v>34</v>
      </c>
      <c r="O32" s="169">
        <f>O20+O31</f>
        <v>15</v>
      </c>
      <c r="P32" s="169"/>
      <c r="Q32" s="169">
        <f>Q20+Q31</f>
        <v>21</v>
      </c>
      <c r="R32" s="169">
        <f>R20+R31</f>
        <v>6</v>
      </c>
      <c r="S32" s="169">
        <f>S20+S31</f>
        <v>20</v>
      </c>
      <c r="T32" s="235"/>
      <c r="U32" s="555">
        <f>U20+U31</f>
        <v>25</v>
      </c>
      <c r="V32" s="236"/>
      <c r="W32" s="169">
        <f>W20+W31</f>
        <v>6</v>
      </c>
      <c r="X32" s="166"/>
      <c r="Y32" s="556">
        <f>Y20+Y31</f>
        <v>525</v>
      </c>
    </row>
    <row r="33" spans="1:27" ht="15.6" x14ac:dyDescent="0.3">
      <c r="A33" s="814" t="s">
        <v>229</v>
      </c>
      <c r="B33" s="814"/>
      <c r="C33" s="814"/>
      <c r="D33" s="814"/>
      <c r="E33" s="814"/>
      <c r="F33" s="814"/>
      <c r="G33" s="814"/>
      <c r="H33" s="814"/>
      <c r="I33" s="814"/>
      <c r="J33" s="814"/>
      <c r="K33" s="814"/>
      <c r="L33" s="814"/>
      <c r="M33" s="814"/>
      <c r="N33" s="814"/>
      <c r="O33" s="814"/>
      <c r="P33" s="814"/>
      <c r="Q33" s="814"/>
      <c r="R33" s="814"/>
      <c r="S33" s="814"/>
      <c r="T33" s="814"/>
      <c r="U33" s="814"/>
      <c r="V33" s="814"/>
      <c r="W33" s="814"/>
      <c r="X33" s="814"/>
      <c r="Y33" s="814"/>
    </row>
    <row r="34" spans="1:27" ht="13.8" x14ac:dyDescent="0.25">
      <c r="A34" s="74"/>
      <c r="B34" s="74"/>
      <c r="C34" s="74"/>
      <c r="D34" s="74"/>
      <c r="E34" s="74"/>
      <c r="F34" s="74"/>
      <c r="G34" s="843" t="s">
        <v>228</v>
      </c>
      <c r="H34" s="824"/>
      <c r="I34" s="824"/>
      <c r="J34" s="824"/>
      <c r="K34" s="824"/>
      <c r="L34" s="824"/>
      <c r="M34" s="824"/>
      <c r="N34" s="824"/>
      <c r="O34" s="824"/>
      <c r="P34" s="824"/>
      <c r="Q34" s="824"/>
      <c r="R34" s="824"/>
      <c r="S34" s="824"/>
      <c r="T34" s="824"/>
      <c r="U34" s="824"/>
      <c r="V34" s="824"/>
      <c r="W34" s="824"/>
      <c r="X34" s="824"/>
      <c r="Y34" s="824"/>
      <c r="Z34" s="824"/>
      <c r="AA34" s="824"/>
    </row>
  </sheetData>
  <mergeCells count="26">
    <mergeCell ref="G34:AA34"/>
    <mergeCell ref="G8:G9"/>
    <mergeCell ref="C4:C5"/>
    <mergeCell ref="D4:D5"/>
    <mergeCell ref="A6:Y6"/>
    <mergeCell ref="A33:Y33"/>
    <mergeCell ref="G24:G25"/>
    <mergeCell ref="E26:E27"/>
    <mergeCell ref="G26:G27"/>
    <mergeCell ref="F26:F27"/>
    <mergeCell ref="H4:H5"/>
    <mergeCell ref="A4:A5"/>
    <mergeCell ref="Y4:Y5"/>
    <mergeCell ref="G28:G29"/>
    <mergeCell ref="E1:X1"/>
    <mergeCell ref="F4:F5"/>
    <mergeCell ref="G4:G5"/>
    <mergeCell ref="I4:I5"/>
    <mergeCell ref="B3:X3"/>
    <mergeCell ref="B2:AA2"/>
    <mergeCell ref="A21:Y21"/>
    <mergeCell ref="B10:C10"/>
    <mergeCell ref="K4:X4"/>
    <mergeCell ref="E4:E5"/>
    <mergeCell ref="J4:J5"/>
    <mergeCell ref="B4:B5"/>
  </mergeCells>
  <phoneticPr fontId="2" type="noConversion"/>
  <printOptions horizontalCentered="1" verticalCentered="1"/>
  <pageMargins left="0.23622047244094491" right="0.23622047244094491" top="0.74803149606299213" bottom="0.74803149606299213" header="0.31496062992125984" footer="0.31496062992125984"/>
  <pageSetup paperSize="9" scale="60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846AE-DB1B-45E9-BE02-43D127786078}">
  <sheetPr>
    <pageSetUpPr fitToPage="1"/>
  </sheetPr>
  <dimension ref="A1:AC35"/>
  <sheetViews>
    <sheetView view="pageBreakPreview" topLeftCell="A9" zoomScale="80" zoomScaleNormal="90" zoomScaleSheetLayoutView="80" workbookViewId="0">
      <selection activeCell="Y27" sqref="Y27"/>
    </sheetView>
  </sheetViews>
  <sheetFormatPr defaultRowHeight="13.2" x14ac:dyDescent="0.25"/>
  <cols>
    <col min="1" max="1" width="4.109375" customWidth="1"/>
    <col min="2" max="2" width="16" customWidth="1"/>
    <col min="3" max="3" width="7" customWidth="1"/>
    <col min="4" max="4" width="5.88671875" customWidth="1"/>
    <col min="5" max="5" width="55.44140625" customWidth="1"/>
    <col min="6" max="6" width="3" customWidth="1"/>
    <col min="7" max="7" width="46.77734375" customWidth="1"/>
    <col min="8" max="8" width="13.77734375" customWidth="1"/>
    <col min="9" max="9" width="5.109375" customWidth="1"/>
    <col min="10" max="10" width="5.77734375" customWidth="1"/>
    <col min="11" max="11" width="5.21875" customWidth="1"/>
    <col min="12" max="12" width="4.109375" customWidth="1"/>
    <col min="13" max="13" width="6.109375" customWidth="1"/>
    <col min="14" max="14" width="4" customWidth="1"/>
    <col min="15" max="15" width="4.109375" customWidth="1"/>
    <col min="16" max="16" width="3.5546875" customWidth="1"/>
    <col min="17" max="17" width="4.77734375" customWidth="1"/>
    <col min="18" max="18" width="3" customWidth="1"/>
    <col min="19" max="19" width="4.88671875" customWidth="1"/>
    <col min="20" max="20" width="3.21875" customWidth="1"/>
    <col min="21" max="21" width="4" customWidth="1"/>
    <col min="22" max="22" width="3.109375" customWidth="1"/>
    <col min="23" max="23" width="3.88671875" customWidth="1"/>
    <col min="24" max="24" width="2.77734375" customWidth="1"/>
    <col min="25" max="25" width="6.88671875" customWidth="1"/>
    <col min="26" max="26" width="3.109375" customWidth="1"/>
  </cols>
  <sheetData>
    <row r="1" spans="1:28" ht="18.75" customHeight="1" x14ac:dyDescent="0.3">
      <c r="A1" s="12"/>
      <c r="B1" s="12"/>
      <c r="C1" s="12"/>
      <c r="D1" s="12"/>
      <c r="E1" s="867" t="s">
        <v>94</v>
      </c>
      <c r="F1" s="867"/>
      <c r="G1" s="867"/>
      <c r="H1" s="867"/>
      <c r="I1" s="867"/>
      <c r="J1" s="867"/>
      <c r="K1" s="867"/>
      <c r="L1" s="867"/>
      <c r="M1" s="867"/>
      <c r="N1" s="867"/>
      <c r="O1" s="867"/>
      <c r="P1" s="867"/>
      <c r="Q1" s="867"/>
      <c r="R1" s="867"/>
      <c r="S1" s="867"/>
      <c r="T1" s="867"/>
      <c r="U1" s="867"/>
      <c r="V1" s="867"/>
      <c r="W1" s="867"/>
      <c r="X1" s="867"/>
      <c r="Y1" s="12"/>
    </row>
    <row r="2" spans="1:28" ht="20.25" customHeight="1" x14ac:dyDescent="0.35">
      <c r="A2" s="12"/>
      <c r="B2" s="12"/>
      <c r="C2" s="868" t="s">
        <v>157</v>
      </c>
      <c r="D2" s="868"/>
      <c r="E2" s="868"/>
      <c r="F2" s="868"/>
      <c r="G2" s="868"/>
      <c r="H2" s="868"/>
      <c r="I2" s="868"/>
      <c r="J2" s="868"/>
      <c r="K2" s="868"/>
      <c r="L2" s="868"/>
      <c r="M2" s="868"/>
      <c r="N2" s="868"/>
      <c r="O2" s="868"/>
      <c r="P2" s="868"/>
      <c r="Q2" s="868"/>
      <c r="R2" s="868"/>
      <c r="S2" s="868"/>
      <c r="T2" s="868"/>
      <c r="U2" s="868"/>
      <c r="V2" s="868"/>
      <c r="W2" s="868"/>
      <c r="X2" s="868"/>
      <c r="Y2" s="868"/>
      <c r="Z2" s="868"/>
      <c r="AA2" s="868"/>
      <c r="AB2" s="868"/>
    </row>
    <row r="3" spans="1:28" ht="9.9" customHeight="1" thickBot="1" x14ac:dyDescent="0.4">
      <c r="A3" s="12"/>
      <c r="B3" s="12"/>
      <c r="C3" s="607"/>
      <c r="D3" s="607"/>
      <c r="E3" s="607"/>
      <c r="F3" s="607"/>
      <c r="G3" s="607"/>
      <c r="H3" s="607"/>
      <c r="I3" s="607"/>
      <c r="J3" s="607"/>
      <c r="K3" s="607"/>
      <c r="L3" s="607"/>
      <c r="M3" s="607"/>
      <c r="N3" s="607"/>
      <c r="O3" s="607"/>
      <c r="P3" s="607"/>
      <c r="Q3" s="607"/>
      <c r="R3" s="607"/>
      <c r="S3" s="607"/>
      <c r="T3" s="607"/>
      <c r="U3" s="607"/>
      <c r="V3" s="607"/>
      <c r="W3" s="607"/>
      <c r="X3" s="607"/>
      <c r="Y3" s="607"/>
      <c r="Z3" s="607"/>
      <c r="AA3" s="607"/>
      <c r="AB3" s="607"/>
    </row>
    <row r="4" spans="1:28" ht="19.5" customHeight="1" thickBot="1" x14ac:dyDescent="0.3">
      <c r="A4" s="892" t="s">
        <v>10</v>
      </c>
      <c r="B4" s="966" t="s">
        <v>18</v>
      </c>
      <c r="C4" s="817" t="s">
        <v>19</v>
      </c>
      <c r="D4" s="894" t="s">
        <v>20</v>
      </c>
      <c r="E4" s="817" t="s">
        <v>15</v>
      </c>
      <c r="F4" s="846" t="s">
        <v>11</v>
      </c>
      <c r="G4" s="846" t="s">
        <v>21</v>
      </c>
      <c r="H4" s="846" t="s">
        <v>65</v>
      </c>
      <c r="I4" s="846" t="s">
        <v>12</v>
      </c>
      <c r="J4" s="859" t="s">
        <v>22</v>
      </c>
      <c r="K4" s="836" t="s">
        <v>14</v>
      </c>
      <c r="L4" s="836"/>
      <c r="M4" s="836"/>
      <c r="N4" s="836"/>
      <c r="O4" s="836"/>
      <c r="P4" s="836"/>
      <c r="Q4" s="836"/>
      <c r="R4" s="836"/>
      <c r="S4" s="836"/>
      <c r="T4" s="836"/>
      <c r="U4" s="836"/>
      <c r="V4" s="836"/>
      <c r="W4" s="836"/>
      <c r="X4" s="836"/>
      <c r="Y4" s="957" t="s">
        <v>13</v>
      </c>
    </row>
    <row r="5" spans="1:28" ht="142.80000000000001" thickBot="1" x14ac:dyDescent="0.3">
      <c r="A5" s="934"/>
      <c r="B5" s="967"/>
      <c r="C5" s="931"/>
      <c r="D5" s="968"/>
      <c r="E5" s="931"/>
      <c r="F5" s="930"/>
      <c r="G5" s="930"/>
      <c r="H5" s="930"/>
      <c r="I5" s="930"/>
      <c r="J5" s="933"/>
      <c r="K5" s="46" t="s">
        <v>0</v>
      </c>
      <c r="L5" s="44" t="s">
        <v>1</v>
      </c>
      <c r="M5" s="46" t="s">
        <v>2</v>
      </c>
      <c r="N5" s="44" t="s">
        <v>3</v>
      </c>
      <c r="O5" s="46" t="s">
        <v>16</v>
      </c>
      <c r="P5" s="43" t="s">
        <v>4</v>
      </c>
      <c r="Q5" s="325" t="s">
        <v>110</v>
      </c>
      <c r="R5" s="324" t="s">
        <v>111</v>
      </c>
      <c r="S5" s="44" t="s">
        <v>5</v>
      </c>
      <c r="T5" s="44" t="s">
        <v>6</v>
      </c>
      <c r="U5" s="44" t="s">
        <v>7</v>
      </c>
      <c r="V5" s="47" t="s">
        <v>8</v>
      </c>
      <c r="W5" s="44" t="s">
        <v>59</v>
      </c>
      <c r="X5" s="355" t="s">
        <v>116</v>
      </c>
      <c r="Y5" s="959"/>
    </row>
    <row r="6" spans="1:28" ht="18" thickBot="1" x14ac:dyDescent="0.35">
      <c r="A6" s="937" t="s">
        <v>67</v>
      </c>
      <c r="B6" s="938"/>
      <c r="C6" s="938"/>
      <c r="D6" s="938"/>
      <c r="E6" s="938"/>
      <c r="F6" s="938"/>
      <c r="G6" s="938"/>
      <c r="H6" s="938"/>
      <c r="I6" s="938"/>
      <c r="J6" s="938"/>
      <c r="K6" s="938"/>
      <c r="L6" s="938"/>
      <c r="M6" s="938"/>
      <c r="N6" s="938"/>
      <c r="O6" s="938"/>
      <c r="P6" s="938"/>
      <c r="Q6" s="938"/>
      <c r="R6" s="938"/>
      <c r="S6" s="938"/>
      <c r="T6" s="938"/>
      <c r="U6" s="938"/>
      <c r="V6" s="938"/>
      <c r="W6" s="938"/>
      <c r="X6" s="938"/>
      <c r="Y6" s="939"/>
    </row>
    <row r="7" spans="1:28" ht="18" x14ac:dyDescent="0.35">
      <c r="A7" s="110">
        <v>6</v>
      </c>
      <c r="B7" s="111" t="s">
        <v>105</v>
      </c>
      <c r="C7" s="102" t="s">
        <v>49</v>
      </c>
      <c r="D7" s="623">
        <v>0.8</v>
      </c>
      <c r="E7" s="650" t="s">
        <v>76</v>
      </c>
      <c r="F7" s="283" t="s">
        <v>26</v>
      </c>
      <c r="G7" s="531" t="s">
        <v>112</v>
      </c>
      <c r="H7" s="283" t="s">
        <v>77</v>
      </c>
      <c r="I7" s="283">
        <v>4</v>
      </c>
      <c r="J7" s="624">
        <v>22</v>
      </c>
      <c r="K7" s="274">
        <v>32</v>
      </c>
      <c r="L7" s="273"/>
      <c r="M7" s="740">
        <v>60</v>
      </c>
      <c r="N7" s="273">
        <v>6</v>
      </c>
      <c r="O7" s="273">
        <v>2</v>
      </c>
      <c r="P7" s="273"/>
      <c r="Q7" s="625"/>
      <c r="R7" s="273"/>
      <c r="S7" s="273"/>
      <c r="T7" s="194"/>
      <c r="U7" s="193">
        <v>3</v>
      </c>
      <c r="V7" s="457"/>
      <c r="W7" s="274"/>
      <c r="X7" s="280"/>
      <c r="Y7" s="626">
        <f t="shared" ref="Y7:Y13" si="0">SUM(K7:X7)</f>
        <v>103</v>
      </c>
    </row>
    <row r="8" spans="1:28" ht="33.9" customHeight="1" x14ac:dyDescent="0.35">
      <c r="A8" s="104"/>
      <c r="B8" s="113" t="s">
        <v>53</v>
      </c>
      <c r="C8" s="103" t="s">
        <v>33</v>
      </c>
      <c r="D8" s="114"/>
      <c r="E8" s="651" t="s">
        <v>97</v>
      </c>
      <c r="F8" s="473" t="s">
        <v>26</v>
      </c>
      <c r="G8" s="388" t="s">
        <v>96</v>
      </c>
      <c r="H8" s="118" t="s">
        <v>79</v>
      </c>
      <c r="I8" s="118" t="s">
        <v>98</v>
      </c>
      <c r="J8" s="452">
        <v>4</v>
      </c>
      <c r="K8" s="414">
        <v>24</v>
      </c>
      <c r="L8" s="729">
        <v>10</v>
      </c>
      <c r="M8" s="415"/>
      <c r="N8" s="415">
        <v>1</v>
      </c>
      <c r="O8" s="725">
        <v>0.5</v>
      </c>
      <c r="P8" s="415"/>
      <c r="Q8" s="415"/>
      <c r="R8" s="415"/>
      <c r="S8" s="415"/>
      <c r="T8" s="416"/>
      <c r="U8" s="415">
        <v>1</v>
      </c>
      <c r="V8" s="415"/>
      <c r="W8" s="414"/>
      <c r="X8" s="415"/>
      <c r="Y8" s="420">
        <f t="shared" si="0"/>
        <v>36.5</v>
      </c>
    </row>
    <row r="9" spans="1:28" ht="36" customHeight="1" x14ac:dyDescent="0.35">
      <c r="A9" s="104"/>
      <c r="B9" s="106" t="s">
        <v>36</v>
      </c>
      <c r="C9" s="103" t="s">
        <v>49</v>
      </c>
      <c r="D9" s="116"/>
      <c r="E9" s="636" t="s">
        <v>159</v>
      </c>
      <c r="F9" s="53" t="s">
        <v>26</v>
      </c>
      <c r="G9" s="492" t="s">
        <v>164</v>
      </c>
      <c r="H9" s="474" t="s">
        <v>161</v>
      </c>
      <c r="I9" s="146" t="s">
        <v>162</v>
      </c>
      <c r="J9" s="246">
        <v>14</v>
      </c>
      <c r="K9" s="145"/>
      <c r="L9" s="146"/>
      <c r="M9" s="726">
        <v>14</v>
      </c>
      <c r="N9" s="146"/>
      <c r="O9" s="146"/>
      <c r="P9" s="146"/>
      <c r="Q9" s="386"/>
      <c r="R9" s="386"/>
      <c r="S9" s="386"/>
      <c r="T9" s="390"/>
      <c r="U9" s="386"/>
      <c r="V9" s="386"/>
      <c r="W9" s="385"/>
      <c r="X9" s="475"/>
      <c r="Y9" s="237">
        <f t="shared" si="0"/>
        <v>14</v>
      </c>
    </row>
    <row r="10" spans="1:28" ht="36" customHeight="1" x14ac:dyDescent="0.35">
      <c r="A10" s="104"/>
      <c r="B10" s="106"/>
      <c r="C10" s="103"/>
      <c r="D10" s="116"/>
      <c r="E10" s="636" t="s">
        <v>172</v>
      </c>
      <c r="F10" s="53"/>
      <c r="G10" s="384" t="s">
        <v>199</v>
      </c>
      <c r="H10" s="474" t="s">
        <v>83</v>
      </c>
      <c r="I10" s="146" t="s">
        <v>98</v>
      </c>
      <c r="J10" s="246">
        <v>5</v>
      </c>
      <c r="K10" s="727">
        <v>20</v>
      </c>
      <c r="L10" s="146"/>
      <c r="M10" s="146"/>
      <c r="N10" s="146">
        <v>1</v>
      </c>
      <c r="O10" s="494">
        <v>0.5</v>
      </c>
      <c r="P10" s="146"/>
      <c r="Q10" s="386"/>
      <c r="R10" s="386"/>
      <c r="S10" s="386"/>
      <c r="T10" s="390"/>
      <c r="U10" s="386">
        <v>1</v>
      </c>
      <c r="V10" s="386"/>
      <c r="W10" s="385"/>
      <c r="X10" s="475"/>
      <c r="Y10" s="237">
        <f t="shared" si="0"/>
        <v>22.5</v>
      </c>
    </row>
    <row r="11" spans="1:28" ht="18" x14ac:dyDescent="0.35">
      <c r="A11" s="104"/>
      <c r="B11" s="106"/>
      <c r="C11" s="103"/>
      <c r="D11" s="116"/>
      <c r="E11" s="652" t="s">
        <v>31</v>
      </c>
      <c r="F11" s="53" t="s">
        <v>26</v>
      </c>
      <c r="G11" s="388" t="s">
        <v>171</v>
      </c>
      <c r="H11" s="474" t="s">
        <v>170</v>
      </c>
      <c r="I11" s="118">
        <v>3</v>
      </c>
      <c r="J11" s="452">
        <v>13</v>
      </c>
      <c r="K11" s="145"/>
      <c r="L11" s="146"/>
      <c r="M11" s="726">
        <v>10</v>
      </c>
      <c r="N11" s="146"/>
      <c r="O11" s="146"/>
      <c r="P11" s="146"/>
      <c r="Q11" s="386"/>
      <c r="R11" s="386"/>
      <c r="S11" s="386"/>
      <c r="T11" s="390"/>
      <c r="U11" s="386"/>
      <c r="V11" s="386"/>
      <c r="W11" s="385"/>
      <c r="X11" s="475"/>
      <c r="Y11" s="237">
        <f t="shared" si="0"/>
        <v>10</v>
      </c>
    </row>
    <row r="12" spans="1:28" ht="15.9" customHeight="1" x14ac:dyDescent="0.35">
      <c r="A12" s="104"/>
      <c r="B12" s="106"/>
      <c r="C12" s="103"/>
      <c r="D12" s="116"/>
      <c r="E12" s="653" t="s">
        <v>163</v>
      </c>
      <c r="F12" s="473" t="s">
        <v>26</v>
      </c>
      <c r="G12" s="864" t="s">
        <v>96</v>
      </c>
      <c r="H12" s="118" t="s">
        <v>79</v>
      </c>
      <c r="I12" s="118">
        <v>3.4</v>
      </c>
      <c r="J12" s="452">
        <v>15</v>
      </c>
      <c r="K12" s="414">
        <v>28</v>
      </c>
      <c r="L12" s="415">
        <v>28</v>
      </c>
      <c r="M12" s="415"/>
      <c r="N12" s="415"/>
      <c r="O12" s="415"/>
      <c r="P12" s="415"/>
      <c r="Q12" s="415"/>
      <c r="R12" s="415"/>
      <c r="S12" s="415"/>
      <c r="T12" s="416"/>
      <c r="U12" s="415">
        <v>2</v>
      </c>
      <c r="V12" s="415"/>
      <c r="W12" s="414"/>
      <c r="X12" s="415"/>
      <c r="Y12" s="420">
        <f t="shared" si="0"/>
        <v>58</v>
      </c>
    </row>
    <row r="13" spans="1:28" ht="18" x14ac:dyDescent="0.35">
      <c r="A13" s="104"/>
      <c r="B13" s="106"/>
      <c r="C13" s="103"/>
      <c r="D13" s="116"/>
      <c r="E13" s="638" t="s">
        <v>123</v>
      </c>
      <c r="F13" s="63" t="s">
        <v>26</v>
      </c>
      <c r="G13" s="960"/>
      <c r="H13" s="150" t="s">
        <v>79</v>
      </c>
      <c r="I13" s="386" t="s">
        <v>99</v>
      </c>
      <c r="J13" s="387">
        <v>3</v>
      </c>
      <c r="K13" s="277"/>
      <c r="L13" s="277"/>
      <c r="M13" s="277"/>
      <c r="N13" s="277"/>
      <c r="O13" s="277"/>
      <c r="P13" s="277"/>
      <c r="Q13" s="414">
        <v>31</v>
      </c>
      <c r="R13" s="414"/>
      <c r="S13" s="414"/>
      <c r="T13" s="442"/>
      <c r="U13" s="415"/>
      <c r="V13" s="414"/>
      <c r="W13" s="414"/>
      <c r="X13" s="414"/>
      <c r="Y13" s="237">
        <f t="shared" si="0"/>
        <v>31</v>
      </c>
    </row>
    <row r="14" spans="1:28" ht="15.9" customHeight="1" thickBot="1" x14ac:dyDescent="0.4">
      <c r="A14" s="104"/>
      <c r="B14" s="106"/>
      <c r="C14" s="103"/>
      <c r="D14" s="116"/>
      <c r="E14" s="404" t="s">
        <v>68</v>
      </c>
      <c r="F14" s="27"/>
      <c r="G14" s="27"/>
      <c r="H14" s="28"/>
      <c r="I14" s="28"/>
      <c r="J14" s="29"/>
      <c r="K14" s="225">
        <f>SUM(K7:K13)</f>
        <v>104</v>
      </c>
      <c r="L14" s="226">
        <f>SUM(L7:L13)</f>
        <v>38</v>
      </c>
      <c r="M14" s="226">
        <f>SUM(M7:M13)</f>
        <v>84</v>
      </c>
      <c r="N14" s="226">
        <f>SUM(N7:N13)</f>
        <v>8</v>
      </c>
      <c r="O14" s="226">
        <f>SUM(O7:O13)</f>
        <v>3</v>
      </c>
      <c r="P14" s="226"/>
      <c r="Q14" s="226">
        <f>SUM(Q7:Q13)</f>
        <v>31</v>
      </c>
      <c r="R14" s="223"/>
      <c r="S14" s="226"/>
      <c r="T14" s="227"/>
      <c r="U14" s="226">
        <f>SUM(U7:U13)</f>
        <v>7</v>
      </c>
      <c r="V14" s="226"/>
      <c r="W14" s="252"/>
      <c r="X14" s="226"/>
      <c r="Y14" s="231">
        <f>SUM(Y7:Y13)</f>
        <v>275</v>
      </c>
    </row>
    <row r="15" spans="1:28" ht="18" customHeight="1" thickBot="1" x14ac:dyDescent="0.4">
      <c r="A15" s="376"/>
      <c r="B15" s="123"/>
      <c r="C15" s="377"/>
      <c r="D15" s="378"/>
      <c r="E15" s="105" t="s">
        <v>117</v>
      </c>
      <c r="F15" s="38"/>
      <c r="G15" s="38"/>
      <c r="H15" s="38"/>
      <c r="I15" s="101"/>
      <c r="J15" s="39"/>
      <c r="K15" s="166">
        <f>K14</f>
        <v>104</v>
      </c>
      <c r="L15" s="166">
        <f>L14</f>
        <v>38</v>
      </c>
      <c r="M15" s="166">
        <f>M14</f>
        <v>84</v>
      </c>
      <c r="N15" s="166">
        <f>N14</f>
        <v>8</v>
      </c>
      <c r="O15" s="166">
        <f>O14</f>
        <v>3</v>
      </c>
      <c r="P15" s="166"/>
      <c r="Q15" s="166">
        <f>Q14</f>
        <v>31</v>
      </c>
      <c r="R15" s="261"/>
      <c r="S15" s="166"/>
      <c r="T15" s="335"/>
      <c r="U15" s="166">
        <f>U14</f>
        <v>7</v>
      </c>
      <c r="V15" s="166"/>
      <c r="W15" s="169"/>
      <c r="X15" s="335"/>
      <c r="Y15" s="244">
        <f>Y14</f>
        <v>275</v>
      </c>
    </row>
    <row r="16" spans="1:28" ht="18" thickBot="1" x14ac:dyDescent="0.35">
      <c r="A16" s="961" t="s">
        <v>93</v>
      </c>
      <c r="B16" s="962"/>
      <c r="C16" s="962"/>
      <c r="D16" s="962"/>
      <c r="E16" s="962"/>
      <c r="F16" s="962"/>
      <c r="G16" s="962"/>
      <c r="H16" s="962"/>
      <c r="I16" s="962"/>
      <c r="J16" s="962"/>
      <c r="K16" s="962"/>
      <c r="L16" s="962"/>
      <c r="M16" s="962"/>
      <c r="N16" s="962"/>
      <c r="O16" s="962"/>
      <c r="P16" s="962"/>
      <c r="Q16" s="962"/>
      <c r="R16" s="962"/>
      <c r="S16" s="962"/>
      <c r="T16" s="962"/>
      <c r="U16" s="962"/>
      <c r="V16" s="962"/>
      <c r="W16" s="962"/>
      <c r="X16" s="962"/>
      <c r="Y16" s="963"/>
    </row>
    <row r="17" spans="1:29" ht="34.200000000000003" x14ac:dyDescent="0.35">
      <c r="A17" s="270"/>
      <c r="B17" s="269"/>
      <c r="C17" s="268"/>
      <c r="D17" s="362"/>
      <c r="E17" s="644" t="s">
        <v>165</v>
      </c>
      <c r="F17" s="560" t="s">
        <v>26</v>
      </c>
      <c r="G17" s="609" t="s">
        <v>167</v>
      </c>
      <c r="H17" s="193" t="s">
        <v>168</v>
      </c>
      <c r="I17" s="193" t="s">
        <v>169</v>
      </c>
      <c r="J17" s="510">
        <v>23</v>
      </c>
      <c r="K17" s="323">
        <v>28</v>
      </c>
      <c r="L17" s="437"/>
      <c r="M17" s="738">
        <v>26</v>
      </c>
      <c r="N17" s="437"/>
      <c r="O17" s="437"/>
      <c r="P17" s="437"/>
      <c r="Q17" s="603"/>
      <c r="R17" s="603"/>
      <c r="S17" s="603"/>
      <c r="T17" s="604"/>
      <c r="U17" s="614">
        <v>2</v>
      </c>
      <c r="V17" s="614"/>
      <c r="W17" s="603"/>
      <c r="X17" s="603"/>
      <c r="Y17" s="245">
        <f t="shared" ref="Y17:Y22" si="1">SUM(K17:X17)</f>
        <v>56</v>
      </c>
    </row>
    <row r="18" spans="1:29" ht="36" x14ac:dyDescent="0.35">
      <c r="A18" s="359"/>
      <c r="B18" s="190"/>
      <c r="C18" s="515"/>
      <c r="D18" s="516"/>
      <c r="E18" s="719" t="s">
        <v>166</v>
      </c>
      <c r="F18" s="720" t="s">
        <v>26</v>
      </c>
      <c r="G18" s="615" t="s">
        <v>155</v>
      </c>
      <c r="H18" s="273" t="s">
        <v>194</v>
      </c>
      <c r="I18" s="273" t="s">
        <v>98</v>
      </c>
      <c r="J18" s="541">
        <v>10</v>
      </c>
      <c r="K18" s="274">
        <v>36</v>
      </c>
      <c r="L18" s="274"/>
      <c r="M18" s="274">
        <v>18</v>
      </c>
      <c r="N18" s="274"/>
      <c r="O18" s="274"/>
      <c r="P18" s="274"/>
      <c r="Q18" s="542"/>
      <c r="R18" s="542"/>
      <c r="S18" s="542"/>
      <c r="T18" s="539"/>
      <c r="U18" s="625">
        <v>1</v>
      </c>
      <c r="V18" s="625"/>
      <c r="W18" s="542"/>
      <c r="X18" s="542"/>
      <c r="Y18" s="420">
        <f t="shared" si="1"/>
        <v>55</v>
      </c>
    </row>
    <row r="19" spans="1:29" ht="18" x14ac:dyDescent="0.35">
      <c r="A19" s="359"/>
      <c r="B19" s="190"/>
      <c r="C19" s="515"/>
      <c r="D19" s="516"/>
      <c r="E19" s="721" t="s">
        <v>141</v>
      </c>
      <c r="F19" s="421" t="s">
        <v>26</v>
      </c>
      <c r="G19" s="876" t="s">
        <v>96</v>
      </c>
      <c r="H19" s="146" t="s">
        <v>79</v>
      </c>
      <c r="I19" s="146">
        <v>4</v>
      </c>
      <c r="J19" s="387">
        <v>1</v>
      </c>
      <c r="K19" s="145"/>
      <c r="L19" s="145"/>
      <c r="M19" s="145"/>
      <c r="N19" s="145"/>
      <c r="O19" s="145"/>
      <c r="P19" s="145"/>
      <c r="Q19" s="385"/>
      <c r="R19" s="385"/>
      <c r="S19" s="385"/>
      <c r="T19" s="462"/>
      <c r="U19" s="386"/>
      <c r="V19" s="386"/>
      <c r="W19" s="385">
        <v>2</v>
      </c>
      <c r="X19" s="463"/>
      <c r="Y19" s="237">
        <f t="shared" si="1"/>
        <v>2</v>
      </c>
    </row>
    <row r="20" spans="1:29" ht="18" x14ac:dyDescent="0.35">
      <c r="A20" s="359"/>
      <c r="B20" s="190"/>
      <c r="C20" s="515"/>
      <c r="D20" s="516"/>
      <c r="E20" s="721" t="s">
        <v>142</v>
      </c>
      <c r="F20" s="421" t="s">
        <v>26</v>
      </c>
      <c r="G20" s="964"/>
      <c r="H20" s="146" t="s">
        <v>79</v>
      </c>
      <c r="I20" s="146">
        <v>4</v>
      </c>
      <c r="J20" s="387">
        <v>3</v>
      </c>
      <c r="K20" s="145"/>
      <c r="L20" s="145"/>
      <c r="M20" s="145"/>
      <c r="N20" s="145"/>
      <c r="O20" s="145"/>
      <c r="P20" s="145"/>
      <c r="Q20" s="385"/>
      <c r="R20" s="385"/>
      <c r="S20" s="385"/>
      <c r="T20" s="462"/>
      <c r="U20" s="386"/>
      <c r="V20" s="386"/>
      <c r="W20" s="385">
        <v>1</v>
      </c>
      <c r="X20" s="463"/>
      <c r="Y20" s="237">
        <f t="shared" si="1"/>
        <v>1</v>
      </c>
    </row>
    <row r="21" spans="1:29" ht="18" x14ac:dyDescent="0.35">
      <c r="A21" s="359"/>
      <c r="B21" s="190"/>
      <c r="C21" s="515"/>
      <c r="D21" s="516"/>
      <c r="E21" s="635" t="s">
        <v>220</v>
      </c>
      <c r="F21" s="421" t="s">
        <v>26</v>
      </c>
      <c r="G21" s="965" t="s">
        <v>199</v>
      </c>
      <c r="H21" s="150" t="s">
        <v>83</v>
      </c>
      <c r="I21" s="150">
        <v>3</v>
      </c>
      <c r="J21" s="418">
        <v>8</v>
      </c>
      <c r="K21" s="277"/>
      <c r="L21" s="277"/>
      <c r="M21" s="277"/>
      <c r="N21" s="277"/>
      <c r="O21" s="277"/>
      <c r="P21" s="277"/>
      <c r="Q21" s="414"/>
      <c r="R21" s="414"/>
      <c r="S21" s="414">
        <v>9</v>
      </c>
      <c r="T21" s="442"/>
      <c r="U21" s="386"/>
      <c r="V21" s="386"/>
      <c r="W21" s="414"/>
      <c r="X21" s="414"/>
      <c r="Y21" s="237">
        <f t="shared" si="1"/>
        <v>9</v>
      </c>
    </row>
    <row r="22" spans="1:29" ht="18" x14ac:dyDescent="0.35">
      <c r="A22" s="359"/>
      <c r="B22" s="190"/>
      <c r="C22" s="515"/>
      <c r="D22" s="516"/>
      <c r="E22" s="638" t="s">
        <v>123</v>
      </c>
      <c r="F22" s="118" t="s">
        <v>26</v>
      </c>
      <c r="G22" s="866"/>
      <c r="H22" s="386" t="s">
        <v>83</v>
      </c>
      <c r="I22" s="386">
        <v>4</v>
      </c>
      <c r="J22" s="387">
        <v>1</v>
      </c>
      <c r="K22" s="385"/>
      <c r="L22" s="386"/>
      <c r="M22" s="386"/>
      <c r="N22" s="386"/>
      <c r="O22" s="386"/>
      <c r="P22" s="386"/>
      <c r="Q22" s="386">
        <v>3</v>
      </c>
      <c r="R22" s="386"/>
      <c r="S22" s="386"/>
      <c r="T22" s="390"/>
      <c r="U22" s="386"/>
      <c r="V22" s="386"/>
      <c r="W22" s="385"/>
      <c r="X22" s="386"/>
      <c r="Y22" s="420">
        <f t="shared" si="1"/>
        <v>3</v>
      </c>
    </row>
    <row r="23" spans="1:29" ht="17.100000000000001" customHeight="1" thickBot="1" x14ac:dyDescent="0.4">
      <c r="A23" s="104"/>
      <c r="B23" s="113"/>
      <c r="C23" s="103"/>
      <c r="D23" s="114"/>
      <c r="E23" s="298" t="s">
        <v>68</v>
      </c>
      <c r="F23" s="124"/>
      <c r="G23" s="123"/>
      <c r="H23" s="202"/>
      <c r="I23" s="223"/>
      <c r="J23" s="317"/>
      <c r="K23" s="225">
        <f>SUM(K17:K22)</f>
        <v>64</v>
      </c>
      <c r="L23" s="226"/>
      <c r="M23" s="226">
        <f>SUM(M17:M22)</f>
        <v>44</v>
      </c>
      <c r="N23" s="226"/>
      <c r="O23" s="226"/>
      <c r="P23" s="226"/>
      <c r="Q23" s="226">
        <f>SUM(Q17:Q22)</f>
        <v>3</v>
      </c>
      <c r="R23" s="226"/>
      <c r="S23" s="226">
        <f>SUM(S17:S22)</f>
        <v>9</v>
      </c>
      <c r="T23" s="229"/>
      <c r="U23" s="674">
        <f>SUM(U17:U22)</f>
        <v>3</v>
      </c>
      <c r="V23" s="226"/>
      <c r="W23" s="252">
        <f>SUM(W17:W22)</f>
        <v>3</v>
      </c>
      <c r="X23" s="627"/>
      <c r="Y23" s="253">
        <f>SUM(Y17:Y22)</f>
        <v>126</v>
      </c>
    </row>
    <row r="24" spans="1:29" ht="36" x14ac:dyDescent="0.35">
      <c r="A24" s="141"/>
      <c r="B24" s="120"/>
      <c r="C24" s="115"/>
      <c r="D24" s="114"/>
      <c r="E24" s="681" t="s">
        <v>216</v>
      </c>
      <c r="F24" s="146" t="s">
        <v>26</v>
      </c>
      <c r="G24" s="455" t="s">
        <v>75</v>
      </c>
      <c r="H24" s="395" t="s">
        <v>80</v>
      </c>
      <c r="I24" s="426">
        <v>1</v>
      </c>
      <c r="J24" s="389">
        <v>4</v>
      </c>
      <c r="K24" s="274">
        <v>2</v>
      </c>
      <c r="L24" s="273"/>
      <c r="M24" s="273">
        <v>6</v>
      </c>
      <c r="N24" s="280"/>
      <c r="O24" s="280"/>
      <c r="P24" s="280"/>
      <c r="Q24" s="280"/>
      <c r="R24" s="280"/>
      <c r="S24" s="273"/>
      <c r="T24" s="445"/>
      <c r="U24" s="280"/>
      <c r="V24" s="280"/>
      <c r="W24" s="279"/>
      <c r="X24" s="445"/>
      <c r="Y24" s="425">
        <f>SUM(K24:X24)</f>
        <v>8</v>
      </c>
    </row>
    <row r="25" spans="1:29" ht="18.600000000000001" thickBot="1" x14ac:dyDescent="0.4">
      <c r="A25" s="37"/>
      <c r="B25" s="25"/>
      <c r="C25" s="26"/>
      <c r="D25" s="24"/>
      <c r="E25" s="470" t="s">
        <v>70</v>
      </c>
      <c r="F25" s="27"/>
      <c r="G25" s="27"/>
      <c r="H25" s="27"/>
      <c r="I25" s="28"/>
      <c r="J25" s="293"/>
      <c r="K25" s="226">
        <f>SUM(K24)</f>
        <v>2</v>
      </c>
      <c r="L25" s="472"/>
      <c r="M25" s="226">
        <f>SUM(M24)</f>
        <v>6</v>
      </c>
      <c r="N25" s="226"/>
      <c r="O25" s="226"/>
      <c r="P25" s="226"/>
      <c r="Q25" s="472"/>
      <c r="R25" s="223"/>
      <c r="S25" s="226"/>
      <c r="T25" s="227"/>
      <c r="U25" s="226"/>
      <c r="V25" s="226"/>
      <c r="W25" s="252"/>
      <c r="X25" s="229"/>
      <c r="Y25" s="253">
        <f>SUM(Y24:Y24)</f>
        <v>8</v>
      </c>
    </row>
    <row r="26" spans="1:29" ht="18" customHeight="1" thickBot="1" x14ac:dyDescent="0.4">
      <c r="A26" s="37"/>
      <c r="B26" s="25"/>
      <c r="C26" s="26"/>
      <c r="D26" s="24"/>
      <c r="E26" s="299" t="s">
        <v>29</v>
      </c>
      <c r="F26" s="36"/>
      <c r="G26" s="36"/>
      <c r="H26" s="36"/>
      <c r="I26" s="36"/>
      <c r="J26" s="35"/>
      <c r="K26" s="166">
        <f>SUM(K23+K25)</f>
        <v>66</v>
      </c>
      <c r="L26" s="166"/>
      <c r="M26" s="166">
        <f>SUM(M23+M25)</f>
        <v>50</v>
      </c>
      <c r="N26" s="166"/>
      <c r="O26" s="166"/>
      <c r="P26" s="166"/>
      <c r="Q26" s="166">
        <f>SUM(Q23+Q25)</f>
        <v>3</v>
      </c>
      <c r="R26" s="166"/>
      <c r="S26" s="166">
        <f>SUM(S23+S25)</f>
        <v>9</v>
      </c>
      <c r="T26" s="167"/>
      <c r="U26" s="166">
        <f>SUM(U23+U25)</f>
        <v>3</v>
      </c>
      <c r="V26" s="166"/>
      <c r="W26" s="169">
        <f>SUM(W23+W25)</f>
        <v>3</v>
      </c>
      <c r="X26" s="167"/>
      <c r="Y26" s="752">
        <f>SUM(Y23+Y25)</f>
        <v>134</v>
      </c>
    </row>
    <row r="27" spans="1:29" ht="18.600000000000001" thickBot="1" x14ac:dyDescent="0.4">
      <c r="A27" s="23"/>
      <c r="B27" s="21"/>
      <c r="C27" s="21"/>
      <c r="D27" s="140"/>
      <c r="E27" s="174" t="s">
        <v>30</v>
      </c>
      <c r="F27" s="38"/>
      <c r="G27" s="38"/>
      <c r="H27" s="38"/>
      <c r="I27" s="38"/>
      <c r="J27" s="40"/>
      <c r="K27" s="166">
        <f>K15+K26</f>
        <v>170</v>
      </c>
      <c r="L27" s="166">
        <f>L15+L26</f>
        <v>38</v>
      </c>
      <c r="M27" s="166">
        <f>M15+M26</f>
        <v>134</v>
      </c>
      <c r="N27" s="166">
        <f>N15+N26</f>
        <v>8</v>
      </c>
      <c r="O27" s="166">
        <f>O15+O26</f>
        <v>3</v>
      </c>
      <c r="P27" s="166"/>
      <c r="Q27" s="166">
        <f>Q15+Q26</f>
        <v>34</v>
      </c>
      <c r="R27" s="262"/>
      <c r="S27" s="166">
        <f>S15+S26</f>
        <v>9</v>
      </c>
      <c r="T27" s="167"/>
      <c r="U27" s="166">
        <f>U15+U26</f>
        <v>10</v>
      </c>
      <c r="V27" s="166"/>
      <c r="W27" s="169">
        <f>W15+W26</f>
        <v>3</v>
      </c>
      <c r="X27" s="262"/>
      <c r="Y27" s="753">
        <f>Y15+Y26</f>
        <v>409</v>
      </c>
    </row>
    <row r="28" spans="1:29" ht="15.6" x14ac:dyDescent="0.3">
      <c r="A28" s="281"/>
      <c r="B28" s="74"/>
      <c r="C28" s="814" t="s">
        <v>229</v>
      </c>
      <c r="D28" s="814"/>
      <c r="E28" s="814"/>
      <c r="F28" s="814"/>
      <c r="G28" s="814"/>
      <c r="H28" s="814"/>
      <c r="I28" s="814"/>
      <c r="J28" s="814"/>
      <c r="K28" s="814"/>
      <c r="L28" s="814"/>
      <c r="M28" s="814"/>
      <c r="N28" s="814"/>
      <c r="O28" s="814"/>
      <c r="P28" s="814"/>
      <c r="Q28" s="814"/>
      <c r="R28" s="814"/>
      <c r="S28" s="814"/>
      <c r="T28" s="814"/>
      <c r="U28" s="814"/>
      <c r="V28" s="814"/>
      <c r="W28" s="814"/>
      <c r="X28" s="814"/>
      <c r="Y28" s="814"/>
      <c r="Z28" s="814"/>
      <c r="AA28" s="814"/>
    </row>
    <row r="29" spans="1:29" ht="15.6" x14ac:dyDescent="0.3">
      <c r="A29" s="281"/>
      <c r="B29" s="74"/>
      <c r="C29" s="74"/>
      <c r="D29" s="74"/>
      <c r="E29" s="74"/>
      <c r="F29" s="74"/>
      <c r="G29" s="74"/>
      <c r="H29" s="843" t="s">
        <v>230</v>
      </c>
      <c r="I29" s="824"/>
      <c r="J29" s="824"/>
      <c r="K29" s="824"/>
      <c r="L29" s="824"/>
      <c r="M29" s="824"/>
      <c r="N29" s="824"/>
      <c r="O29" s="824"/>
      <c r="P29" s="824"/>
      <c r="Q29" s="824"/>
      <c r="R29" s="824"/>
      <c r="S29" s="824"/>
      <c r="T29" s="824"/>
      <c r="U29" s="824"/>
      <c r="V29" s="824"/>
      <c r="W29" s="824"/>
      <c r="X29" s="824"/>
      <c r="Y29" s="824"/>
      <c r="Z29" s="824"/>
      <c r="AA29" s="824"/>
      <c r="AB29" s="824"/>
      <c r="AC29" s="824"/>
    </row>
    <row r="30" spans="1:29" ht="14.4" x14ac:dyDescent="0.3">
      <c r="A30" s="74"/>
      <c r="B30" s="74"/>
      <c r="C30" s="74"/>
      <c r="D30" s="74"/>
      <c r="E30" s="74"/>
      <c r="F30" s="74"/>
      <c r="G30" s="74"/>
      <c r="H30" s="74"/>
      <c r="I30" s="78"/>
      <c r="J30" s="74"/>
      <c r="K30" s="76"/>
      <c r="L30" s="76"/>
      <c r="M30" s="76"/>
      <c r="N30" s="76"/>
      <c r="O30" s="76"/>
      <c r="P30" s="83"/>
      <c r="Q30" s="83"/>
      <c r="R30" s="83"/>
      <c r="S30" s="76"/>
      <c r="T30" s="76"/>
      <c r="U30" s="76"/>
      <c r="V30" s="75"/>
      <c r="W30" s="4"/>
      <c r="X30" s="4"/>
      <c r="Z30" s="1"/>
    </row>
    <row r="31" spans="1:29" ht="13.8" x14ac:dyDescent="0.25">
      <c r="A31" s="74"/>
      <c r="B31" s="74"/>
      <c r="C31" s="74"/>
      <c r="D31" s="74"/>
      <c r="E31" s="74"/>
      <c r="F31" s="74"/>
      <c r="G31" s="74"/>
      <c r="H31" s="74"/>
      <c r="I31" s="78"/>
      <c r="J31" s="813"/>
      <c r="K31" s="813"/>
      <c r="L31" s="813"/>
      <c r="M31" s="813"/>
      <c r="N31" s="813"/>
      <c r="O31" s="813"/>
      <c r="P31" s="813"/>
      <c r="Q31" s="813"/>
      <c r="R31" s="79"/>
      <c r="S31" s="79"/>
      <c r="T31" s="79"/>
      <c r="U31" s="78"/>
      <c r="V31" s="74"/>
      <c r="Z31" s="1"/>
    </row>
    <row r="32" spans="1:29" ht="13.8" x14ac:dyDescent="0.25">
      <c r="A32" s="74"/>
      <c r="B32" s="74"/>
      <c r="C32" s="74"/>
      <c r="D32" s="74"/>
      <c r="E32" s="74"/>
      <c r="F32" s="74"/>
      <c r="G32" s="74"/>
      <c r="H32" s="74"/>
      <c r="I32" s="78"/>
      <c r="J32" s="74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4"/>
      <c r="Y32" s="98"/>
      <c r="Z32" s="1"/>
    </row>
    <row r="33" spans="1:26" ht="13.8" x14ac:dyDescent="0.25">
      <c r="A33" s="74"/>
      <c r="B33" s="74"/>
      <c r="C33" s="74"/>
      <c r="D33" s="74"/>
      <c r="E33" s="74"/>
      <c r="F33" s="74"/>
      <c r="G33" s="74"/>
      <c r="H33" s="74"/>
      <c r="I33" s="78"/>
      <c r="J33" s="74"/>
      <c r="K33" s="855"/>
      <c r="L33" s="855"/>
      <c r="M33" s="855"/>
      <c r="N33" s="855"/>
      <c r="O33" s="855"/>
      <c r="P33" s="855"/>
      <c r="Q33" s="855"/>
      <c r="R33" s="855"/>
      <c r="S33" s="855"/>
      <c r="T33" s="855"/>
      <c r="U33" s="855"/>
      <c r="V33" s="855"/>
      <c r="W33" s="855"/>
      <c r="X33" s="855"/>
      <c r="Z33" s="1"/>
    </row>
    <row r="34" spans="1:26" ht="14.4" x14ac:dyDescent="0.3">
      <c r="A34" s="74"/>
      <c r="B34" s="74"/>
      <c r="C34" s="74"/>
      <c r="D34" s="74"/>
      <c r="E34" s="74"/>
      <c r="F34" s="74"/>
      <c r="G34" s="74"/>
      <c r="H34" s="74"/>
      <c r="I34" s="78"/>
      <c r="J34" s="74"/>
      <c r="K34" s="80"/>
      <c r="L34" s="80"/>
      <c r="M34" s="80"/>
      <c r="N34" s="80"/>
      <c r="O34" s="83"/>
      <c r="P34" s="83"/>
      <c r="Q34" s="83"/>
      <c r="R34" s="83"/>
      <c r="S34" s="80"/>
      <c r="T34" s="80"/>
      <c r="U34" s="80"/>
      <c r="V34" s="75"/>
      <c r="Z34" s="1"/>
    </row>
    <row r="35" spans="1:26" ht="14.4" x14ac:dyDescent="0.3">
      <c r="A35" s="81"/>
      <c r="B35" s="81"/>
      <c r="C35" s="81"/>
      <c r="D35" s="81"/>
      <c r="E35" s="81"/>
      <c r="F35" s="81"/>
      <c r="G35" s="81"/>
      <c r="H35" s="81"/>
      <c r="I35" s="78"/>
      <c r="J35" s="813"/>
      <c r="K35" s="813"/>
      <c r="L35" s="813"/>
      <c r="M35" s="813"/>
      <c r="N35" s="813"/>
      <c r="O35" s="813"/>
      <c r="P35" s="813"/>
      <c r="Q35" s="813"/>
      <c r="R35" s="79"/>
      <c r="S35" s="77"/>
      <c r="T35" s="77"/>
      <c r="U35" s="82"/>
      <c r="V35" s="81"/>
    </row>
  </sheetData>
  <mergeCells count="24">
    <mergeCell ref="A6:Y6"/>
    <mergeCell ref="A4:A5"/>
    <mergeCell ref="B4:B5"/>
    <mergeCell ref="C4:C5"/>
    <mergeCell ref="D4:D5"/>
    <mergeCell ref="E4:E5"/>
    <mergeCell ref="J35:Q35"/>
    <mergeCell ref="J31:Q31"/>
    <mergeCell ref="K33:X33"/>
    <mergeCell ref="G12:G13"/>
    <mergeCell ref="C28:AA28"/>
    <mergeCell ref="A16:Y16"/>
    <mergeCell ref="H29:AC29"/>
    <mergeCell ref="G19:G20"/>
    <mergeCell ref="G21:G22"/>
    <mergeCell ref="E1:X1"/>
    <mergeCell ref="C2:AB2"/>
    <mergeCell ref="F4:F5"/>
    <mergeCell ref="G4:G5"/>
    <mergeCell ref="H4:H5"/>
    <mergeCell ref="I4:I5"/>
    <mergeCell ref="J4:J5"/>
    <mergeCell ref="K4:X4"/>
    <mergeCell ref="Y4:Y5"/>
  </mergeCells>
  <phoneticPr fontId="2" type="noConversion"/>
  <printOptions horizontalCentered="1" verticalCentered="1"/>
  <pageMargins left="0.43307086614173229" right="0.23622047244094491" top="0.94488188976377963" bottom="0.74803149606299213" header="0.31496062992125984" footer="0.31496062992125984"/>
  <pageSetup paperSize="9" scale="63" fitToHeight="0" orientation="landscape" verticalDpi="300" r:id="rId1"/>
  <headerFooter alignWithMargins="0"/>
  <rowBreaks count="2" manualBreakCount="2">
    <brk id="29" max="26" man="1"/>
    <brk id="30" max="28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81C8-C412-402D-9A38-D953D3215A11}">
  <dimension ref="A1:AC37"/>
  <sheetViews>
    <sheetView topLeftCell="A13" zoomScale="75" zoomScaleNormal="75" workbookViewId="0">
      <selection activeCell="K22" sqref="K22"/>
    </sheetView>
  </sheetViews>
  <sheetFormatPr defaultRowHeight="17.399999999999999" x14ac:dyDescent="0.3"/>
  <cols>
    <col min="1" max="1" width="3.88671875" customWidth="1"/>
    <col min="2" max="2" width="14.44140625" style="6" customWidth="1"/>
    <col min="3" max="3" width="6.44140625" customWidth="1"/>
    <col min="4" max="4" width="5.44140625" customWidth="1"/>
    <col min="5" max="5" width="51.109375" customWidth="1"/>
    <col min="6" max="6" width="3.109375" customWidth="1"/>
    <col min="7" max="7" width="45.88671875" customWidth="1"/>
    <col min="8" max="8" width="12" customWidth="1"/>
    <col min="9" max="9" width="5.88671875" customWidth="1"/>
    <col min="10" max="10" width="7.77734375" customWidth="1"/>
    <col min="11" max="11" width="5.44140625" customWidth="1"/>
    <col min="12" max="13" width="5.21875" customWidth="1"/>
    <col min="14" max="14" width="4.88671875" customWidth="1"/>
    <col min="15" max="16" width="4.44140625" customWidth="1"/>
    <col min="17" max="17" width="4.5546875" customWidth="1"/>
    <col min="18" max="19" width="3.88671875" customWidth="1"/>
    <col min="20" max="20" width="5.21875" customWidth="1"/>
    <col min="21" max="21" width="4.77734375" customWidth="1"/>
    <col min="22" max="22" width="2.88671875" customWidth="1"/>
    <col min="23" max="23" width="4.44140625" customWidth="1"/>
    <col min="24" max="24" width="4" customWidth="1"/>
    <col min="25" max="25" width="8" customWidth="1"/>
  </cols>
  <sheetData>
    <row r="1" spans="1:28" ht="18.75" customHeight="1" x14ac:dyDescent="0.35">
      <c r="A1" s="12"/>
      <c r="B1" s="306"/>
      <c r="C1" s="12"/>
      <c r="D1" s="12"/>
      <c r="E1" s="867" t="s">
        <v>94</v>
      </c>
      <c r="F1" s="867"/>
      <c r="G1" s="834"/>
      <c r="H1" s="834"/>
      <c r="I1" s="834"/>
      <c r="J1" s="834"/>
      <c r="K1" s="834"/>
      <c r="L1" s="834"/>
      <c r="M1" s="834"/>
      <c r="N1" s="834"/>
      <c r="O1" s="834"/>
      <c r="P1" s="834"/>
      <c r="Q1" s="834"/>
      <c r="R1" s="834"/>
      <c r="S1" s="834"/>
      <c r="T1" s="834"/>
      <c r="U1" s="834"/>
      <c r="V1" s="834"/>
      <c r="W1" s="834"/>
      <c r="X1" s="834"/>
      <c r="Y1" s="12"/>
    </row>
    <row r="2" spans="1:28" ht="20.399999999999999" x14ac:dyDescent="0.35">
      <c r="A2" s="12"/>
      <c r="B2" s="306"/>
      <c r="C2" s="868" t="s">
        <v>157</v>
      </c>
      <c r="D2" s="868"/>
      <c r="E2" s="868"/>
      <c r="F2" s="868"/>
      <c r="G2" s="868"/>
      <c r="H2" s="868"/>
      <c r="I2" s="868"/>
      <c r="J2" s="868"/>
      <c r="K2" s="868"/>
      <c r="L2" s="868"/>
      <c r="M2" s="868"/>
      <c r="N2" s="868"/>
      <c r="O2" s="868"/>
      <c r="P2" s="868"/>
      <c r="Q2" s="868"/>
      <c r="R2" s="868"/>
      <c r="S2" s="868"/>
      <c r="T2" s="868"/>
      <c r="U2" s="868"/>
      <c r="V2" s="868"/>
      <c r="W2" s="868"/>
      <c r="X2" s="868"/>
      <c r="Y2" s="868"/>
      <c r="Z2" s="868"/>
      <c r="AA2" s="868"/>
      <c r="AB2" s="868"/>
    </row>
    <row r="3" spans="1:28" ht="9.9" customHeight="1" thickBot="1" x14ac:dyDescent="0.35">
      <c r="A3" s="12"/>
      <c r="B3" s="307" t="s">
        <v>9</v>
      </c>
      <c r="C3" s="969"/>
      <c r="D3" s="969"/>
      <c r="E3" s="969"/>
      <c r="F3" s="969"/>
      <c r="G3" s="969"/>
      <c r="H3" s="969"/>
      <c r="I3" s="969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2"/>
    </row>
    <row r="4" spans="1:28" ht="13.8" thickBot="1" x14ac:dyDescent="0.3">
      <c r="A4" s="892" t="s">
        <v>10</v>
      </c>
      <c r="B4" s="966" t="s">
        <v>18</v>
      </c>
      <c r="C4" s="817" t="s">
        <v>19</v>
      </c>
      <c r="D4" s="894" t="s">
        <v>20</v>
      </c>
      <c r="E4" s="817" t="s">
        <v>15</v>
      </c>
      <c r="F4" s="846" t="s">
        <v>11</v>
      </c>
      <c r="G4" s="846" t="s">
        <v>21</v>
      </c>
      <c r="H4" s="846" t="s">
        <v>65</v>
      </c>
      <c r="I4" s="846" t="s">
        <v>12</v>
      </c>
      <c r="J4" s="859" t="s">
        <v>22</v>
      </c>
      <c r="K4" s="836" t="s">
        <v>14</v>
      </c>
      <c r="L4" s="836"/>
      <c r="M4" s="836"/>
      <c r="N4" s="836"/>
      <c r="O4" s="836"/>
      <c r="P4" s="836"/>
      <c r="Q4" s="836"/>
      <c r="R4" s="836"/>
      <c r="S4" s="836"/>
      <c r="T4" s="836"/>
      <c r="U4" s="836"/>
      <c r="V4" s="836"/>
      <c r="W4" s="836"/>
      <c r="X4" s="836"/>
      <c r="Y4" s="957" t="s">
        <v>13</v>
      </c>
    </row>
    <row r="5" spans="1:28" ht="129.9" customHeight="1" thickBot="1" x14ac:dyDescent="0.3">
      <c r="A5" s="934"/>
      <c r="B5" s="967"/>
      <c r="C5" s="931"/>
      <c r="D5" s="968"/>
      <c r="E5" s="931"/>
      <c r="F5" s="930"/>
      <c r="G5" s="930"/>
      <c r="H5" s="930"/>
      <c r="I5" s="930"/>
      <c r="J5" s="933"/>
      <c r="K5" s="46" t="s">
        <v>0</v>
      </c>
      <c r="L5" s="44" t="s">
        <v>1</v>
      </c>
      <c r="M5" s="46" t="s">
        <v>2</v>
      </c>
      <c r="N5" s="44" t="s">
        <v>3</v>
      </c>
      <c r="O5" s="46" t="s">
        <v>16</v>
      </c>
      <c r="P5" s="43" t="s">
        <v>4</v>
      </c>
      <c r="Q5" s="325" t="s">
        <v>110</v>
      </c>
      <c r="R5" s="324" t="s">
        <v>111</v>
      </c>
      <c r="S5" s="44" t="s">
        <v>5</v>
      </c>
      <c r="T5" s="44" t="s">
        <v>6</v>
      </c>
      <c r="U5" s="44" t="s">
        <v>7</v>
      </c>
      <c r="V5" s="47" t="s">
        <v>8</v>
      </c>
      <c r="W5" s="44" t="s">
        <v>59</v>
      </c>
      <c r="X5" s="355" t="s">
        <v>116</v>
      </c>
      <c r="Y5" s="959"/>
    </row>
    <row r="6" spans="1:28" ht="18" thickBot="1" x14ac:dyDescent="0.35">
      <c r="A6" s="937" t="s">
        <v>67</v>
      </c>
      <c r="B6" s="938"/>
      <c r="C6" s="938"/>
      <c r="D6" s="938"/>
      <c r="E6" s="834"/>
      <c r="F6" s="834"/>
      <c r="G6" s="834"/>
      <c r="H6" s="834"/>
      <c r="I6" s="834"/>
      <c r="J6" s="834"/>
      <c r="K6" s="834"/>
      <c r="L6" s="834"/>
      <c r="M6" s="834"/>
      <c r="N6" s="834"/>
      <c r="O6" s="834"/>
      <c r="P6" s="834"/>
      <c r="Q6" s="834"/>
      <c r="R6" s="834"/>
      <c r="S6" s="834"/>
      <c r="T6" s="834"/>
      <c r="U6" s="834"/>
      <c r="V6" s="834"/>
      <c r="W6" s="938"/>
      <c r="X6" s="938"/>
      <c r="Y6" s="939"/>
    </row>
    <row r="7" spans="1:28" ht="36" x14ac:dyDescent="0.35">
      <c r="A7" s="119">
        <v>7</v>
      </c>
      <c r="B7" s="170" t="s">
        <v>86</v>
      </c>
      <c r="C7" s="112" t="s">
        <v>114</v>
      </c>
      <c r="D7" s="182">
        <v>0.8</v>
      </c>
      <c r="E7" s="644" t="s">
        <v>158</v>
      </c>
      <c r="F7" s="616" t="s">
        <v>26</v>
      </c>
      <c r="G7" s="482" t="s">
        <v>199</v>
      </c>
      <c r="H7" s="193" t="s">
        <v>83</v>
      </c>
      <c r="I7" s="193" t="s">
        <v>98</v>
      </c>
      <c r="J7" s="436">
        <v>5</v>
      </c>
      <c r="K7" s="437"/>
      <c r="L7" s="193"/>
      <c r="M7" s="193">
        <v>16</v>
      </c>
      <c r="N7" s="193"/>
      <c r="O7" s="193"/>
      <c r="P7" s="193"/>
      <c r="Q7" s="193"/>
      <c r="R7" s="193"/>
      <c r="S7" s="193"/>
      <c r="T7" s="438"/>
      <c r="U7" s="323"/>
      <c r="V7" s="436"/>
      <c r="W7" s="145"/>
      <c r="X7" s="146"/>
      <c r="Y7" s="224">
        <f t="shared" ref="Y7:Y16" si="0">SUM(K7:X7)</f>
        <v>16</v>
      </c>
    </row>
    <row r="8" spans="1:28" ht="18" customHeight="1" x14ac:dyDescent="0.35">
      <c r="A8" s="104"/>
      <c r="B8" s="264" t="s">
        <v>95</v>
      </c>
      <c r="C8" s="103" t="s">
        <v>115</v>
      </c>
      <c r="D8" s="114"/>
      <c r="E8" s="645" t="s">
        <v>120</v>
      </c>
      <c r="F8" s="118" t="s">
        <v>26</v>
      </c>
      <c r="G8" s="869" t="s">
        <v>96</v>
      </c>
      <c r="H8" s="146" t="s">
        <v>79</v>
      </c>
      <c r="I8" s="146">
        <v>2</v>
      </c>
      <c r="J8" s="177">
        <v>11</v>
      </c>
      <c r="K8" s="414"/>
      <c r="L8" s="415"/>
      <c r="M8" s="415">
        <v>32</v>
      </c>
      <c r="N8" s="415"/>
      <c r="O8" s="415"/>
      <c r="P8" s="415"/>
      <c r="Q8" s="415"/>
      <c r="R8" s="415"/>
      <c r="S8" s="415"/>
      <c r="T8" s="416"/>
      <c r="U8" s="417"/>
      <c r="V8" s="418"/>
      <c r="W8" s="414"/>
      <c r="X8" s="415"/>
      <c r="Y8" s="420">
        <f t="shared" si="0"/>
        <v>32</v>
      </c>
    </row>
    <row r="9" spans="1:28" ht="18" customHeight="1" x14ac:dyDescent="0.35">
      <c r="A9" s="104"/>
      <c r="B9" s="264" t="s">
        <v>87</v>
      </c>
      <c r="C9" s="103" t="s">
        <v>33</v>
      </c>
      <c r="D9" s="116"/>
      <c r="E9" s="645" t="s">
        <v>120</v>
      </c>
      <c r="F9" s="117" t="s">
        <v>26</v>
      </c>
      <c r="G9" s="878"/>
      <c r="H9" s="146" t="s">
        <v>201</v>
      </c>
      <c r="I9" s="154">
        <v>2</v>
      </c>
      <c r="J9" s="282">
        <v>4</v>
      </c>
      <c r="K9" s="414"/>
      <c r="L9" s="415"/>
      <c r="M9" s="415">
        <v>16</v>
      </c>
      <c r="N9" s="415"/>
      <c r="O9" s="415"/>
      <c r="P9" s="415"/>
      <c r="Q9" s="415"/>
      <c r="R9" s="415"/>
      <c r="S9" s="415"/>
      <c r="T9" s="416"/>
      <c r="U9" s="417"/>
      <c r="V9" s="418"/>
      <c r="W9" s="414"/>
      <c r="X9" s="415"/>
      <c r="Y9" s="237">
        <f t="shared" si="0"/>
        <v>16</v>
      </c>
    </row>
    <row r="10" spans="1:28" ht="18" x14ac:dyDescent="0.35">
      <c r="A10" s="104"/>
      <c r="B10" s="646"/>
      <c r="D10" s="116"/>
      <c r="E10" s="645" t="s">
        <v>140</v>
      </c>
      <c r="F10" s="491" t="s">
        <v>26</v>
      </c>
      <c r="G10" s="869" t="s">
        <v>173</v>
      </c>
      <c r="H10" s="146" t="s">
        <v>83</v>
      </c>
      <c r="I10" s="154">
        <v>4</v>
      </c>
      <c r="J10" s="282">
        <v>13</v>
      </c>
      <c r="K10" s="145">
        <v>28</v>
      </c>
      <c r="L10" s="146">
        <v>16</v>
      </c>
      <c r="M10" s="146"/>
      <c r="N10" s="146">
        <v>3</v>
      </c>
      <c r="O10" s="146">
        <v>1</v>
      </c>
      <c r="P10" s="146"/>
      <c r="Q10" s="146"/>
      <c r="R10" s="146"/>
      <c r="S10" s="146"/>
      <c r="T10" s="152"/>
      <c r="U10" s="509">
        <v>1</v>
      </c>
      <c r="V10" s="177"/>
      <c r="W10" s="145"/>
      <c r="X10" s="146"/>
      <c r="Y10" s="237">
        <f t="shared" si="0"/>
        <v>49</v>
      </c>
    </row>
    <row r="11" spans="1:28" ht="18" x14ac:dyDescent="0.35">
      <c r="A11" s="104"/>
      <c r="B11" s="178"/>
      <c r="C11" s="103"/>
      <c r="D11" s="116"/>
      <c r="E11" s="636" t="s">
        <v>200</v>
      </c>
      <c r="F11" s="491" t="s">
        <v>26</v>
      </c>
      <c r="G11" s="866"/>
      <c r="H11" s="146" t="s">
        <v>83</v>
      </c>
      <c r="I11" s="154" t="s">
        <v>153</v>
      </c>
      <c r="J11" s="282">
        <v>15</v>
      </c>
      <c r="K11" s="145">
        <v>28</v>
      </c>
      <c r="L11" s="146"/>
      <c r="M11" s="146">
        <v>28</v>
      </c>
      <c r="N11" s="146"/>
      <c r="O11" s="146"/>
      <c r="P11" s="146"/>
      <c r="Q11" s="146"/>
      <c r="R11" s="146"/>
      <c r="S11" s="146"/>
      <c r="T11" s="152"/>
      <c r="U11" s="509">
        <v>2</v>
      </c>
      <c r="V11" s="177"/>
      <c r="W11" s="145"/>
      <c r="X11" s="146"/>
      <c r="Y11" s="237">
        <f t="shared" si="0"/>
        <v>58</v>
      </c>
    </row>
    <row r="12" spans="1:28" ht="17.100000000000001" customHeight="1" x14ac:dyDescent="0.35">
      <c r="A12" s="104"/>
      <c r="B12" s="264"/>
      <c r="C12" s="103"/>
      <c r="D12" s="116"/>
      <c r="E12" s="635" t="s">
        <v>100</v>
      </c>
      <c r="F12" s="421" t="s">
        <v>26</v>
      </c>
      <c r="G12" s="99" t="s">
        <v>171</v>
      </c>
      <c r="H12" s="617" t="s">
        <v>202</v>
      </c>
      <c r="I12" s="118">
        <v>1</v>
      </c>
      <c r="J12" s="387">
        <v>23</v>
      </c>
      <c r="K12" s="145"/>
      <c r="L12" s="146"/>
      <c r="M12" s="146">
        <v>32</v>
      </c>
      <c r="N12" s="146"/>
      <c r="O12" s="146"/>
      <c r="P12" s="146"/>
      <c r="Q12" s="146"/>
      <c r="R12" s="146"/>
      <c r="S12" s="146"/>
      <c r="T12" s="152"/>
      <c r="U12" s="509"/>
      <c r="V12" s="177"/>
      <c r="W12" s="145"/>
      <c r="X12" s="146"/>
      <c r="Y12" s="237">
        <f t="shared" si="0"/>
        <v>32</v>
      </c>
    </row>
    <row r="13" spans="1:28" ht="36" x14ac:dyDescent="0.35">
      <c r="A13" s="104"/>
      <c r="B13" s="264"/>
      <c r="C13" s="103"/>
      <c r="D13" s="116"/>
      <c r="E13" s="647" t="s">
        <v>90</v>
      </c>
      <c r="F13" s="491" t="s">
        <v>26</v>
      </c>
      <c r="G13" s="440" t="s">
        <v>96</v>
      </c>
      <c r="H13" s="480" t="s">
        <v>224</v>
      </c>
      <c r="I13" s="154">
        <v>4.2</v>
      </c>
      <c r="J13" s="282">
        <v>10</v>
      </c>
      <c r="K13" s="145">
        <v>10</v>
      </c>
      <c r="L13" s="146">
        <v>8</v>
      </c>
      <c r="M13" s="146"/>
      <c r="N13" s="146"/>
      <c r="O13" s="146"/>
      <c r="P13" s="146"/>
      <c r="Q13" s="146"/>
      <c r="R13" s="146"/>
      <c r="S13" s="146"/>
      <c r="T13" s="152"/>
      <c r="U13" s="464">
        <v>1</v>
      </c>
      <c r="V13" s="177"/>
      <c r="W13" s="145"/>
      <c r="X13" s="146"/>
      <c r="Y13" s="237">
        <f t="shared" si="0"/>
        <v>19</v>
      </c>
    </row>
    <row r="14" spans="1:28" ht="36" customHeight="1" x14ac:dyDescent="0.35">
      <c r="A14" s="104"/>
      <c r="B14" s="264"/>
      <c r="C14" s="103"/>
      <c r="D14" s="116"/>
      <c r="E14" s="648" t="s">
        <v>175</v>
      </c>
      <c r="F14" s="106" t="s">
        <v>26</v>
      </c>
      <c r="G14" s="440" t="s">
        <v>96</v>
      </c>
      <c r="H14" s="146" t="s">
        <v>79</v>
      </c>
      <c r="I14" s="146" t="s">
        <v>153</v>
      </c>
      <c r="J14" s="387">
        <v>15</v>
      </c>
      <c r="K14" s="385"/>
      <c r="L14" s="386"/>
      <c r="M14" s="386">
        <v>28</v>
      </c>
      <c r="N14" s="386"/>
      <c r="O14" s="386"/>
      <c r="P14" s="386"/>
      <c r="Q14" s="386"/>
      <c r="R14" s="386"/>
      <c r="S14" s="386"/>
      <c r="T14" s="387"/>
      <c r="U14" s="385"/>
      <c r="V14" s="387"/>
      <c r="W14" s="385"/>
      <c r="X14" s="386"/>
      <c r="Y14" s="237">
        <f t="shared" si="0"/>
        <v>28</v>
      </c>
    </row>
    <row r="15" spans="1:28" ht="36" customHeight="1" x14ac:dyDescent="0.35">
      <c r="A15" s="104"/>
      <c r="B15" s="264"/>
      <c r="C15" s="103"/>
      <c r="D15" s="116"/>
      <c r="E15" s="642" t="s">
        <v>126</v>
      </c>
      <c r="F15" s="278" t="s">
        <v>26</v>
      </c>
      <c r="G15" s="441" t="s">
        <v>199</v>
      </c>
      <c r="H15" s="469" t="s">
        <v>83</v>
      </c>
      <c r="I15" s="150">
        <v>3</v>
      </c>
      <c r="J15" s="418">
        <v>8</v>
      </c>
      <c r="K15" s="745">
        <v>6</v>
      </c>
      <c r="L15" s="741">
        <v>4</v>
      </c>
      <c r="M15" s="386"/>
      <c r="N15" s="386"/>
      <c r="O15" s="386"/>
      <c r="P15" s="386"/>
      <c r="Q15" s="386"/>
      <c r="R15" s="386"/>
      <c r="S15" s="386"/>
      <c r="T15" s="387"/>
      <c r="U15" s="385"/>
      <c r="V15" s="387"/>
      <c r="W15" s="385"/>
      <c r="X15" s="386"/>
      <c r="Y15" s="420">
        <f>SUM(K15:X15)</f>
        <v>10</v>
      </c>
    </row>
    <row r="16" spans="1:28" ht="36" customHeight="1" x14ac:dyDescent="0.35">
      <c r="A16" s="104"/>
      <c r="B16" s="264"/>
      <c r="C16" s="103"/>
      <c r="D16" s="116"/>
      <c r="E16" s="636" t="s">
        <v>172</v>
      </c>
      <c r="F16" s="278" t="s">
        <v>26</v>
      </c>
      <c r="G16" s="441" t="s">
        <v>199</v>
      </c>
      <c r="H16" s="469" t="s">
        <v>83</v>
      </c>
      <c r="I16" s="150" t="s">
        <v>98</v>
      </c>
      <c r="J16" s="418">
        <v>5</v>
      </c>
      <c r="K16" s="144"/>
      <c r="L16" s="145">
        <v>16</v>
      </c>
      <c r="M16" s="146"/>
      <c r="N16" s="146"/>
      <c r="O16" s="146"/>
      <c r="P16" s="146"/>
      <c r="Q16" s="146"/>
      <c r="R16" s="146"/>
      <c r="S16" s="146"/>
      <c r="T16" s="152"/>
      <c r="U16" s="144"/>
      <c r="V16" s="177"/>
      <c r="W16" s="145"/>
      <c r="X16" s="145"/>
      <c r="Y16" s="237">
        <f t="shared" si="0"/>
        <v>16</v>
      </c>
    </row>
    <row r="17" spans="1:29" ht="18.600000000000001" thickBot="1" x14ac:dyDescent="0.4">
      <c r="A17" s="104"/>
      <c r="B17" s="264"/>
      <c r="C17" s="115"/>
      <c r="D17" s="116"/>
      <c r="E17" s="173" t="s">
        <v>68</v>
      </c>
      <c r="F17" s="123"/>
      <c r="G17" s="123"/>
      <c r="H17" s="28"/>
      <c r="I17" s="28"/>
      <c r="J17" s="29"/>
      <c r="K17" s="163">
        <f>SUM(K5:K16)</f>
        <v>72</v>
      </c>
      <c r="L17" s="164">
        <f>SUM(L5:L16)</f>
        <v>44</v>
      </c>
      <c r="M17" s="164">
        <f>SUM(M5:M16)</f>
        <v>152</v>
      </c>
      <c r="N17" s="164">
        <f>SUM(N5:N16)</f>
        <v>3</v>
      </c>
      <c r="O17" s="164">
        <f>SUM(O5:O16)</f>
        <v>1</v>
      </c>
      <c r="P17" s="164"/>
      <c r="Q17" s="164"/>
      <c r="R17" s="164"/>
      <c r="S17" s="164"/>
      <c r="T17" s="164"/>
      <c r="U17" s="519">
        <f>SUM(U5:U16)</f>
        <v>4</v>
      </c>
      <c r="V17" s="165"/>
      <c r="W17" s="164"/>
      <c r="X17" s="164"/>
      <c r="Y17" s="518">
        <f>SUM(Y7:Y16)</f>
        <v>276</v>
      </c>
    </row>
    <row r="18" spans="1:29" ht="18.600000000000001" thickBot="1" x14ac:dyDescent="0.4">
      <c r="A18" s="402"/>
      <c r="B18" s="218"/>
      <c r="C18" s="218"/>
      <c r="D18" s="403"/>
      <c r="E18" s="174" t="s">
        <v>117</v>
      </c>
      <c r="F18" s="38"/>
      <c r="G18" s="38"/>
      <c r="H18" s="38"/>
      <c r="I18" s="101"/>
      <c r="J18" s="39"/>
      <c r="K18" s="166">
        <f>K17</f>
        <v>72</v>
      </c>
      <c r="L18" s="166">
        <f>L17</f>
        <v>44</v>
      </c>
      <c r="M18" s="166">
        <f>M17</f>
        <v>152</v>
      </c>
      <c r="N18" s="166">
        <f>N17</f>
        <v>3</v>
      </c>
      <c r="O18" s="166">
        <f>O17</f>
        <v>1</v>
      </c>
      <c r="P18" s="166"/>
      <c r="Q18" s="166"/>
      <c r="R18" s="261"/>
      <c r="S18" s="166"/>
      <c r="T18" s="335"/>
      <c r="U18" s="563">
        <f>U17</f>
        <v>4</v>
      </c>
      <c r="V18" s="259"/>
      <c r="W18" s="166"/>
      <c r="X18" s="335"/>
      <c r="Y18" s="413">
        <f>Y17</f>
        <v>276</v>
      </c>
    </row>
    <row r="19" spans="1:29" ht="18" thickBot="1" x14ac:dyDescent="0.35">
      <c r="A19" s="887" t="s">
        <v>71</v>
      </c>
      <c r="B19" s="944"/>
      <c r="C19" s="944"/>
      <c r="D19" s="944"/>
      <c r="E19" s="944"/>
      <c r="F19" s="944"/>
      <c r="G19" s="944"/>
      <c r="H19" s="944"/>
      <c r="I19" s="944"/>
      <c r="J19" s="944"/>
      <c r="K19" s="944"/>
      <c r="L19" s="944"/>
      <c r="M19" s="944"/>
      <c r="N19" s="944"/>
      <c r="O19" s="944"/>
      <c r="P19" s="944"/>
      <c r="Q19" s="944"/>
      <c r="R19" s="944"/>
      <c r="S19" s="944"/>
      <c r="T19" s="944"/>
      <c r="U19" s="944"/>
      <c r="V19" s="944"/>
      <c r="W19" s="944"/>
      <c r="X19" s="944"/>
      <c r="Y19" s="945"/>
    </row>
    <row r="20" spans="1:29" ht="35.1" customHeight="1" x14ac:dyDescent="0.35">
      <c r="A20" s="119"/>
      <c r="B20" s="170"/>
      <c r="C20" s="112"/>
      <c r="D20" s="182"/>
      <c r="E20" s="649" t="s">
        <v>188</v>
      </c>
      <c r="F20" s="439" t="s">
        <v>26</v>
      </c>
      <c r="G20" s="388" t="s">
        <v>144</v>
      </c>
      <c r="H20" s="598" t="s">
        <v>160</v>
      </c>
      <c r="I20" s="146" t="s">
        <v>143</v>
      </c>
      <c r="J20" s="436">
        <v>37</v>
      </c>
      <c r="K20" s="145"/>
      <c r="L20" s="150"/>
      <c r="M20" s="150">
        <v>84</v>
      </c>
      <c r="N20" s="146"/>
      <c r="O20" s="146"/>
      <c r="P20" s="386"/>
      <c r="Q20" s="386"/>
      <c r="R20" s="386"/>
      <c r="S20" s="390"/>
      <c r="T20" s="392"/>
      <c r="U20" s="391"/>
      <c r="V20" s="246"/>
      <c r="W20" s="277"/>
      <c r="X20" s="146"/>
      <c r="Y20" s="245">
        <f t="shared" ref="Y20:Y26" si="1">SUM(K20:X20)</f>
        <v>84</v>
      </c>
    </row>
    <row r="21" spans="1:29" ht="36" customHeight="1" x14ac:dyDescent="0.35">
      <c r="A21" s="104"/>
      <c r="B21" s="264"/>
      <c r="C21" s="103"/>
      <c r="D21" s="114"/>
      <c r="E21" s="634" t="s">
        <v>130</v>
      </c>
      <c r="F21" s="53" t="s">
        <v>26</v>
      </c>
      <c r="G21" s="384" t="s">
        <v>173</v>
      </c>
      <c r="H21" s="146" t="s">
        <v>83</v>
      </c>
      <c r="I21" s="146">
        <v>2</v>
      </c>
      <c r="J21" s="387">
        <v>8</v>
      </c>
      <c r="K21" s="145">
        <v>24</v>
      </c>
      <c r="L21" s="146"/>
      <c r="M21" s="146">
        <v>12</v>
      </c>
      <c r="N21" s="146">
        <v>2</v>
      </c>
      <c r="O21" s="146">
        <v>1</v>
      </c>
      <c r="P21" s="146"/>
      <c r="Q21" s="386"/>
      <c r="R21" s="386"/>
      <c r="S21" s="386"/>
      <c r="T21" s="387"/>
      <c r="U21" s="385">
        <v>1</v>
      </c>
      <c r="V21" s="387"/>
      <c r="W21" s="385"/>
      <c r="X21" s="386"/>
      <c r="Y21" s="237">
        <f t="shared" si="1"/>
        <v>40</v>
      </c>
    </row>
    <row r="22" spans="1:29" ht="36" x14ac:dyDescent="0.35">
      <c r="A22" s="104"/>
      <c r="B22" s="264"/>
      <c r="C22" s="521"/>
      <c r="D22" s="116"/>
      <c r="E22" s="634" t="s">
        <v>82</v>
      </c>
      <c r="F22" s="118" t="s">
        <v>26</v>
      </c>
      <c r="G22" s="388" t="s">
        <v>96</v>
      </c>
      <c r="H22" s="480" t="s">
        <v>187</v>
      </c>
      <c r="I22" s="146" t="s">
        <v>206</v>
      </c>
      <c r="J22" s="177">
        <v>16</v>
      </c>
      <c r="K22" s="144">
        <v>8</v>
      </c>
      <c r="L22" s="386"/>
      <c r="M22" s="726">
        <v>20</v>
      </c>
      <c r="N22" s="146"/>
      <c r="O22" s="146"/>
      <c r="P22" s="146"/>
      <c r="Q22" s="146"/>
      <c r="R22" s="146"/>
      <c r="S22" s="146"/>
      <c r="T22" s="152"/>
      <c r="U22" s="628">
        <v>1</v>
      </c>
      <c r="V22" s="177"/>
      <c r="W22" s="145"/>
      <c r="X22" s="146"/>
      <c r="Y22" s="224">
        <f t="shared" si="1"/>
        <v>29</v>
      </c>
    </row>
    <row r="23" spans="1:29" ht="18.75" customHeight="1" x14ac:dyDescent="0.35">
      <c r="A23" s="104"/>
      <c r="B23" s="264"/>
      <c r="C23" s="102"/>
      <c r="D23" s="116"/>
      <c r="E23" s="401" t="s">
        <v>141</v>
      </c>
      <c r="F23" s="63" t="s">
        <v>26</v>
      </c>
      <c r="G23" s="869" t="s">
        <v>96</v>
      </c>
      <c r="H23" s="150" t="s">
        <v>79</v>
      </c>
      <c r="I23" s="150">
        <v>4</v>
      </c>
      <c r="J23" s="418">
        <v>1</v>
      </c>
      <c r="K23" s="277"/>
      <c r="L23" s="277"/>
      <c r="M23" s="277"/>
      <c r="N23" s="277"/>
      <c r="O23" s="277"/>
      <c r="P23" s="277"/>
      <c r="Q23" s="414"/>
      <c r="R23" s="414"/>
      <c r="S23" s="414"/>
      <c r="T23" s="442"/>
      <c r="U23" s="417"/>
      <c r="V23" s="443"/>
      <c r="W23" s="414">
        <v>2</v>
      </c>
      <c r="X23" s="414"/>
      <c r="Y23" s="237">
        <f t="shared" si="1"/>
        <v>2</v>
      </c>
    </row>
    <row r="24" spans="1:29" ht="18" x14ac:dyDescent="0.35">
      <c r="A24" s="104"/>
      <c r="B24" s="264"/>
      <c r="C24" s="102"/>
      <c r="D24" s="116"/>
      <c r="E24" s="401" t="s">
        <v>142</v>
      </c>
      <c r="F24" s="63" t="s">
        <v>26</v>
      </c>
      <c r="G24" s="866"/>
      <c r="H24" s="150" t="s">
        <v>79</v>
      </c>
      <c r="I24" s="150">
        <v>4</v>
      </c>
      <c r="J24" s="418">
        <v>3</v>
      </c>
      <c r="K24" s="277"/>
      <c r="L24" s="277"/>
      <c r="M24" s="277"/>
      <c r="N24" s="277"/>
      <c r="O24" s="277"/>
      <c r="P24" s="277"/>
      <c r="Q24" s="414"/>
      <c r="R24" s="414"/>
      <c r="S24" s="414"/>
      <c r="T24" s="442"/>
      <c r="U24" s="391"/>
      <c r="V24" s="443"/>
      <c r="W24" s="414">
        <v>1</v>
      </c>
      <c r="X24" s="414"/>
      <c r="Y24" s="237">
        <f t="shared" si="1"/>
        <v>1</v>
      </c>
    </row>
    <row r="25" spans="1:29" ht="18" customHeight="1" x14ac:dyDescent="0.35">
      <c r="A25" s="104"/>
      <c r="B25" s="264"/>
      <c r="C25" s="102"/>
      <c r="D25" s="116"/>
      <c r="E25" s="637" t="s">
        <v>56</v>
      </c>
      <c r="F25" s="118" t="s">
        <v>26</v>
      </c>
      <c r="G25" s="864" t="s">
        <v>173</v>
      </c>
      <c r="H25" s="146" t="s">
        <v>83</v>
      </c>
      <c r="I25" s="146">
        <v>2</v>
      </c>
      <c r="J25" s="387">
        <v>10</v>
      </c>
      <c r="K25" s="385"/>
      <c r="L25" s="386"/>
      <c r="M25" s="386"/>
      <c r="N25" s="386"/>
      <c r="O25" s="386"/>
      <c r="P25" s="386"/>
      <c r="Q25" s="386"/>
      <c r="R25" s="386"/>
      <c r="S25" s="386"/>
      <c r="T25" s="387">
        <v>20</v>
      </c>
      <c r="U25" s="385"/>
      <c r="V25" s="387"/>
      <c r="W25" s="385"/>
      <c r="X25" s="386"/>
      <c r="Y25" s="420">
        <f t="shared" si="1"/>
        <v>20</v>
      </c>
    </row>
    <row r="26" spans="1:29" ht="18" customHeight="1" x14ac:dyDescent="0.35">
      <c r="A26" s="141"/>
      <c r="B26" s="455"/>
      <c r="C26" s="520"/>
      <c r="D26" s="116"/>
      <c r="E26" s="638" t="s">
        <v>123</v>
      </c>
      <c r="F26" s="118" t="s">
        <v>26</v>
      </c>
      <c r="G26" s="866"/>
      <c r="H26" s="386" t="s">
        <v>83</v>
      </c>
      <c r="I26" s="386">
        <v>4</v>
      </c>
      <c r="J26" s="387">
        <v>3</v>
      </c>
      <c r="K26" s="385"/>
      <c r="L26" s="386"/>
      <c r="M26" s="386"/>
      <c r="N26" s="386"/>
      <c r="O26" s="386"/>
      <c r="P26" s="386"/>
      <c r="Q26" s="386">
        <v>9</v>
      </c>
      <c r="R26" s="386"/>
      <c r="S26" s="386"/>
      <c r="T26" s="387"/>
      <c r="U26" s="391"/>
      <c r="V26" s="387"/>
      <c r="W26" s="385"/>
      <c r="X26" s="386"/>
      <c r="Y26" s="420">
        <f t="shared" si="1"/>
        <v>9</v>
      </c>
    </row>
    <row r="27" spans="1:29" ht="18.600000000000001" thickBot="1" x14ac:dyDescent="0.4">
      <c r="A27" s="37"/>
      <c r="B27" s="107"/>
      <c r="C27" s="26"/>
      <c r="D27" s="24"/>
      <c r="E27" s="298" t="s">
        <v>68</v>
      </c>
      <c r="F27" s="124"/>
      <c r="G27" s="123"/>
      <c r="H27" s="202"/>
      <c r="I27" s="223"/>
      <c r="J27" s="317"/>
      <c r="K27" s="225">
        <f>SUM(K20:K25)</f>
        <v>32</v>
      </c>
      <c r="L27" s="226">
        <f>SUM(L20:L25)</f>
        <v>0</v>
      </c>
      <c r="M27" s="226">
        <f>SUM(M20:M25)</f>
        <v>116</v>
      </c>
      <c r="N27" s="226">
        <f>SUM(N20:N25)</f>
        <v>2</v>
      </c>
      <c r="O27" s="226">
        <f>SUM(O20:O25)</f>
        <v>1</v>
      </c>
      <c r="P27" s="226"/>
      <c r="Q27" s="226">
        <f>SUM(Q20:Q26)</f>
        <v>9</v>
      </c>
      <c r="R27" s="226"/>
      <c r="S27" s="226"/>
      <c r="T27" s="226">
        <f>SUM(T20:T25)</f>
        <v>20</v>
      </c>
      <c r="U27" s="622">
        <f>SUM(U20:U25)</f>
        <v>2</v>
      </c>
      <c r="V27" s="228"/>
      <c r="W27" s="225">
        <f>SUM(W20:W25)</f>
        <v>3</v>
      </c>
      <c r="X27" s="226"/>
      <c r="Y27" s="435">
        <f>SUM(Y20:Y26)</f>
        <v>185</v>
      </c>
    </row>
    <row r="28" spans="1:29" ht="18.600000000000001" thickBot="1" x14ac:dyDescent="0.4">
      <c r="A28" s="37"/>
      <c r="B28" s="107"/>
      <c r="C28" s="26"/>
      <c r="D28" s="24"/>
      <c r="E28" s="299" t="s">
        <v>29</v>
      </c>
      <c r="F28" s="36"/>
      <c r="G28" s="36"/>
      <c r="H28" s="36"/>
      <c r="I28" s="36"/>
      <c r="J28" s="35"/>
      <c r="K28" s="238">
        <f>SUM(K27)</f>
        <v>32</v>
      </c>
      <c r="L28" s="166">
        <f>SUM(L27)</f>
        <v>0</v>
      </c>
      <c r="M28" s="166">
        <f>SUM(M27)</f>
        <v>116</v>
      </c>
      <c r="N28" s="166">
        <f>SUM(N27)</f>
        <v>2</v>
      </c>
      <c r="O28" s="166">
        <f>SUM(O27)</f>
        <v>1</v>
      </c>
      <c r="P28" s="166"/>
      <c r="Q28" s="166">
        <f>SUM(Q27)</f>
        <v>9</v>
      </c>
      <c r="R28" s="166"/>
      <c r="S28" s="166"/>
      <c r="T28" s="166">
        <f>SUM(T27)</f>
        <v>20</v>
      </c>
      <c r="U28" s="563">
        <f>SUM(U27)</f>
        <v>2</v>
      </c>
      <c r="V28" s="259"/>
      <c r="W28" s="238">
        <f>SUM(W27)</f>
        <v>3</v>
      </c>
      <c r="X28" s="261"/>
      <c r="Y28" s="413">
        <f>SUM(Y27)</f>
        <v>185</v>
      </c>
    </row>
    <row r="29" spans="1:29" ht="18.600000000000001" thickBot="1" x14ac:dyDescent="0.4">
      <c r="A29" s="292"/>
      <c r="B29" s="202"/>
      <c r="C29" s="27"/>
      <c r="D29" s="293"/>
      <c r="E29" s="318" t="s">
        <v>30</v>
      </c>
      <c r="F29" s="38"/>
      <c r="G29" s="38"/>
      <c r="H29" s="38"/>
      <c r="I29" s="38"/>
      <c r="J29" s="40"/>
      <c r="K29" s="166">
        <f>K18+K28</f>
        <v>104</v>
      </c>
      <c r="L29" s="166">
        <f>L18+L28</f>
        <v>44</v>
      </c>
      <c r="M29" s="166">
        <f>M18+M28</f>
        <v>268</v>
      </c>
      <c r="N29" s="166">
        <f>N18+N28</f>
        <v>5</v>
      </c>
      <c r="O29" s="166">
        <f>O18+O28</f>
        <v>2</v>
      </c>
      <c r="P29" s="166"/>
      <c r="Q29" s="166">
        <f>Q18+Q28</f>
        <v>9</v>
      </c>
      <c r="R29" s="262"/>
      <c r="S29" s="166"/>
      <c r="T29" s="166">
        <f>T18+T28</f>
        <v>20</v>
      </c>
      <c r="U29" s="563">
        <f>U18+U28</f>
        <v>6</v>
      </c>
      <c r="V29" s="259"/>
      <c r="W29" s="166">
        <f>W18+W28</f>
        <v>3</v>
      </c>
      <c r="X29" s="262"/>
      <c r="Y29" s="413">
        <f>Y18+Y28</f>
        <v>461</v>
      </c>
    </row>
    <row r="30" spans="1:29" ht="15.6" x14ac:dyDescent="0.3">
      <c r="A30" s="281"/>
      <c r="B30" s="281"/>
      <c r="C30" s="74"/>
      <c r="D30" s="814" t="s">
        <v>233</v>
      </c>
      <c r="E30" s="814"/>
      <c r="F30" s="814"/>
      <c r="G30" s="814"/>
      <c r="H30" s="814"/>
      <c r="I30" s="814"/>
      <c r="J30" s="814"/>
      <c r="K30" s="814"/>
      <c r="L30" s="814"/>
      <c r="M30" s="814"/>
      <c r="N30" s="814"/>
      <c r="O30" s="814"/>
      <c r="P30" s="814"/>
      <c r="Q30" s="814"/>
      <c r="R30" s="814"/>
      <c r="S30" s="814"/>
      <c r="T30" s="814"/>
      <c r="U30" s="814"/>
      <c r="V30" s="814"/>
      <c r="W30" s="814"/>
      <c r="X30" s="814"/>
      <c r="Y30" s="814"/>
      <c r="Z30" s="814"/>
      <c r="AA30" s="814"/>
    </row>
    <row r="31" spans="1:29" ht="15.6" x14ac:dyDescent="0.3">
      <c r="A31" s="281"/>
      <c r="B31" s="281"/>
      <c r="C31" s="74"/>
      <c r="D31" s="74"/>
      <c r="E31" s="74"/>
      <c r="F31" s="74"/>
      <c r="G31" s="74"/>
      <c r="H31" s="74"/>
      <c r="I31" s="524" t="s">
        <v>231</v>
      </c>
      <c r="J31" s="74"/>
      <c r="K31" s="884" t="s">
        <v>232</v>
      </c>
      <c r="L31" s="884"/>
      <c r="M31" s="884"/>
      <c r="N31" s="884"/>
      <c r="O31" s="884"/>
      <c r="P31" s="884"/>
      <c r="Q31" s="884"/>
      <c r="R31" s="884"/>
      <c r="S31" s="884"/>
      <c r="T31" s="884"/>
      <c r="U31" s="884"/>
      <c r="V31" s="884"/>
      <c r="W31" s="884"/>
      <c r="X31" s="884"/>
      <c r="Y31" s="884"/>
      <c r="Z31" s="884"/>
      <c r="AA31" s="884"/>
      <c r="AB31" s="884"/>
      <c r="AC31" s="884"/>
    </row>
    <row r="32" spans="1:29" ht="18" x14ac:dyDescent="0.35">
      <c r="A32" s="74"/>
      <c r="B32" s="340"/>
      <c r="C32" s="74"/>
      <c r="D32" s="74"/>
      <c r="E32" s="74"/>
      <c r="F32" s="74"/>
      <c r="G32" s="74"/>
      <c r="H32" s="74"/>
      <c r="I32" s="78"/>
      <c r="J32" s="74"/>
      <c r="K32" s="76"/>
      <c r="L32" s="76"/>
      <c r="M32" s="76"/>
      <c r="N32" s="76"/>
      <c r="O32" s="76"/>
      <c r="P32" s="83"/>
      <c r="Q32" s="83"/>
      <c r="R32" s="83"/>
      <c r="S32" s="76"/>
      <c r="T32" s="76"/>
      <c r="U32" s="76"/>
      <c r="V32" s="75"/>
      <c r="W32" s="4"/>
      <c r="X32" s="4"/>
      <c r="Z32" s="6"/>
    </row>
    <row r="33" spans="1:26" ht="18" x14ac:dyDescent="0.35">
      <c r="A33" s="74"/>
      <c r="B33" s="340"/>
      <c r="C33" s="74"/>
      <c r="D33" s="74"/>
      <c r="E33" s="74"/>
      <c r="F33" s="74"/>
      <c r="G33" s="74"/>
      <c r="H33" s="74"/>
      <c r="I33" s="78"/>
      <c r="J33" s="813"/>
      <c r="K33" s="816"/>
      <c r="L33" s="816"/>
      <c r="M33" s="816"/>
      <c r="N33" s="816"/>
      <c r="O33" s="816"/>
      <c r="P33" s="816"/>
      <c r="Q33" s="816"/>
      <c r="R33" s="79"/>
      <c r="S33" s="79"/>
      <c r="T33" s="79"/>
      <c r="U33" s="78"/>
      <c r="V33" s="74"/>
      <c r="Z33" s="1"/>
    </row>
    <row r="34" spans="1:26" ht="18" x14ac:dyDescent="0.35">
      <c r="A34" s="74"/>
      <c r="B34" s="340"/>
      <c r="C34" s="74"/>
      <c r="D34" s="74"/>
      <c r="E34" s="74"/>
      <c r="F34" s="74"/>
      <c r="G34" s="74"/>
      <c r="H34" s="74"/>
      <c r="I34" s="78"/>
      <c r="J34" s="74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4"/>
      <c r="Y34" s="98" t="s">
        <v>78</v>
      </c>
      <c r="Z34" s="1"/>
    </row>
    <row r="35" spans="1:26" ht="18" x14ac:dyDescent="0.35">
      <c r="A35" s="74"/>
      <c r="B35" s="340"/>
      <c r="C35" s="74"/>
      <c r="D35" s="74"/>
      <c r="E35" s="74"/>
      <c r="F35" s="74"/>
      <c r="G35" s="74"/>
      <c r="H35" s="74"/>
      <c r="I35" s="78"/>
      <c r="J35" s="74"/>
      <c r="K35" s="855"/>
      <c r="L35" s="824"/>
      <c r="M35" s="824"/>
      <c r="N35" s="824"/>
      <c r="O35" s="824"/>
      <c r="P35" s="824"/>
      <c r="Q35" s="824"/>
      <c r="R35" s="824"/>
      <c r="S35" s="824"/>
      <c r="T35" s="824"/>
      <c r="U35" s="824"/>
      <c r="V35" s="824"/>
      <c r="W35" s="824"/>
      <c r="X35" s="824"/>
      <c r="Z35" s="1"/>
    </row>
    <row r="36" spans="1:26" ht="18" x14ac:dyDescent="0.35">
      <c r="A36" s="74"/>
      <c r="B36" s="340"/>
      <c r="C36" s="74"/>
      <c r="D36" s="74"/>
      <c r="E36" s="74"/>
      <c r="F36" s="74"/>
      <c r="G36" s="74"/>
      <c r="H36" s="74"/>
      <c r="I36" s="78"/>
      <c r="J36" s="74"/>
      <c r="K36" s="80"/>
      <c r="L36" s="80"/>
      <c r="M36" s="80"/>
      <c r="N36" s="80"/>
      <c r="O36" s="83"/>
      <c r="P36" s="83"/>
      <c r="Q36" s="83"/>
      <c r="R36" s="83"/>
      <c r="S36" s="80"/>
      <c r="T36" s="80"/>
      <c r="U36" s="80"/>
      <c r="V36" s="75"/>
      <c r="Z36" s="1"/>
    </row>
    <row r="37" spans="1:26" ht="18" x14ac:dyDescent="0.35">
      <c r="A37" s="81"/>
      <c r="B37" s="341"/>
      <c r="C37" s="81"/>
      <c r="D37" s="81"/>
      <c r="E37" s="81"/>
      <c r="F37" s="81"/>
      <c r="G37" s="81"/>
      <c r="H37" s="81"/>
      <c r="I37" s="78"/>
      <c r="J37" s="813"/>
      <c r="K37" s="816"/>
      <c r="L37" s="816"/>
      <c r="M37" s="816"/>
      <c r="N37" s="816"/>
      <c r="O37" s="816"/>
      <c r="P37" s="816"/>
      <c r="Q37" s="816"/>
      <c r="R37" s="79"/>
      <c r="S37" s="77"/>
      <c r="T37" s="77"/>
      <c r="U37" s="82"/>
      <c r="V37" s="81"/>
      <c r="Z37" s="1"/>
    </row>
  </sheetData>
  <mergeCells count="26">
    <mergeCell ref="A19:Y19"/>
    <mergeCell ref="J37:Q37"/>
    <mergeCell ref="J33:Q33"/>
    <mergeCell ref="K35:X35"/>
    <mergeCell ref="G23:G24"/>
    <mergeCell ref="G25:G26"/>
    <mergeCell ref="D30:AA30"/>
    <mergeCell ref="K31:AC31"/>
    <mergeCell ref="E1:X1"/>
    <mergeCell ref="C2:AB2"/>
    <mergeCell ref="C3:I3"/>
    <mergeCell ref="G4:G5"/>
    <mergeCell ref="H4:H5"/>
    <mergeCell ref="E4:E5"/>
    <mergeCell ref="I4:I5"/>
    <mergeCell ref="F4:F5"/>
    <mergeCell ref="C4:C5"/>
    <mergeCell ref="Y4:Y5"/>
    <mergeCell ref="G8:G9"/>
    <mergeCell ref="G10:G11"/>
    <mergeCell ref="A4:A5"/>
    <mergeCell ref="B4:B5"/>
    <mergeCell ref="K4:X4"/>
    <mergeCell ref="J4:J5"/>
    <mergeCell ref="A6:Y6"/>
    <mergeCell ref="D4:D5"/>
  </mergeCells>
  <pageMargins left="0.23622047244094491" right="0.23622047244094491" top="0.74803149606299213" bottom="0.74803149606299213" header="0.31496062992125984" footer="0.31496062992125984"/>
  <pageSetup paperSize="9" scale="6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6</vt:i4>
      </vt:variant>
    </vt:vector>
  </HeadingPairs>
  <TitlesOfParts>
    <vt:vector size="14" baseType="lpstr">
      <vt:lpstr>Загальна</vt:lpstr>
      <vt:lpstr>Лихолат Ю.В.</vt:lpstr>
      <vt:lpstr>Зайцева І.О.</vt:lpstr>
      <vt:lpstr>Кофан І.М.</vt:lpstr>
      <vt:lpstr>Легостаєва Т.В. </vt:lpstr>
      <vt:lpstr>Юсипіва Т.І.</vt:lpstr>
      <vt:lpstr> Кабар А.М.</vt:lpstr>
      <vt:lpstr>Алексєєва А.А.</vt:lpstr>
      <vt:lpstr>Загальна!Заголовки_для_печати</vt:lpstr>
      <vt:lpstr>' Кабар А.М.'!Область_печати</vt:lpstr>
      <vt:lpstr>Загальна!Область_печати</vt:lpstr>
      <vt:lpstr>'Зайцева І.О.'!Область_печати</vt:lpstr>
      <vt:lpstr>'Кофан І.М.'!Область_печати</vt:lpstr>
      <vt:lpstr>'Лихолат Ю.В.'!Область_печати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Верба Ольга Віталіївна</cp:lastModifiedBy>
  <cp:lastPrinted>2024-10-08T17:00:06Z</cp:lastPrinted>
  <dcterms:created xsi:type="dcterms:W3CDTF">1996-10-08T23:32:33Z</dcterms:created>
  <dcterms:modified xsi:type="dcterms:W3CDTF">2025-05-21T19:14:05Z</dcterms:modified>
</cp:coreProperties>
</file>