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3 форма\"/>
    </mc:Choice>
  </mc:AlternateContent>
  <bookViews>
    <workbookView xWindow="0" yWindow="0" windowWidth="28800" windowHeight="12345" tabRatio="598"/>
  </bookViews>
  <sheets>
    <sheet name="Загальна" sheetId="65" r:id="rId1"/>
    <sheet name="Хотюн Л.В." sheetId="59" r:id="rId2"/>
    <sheet name="Ткаченко О.Г." sheetId="51" r:id="rId3"/>
    <sheet name=" Бахметьєва А.М." sheetId="40" r:id="rId4"/>
    <sheet name="Бучарська І.С." sheetId="13" r:id="rId5"/>
    <sheet name="Гаркавенко Ю.С." sheetId="23" r:id="rId6"/>
    <sheet name="Гудошник О.В." sheetId="42" r:id="rId7"/>
    <sheet name="Темченко Л.В." sheetId="19" r:id="rId8"/>
    <sheet name="Кирилова О.В." sheetId="53" r:id="rId9"/>
    <sheet name="Хотюн Л.В. (0,3)" sheetId="64" r:id="rId10"/>
  </sheets>
  <definedNames>
    <definedName name="_xlnm.Print_Titles" localSheetId="3">' Бахметьєва А.М.'!$5:$6</definedName>
    <definedName name="_xlnm.Print_Titles" localSheetId="4">'Бучарська І.С.'!$4:$5</definedName>
    <definedName name="_xlnm.Print_Titles" localSheetId="5">'Гаркавенко Ю.С.'!$3:$4</definedName>
    <definedName name="_xlnm.Print_Titles" localSheetId="6">'Гудошник О.В.'!$4:$5</definedName>
    <definedName name="_xlnm.Print_Titles" localSheetId="0">Загальна!$4:$6</definedName>
    <definedName name="_xlnm.Print_Titles" localSheetId="8">'Кирилова О.В.'!$4:$5</definedName>
    <definedName name="_xlnm.Print_Titles" localSheetId="7">'Темченко Л.В.'!$3:$4</definedName>
    <definedName name="_xlnm.Print_Titles" localSheetId="2">'Ткаченко О.Г.'!$3:$4</definedName>
    <definedName name="_xlnm.Print_Titles" localSheetId="1">'Хотюн Л.В.'!$5:$6</definedName>
    <definedName name="_xlnm.Print_Titles" localSheetId="9">'Хотюн Л.В. (0,3)'!$5:$6</definedName>
    <definedName name="_xlnm.Print_Area" localSheetId="3">' Бахметьєва А.М.'!$A$1:$AC$47</definedName>
    <definedName name="_xlnm.Print_Area" localSheetId="4">'Бучарська І.С.'!$A$1:$AC$44</definedName>
    <definedName name="_xlnm.Print_Area" localSheetId="5">'Гаркавенко Ю.С.'!$A$1:$AC$35</definedName>
    <definedName name="_xlnm.Print_Area" localSheetId="6">'Гудошник О.В.'!$A$1:$AC$39</definedName>
    <definedName name="_xlnm.Print_Area" localSheetId="0">Загальна!$A$2:$AB$53</definedName>
    <definedName name="_xlnm.Print_Area" localSheetId="8">'Кирилова О.В.'!$A$1:$AC$30</definedName>
    <definedName name="_xlnm.Print_Area" localSheetId="7">'Темченко Л.В.'!$A$1:$AC$34</definedName>
    <definedName name="_xlnm.Print_Area" localSheetId="2">'Ткаченко О.Г.'!$A$1:$AC$37</definedName>
    <definedName name="_xlnm.Print_Area" localSheetId="1">'Хотюн Л.В.'!$A$1:$AC$44</definedName>
    <definedName name="_xlnm.Print_Area" localSheetId="9">'Хотюн Л.В. (0,3)'!$A$1:$AC$30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65" l="1"/>
  <c r="T44" i="65"/>
  <c r="S44" i="65"/>
  <c r="R44" i="65"/>
  <c r="Q44" i="65"/>
  <c r="P44" i="65"/>
  <c r="O44" i="65"/>
  <c r="N44" i="65"/>
  <c r="M44" i="65"/>
  <c r="L44" i="65"/>
  <c r="J44" i="65"/>
  <c r="I44" i="65"/>
  <c r="U43" i="65"/>
  <c r="U45" i="65" s="1"/>
  <c r="T43" i="65"/>
  <c r="T45" i="65"/>
  <c r="S43" i="65"/>
  <c r="R43" i="65"/>
  <c r="R45" i="65" s="1"/>
  <c r="Q43" i="65"/>
  <c r="P43" i="65"/>
  <c r="P45" i="65"/>
  <c r="O43" i="65"/>
  <c r="N43" i="65"/>
  <c r="N45" i="65" s="1"/>
  <c r="M43" i="65"/>
  <c r="M45" i="65" s="1"/>
  <c r="L43" i="65"/>
  <c r="L45" i="65"/>
  <c r="J43" i="65"/>
  <c r="I43" i="65"/>
  <c r="I45" i="65" s="1"/>
  <c r="U42" i="65"/>
  <c r="T42" i="65"/>
  <c r="S42" i="65"/>
  <c r="R42" i="65"/>
  <c r="Q42" i="65"/>
  <c r="P42" i="65"/>
  <c r="O42" i="65"/>
  <c r="N42" i="65"/>
  <c r="M42" i="65"/>
  <c r="L42" i="65"/>
  <c r="J42" i="65"/>
  <c r="I42" i="65"/>
  <c r="AB41" i="65"/>
  <c r="AB40" i="65"/>
  <c r="U39" i="65"/>
  <c r="T39" i="65"/>
  <c r="S39" i="65"/>
  <c r="R39" i="65"/>
  <c r="Q39" i="65"/>
  <c r="P39" i="65"/>
  <c r="O39" i="65"/>
  <c r="N39" i="65"/>
  <c r="M39" i="65"/>
  <c r="L39" i="65"/>
  <c r="J39" i="65"/>
  <c r="I39" i="65"/>
  <c r="AB38" i="65"/>
  <c r="AB37" i="65"/>
  <c r="U35" i="65"/>
  <c r="T35" i="65"/>
  <c r="S35" i="65"/>
  <c r="S36" i="65" s="1"/>
  <c r="R35" i="65"/>
  <c r="Q35" i="65"/>
  <c r="P35" i="65"/>
  <c r="O35" i="65"/>
  <c r="N35" i="65"/>
  <c r="M35" i="65"/>
  <c r="L35" i="65"/>
  <c r="J35" i="65"/>
  <c r="J36" i="65" s="1"/>
  <c r="I35" i="65"/>
  <c r="U34" i="65"/>
  <c r="U36" i="65" s="1"/>
  <c r="T34" i="65"/>
  <c r="T36" i="65" s="1"/>
  <c r="S34" i="65"/>
  <c r="R34" i="65"/>
  <c r="R36" i="65" s="1"/>
  <c r="Q34" i="65"/>
  <c r="Q36" i="65"/>
  <c r="P34" i="65"/>
  <c r="P36" i="65" s="1"/>
  <c r="O34" i="65"/>
  <c r="N34" i="65"/>
  <c r="N36" i="65" s="1"/>
  <c r="M34" i="65"/>
  <c r="M36" i="65" s="1"/>
  <c r="L34" i="65"/>
  <c r="L36" i="65" s="1"/>
  <c r="J34" i="65"/>
  <c r="I34" i="65"/>
  <c r="I36" i="65" s="1"/>
  <c r="U33" i="65"/>
  <c r="T33" i="65"/>
  <c r="S33" i="65"/>
  <c r="R33" i="65"/>
  <c r="Q33" i="65"/>
  <c r="P33" i="65"/>
  <c r="O33" i="65"/>
  <c r="N33" i="65"/>
  <c r="M33" i="65"/>
  <c r="L33" i="65"/>
  <c r="J33" i="65"/>
  <c r="I33" i="65"/>
  <c r="AB32" i="65"/>
  <c r="AB31" i="65"/>
  <c r="AB33" i="65" s="1"/>
  <c r="U30" i="65"/>
  <c r="T30" i="65"/>
  <c r="S30" i="65"/>
  <c r="R30" i="65"/>
  <c r="Q30" i="65"/>
  <c r="P30" i="65"/>
  <c r="O30" i="65"/>
  <c r="N30" i="65"/>
  <c r="M30" i="65"/>
  <c r="L30" i="65"/>
  <c r="J30" i="65"/>
  <c r="I30" i="65"/>
  <c r="AB29" i="65"/>
  <c r="AB28" i="65"/>
  <c r="AB30" i="65"/>
  <c r="U27" i="65"/>
  <c r="T27" i="65"/>
  <c r="S27" i="65"/>
  <c r="R27" i="65"/>
  <c r="Q27" i="65"/>
  <c r="P27" i="65"/>
  <c r="O27" i="65"/>
  <c r="N27" i="65"/>
  <c r="M27" i="65"/>
  <c r="L27" i="65"/>
  <c r="J27" i="65"/>
  <c r="I27" i="65"/>
  <c r="AB26" i="65"/>
  <c r="AB25" i="65"/>
  <c r="AB27" i="65" s="1"/>
  <c r="U24" i="65"/>
  <c r="T24" i="65"/>
  <c r="S24" i="65"/>
  <c r="R24" i="65"/>
  <c r="Q24" i="65"/>
  <c r="P24" i="65"/>
  <c r="O24" i="65"/>
  <c r="N24" i="65"/>
  <c r="M24" i="65"/>
  <c r="L24" i="65"/>
  <c r="J24" i="65"/>
  <c r="I24" i="65"/>
  <c r="AB23" i="65"/>
  <c r="AB22" i="65"/>
  <c r="AB24" i="65" s="1"/>
  <c r="U21" i="65"/>
  <c r="T21" i="65"/>
  <c r="S21" i="65"/>
  <c r="R21" i="65"/>
  <c r="Q21" i="65"/>
  <c r="P21" i="65"/>
  <c r="O21" i="65"/>
  <c r="N21" i="65"/>
  <c r="M21" i="65"/>
  <c r="L21" i="65"/>
  <c r="J21" i="65"/>
  <c r="I21" i="65"/>
  <c r="AB20" i="65"/>
  <c r="AB19" i="65"/>
  <c r="U17" i="65"/>
  <c r="T17" i="65"/>
  <c r="S17" i="65"/>
  <c r="R17" i="65"/>
  <c r="R47" i="65" s="1"/>
  <c r="Q17" i="65"/>
  <c r="P17" i="65"/>
  <c r="O17" i="65"/>
  <c r="N17" i="65"/>
  <c r="M17" i="65"/>
  <c r="L17" i="65"/>
  <c r="J17" i="65"/>
  <c r="I17" i="65"/>
  <c r="I47" i="65" s="1"/>
  <c r="U16" i="65"/>
  <c r="U18" i="65" s="1"/>
  <c r="T16" i="65"/>
  <c r="T18" i="65" s="1"/>
  <c r="S16" i="65"/>
  <c r="S18" i="65" s="1"/>
  <c r="R16" i="65"/>
  <c r="Q16" i="65"/>
  <c r="Q18" i="65" s="1"/>
  <c r="P16" i="65"/>
  <c r="O16" i="65"/>
  <c r="O18" i="65" s="1"/>
  <c r="N16" i="65"/>
  <c r="N18" i="65"/>
  <c r="M16" i="65"/>
  <c r="M18" i="65" s="1"/>
  <c r="L16" i="65"/>
  <c r="L18" i="65" s="1"/>
  <c r="J16" i="65"/>
  <c r="J18" i="65" s="1"/>
  <c r="I16" i="65"/>
  <c r="U15" i="65"/>
  <c r="T15" i="65"/>
  <c r="S15" i="65"/>
  <c r="R15" i="65"/>
  <c r="Q15" i="65"/>
  <c r="P15" i="65"/>
  <c r="O15" i="65"/>
  <c r="N15" i="65"/>
  <c r="M15" i="65"/>
  <c r="L15" i="65"/>
  <c r="J15" i="65"/>
  <c r="I15" i="65"/>
  <c r="AB14" i="65"/>
  <c r="AB17" i="65" s="1"/>
  <c r="AB13" i="65"/>
  <c r="U11" i="65"/>
  <c r="T11" i="65"/>
  <c r="S11" i="65"/>
  <c r="S47" i="65" s="1"/>
  <c r="R11" i="65"/>
  <c r="Q11" i="65"/>
  <c r="Q47" i="65" s="1"/>
  <c r="P11" i="65"/>
  <c r="P47" i="65"/>
  <c r="O11" i="65"/>
  <c r="N11" i="65"/>
  <c r="N12" i="65" s="1"/>
  <c r="M11" i="65"/>
  <c r="L11" i="65"/>
  <c r="L47" i="65" s="1"/>
  <c r="J11" i="65"/>
  <c r="I11" i="65"/>
  <c r="U10" i="65"/>
  <c r="T10" i="65"/>
  <c r="S10" i="65"/>
  <c r="R10" i="65"/>
  <c r="Q10" i="65"/>
  <c r="P10" i="65"/>
  <c r="O10" i="65"/>
  <c r="N10" i="65"/>
  <c r="M10" i="65"/>
  <c r="L10" i="65"/>
  <c r="J10" i="65"/>
  <c r="I10" i="65"/>
  <c r="U9" i="65"/>
  <c r="T9" i="65"/>
  <c r="S9" i="65"/>
  <c r="R9" i="65"/>
  <c r="Q9" i="65"/>
  <c r="P9" i="65"/>
  <c r="O9" i="65"/>
  <c r="N9" i="65"/>
  <c r="M9" i="65"/>
  <c r="L9" i="65"/>
  <c r="J9" i="65"/>
  <c r="I9" i="65"/>
  <c r="AB8" i="65"/>
  <c r="AB11" i="65" s="1"/>
  <c r="AB7" i="65"/>
  <c r="K18" i="64"/>
  <c r="AC16" i="64"/>
  <c r="AC28" i="51"/>
  <c r="AC22" i="51"/>
  <c r="AC21" i="51"/>
  <c r="AC21" i="64"/>
  <c r="AC20" i="64"/>
  <c r="W23" i="64"/>
  <c r="V23" i="64"/>
  <c r="U23" i="64"/>
  <c r="T23" i="64"/>
  <c r="S23" i="64"/>
  <c r="R23" i="64"/>
  <c r="Q23" i="64"/>
  <c r="P23" i="64"/>
  <c r="O23" i="64"/>
  <c r="N23" i="64"/>
  <c r="L23" i="64"/>
  <c r="K23" i="64"/>
  <c r="AC22" i="64"/>
  <c r="AC19" i="64"/>
  <c r="AC23" i="64" s="1"/>
  <c r="W18" i="64"/>
  <c r="W24" i="64" s="1"/>
  <c r="W25" i="64" s="1"/>
  <c r="V18" i="64"/>
  <c r="U18" i="64"/>
  <c r="T18" i="64"/>
  <c r="S18" i="64"/>
  <c r="S24" i="64" s="1"/>
  <c r="R18" i="64"/>
  <c r="R24" i="64" s="1"/>
  <c r="Q18" i="64"/>
  <c r="P18" i="64"/>
  <c r="P24" i="64" s="1"/>
  <c r="O18" i="64"/>
  <c r="O24" i="64"/>
  <c r="N18" i="64"/>
  <c r="L18" i="64"/>
  <c r="AC17" i="64"/>
  <c r="AC15" i="64"/>
  <c r="V12" i="64"/>
  <c r="U12" i="64"/>
  <c r="T12" i="64"/>
  <c r="S12" i="64"/>
  <c r="R12" i="64"/>
  <c r="Q12" i="64"/>
  <c r="P12" i="64"/>
  <c r="O12" i="64"/>
  <c r="N12" i="64"/>
  <c r="L12" i="64"/>
  <c r="K12" i="64"/>
  <c r="AC11" i="64"/>
  <c r="AC12" i="64" s="1"/>
  <c r="V10" i="64"/>
  <c r="V13" i="64"/>
  <c r="U10" i="64"/>
  <c r="U13" i="64" s="1"/>
  <c r="T10" i="64"/>
  <c r="T13" i="64" s="1"/>
  <c r="S10" i="64"/>
  <c r="S13" i="64"/>
  <c r="S25" i="64" s="1"/>
  <c r="R10" i="64"/>
  <c r="R13" i="64"/>
  <c r="Q10" i="64"/>
  <c r="Q13" i="64" s="1"/>
  <c r="P10" i="64"/>
  <c r="P13" i="64" s="1"/>
  <c r="O10" i="64"/>
  <c r="O13" i="64"/>
  <c r="N10" i="64"/>
  <c r="N13" i="64"/>
  <c r="L10" i="64"/>
  <c r="L13" i="64" s="1"/>
  <c r="K10" i="64"/>
  <c r="K13" i="64" s="1"/>
  <c r="AC9" i="64"/>
  <c r="AC8" i="64"/>
  <c r="AC10" i="64" s="1"/>
  <c r="AC13" i="64" s="1"/>
  <c r="K13" i="59"/>
  <c r="AC28" i="42"/>
  <c r="K37" i="59"/>
  <c r="K32" i="59"/>
  <c r="K38" i="59" s="1"/>
  <c r="L17" i="59"/>
  <c r="K17" i="59"/>
  <c r="L37" i="59"/>
  <c r="M37" i="59"/>
  <c r="N37" i="59"/>
  <c r="O37" i="59"/>
  <c r="P37" i="59"/>
  <c r="Q37" i="59"/>
  <c r="R37" i="59"/>
  <c r="S37" i="59"/>
  <c r="T37" i="59"/>
  <c r="U37" i="59"/>
  <c r="V37" i="59"/>
  <c r="W37" i="59"/>
  <c r="AC33" i="59"/>
  <c r="AC24" i="59"/>
  <c r="AC15" i="59"/>
  <c r="AC20" i="23"/>
  <c r="AC17" i="23"/>
  <c r="W19" i="53"/>
  <c r="W29" i="40"/>
  <c r="W32" i="59"/>
  <c r="W38" i="59" s="1"/>
  <c r="W39" i="59" s="1"/>
  <c r="U13" i="23"/>
  <c r="U25" i="23"/>
  <c r="U31" i="23" s="1"/>
  <c r="U38" i="40"/>
  <c r="U37" i="13"/>
  <c r="U18" i="13"/>
  <c r="U14" i="13"/>
  <c r="K14" i="13"/>
  <c r="AC36" i="59"/>
  <c r="Q25" i="51"/>
  <c r="K12" i="51"/>
  <c r="AC6" i="23"/>
  <c r="AC7" i="23"/>
  <c r="AC9" i="23" s="1"/>
  <c r="AC8" i="23"/>
  <c r="K9" i="23"/>
  <c r="K14" i="23" s="1"/>
  <c r="L9" i="23"/>
  <c r="N9" i="23"/>
  <c r="N14" i="23" s="1"/>
  <c r="O9" i="23"/>
  <c r="P9" i="23"/>
  <c r="P14" i="23" s="1"/>
  <c r="Q9" i="23"/>
  <c r="R9" i="23"/>
  <c r="S9" i="23"/>
  <c r="T9" i="23"/>
  <c r="T14" i="23" s="1"/>
  <c r="U9" i="23"/>
  <c r="V9" i="23"/>
  <c r="AC10" i="23"/>
  <c r="AC11" i="23"/>
  <c r="AC12" i="23"/>
  <c r="K13" i="23"/>
  <c r="L13" i="23"/>
  <c r="L14" i="23" s="1"/>
  <c r="N13" i="23"/>
  <c r="O13" i="23"/>
  <c r="P13" i="23"/>
  <c r="Q13" i="23"/>
  <c r="Q14" i="23" s="1"/>
  <c r="R13" i="23"/>
  <c r="S13" i="23"/>
  <c r="T13" i="23"/>
  <c r="V13" i="23"/>
  <c r="V14" i="23" s="1"/>
  <c r="V32" i="23" s="1"/>
  <c r="R14" i="23"/>
  <c r="U14" i="23"/>
  <c r="AC16" i="23"/>
  <c r="AC18" i="23"/>
  <c r="AC19" i="23"/>
  <c r="AC21" i="23"/>
  <c r="AC22" i="23"/>
  <c r="AC23" i="23"/>
  <c r="AC24" i="23"/>
  <c r="K25" i="23"/>
  <c r="L25" i="23"/>
  <c r="N25" i="23"/>
  <c r="O25" i="23"/>
  <c r="P25" i="23"/>
  <c r="Q25" i="23"/>
  <c r="Q31" i="23" s="1"/>
  <c r="R25" i="23"/>
  <c r="S25" i="23"/>
  <c r="T25" i="23"/>
  <c r="V25" i="23"/>
  <c r="W25" i="23"/>
  <c r="AC26" i="23"/>
  <c r="AC27" i="23"/>
  <c r="AC28" i="23"/>
  <c r="AC29" i="23"/>
  <c r="K30" i="23"/>
  <c r="K31" i="23" s="1"/>
  <c r="L30" i="23"/>
  <c r="N30" i="23"/>
  <c r="O30" i="23"/>
  <c r="P30" i="23"/>
  <c r="P31" i="23" s="1"/>
  <c r="Q30" i="23"/>
  <c r="R30" i="23"/>
  <c r="R31" i="23" s="1"/>
  <c r="S30" i="23"/>
  <c r="T30" i="23"/>
  <c r="T31" i="23" s="1"/>
  <c r="T32" i="23" s="1"/>
  <c r="U30" i="23"/>
  <c r="V30" i="23"/>
  <c r="W30" i="23"/>
  <c r="L31" i="23"/>
  <c r="V31" i="23"/>
  <c r="AC27" i="40"/>
  <c r="AC26" i="40"/>
  <c r="AC11" i="13"/>
  <c r="AC33" i="13"/>
  <c r="AC30" i="42"/>
  <c r="AC35" i="59"/>
  <c r="AC34" i="59"/>
  <c r="AC37" i="59"/>
  <c r="V32" i="59"/>
  <c r="U32" i="59"/>
  <c r="T32" i="59"/>
  <c r="T38" i="59" s="1"/>
  <c r="S32" i="59"/>
  <c r="S38" i="59" s="1"/>
  <c r="R32" i="59"/>
  <c r="Q32" i="59"/>
  <c r="Q38" i="59" s="1"/>
  <c r="P32" i="59"/>
  <c r="P38" i="59"/>
  <c r="O32" i="59"/>
  <c r="N32" i="59"/>
  <c r="L32" i="59"/>
  <c r="L38" i="59" s="1"/>
  <c r="AC31" i="59"/>
  <c r="AC30" i="59"/>
  <c r="AC29" i="59"/>
  <c r="AC28" i="59"/>
  <c r="AC27" i="59"/>
  <c r="AC26" i="59"/>
  <c r="AC25" i="59"/>
  <c r="AC23" i="59"/>
  <c r="AC22" i="59"/>
  <c r="AC21" i="59"/>
  <c r="AC20" i="59"/>
  <c r="V17" i="59"/>
  <c r="U17" i="59"/>
  <c r="T17" i="59"/>
  <c r="S17" i="59"/>
  <c r="R17" i="59"/>
  <c r="Q17" i="59"/>
  <c r="P17" i="59"/>
  <c r="O17" i="59"/>
  <c r="N17" i="59"/>
  <c r="AC16" i="59"/>
  <c r="AC14" i="59"/>
  <c r="V13" i="59"/>
  <c r="V18" i="59" s="1"/>
  <c r="U13" i="59"/>
  <c r="U18" i="59"/>
  <c r="T13" i="59"/>
  <c r="T18" i="59"/>
  <c r="S13" i="59"/>
  <c r="S18" i="59" s="1"/>
  <c r="S39" i="59" s="1"/>
  <c r="R13" i="59"/>
  <c r="R18" i="59" s="1"/>
  <c r="Q13" i="59"/>
  <c r="Q18" i="59" s="1"/>
  <c r="P13" i="59"/>
  <c r="P18" i="59" s="1"/>
  <c r="P39" i="59"/>
  <c r="O13" i="59"/>
  <c r="N13" i="59"/>
  <c r="N18" i="59" s="1"/>
  <c r="L13" i="59"/>
  <c r="L18" i="59"/>
  <c r="L39" i="59" s="1"/>
  <c r="AC12" i="59"/>
  <c r="AC11" i="59"/>
  <c r="AC10" i="59"/>
  <c r="AC9" i="59"/>
  <c r="AC8" i="59"/>
  <c r="AC19" i="19"/>
  <c r="AC20" i="19"/>
  <c r="AC32" i="13"/>
  <c r="AC17" i="53"/>
  <c r="AC37" i="40"/>
  <c r="AC28" i="40"/>
  <c r="AC12" i="13"/>
  <c r="AC23" i="19"/>
  <c r="AC11" i="19"/>
  <c r="AC10" i="51"/>
  <c r="AC23" i="51"/>
  <c r="AC16" i="53"/>
  <c r="AC35" i="13"/>
  <c r="AC27" i="19"/>
  <c r="AC22" i="19"/>
  <c r="AC20" i="51"/>
  <c r="AC26" i="42"/>
  <c r="L13" i="42"/>
  <c r="N13" i="42"/>
  <c r="O13" i="42"/>
  <c r="P13" i="42"/>
  <c r="Q13" i="42"/>
  <c r="R13" i="42"/>
  <c r="S13" i="42"/>
  <c r="T13" i="42"/>
  <c r="U13" i="42"/>
  <c r="V13" i="42"/>
  <c r="K13" i="42"/>
  <c r="AC17" i="42"/>
  <c r="AC18" i="42"/>
  <c r="AC12" i="42"/>
  <c r="AC24" i="13"/>
  <c r="AC31" i="40"/>
  <c r="AC34" i="40"/>
  <c r="AC15" i="40"/>
  <c r="AC10" i="40"/>
  <c r="AC8" i="51"/>
  <c r="AC8" i="40"/>
  <c r="AC9" i="40"/>
  <c r="AC11" i="40"/>
  <c r="AC12" i="40"/>
  <c r="K13" i="40"/>
  <c r="L13" i="40"/>
  <c r="L20" i="40" s="1"/>
  <c r="N13" i="40"/>
  <c r="O13" i="40"/>
  <c r="O20" i="40" s="1"/>
  <c r="O41" i="40" s="1"/>
  <c r="P13" i="40"/>
  <c r="Q13" i="40"/>
  <c r="R13" i="40"/>
  <c r="S13" i="40"/>
  <c r="T13" i="40"/>
  <c r="U13" i="40"/>
  <c r="U20" i="40" s="1"/>
  <c r="U41" i="40" s="1"/>
  <c r="V13" i="40"/>
  <c r="AC14" i="40"/>
  <c r="AC18" i="40" s="1"/>
  <c r="AC16" i="40"/>
  <c r="AC17" i="40"/>
  <c r="K18" i="40"/>
  <c r="L18" i="40"/>
  <c r="N18" i="40"/>
  <c r="O18" i="40"/>
  <c r="P18" i="40"/>
  <c r="Q18" i="40"/>
  <c r="Q20" i="40" s="1"/>
  <c r="R18" i="40"/>
  <c r="S18" i="40"/>
  <c r="T18" i="40"/>
  <c r="U18" i="40"/>
  <c r="V18" i="40"/>
  <c r="R20" i="40"/>
  <c r="AC16" i="13"/>
  <c r="W23" i="53"/>
  <c r="V23" i="53"/>
  <c r="U23" i="53"/>
  <c r="T23" i="53"/>
  <c r="S23" i="53"/>
  <c r="R23" i="53"/>
  <c r="Q23" i="53"/>
  <c r="P23" i="53"/>
  <c r="O23" i="53"/>
  <c r="O24" i="53" s="1"/>
  <c r="N23" i="53"/>
  <c r="L23" i="53"/>
  <c r="K23" i="53"/>
  <c r="AC22" i="53"/>
  <c r="AC21" i="53"/>
  <c r="AC20" i="53"/>
  <c r="V19" i="53"/>
  <c r="V24" i="53" s="1"/>
  <c r="U19" i="53"/>
  <c r="T19" i="53"/>
  <c r="T24" i="53" s="1"/>
  <c r="T25" i="53" s="1"/>
  <c r="S19" i="53"/>
  <c r="S24" i="53"/>
  <c r="R19" i="53"/>
  <c r="Q19" i="53"/>
  <c r="Q24" i="53" s="1"/>
  <c r="P19" i="53"/>
  <c r="P24" i="53" s="1"/>
  <c r="O19" i="53"/>
  <c r="N19" i="53"/>
  <c r="N24" i="53" s="1"/>
  <c r="L19" i="53"/>
  <c r="K19" i="53"/>
  <c r="K24" i="53" s="1"/>
  <c r="AC18" i="53"/>
  <c r="AC15" i="53"/>
  <c r="AC19" i="53" s="1"/>
  <c r="V12" i="53"/>
  <c r="U12" i="53"/>
  <c r="T12" i="53"/>
  <c r="S12" i="53"/>
  <c r="R12" i="53"/>
  <c r="Q12" i="53"/>
  <c r="P12" i="53"/>
  <c r="O12" i="53"/>
  <c r="N12" i="53"/>
  <c r="L12" i="53"/>
  <c r="K12" i="53"/>
  <c r="AC11" i="53"/>
  <c r="AC12" i="53" s="1"/>
  <c r="V10" i="53"/>
  <c r="V13" i="53" s="1"/>
  <c r="V25" i="53" s="1"/>
  <c r="U10" i="53"/>
  <c r="T10" i="53"/>
  <c r="T13" i="53" s="1"/>
  <c r="S10" i="53"/>
  <c r="S13" i="53" s="1"/>
  <c r="S25" i="53" s="1"/>
  <c r="R10" i="53"/>
  <c r="Q10" i="53"/>
  <c r="Q13" i="53" s="1"/>
  <c r="P10" i="53"/>
  <c r="P13" i="53"/>
  <c r="P25" i="53" s="1"/>
  <c r="O10" i="53"/>
  <c r="N10" i="53"/>
  <c r="L10" i="53"/>
  <c r="K10" i="53"/>
  <c r="K13" i="53" s="1"/>
  <c r="AC9" i="53"/>
  <c r="AC8" i="53"/>
  <c r="AC7" i="53"/>
  <c r="W31" i="51"/>
  <c r="V31" i="51"/>
  <c r="U31" i="51"/>
  <c r="T31" i="51"/>
  <c r="S31" i="51"/>
  <c r="R31" i="51"/>
  <c r="Q31" i="51"/>
  <c r="P31" i="51"/>
  <c r="O31" i="51"/>
  <c r="N31" i="51"/>
  <c r="L31" i="51"/>
  <c r="K31" i="51"/>
  <c r="AC30" i="51"/>
  <c r="AC29" i="51"/>
  <c r="AC27" i="51"/>
  <c r="AC26" i="51"/>
  <c r="AC31" i="51" s="1"/>
  <c r="V25" i="51"/>
  <c r="V33" i="51" s="1"/>
  <c r="U25" i="51"/>
  <c r="U33" i="51"/>
  <c r="T25" i="51"/>
  <c r="S25" i="51"/>
  <c r="R25" i="51"/>
  <c r="Q33" i="51"/>
  <c r="P25" i="51"/>
  <c r="O25" i="51"/>
  <c r="N25" i="51"/>
  <c r="L25" i="51"/>
  <c r="L33" i="51" s="1"/>
  <c r="K25" i="51"/>
  <c r="K33" i="51" s="1"/>
  <c r="AC24" i="51"/>
  <c r="W25" i="51"/>
  <c r="W33" i="51" s="1"/>
  <c r="W34" i="51" s="1"/>
  <c r="AC19" i="51"/>
  <c r="AC25" i="51" s="1"/>
  <c r="AC33" i="51" s="1"/>
  <c r="V14" i="51"/>
  <c r="U14" i="51"/>
  <c r="T14" i="51"/>
  <c r="S14" i="51"/>
  <c r="R14" i="51"/>
  <c r="Q14" i="51"/>
  <c r="P14" i="51"/>
  <c r="O14" i="51"/>
  <c r="N14" i="51"/>
  <c r="L14" i="51"/>
  <c r="K14" i="51"/>
  <c r="AC13" i="51"/>
  <c r="AC14" i="51" s="1"/>
  <c r="V12" i="51"/>
  <c r="U12" i="51"/>
  <c r="U17" i="51" s="1"/>
  <c r="T12" i="51"/>
  <c r="T17" i="51" s="1"/>
  <c r="S12" i="51"/>
  <c r="S17" i="51" s="1"/>
  <c r="R12" i="51"/>
  <c r="Q12" i="51"/>
  <c r="P12" i="51"/>
  <c r="P17" i="51" s="1"/>
  <c r="O12" i="51"/>
  <c r="O17" i="51"/>
  <c r="N12" i="51"/>
  <c r="L12" i="51"/>
  <c r="L17" i="51" s="1"/>
  <c r="L34" i="51" s="1"/>
  <c r="K17" i="51"/>
  <c r="K34" i="51" s="1"/>
  <c r="AC11" i="51"/>
  <c r="AC9" i="51"/>
  <c r="AC7" i="51"/>
  <c r="AC6" i="51"/>
  <c r="AC10" i="19"/>
  <c r="AC21" i="42"/>
  <c r="AC36" i="13"/>
  <c r="AC27" i="13"/>
  <c r="AC26" i="19"/>
  <c r="AC34" i="13"/>
  <c r="AC26" i="13"/>
  <c r="AC29" i="42"/>
  <c r="AC25" i="19"/>
  <c r="AC28" i="19" s="1"/>
  <c r="U12" i="19"/>
  <c r="N12" i="19"/>
  <c r="L12" i="19"/>
  <c r="S38" i="40"/>
  <c r="S40" i="40" s="1"/>
  <c r="AC21" i="13"/>
  <c r="K38" i="40"/>
  <c r="K29" i="40"/>
  <c r="O37" i="13"/>
  <c r="K28" i="13"/>
  <c r="N14" i="13"/>
  <c r="L14" i="13"/>
  <c r="K32" i="42"/>
  <c r="K23" i="42"/>
  <c r="K10" i="42"/>
  <c r="K14" i="42" s="1"/>
  <c r="K34" i="42" s="1"/>
  <c r="L24" i="19"/>
  <c r="K12" i="19"/>
  <c r="AC35" i="40"/>
  <c r="AC31" i="13"/>
  <c r="AC18" i="19"/>
  <c r="AC24" i="19" s="1"/>
  <c r="AC29" i="19" s="1"/>
  <c r="AC21" i="19"/>
  <c r="K24" i="19"/>
  <c r="K29" i="19" s="1"/>
  <c r="N24" i="19"/>
  <c r="O24" i="19"/>
  <c r="O29" i="19" s="1"/>
  <c r="P24" i="19"/>
  <c r="Q24" i="19"/>
  <c r="R24" i="19"/>
  <c r="S24" i="19"/>
  <c r="T24" i="19"/>
  <c r="U24" i="19"/>
  <c r="V24" i="19"/>
  <c r="W24" i="19"/>
  <c r="K28" i="19"/>
  <c r="L28" i="19"/>
  <c r="N28" i="19"/>
  <c r="N29" i="19"/>
  <c r="O28" i="19"/>
  <c r="P28" i="19"/>
  <c r="Q28" i="19"/>
  <c r="Q29" i="19"/>
  <c r="R28" i="19"/>
  <c r="S28" i="19"/>
  <c r="T28" i="19"/>
  <c r="U28" i="19"/>
  <c r="U29" i="19" s="1"/>
  <c r="V28" i="19"/>
  <c r="W28" i="19"/>
  <c r="P29" i="19"/>
  <c r="V29" i="19"/>
  <c r="W29" i="19"/>
  <c r="W30" i="19" s="1"/>
  <c r="AC33" i="40"/>
  <c r="AC24" i="40"/>
  <c r="AC7" i="42"/>
  <c r="AC8" i="42"/>
  <c r="AC9" i="42"/>
  <c r="L10" i="42"/>
  <c r="L14" i="42" s="1"/>
  <c r="N10" i="42"/>
  <c r="N14" i="42" s="1"/>
  <c r="O10" i="42"/>
  <c r="O14" i="42"/>
  <c r="O34" i="42" s="1"/>
  <c r="P10" i="42"/>
  <c r="Q10" i="42"/>
  <c r="R10" i="42"/>
  <c r="S10" i="42"/>
  <c r="S14" i="42" s="1"/>
  <c r="T10" i="42"/>
  <c r="T14" i="42" s="1"/>
  <c r="U10" i="42"/>
  <c r="U14" i="42"/>
  <c r="U34" i="42" s="1"/>
  <c r="V10" i="42"/>
  <c r="AC11" i="42"/>
  <c r="AC13" i="42" s="1"/>
  <c r="Q14" i="42"/>
  <c r="AC10" i="13"/>
  <c r="AC36" i="40"/>
  <c r="AC22" i="13"/>
  <c r="AC23" i="13"/>
  <c r="AC25" i="13"/>
  <c r="L28" i="13"/>
  <c r="L38" i="13" s="1"/>
  <c r="N28" i="13"/>
  <c r="O28" i="13"/>
  <c r="O38" i="13" s="1"/>
  <c r="P28" i="13"/>
  <c r="Q28" i="13"/>
  <c r="R28" i="13"/>
  <c r="S28" i="13"/>
  <c r="T28" i="13"/>
  <c r="U28" i="13"/>
  <c r="U38" i="13" s="1"/>
  <c r="U39" i="13" s="1"/>
  <c r="V28" i="13"/>
  <c r="W28" i="13"/>
  <c r="W38" i="13" s="1"/>
  <c r="W39" i="13" s="1"/>
  <c r="AC29" i="13"/>
  <c r="AC30" i="13"/>
  <c r="K37" i="13"/>
  <c r="L37" i="13"/>
  <c r="N37" i="13"/>
  <c r="P37" i="13"/>
  <c r="P38" i="13" s="1"/>
  <c r="P39" i="13" s="1"/>
  <c r="Q37" i="13"/>
  <c r="R37" i="13"/>
  <c r="S37" i="13"/>
  <c r="T37" i="13"/>
  <c r="T38" i="13" s="1"/>
  <c r="V37" i="13"/>
  <c r="W37" i="13"/>
  <c r="AC22" i="40"/>
  <c r="AC23" i="40"/>
  <c r="AC25" i="40"/>
  <c r="L29" i="40"/>
  <c r="N29" i="40"/>
  <c r="O29" i="40"/>
  <c r="P29" i="40"/>
  <c r="P40" i="40" s="1"/>
  <c r="Q29" i="40"/>
  <c r="R29" i="40"/>
  <c r="R40" i="40" s="1"/>
  <c r="S29" i="40"/>
  <c r="T29" i="40"/>
  <c r="T40" i="40" s="1"/>
  <c r="U29" i="40"/>
  <c r="U40" i="40" s="1"/>
  <c r="V29" i="40"/>
  <c r="Y29" i="40"/>
  <c r="Z29" i="40"/>
  <c r="AC30" i="40"/>
  <c r="AC32" i="40"/>
  <c r="L38" i="40"/>
  <c r="N38" i="40"/>
  <c r="O38" i="40"/>
  <c r="P38" i="40"/>
  <c r="Q38" i="40"/>
  <c r="Q40" i="40" s="1"/>
  <c r="R38" i="40"/>
  <c r="T38" i="40"/>
  <c r="V38" i="40"/>
  <c r="W38" i="40"/>
  <c r="AC9" i="19"/>
  <c r="AC31" i="42"/>
  <c r="AC9" i="13"/>
  <c r="N32" i="42"/>
  <c r="N33" i="42" s="1"/>
  <c r="AC27" i="42"/>
  <c r="AC19" i="42"/>
  <c r="AC8" i="13"/>
  <c r="W32" i="42"/>
  <c r="V32" i="42"/>
  <c r="U32" i="42"/>
  <c r="T32" i="42"/>
  <c r="S32" i="42"/>
  <c r="R32" i="42"/>
  <c r="Q32" i="42"/>
  <c r="P32" i="42"/>
  <c r="O32" i="42"/>
  <c r="L32" i="42"/>
  <c r="AC25" i="42"/>
  <c r="AC24" i="42"/>
  <c r="Z23" i="42"/>
  <c r="Y23" i="42"/>
  <c r="W23" i="42"/>
  <c r="W33" i="42" s="1"/>
  <c r="W34" i="42" s="1"/>
  <c r="V23" i="42"/>
  <c r="V33" i="42" s="1"/>
  <c r="U23" i="42"/>
  <c r="U33" i="42" s="1"/>
  <c r="T23" i="42"/>
  <c r="T33" i="42"/>
  <c r="S23" i="42"/>
  <c r="R23" i="42"/>
  <c r="R33" i="42" s="1"/>
  <c r="Q23" i="42"/>
  <c r="Q33" i="42" s="1"/>
  <c r="Q34" i="42" s="1"/>
  <c r="P23" i="42"/>
  <c r="O23" i="42"/>
  <c r="O33" i="42" s="1"/>
  <c r="N23" i="42"/>
  <c r="L23" i="42"/>
  <c r="L33" i="42" s="1"/>
  <c r="AC22" i="42"/>
  <c r="AC20" i="42"/>
  <c r="AC16" i="42"/>
  <c r="S12" i="19"/>
  <c r="S15" i="19"/>
  <c r="S16" i="19" s="1"/>
  <c r="U15" i="19"/>
  <c r="K18" i="13"/>
  <c r="K19" i="13" s="1"/>
  <c r="L15" i="19"/>
  <c r="K15" i="19"/>
  <c r="K16" i="19" s="1"/>
  <c r="AC6" i="19"/>
  <c r="AC7" i="19"/>
  <c r="AC8" i="19"/>
  <c r="AC13" i="19"/>
  <c r="AC15" i="19" s="1"/>
  <c r="AC14" i="19"/>
  <c r="U19" i="13"/>
  <c r="L18" i="13"/>
  <c r="L19" i="13"/>
  <c r="T14" i="13"/>
  <c r="T18" i="13"/>
  <c r="V14" i="13"/>
  <c r="V18" i="13"/>
  <c r="AC7" i="13"/>
  <c r="AC13" i="13"/>
  <c r="AC15" i="13"/>
  <c r="AC17" i="13"/>
  <c r="L16" i="19"/>
  <c r="N15" i="19"/>
  <c r="O12" i="19"/>
  <c r="P12" i="19"/>
  <c r="P15" i="19"/>
  <c r="Q12" i="19"/>
  <c r="Q15" i="19"/>
  <c r="R12" i="19"/>
  <c r="R15" i="19"/>
  <c r="T12" i="19"/>
  <c r="V12" i="19"/>
  <c r="V15" i="19"/>
  <c r="O15" i="19"/>
  <c r="T15" i="19"/>
  <c r="N18" i="13"/>
  <c r="O14" i="13"/>
  <c r="O18" i="13"/>
  <c r="O19" i="13"/>
  <c r="O39" i="13" s="1"/>
  <c r="P14" i="13"/>
  <c r="Q14" i="13"/>
  <c r="R14" i="13"/>
  <c r="S14" i="13"/>
  <c r="S19" i="13" s="1"/>
  <c r="P18" i="13"/>
  <c r="Q18" i="13"/>
  <c r="R18" i="13"/>
  <c r="R19" i="13"/>
  <c r="S18" i="13"/>
  <c r="S38" i="13"/>
  <c r="S39" i="13" s="1"/>
  <c r="R16" i="19"/>
  <c r="N16" i="19"/>
  <c r="N30" i="19" s="1"/>
  <c r="O16" i="19"/>
  <c r="P16" i="19"/>
  <c r="P30" i="19" s="1"/>
  <c r="K40" i="40"/>
  <c r="W40" i="40"/>
  <c r="W41" i="40" s="1"/>
  <c r="O40" i="40"/>
  <c r="AC37" i="13"/>
  <c r="P19" i="13"/>
  <c r="K38" i="13"/>
  <c r="K39" i="13" s="1"/>
  <c r="Q38" i="13"/>
  <c r="AC12" i="19"/>
  <c r="AC38" i="40"/>
  <c r="N13" i="53"/>
  <c r="N25" i="53" s="1"/>
  <c r="K33" i="42"/>
  <c r="Q25" i="53"/>
  <c r="T20" i="40"/>
  <c r="S20" i="40"/>
  <c r="S41" i="40" s="1"/>
  <c r="P20" i="40"/>
  <c r="K20" i="40"/>
  <c r="K41" i="40" s="1"/>
  <c r="AC13" i="40"/>
  <c r="AC20" i="40" s="1"/>
  <c r="AC29" i="40"/>
  <c r="AC40" i="40" s="1"/>
  <c r="AB10" i="65"/>
  <c r="AB9" i="65"/>
  <c r="M12" i="65"/>
  <c r="O12" i="65"/>
  <c r="Q46" i="65"/>
  <c r="Q48" i="65" s="1"/>
  <c r="S12" i="65"/>
  <c r="U12" i="65"/>
  <c r="AB16" i="65"/>
  <c r="AB18" i="65"/>
  <c r="AB15" i="65"/>
  <c r="AB21" i="65"/>
  <c r="AB43" i="65"/>
  <c r="AB39" i="65"/>
  <c r="AB12" i="65"/>
  <c r="T12" i="65"/>
  <c r="R12" i="65"/>
  <c r="P12" i="65"/>
  <c r="P46" i="65"/>
  <c r="P48" i="65"/>
  <c r="N46" i="65"/>
  <c r="L46" i="65"/>
  <c r="L48" i="65" s="1"/>
  <c r="I12" i="65"/>
  <c r="I46" i="65"/>
  <c r="I48" i="65" s="1"/>
  <c r="L34" i="42" l="1"/>
  <c r="S30" i="19"/>
  <c r="R41" i="40"/>
  <c r="N48" i="65"/>
  <c r="AC41" i="40"/>
  <c r="P41" i="40"/>
  <c r="Q19" i="13"/>
  <c r="L39" i="13"/>
  <c r="AC16" i="19"/>
  <c r="AC30" i="19" s="1"/>
  <c r="K30" i="19"/>
  <c r="AC23" i="42"/>
  <c r="N40" i="40"/>
  <c r="T34" i="42"/>
  <c r="N34" i="42"/>
  <c r="S29" i="19"/>
  <c r="L29" i="19"/>
  <c r="L30" i="19" s="1"/>
  <c r="K25" i="53"/>
  <c r="Q41" i="40"/>
  <c r="Q32" i="23"/>
  <c r="L32" i="23"/>
  <c r="AC13" i="23"/>
  <c r="N47" i="65"/>
  <c r="L12" i="65"/>
  <c r="R46" i="65"/>
  <c r="R48" i="65" s="1"/>
  <c r="T46" i="65"/>
  <c r="U46" i="65"/>
  <c r="Q12" i="65"/>
  <c r="O46" i="65"/>
  <c r="O48" i="65" s="1"/>
  <c r="M46" i="65"/>
  <c r="T41" i="40"/>
  <c r="O30" i="19"/>
  <c r="N19" i="13"/>
  <c r="V16" i="19"/>
  <c r="V30" i="19" s="1"/>
  <c r="AC18" i="13"/>
  <c r="T19" i="13"/>
  <c r="S33" i="42"/>
  <c r="S34" i="42" s="1"/>
  <c r="AC32" i="42"/>
  <c r="P33" i="42"/>
  <c r="P34" i="42" s="1"/>
  <c r="AC14" i="13"/>
  <c r="L40" i="40"/>
  <c r="L41" i="40" s="1"/>
  <c r="T39" i="13"/>
  <c r="V38" i="13"/>
  <c r="R38" i="13"/>
  <c r="N38" i="13"/>
  <c r="V14" i="42"/>
  <c r="R14" i="42"/>
  <c r="R34" i="42" s="1"/>
  <c r="P14" i="42"/>
  <c r="AC10" i="42"/>
  <c r="AC14" i="42" s="1"/>
  <c r="T29" i="19"/>
  <c r="R29" i="19"/>
  <c r="R30" i="19" s="1"/>
  <c r="AC28" i="13"/>
  <c r="Q17" i="51"/>
  <c r="Q34" i="51" s="1"/>
  <c r="N17" i="51"/>
  <c r="R17" i="51"/>
  <c r="V17" i="51"/>
  <c r="V34" i="51" s="1"/>
  <c r="L24" i="53"/>
  <c r="U24" i="53"/>
  <c r="T39" i="59"/>
  <c r="V39" i="59"/>
  <c r="AC25" i="23"/>
  <c r="P32" i="23"/>
  <c r="K32" i="23"/>
  <c r="AC14" i="23"/>
  <c r="W24" i="53"/>
  <c r="W25" i="53" s="1"/>
  <c r="AC25" i="64"/>
  <c r="N25" i="64"/>
  <c r="O25" i="64"/>
  <c r="R25" i="64"/>
  <c r="K24" i="64"/>
  <c r="K25" i="64" s="1"/>
  <c r="J47" i="65"/>
  <c r="T47" i="65"/>
  <c r="I18" i="65"/>
  <c r="P18" i="65"/>
  <c r="R18" i="65"/>
  <c r="O36" i="65"/>
  <c r="AB44" i="65"/>
  <c r="Q45" i="65"/>
  <c r="N33" i="51"/>
  <c r="P33" i="51"/>
  <c r="P34" i="51" s="1"/>
  <c r="R33" i="51"/>
  <c r="T33" i="51"/>
  <c r="T34" i="51" s="1"/>
  <c r="O33" i="51"/>
  <c r="O34" i="51" s="1"/>
  <c r="S33" i="51"/>
  <c r="S34" i="51" s="1"/>
  <c r="L13" i="53"/>
  <c r="L25" i="53" s="1"/>
  <c r="O13" i="53"/>
  <c r="O25" i="53" s="1"/>
  <c r="U13" i="53"/>
  <c r="R13" i="53"/>
  <c r="V20" i="40"/>
  <c r="N20" i="40"/>
  <c r="N41" i="40" s="1"/>
  <c r="AC13" i="59"/>
  <c r="O18" i="59"/>
  <c r="O39" i="59" s="1"/>
  <c r="O38" i="59"/>
  <c r="U38" i="59"/>
  <c r="S31" i="23"/>
  <c r="O31" i="23"/>
  <c r="N31" i="23"/>
  <c r="N32" i="23" s="1"/>
  <c r="U32" i="23"/>
  <c r="S14" i="23"/>
  <c r="S32" i="23" s="1"/>
  <c r="O14" i="23"/>
  <c r="AC17" i="59"/>
  <c r="V38" i="59"/>
  <c r="R38" i="59"/>
  <c r="R39" i="59" s="1"/>
  <c r="N38" i="59"/>
  <c r="N39" i="59" s="1"/>
  <c r="K18" i="59"/>
  <c r="K39" i="59" s="1"/>
  <c r="N24" i="64"/>
  <c r="T24" i="64"/>
  <c r="T25" i="64" s="1"/>
  <c r="V24" i="64"/>
  <c r="V25" i="64" s="1"/>
  <c r="L24" i="64"/>
  <c r="L25" i="64" s="1"/>
  <c r="Q24" i="64"/>
  <c r="Q25" i="64" s="1"/>
  <c r="U24" i="64"/>
  <c r="U25" i="64" s="1"/>
  <c r="AC18" i="64"/>
  <c r="AC24" i="64" s="1"/>
  <c r="M47" i="65"/>
  <c r="O47" i="65"/>
  <c r="U47" i="65"/>
  <c r="AB35" i="65"/>
  <c r="AB42" i="65"/>
  <c r="J45" i="65"/>
  <c r="O45" i="65"/>
  <c r="S45" i="65"/>
  <c r="AC19" i="13"/>
  <c r="V34" i="42"/>
  <c r="O32" i="23"/>
  <c r="J12" i="65"/>
  <c r="N39" i="13"/>
  <c r="V19" i="13"/>
  <c r="V40" i="40"/>
  <c r="V41" i="40" s="1"/>
  <c r="AC38" i="13"/>
  <c r="U16" i="19"/>
  <c r="U30" i="19" s="1"/>
  <c r="AC10" i="53"/>
  <c r="AC13" i="53" s="1"/>
  <c r="R24" i="53"/>
  <c r="U39" i="59"/>
  <c r="AC30" i="23"/>
  <c r="AC31" i="23" s="1"/>
  <c r="R32" i="23"/>
  <c r="Q39" i="13"/>
  <c r="W31" i="23"/>
  <c r="W32" i="23" s="1"/>
  <c r="AB34" i="65"/>
  <c r="R39" i="13"/>
  <c r="T16" i="19"/>
  <c r="T30" i="19" s="1"/>
  <c r="Q16" i="19"/>
  <c r="Q30" i="19" s="1"/>
  <c r="AC23" i="53"/>
  <c r="AC24" i="53" s="1"/>
  <c r="Q39" i="59"/>
  <c r="P25" i="64"/>
  <c r="U34" i="51"/>
  <c r="S46" i="65"/>
  <c r="S48" i="65" s="1"/>
  <c r="J46" i="65"/>
  <c r="J48" i="65" s="1"/>
  <c r="AC12" i="51"/>
  <c r="AC17" i="51" s="1"/>
  <c r="AC34" i="51" s="1"/>
  <c r="AC32" i="59"/>
  <c r="AC38" i="59" s="1"/>
  <c r="AC39" i="59" l="1"/>
  <c r="U48" i="65"/>
  <c r="T48" i="65"/>
  <c r="AC32" i="23"/>
  <c r="R25" i="53"/>
  <c r="V39" i="13"/>
  <c r="AC18" i="59"/>
  <c r="U25" i="53"/>
  <c r="N34" i="51"/>
  <c r="AB47" i="65"/>
  <c r="R34" i="51"/>
  <c r="M48" i="65"/>
  <c r="AB45" i="65"/>
  <c r="AC33" i="42"/>
  <c r="AC34" i="42" s="1"/>
  <c r="AB46" i="65"/>
  <c r="AB36" i="65"/>
  <c r="AC25" i="53"/>
  <c r="AC39" i="13"/>
  <c r="AB48" i="65" l="1"/>
</calcChain>
</file>

<file path=xl/sharedStrings.xml><?xml version="1.0" encoding="utf-8"?>
<sst xmlns="http://schemas.openxmlformats.org/spreadsheetml/2006/main" count="1150" uniqueCount="154">
  <si>
    <t>Форма навчання</t>
  </si>
  <si>
    <t>Курс</t>
  </si>
  <si>
    <t>Спеціальність</t>
  </si>
  <si>
    <t>ІІ семестр</t>
  </si>
  <si>
    <t>Д</t>
  </si>
  <si>
    <t>З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</si>
  <si>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</si>
  <si>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</si>
  <si>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</si>
  <si>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</si>
  <si>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</si>
  <si>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</si>
  <si>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</si>
  <si>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</si>
  <si>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</si>
  <si>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</si>
  <si>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</si>
  <si>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</si>
  <si>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</si>
  <si>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</si>
  <si>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</si>
  <si>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</si>
  <si>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</si>
  <si>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</si>
  <si>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</si>
  <si>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</si>
  <si>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</si>
  <si>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</si>
  <si>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</si>
  <si>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</si>
  <si>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</si>
  <si>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</si>
  <si>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1</t>
  </si>
  <si>
    <t>2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</si>
  <si>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</si>
  <si>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</si>
  <si>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</si>
  <si>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</si>
  <si>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</si>
  <si>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Рік</t>
  </si>
  <si>
    <t>Всього за зав. каф.</t>
  </si>
  <si>
    <t>Всього за доцентами</t>
  </si>
  <si>
    <t>Разом за кафедрою</t>
  </si>
  <si>
    <t>Теорія та історія соціальних комунікацій</t>
  </si>
  <si>
    <t>ЗР</t>
  </si>
  <si>
    <t>ЗЖ</t>
  </si>
  <si>
    <t>ЗМ</t>
  </si>
  <si>
    <t>3</t>
  </si>
  <si>
    <t>4</t>
  </si>
  <si>
    <t>Бахметьєва Алла Миколаївна</t>
  </si>
  <si>
    <t>Історія зарубіжної журналістики</t>
  </si>
  <si>
    <t>Бучарська Ірина Станіславівна</t>
  </si>
  <si>
    <t>Гудошник Оксана Василівна</t>
  </si>
  <si>
    <t>Темченко Лілія Василівна</t>
  </si>
  <si>
    <t>Хотюн Людмила Валентинівна</t>
  </si>
  <si>
    <t>Переддипломна практика</t>
  </si>
  <si>
    <t xml:space="preserve">Бахметьєва Алла Миколаївна </t>
  </si>
  <si>
    <t>доцент, к.н.соц.  ком., доцент</t>
  </si>
  <si>
    <t>доцент, к.ф.н., доцент</t>
  </si>
  <si>
    <t>Методологія та організація наукових досліджень</t>
  </si>
  <si>
    <t>Гаркавенко Юлія Станіславівна</t>
  </si>
  <si>
    <t>ДНІПРОВСЬКИЙ НАЦІОНАЛЬНИЙ УНІВЕРСИТЕТ ІМЕНІ ОЛЕСЯ ГОНЧАРА</t>
  </si>
  <si>
    <t>Випускні кваліфікаційні проекти (роботи)</t>
  </si>
  <si>
    <t>Медіаменеджмент та медіапланування</t>
  </si>
  <si>
    <t>Лінгвістичні концепти медійного дискурсу</t>
  </si>
  <si>
    <t>Вступ до спеціальності</t>
  </si>
  <si>
    <t>Історія української журналістики</t>
  </si>
  <si>
    <t>Медіасупровід кризових ситуацій</t>
  </si>
  <si>
    <t>Кваліфікаційна робота (керівництво)</t>
  </si>
  <si>
    <t>Кваліфікаційна робота (ЕК)</t>
  </si>
  <si>
    <t>Виробнича: переддипломна</t>
  </si>
  <si>
    <t>Сучасні світові ЗМІ</t>
  </si>
  <si>
    <t>Моделі телерадіомовлення: генеза і сучасний стан</t>
  </si>
  <si>
    <t xml:space="preserve">Назва дисципліни   </t>
  </si>
  <si>
    <t>Назва дисципліни</t>
  </si>
  <si>
    <t>Публіцистична журналістика</t>
  </si>
  <si>
    <t>Ткаченко Олена Григорівна</t>
  </si>
  <si>
    <t>Актуальні проблеми та стандарти кваліфікаційної роботи</t>
  </si>
  <si>
    <t>завідувач кафедри, к.н.соц.  ком., доцент</t>
  </si>
  <si>
    <t>професор, д.ф.н., професор</t>
  </si>
  <si>
    <t>Всього за професорами</t>
  </si>
  <si>
    <t>Курсова робота з дисципліни "Сучасні світові ЗМІ" (керівництво)</t>
  </si>
  <si>
    <t>Курсовий проект за фахом (керівництво)</t>
  </si>
  <si>
    <t>Курсова робота з дисципліни "Сучасні світові ЗМІ" (захист)</t>
  </si>
  <si>
    <t>Курсовий проект за фахом (захист)</t>
  </si>
  <si>
    <t>14</t>
  </si>
  <si>
    <t>Виконавець ________Надія ТЯГНІЙ</t>
  </si>
  <si>
    <t>ЗК</t>
  </si>
  <si>
    <t>Газетно-журнальне виробництво</t>
  </si>
  <si>
    <t xml:space="preserve">Кирилова Оксана Вікторівна </t>
  </si>
  <si>
    <t>Мультимедійна журналістика</t>
  </si>
  <si>
    <t xml:space="preserve">Журналістська деонтологія </t>
  </si>
  <si>
    <t>Основи медіакомунікацій: науковий, теоретичний та прикладний аспекти</t>
  </si>
  <si>
    <t>Сучасне медіавиробництво</t>
  </si>
  <si>
    <t>Медіааналітика та медіаекспертиза</t>
  </si>
  <si>
    <t>Крос-медійні системи</t>
  </si>
  <si>
    <t>Навчальна практика: навчальна 2</t>
  </si>
  <si>
    <t>Кирилова Оксана Вікторівна</t>
  </si>
  <si>
    <t>0,5</t>
  </si>
  <si>
    <t>Всього за доцентами-сумісниками</t>
  </si>
  <si>
    <t>5</t>
  </si>
  <si>
    <t>доцент,   к. н. соц. ком., доцент</t>
  </si>
  <si>
    <t>доцент,   к. ф. н.</t>
  </si>
  <si>
    <t>доцент,    к. н. соц. ком.</t>
  </si>
  <si>
    <t>доцент,   к. ф. н., доцент</t>
  </si>
  <si>
    <t>професор, д. ф. н., професор</t>
  </si>
  <si>
    <t>завідувач кафедри, к. н. соц. ком., доцент</t>
  </si>
  <si>
    <t>Зав. кафедри ЗМК ______________Людмила ХОТЮН</t>
  </si>
  <si>
    <r>
      <t>Зав. кафедри ЗМК</t>
    </r>
    <r>
      <rPr>
        <sz val="11"/>
        <color indexed="8"/>
        <rFont val="Times New Roman"/>
        <family val="1"/>
        <charset val="204"/>
      </rPr>
      <t xml:space="preserve"> ________Людмила ХОТЮН</t>
    </r>
  </si>
  <si>
    <t>в. о. декана,     к. ф. н., доцент-сумісник</t>
  </si>
  <si>
    <t>Розподіл навчального навантаження між викладачами кафедри масової та міжнародної комунікації (ЗМК) на 2024-2025 навчальний рік</t>
  </si>
  <si>
    <t>1м</t>
  </si>
  <si>
    <t>2м</t>
  </si>
  <si>
    <t>випускні кваліфікаційні проекти (роботи)</t>
  </si>
  <si>
    <t>"____" _______________ 2024 р.</t>
  </si>
  <si>
    <t>Навчальна практика: навчальна 1</t>
  </si>
  <si>
    <t>28</t>
  </si>
  <si>
    <t>1-061-1-02 Культурна журналістика</t>
  </si>
  <si>
    <t>1-061-1-05 Англійська для  журналістів</t>
  </si>
  <si>
    <t>1-061-1-01 Хобі-контент у сучасному медіасередовищі</t>
  </si>
  <si>
    <t>1-ф-07-01 Медіатизація як соціокультурне явище</t>
  </si>
  <si>
    <t>1-061-1-02 Публіцистичні наративи у медіа</t>
  </si>
  <si>
    <t>44</t>
  </si>
  <si>
    <t>Аудіовізуальний практикум</t>
  </si>
  <si>
    <t>Комунікативні аспекти функціонування соціальних мереж</t>
  </si>
  <si>
    <t>Загальна типологія медіакомунікацій</t>
  </si>
  <si>
    <t>фвк</t>
  </si>
  <si>
    <t>Основи професійної комунікації</t>
  </si>
  <si>
    <t>Теорія та історія масової комунікації</t>
  </si>
  <si>
    <t>ЗЖ PhD</t>
  </si>
  <si>
    <t>ФВК</t>
  </si>
  <si>
    <t>6</t>
  </si>
  <si>
    <t>Затверджено на засіданні кафедри ЗМК (пр.№ 2 від 12.09.2024 р.)</t>
  </si>
  <si>
    <t>"___" ____________ 2024 р.</t>
  </si>
  <si>
    <t>к. ф. н., доцент-сумісник</t>
  </si>
  <si>
    <t>0,3</t>
  </si>
  <si>
    <t>36</t>
  </si>
  <si>
    <t>27</t>
  </si>
  <si>
    <t>Виконавець Надія ТЯГНІЙ</t>
  </si>
  <si>
    <t>2-ф07-01 Пропаганда: теоретико-практичний рівень</t>
  </si>
  <si>
    <t>2-061-2-03 Специфіка створення просвітницьких медіапроєктів</t>
  </si>
  <si>
    <t>доцент-сумісник</t>
  </si>
  <si>
    <t>2-061-2-04 Розслідувальна журналістика і OSINT</t>
  </si>
  <si>
    <t>2-ф07-02 Документалістика</t>
  </si>
  <si>
    <t>Затверджено на засіданні кафедри ЗМК (пр.№ 2 від  12.09.2024 р.)</t>
  </si>
  <si>
    <t>7,3</t>
  </si>
  <si>
    <r>
      <rPr>
        <b/>
        <sz val="11"/>
        <rFont val="Times New Roman"/>
        <family val="1"/>
        <charset val="204"/>
      </rPr>
      <t>ВД</t>
    </r>
    <r>
      <rPr>
        <sz val="11"/>
        <rFont val="Times New Roman"/>
        <family val="1"/>
        <charset val="204"/>
      </rPr>
      <t xml:space="preserve"> Принципи організації наукових та науково-дослідницьких робіт із комунікативістики</t>
    </r>
  </si>
  <si>
    <t>Розподіл ставок
по датам</t>
  </si>
  <si>
    <t>Інше</t>
  </si>
  <si>
    <t>0,5 суміс.</t>
  </si>
  <si>
    <t>0,3 суміс.</t>
  </si>
  <si>
    <t>0,8 суміс.</t>
  </si>
  <si>
    <t xml:space="preserve"> доцент,к.ф.н., доцент</t>
  </si>
  <si>
    <t>доцент,к.н.соц.  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</si>
</sst>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6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8"/>
      <name val="Arial"/>
      <family val="2"/>
      <charset val="204"/>
    </font>
    <font>
      <b/>
      <sz val="11"/>
      <color indexed="10"/>
      <name val="Arial"/>
      <family val="2"/>
      <charset val="204"/>
    </font>
    <font>
      <b/>
      <sz val="14"/>
      <name val="Times New Roman Cyr"/>
      <family val="1"/>
      <charset val="204"/>
    </font>
    <font>
      <sz val="8"/>
      <name val="Arial"/>
      <family val="2"/>
      <charset val="204"/>
    </font>
    <font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8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7">
    <xf numFmtId="0" fontId="0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0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1" fillId="0" borderId="0"/>
    <xf numFmtId="0" fontId="18" fillId="0" borderId="0"/>
    <xf numFmtId="0" fontId="11" fillId="0" borderId="0"/>
  </cellStyleXfs>
  <cellXfs count="507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9" fillId="0" borderId="0" xfId="0" applyFont="1" applyFill="1"/>
    <xf numFmtId="0" fontId="0" fillId="0" borderId="0" xfId="0" applyFill="1"/>
    <xf numFmtId="0" fontId="10" fillId="0" borderId="4" xfId="0" applyFont="1" applyFill="1" applyBorder="1" applyAlignment="1">
      <alignment horizontal="center" vertical="center" textRotation="90" wrapText="1"/>
    </xf>
    <xf numFmtId="0" fontId="10" fillId="0" borderId="5" xfId="0" applyFont="1" applyFill="1" applyBorder="1" applyAlignment="1">
      <alignment horizontal="center" vertical="center" textRotation="90" wrapText="1"/>
    </xf>
    <xf numFmtId="0" fontId="6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6" xfId="0" applyNumberFormat="1" applyFont="1" applyFill="1" applyBorder="1" applyAlignment="1">
      <alignment horizontal="center" vertical="center" shrinkToFit="1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49" fontId="13" fillId="0" borderId="9" xfId="0" applyNumberFormat="1" applyFont="1" applyFill="1" applyBorder="1" applyAlignment="1">
      <alignment horizontal="left" vertical="center" shrinkToFit="1"/>
    </xf>
    <xf numFmtId="49" fontId="14" fillId="0" borderId="4" xfId="0" applyNumberFormat="1" applyFont="1" applyFill="1" applyBorder="1" applyAlignment="1">
      <alignment horizontal="left" vertical="center" shrinkToFit="1"/>
    </xf>
    <xf numFmtId="49" fontId="14" fillId="0" borderId="5" xfId="0" applyNumberFormat="1" applyFont="1" applyFill="1" applyBorder="1" applyAlignment="1">
      <alignment horizontal="center" vertical="center" shrinkToFit="1"/>
    </xf>
    <xf numFmtId="49" fontId="13" fillId="0" borderId="10" xfId="0" applyNumberFormat="1" applyFont="1" applyFill="1" applyBorder="1" applyAlignment="1">
      <alignment horizontal="center" vertical="center" shrinkToFit="1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 shrinkToFit="1"/>
    </xf>
    <xf numFmtId="49" fontId="13" fillId="0" borderId="12" xfId="0" applyNumberFormat="1" applyFont="1" applyFill="1" applyBorder="1" applyAlignment="1">
      <alignment horizontal="center" vertical="center" shrinkToFit="1"/>
    </xf>
    <xf numFmtId="49" fontId="14" fillId="0" borderId="13" xfId="0" applyNumberFormat="1" applyFont="1" applyFill="1" applyBorder="1" applyAlignment="1">
      <alignment horizontal="center" vertical="center" shrinkToFit="1"/>
    </xf>
    <xf numFmtId="49" fontId="13" fillId="0" borderId="10" xfId="0" applyNumberFormat="1" applyFont="1" applyFill="1" applyBorder="1" applyAlignment="1">
      <alignment horizontal="left" vertical="center" shrinkToFit="1"/>
    </xf>
    <xf numFmtId="49" fontId="13" fillId="0" borderId="14" xfId="0" applyNumberFormat="1" applyFont="1" applyFill="1" applyBorder="1" applyAlignment="1">
      <alignment horizontal="center" vertical="center" shrinkToFit="1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vertical="center"/>
    </xf>
    <xf numFmtId="49" fontId="14" fillId="0" borderId="16" xfId="0" applyNumberFormat="1" applyFont="1" applyFill="1" applyBorder="1" applyAlignment="1">
      <alignment vertical="center" shrinkToFit="1"/>
    </xf>
    <xf numFmtId="49" fontId="14" fillId="0" borderId="17" xfId="0" applyNumberFormat="1" applyFont="1" applyFill="1" applyBorder="1" applyAlignment="1">
      <alignment horizontal="center" vertical="center" shrinkToFit="1"/>
    </xf>
    <xf numFmtId="49" fontId="14" fillId="0" borderId="18" xfId="0" applyNumberFormat="1" applyFont="1" applyFill="1" applyBorder="1" applyAlignment="1">
      <alignment horizontal="center" vertical="center" shrinkToFit="1"/>
    </xf>
    <xf numFmtId="1" fontId="14" fillId="0" borderId="16" xfId="0" applyNumberFormat="1" applyFont="1" applyFill="1" applyBorder="1" applyAlignment="1">
      <alignment horizontal="center" vertical="center"/>
    </xf>
    <xf numFmtId="1" fontId="14" fillId="0" borderId="19" xfId="0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 shrinkToFit="1"/>
    </xf>
    <xf numFmtId="1" fontId="2" fillId="0" borderId="14" xfId="0" applyNumberFormat="1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left" vertical="center" shrinkToFit="1"/>
    </xf>
    <xf numFmtId="49" fontId="15" fillId="0" borderId="5" xfId="0" applyNumberFormat="1" applyFont="1" applyFill="1" applyBorder="1" applyAlignment="1">
      <alignment horizontal="center" vertical="center" shrinkToFit="1"/>
    </xf>
    <xf numFmtId="49" fontId="13" fillId="0" borderId="20" xfId="0" applyNumberFormat="1" applyFont="1" applyFill="1" applyBorder="1" applyAlignment="1">
      <alignment horizontal="center" vertical="center" shrinkToFit="1"/>
    </xf>
    <xf numFmtId="1" fontId="13" fillId="0" borderId="21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shrinkToFit="1"/>
    </xf>
    <xf numFmtId="0" fontId="14" fillId="0" borderId="16" xfId="0" applyFont="1" applyFill="1" applyBorder="1" applyAlignment="1">
      <alignment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left"/>
    </xf>
    <xf numFmtId="49" fontId="13" fillId="0" borderId="10" xfId="25" applyNumberFormat="1" applyFont="1" applyFill="1" applyBorder="1" applyAlignment="1">
      <alignment vertical="center" wrapText="1"/>
    </xf>
    <xf numFmtId="49" fontId="13" fillId="0" borderId="10" xfId="25" applyNumberFormat="1" applyFont="1" applyFill="1" applyBorder="1" applyAlignment="1">
      <alignment horizontal="center" vertical="center" wrapText="1"/>
    </xf>
    <xf numFmtId="1" fontId="13" fillId="0" borderId="10" xfId="25" applyNumberFormat="1" applyFont="1" applyFill="1" applyBorder="1" applyAlignment="1">
      <alignment horizontal="center" vertical="center"/>
    </xf>
    <xf numFmtId="49" fontId="12" fillId="0" borderId="10" xfId="25" applyNumberFormat="1" applyFont="1" applyFill="1" applyBorder="1" applyAlignment="1">
      <alignment vertical="center" wrapText="1"/>
    </xf>
    <xf numFmtId="49" fontId="12" fillId="0" borderId="10" xfId="25" applyNumberFormat="1" applyFont="1" applyFill="1" applyBorder="1" applyAlignment="1">
      <alignment horizontal="center" vertical="center" wrapText="1"/>
    </xf>
    <xf numFmtId="1" fontId="13" fillId="0" borderId="28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 shrinkToFit="1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30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1" fontId="13" fillId="0" borderId="31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2" xfId="0" applyNumberFormat="1" applyFont="1" applyFill="1" applyBorder="1" applyAlignment="1">
      <alignment horizontal="center" vertical="center"/>
    </xf>
    <xf numFmtId="1" fontId="13" fillId="0" borderId="33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 shrinkToFit="1"/>
    </xf>
    <xf numFmtId="1" fontId="13" fillId="0" borderId="4" xfId="0" applyNumberFormat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 shrinkToFit="1"/>
    </xf>
    <xf numFmtId="1" fontId="14" fillId="0" borderId="35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left" vertical="center" shrinkToFit="1"/>
    </xf>
    <xf numFmtId="0" fontId="1" fillId="0" borderId="0" xfId="0" applyFont="1" applyFill="1"/>
    <xf numFmtId="1" fontId="13" fillId="0" borderId="35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 shrinkToFit="1"/>
    </xf>
    <xf numFmtId="1" fontId="13" fillId="0" borderId="3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13" fillId="0" borderId="37" xfId="0" applyNumberFormat="1" applyFont="1" applyFill="1" applyBorder="1" applyAlignment="1">
      <alignment horizontal="center" vertical="center"/>
    </xf>
    <xf numFmtId="1" fontId="14" fillId="0" borderId="38" xfId="0" applyNumberFormat="1" applyFont="1" applyFill="1" applyBorder="1" applyAlignment="1">
      <alignment horizontal="center" vertical="center"/>
    </xf>
    <xf numFmtId="1" fontId="14" fillId="0" borderId="39" xfId="0" applyNumberFormat="1" applyFont="1" applyFill="1" applyBorder="1" applyAlignment="1">
      <alignment horizontal="center" vertical="center"/>
    </xf>
    <xf numFmtId="1" fontId="14" fillId="0" borderId="22" xfId="0" applyNumberFormat="1" applyFont="1" applyFill="1" applyBorder="1" applyAlignment="1">
      <alignment horizontal="center" vertical="center"/>
    </xf>
    <xf numFmtId="1" fontId="14" fillId="0" borderId="40" xfId="0" applyNumberFormat="1" applyFont="1" applyFill="1" applyBorder="1" applyAlignment="1">
      <alignment horizontal="center" vertical="center"/>
    </xf>
    <xf numFmtId="1" fontId="14" fillId="0" borderId="41" xfId="0" applyNumberFormat="1" applyFont="1" applyFill="1" applyBorder="1" applyAlignment="1">
      <alignment horizontal="center" vertical="center"/>
    </xf>
    <xf numFmtId="1" fontId="13" fillId="0" borderId="42" xfId="0" applyNumberFormat="1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 shrinkToFit="1"/>
    </xf>
    <xf numFmtId="49" fontId="13" fillId="0" borderId="34" xfId="0" applyNumberFormat="1" applyFont="1" applyFill="1" applyBorder="1" applyAlignment="1">
      <alignment horizontal="center" vertical="center" shrinkToFit="1"/>
    </xf>
    <xf numFmtId="49" fontId="15" fillId="0" borderId="5" xfId="0" applyNumberFormat="1" applyFont="1" applyFill="1" applyBorder="1" applyAlignment="1">
      <alignment horizontal="left" vertical="center" shrinkToFit="1"/>
    </xf>
    <xf numFmtId="0" fontId="2" fillId="0" borderId="14" xfId="24" applyFont="1" applyFill="1" applyBorder="1" applyAlignment="1">
      <alignment horizontal="center"/>
    </xf>
    <xf numFmtId="0" fontId="2" fillId="0" borderId="11" xfId="24" applyFont="1" applyFill="1" applyBorder="1" applyAlignment="1">
      <alignment horizontal="center"/>
    </xf>
    <xf numFmtId="0" fontId="2" fillId="0" borderId="10" xfId="24" applyFont="1" applyFill="1" applyBorder="1" applyAlignment="1">
      <alignment horizontal="center"/>
    </xf>
    <xf numFmtId="0" fontId="2" fillId="0" borderId="28" xfId="24" applyFont="1" applyFill="1" applyBorder="1" applyAlignment="1">
      <alignment horizontal="center"/>
    </xf>
    <xf numFmtId="0" fontId="2" fillId="0" borderId="15" xfId="24" applyFont="1" applyFill="1" applyBorder="1" applyAlignment="1">
      <alignment horizontal="center"/>
    </xf>
    <xf numFmtId="0" fontId="2" fillId="0" borderId="6" xfId="24" applyFont="1" applyFill="1" applyBorder="1" applyAlignment="1">
      <alignment horizontal="center"/>
    </xf>
    <xf numFmtId="49" fontId="14" fillId="0" borderId="17" xfId="0" applyNumberFormat="1" applyFont="1" applyFill="1" applyBorder="1" applyAlignment="1">
      <alignment vertical="center" shrinkToFit="1"/>
    </xf>
    <xf numFmtId="0" fontId="14" fillId="0" borderId="17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center" vertical="center"/>
    </xf>
    <xf numFmtId="1" fontId="14" fillId="0" borderId="4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1" fontId="13" fillId="0" borderId="25" xfId="0" applyNumberFormat="1" applyFont="1" applyFill="1" applyBorder="1" applyAlignment="1">
      <alignment horizontal="center" vertical="center"/>
    </xf>
    <xf numFmtId="0" fontId="2" fillId="0" borderId="0" xfId="0" applyFont="1"/>
    <xf numFmtId="49" fontId="2" fillId="0" borderId="20" xfId="0" applyNumberFormat="1" applyFont="1" applyFill="1" applyBorder="1" applyAlignment="1">
      <alignment horizontal="center" vertical="center" shrinkToFit="1"/>
    </xf>
    <xf numFmtId="1" fontId="13" fillId="0" borderId="38" xfId="0" applyNumberFormat="1" applyFont="1" applyFill="1" applyBorder="1" applyAlignment="1">
      <alignment horizontal="center" vertical="center"/>
    </xf>
    <xf numFmtId="1" fontId="13" fillId="0" borderId="17" xfId="0" applyNumberFormat="1" applyFont="1" applyFill="1" applyBorder="1" applyAlignment="1">
      <alignment horizontal="center" vertical="center"/>
    </xf>
    <xf numFmtId="1" fontId="13" fillId="0" borderId="44" xfId="0" applyNumberFormat="1" applyFont="1" applyFill="1" applyBorder="1" applyAlignment="1">
      <alignment horizontal="center" vertical="center"/>
    </xf>
    <xf numFmtId="49" fontId="14" fillId="0" borderId="26" xfId="0" applyNumberFormat="1" applyFont="1" applyFill="1" applyBorder="1" applyAlignment="1">
      <alignment horizontal="center" vertical="center" shrinkToFit="1"/>
    </xf>
    <xf numFmtId="49" fontId="14" fillId="0" borderId="45" xfId="0" applyNumberFormat="1" applyFont="1" applyFill="1" applyBorder="1" applyAlignment="1">
      <alignment horizontal="center" vertical="center" shrinkToFit="1"/>
    </xf>
    <xf numFmtId="2" fontId="13" fillId="0" borderId="0" xfId="0" applyNumberFormat="1" applyFont="1" applyFill="1" applyBorder="1" applyAlignment="1">
      <alignment horizontal="center" vertical="center" textRotation="90"/>
    </xf>
    <xf numFmtId="1" fontId="14" fillId="0" borderId="0" xfId="0" applyNumberFormat="1" applyFont="1" applyFill="1" applyBorder="1" applyAlignment="1">
      <alignment horizontal="center" vertical="center"/>
    </xf>
    <xf numFmtId="49" fontId="13" fillId="0" borderId="26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1" fontId="13" fillId="0" borderId="19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" fontId="13" fillId="0" borderId="46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5" xfId="24" applyFont="1" applyFill="1" applyBorder="1" applyAlignment="1">
      <alignment horizontal="center" vertical="center"/>
    </xf>
    <xf numFmtId="0" fontId="2" fillId="0" borderId="14" xfId="24" applyFont="1" applyFill="1" applyBorder="1" applyAlignment="1">
      <alignment horizontal="center" vertical="center"/>
    </xf>
    <xf numFmtId="0" fontId="2" fillId="0" borderId="10" xfId="24" applyFont="1" applyFill="1" applyBorder="1" applyAlignment="1">
      <alignment horizontal="center" vertical="center"/>
    </xf>
    <xf numFmtId="0" fontId="2" fillId="0" borderId="8" xfId="24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1" xfId="24" applyFont="1" applyFill="1" applyBorder="1" applyAlignment="1">
      <alignment horizontal="center" vertical="center"/>
    </xf>
    <xf numFmtId="0" fontId="2" fillId="0" borderId="11" xfId="24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49" fontId="14" fillId="0" borderId="26" xfId="0" applyNumberFormat="1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1" fontId="13" fillId="0" borderId="16" xfId="0" applyNumberFormat="1" applyFont="1" applyFill="1" applyBorder="1" applyAlignment="1">
      <alignment horizontal="center" vertical="center"/>
    </xf>
    <xf numFmtId="49" fontId="14" fillId="0" borderId="35" xfId="0" applyNumberFormat="1" applyFont="1" applyFill="1" applyBorder="1" applyAlignment="1">
      <alignment vertical="center" shrinkToFit="1"/>
    </xf>
    <xf numFmtId="0" fontId="14" fillId="0" borderId="3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49" fontId="14" fillId="0" borderId="23" xfId="0" applyNumberFormat="1" applyFont="1" applyFill="1" applyBorder="1" applyAlignment="1">
      <alignment horizontal="center" vertical="center" shrinkToFit="1"/>
    </xf>
    <xf numFmtId="49" fontId="14" fillId="0" borderId="47" xfId="0" applyNumberFormat="1" applyFont="1" applyFill="1" applyBorder="1" applyAlignment="1">
      <alignment horizontal="center" vertical="center" shrinkToFit="1"/>
    </xf>
    <xf numFmtId="1" fontId="13" fillId="0" borderId="1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 shrinkToFit="1"/>
    </xf>
    <xf numFmtId="1" fontId="13" fillId="0" borderId="48" xfId="0" applyNumberFormat="1" applyFont="1" applyFill="1" applyBorder="1" applyAlignment="1">
      <alignment horizontal="center" vertical="center"/>
    </xf>
    <xf numFmtId="1" fontId="13" fillId="0" borderId="49" xfId="0" applyNumberFormat="1" applyFont="1" applyFill="1" applyBorder="1" applyAlignment="1">
      <alignment horizontal="center" vertical="center"/>
    </xf>
    <xf numFmtId="0" fontId="2" fillId="0" borderId="24" xfId="24" applyFont="1" applyFill="1" applyBorder="1" applyAlignment="1">
      <alignment horizontal="center" vertical="center"/>
    </xf>
    <xf numFmtId="0" fontId="2" fillId="0" borderId="6" xfId="24" applyFont="1" applyFill="1" applyBorder="1" applyAlignment="1">
      <alignment horizontal="center" vertical="center"/>
    </xf>
    <xf numFmtId="0" fontId="2" fillId="0" borderId="28" xfId="24" applyFont="1" applyFill="1" applyBorder="1" applyAlignment="1">
      <alignment horizontal="center" vertical="center"/>
    </xf>
    <xf numFmtId="49" fontId="13" fillId="0" borderId="46" xfId="0" applyNumberFormat="1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5" xfId="24" applyFont="1" applyFill="1" applyBorder="1" applyAlignment="1">
      <alignment horizontal="center"/>
    </xf>
    <xf numFmtId="0" fontId="2" fillId="0" borderId="24" xfId="24" applyFont="1" applyFill="1" applyBorder="1" applyAlignment="1">
      <alignment horizontal="center"/>
    </xf>
    <xf numFmtId="0" fontId="2" fillId="0" borderId="50" xfId="24" applyFont="1" applyFill="1" applyBorder="1" applyAlignment="1">
      <alignment horizontal="center"/>
    </xf>
    <xf numFmtId="0" fontId="13" fillId="0" borderId="50" xfId="0" applyFont="1" applyFill="1" applyBorder="1" applyAlignment="1">
      <alignment horizontal="center" vertical="center"/>
    </xf>
    <xf numFmtId="0" fontId="2" fillId="0" borderId="51" xfId="24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/>
    </xf>
    <xf numFmtId="1" fontId="2" fillId="0" borderId="11" xfId="0" applyNumberFormat="1" applyFont="1" applyFill="1" applyBorder="1" applyAlignment="1">
      <alignment horizontal="center" vertical="center"/>
    </xf>
    <xf numFmtId="49" fontId="14" fillId="0" borderId="35" xfId="0" applyNumberFormat="1" applyFont="1" applyFill="1" applyBorder="1" applyAlignment="1">
      <alignment horizontal="center" vertical="center" shrinkToFit="1"/>
    </xf>
    <xf numFmtId="1" fontId="2" fillId="0" borderId="46" xfId="0" applyNumberFormat="1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 wrapText="1"/>
    </xf>
    <xf numFmtId="0" fontId="14" fillId="0" borderId="47" xfId="0" applyFont="1" applyFill="1" applyBorder="1" applyAlignment="1">
      <alignment horizontal="center" vertical="center" shrinkToFit="1"/>
    </xf>
    <xf numFmtId="0" fontId="2" fillId="0" borderId="21" xfId="24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 shrinkToFit="1"/>
    </xf>
    <xf numFmtId="0" fontId="2" fillId="0" borderId="50" xfId="24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13" fillId="0" borderId="51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" fontId="13" fillId="0" borderId="39" xfId="0" applyNumberFormat="1" applyFont="1" applyFill="1" applyBorder="1" applyAlignment="1">
      <alignment horizontal="center" vertical="center"/>
    </xf>
    <xf numFmtId="1" fontId="13" fillId="0" borderId="52" xfId="0" applyNumberFormat="1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/>
    </xf>
    <xf numFmtId="0" fontId="2" fillId="0" borderId="25" xfId="24" applyFont="1" applyFill="1" applyBorder="1" applyAlignment="1">
      <alignment horizontal="center" vertical="center"/>
    </xf>
    <xf numFmtId="1" fontId="13" fillId="0" borderId="24" xfId="0" applyNumberFormat="1" applyFont="1" applyFill="1" applyBorder="1" applyAlignment="1">
      <alignment horizontal="center" vertical="center"/>
    </xf>
    <xf numFmtId="49" fontId="13" fillId="0" borderId="15" xfId="0" applyNumberFormat="1" applyFont="1" applyFill="1" applyBorder="1" applyAlignment="1">
      <alignment horizontal="center" vertical="center" shrinkToFit="1"/>
    </xf>
    <xf numFmtId="0" fontId="13" fillId="0" borderId="5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/>
    </xf>
    <xf numFmtId="49" fontId="13" fillId="0" borderId="14" xfId="0" applyNumberFormat="1" applyFont="1" applyFill="1" applyBorder="1" applyAlignment="1">
      <alignment horizontal="center"/>
    </xf>
    <xf numFmtId="0" fontId="13" fillId="0" borderId="9" xfId="0" applyFont="1" applyFill="1" applyBorder="1" applyAlignment="1">
      <alignment vertical="center" wrapText="1"/>
    </xf>
    <xf numFmtId="0" fontId="2" fillId="0" borderId="50" xfId="0" applyFont="1" applyFill="1" applyBorder="1" applyAlignment="1">
      <alignment horizontal="center" vertical="center"/>
    </xf>
    <xf numFmtId="0" fontId="2" fillId="0" borderId="13" xfId="24" applyFont="1" applyFill="1" applyBorder="1" applyAlignment="1">
      <alignment horizontal="center" vertical="center"/>
    </xf>
    <xf numFmtId="0" fontId="2" fillId="0" borderId="53" xfId="24" applyFont="1" applyFill="1" applyBorder="1" applyAlignment="1">
      <alignment vertical="center" wrapText="1"/>
    </xf>
    <xf numFmtId="1" fontId="13" fillId="0" borderId="54" xfId="0" applyNumberFormat="1" applyFont="1" applyFill="1" applyBorder="1" applyAlignment="1">
      <alignment horizontal="center" vertical="center"/>
    </xf>
    <xf numFmtId="1" fontId="2" fillId="0" borderId="55" xfId="0" applyNumberFormat="1" applyFont="1" applyFill="1" applyBorder="1" applyAlignment="1">
      <alignment horizontal="center" vertical="center"/>
    </xf>
    <xf numFmtId="1" fontId="2" fillId="0" borderId="56" xfId="0" applyNumberFormat="1" applyFont="1" applyFill="1" applyBorder="1" applyAlignment="1">
      <alignment horizontal="center" vertical="center"/>
    </xf>
    <xf numFmtId="1" fontId="13" fillId="0" borderId="57" xfId="0" applyNumberFormat="1" applyFont="1" applyFill="1" applyBorder="1" applyAlignment="1">
      <alignment horizontal="center" vertical="center"/>
    </xf>
    <xf numFmtId="49" fontId="13" fillId="0" borderId="30" xfId="0" applyNumberFormat="1" applyFont="1" applyFill="1" applyBorder="1" applyAlignment="1">
      <alignment horizontal="center" vertical="center" shrinkToFit="1"/>
    </xf>
    <xf numFmtId="49" fontId="13" fillId="0" borderId="6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vertical="center" wrapText="1"/>
    </xf>
    <xf numFmtId="0" fontId="2" fillId="0" borderId="54" xfId="24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/>
    </xf>
    <xf numFmtId="0" fontId="14" fillId="0" borderId="58" xfId="0" applyFont="1" applyFill="1" applyBorder="1" applyAlignment="1">
      <alignment vertical="center" wrapText="1"/>
    </xf>
    <xf numFmtId="49" fontId="2" fillId="0" borderId="8" xfId="0" applyNumberFormat="1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9" xfId="0" applyNumberFormat="1" applyFont="1" applyFill="1" applyBorder="1" applyAlignment="1">
      <alignment horizontal="left" vertical="center" wrapText="1"/>
    </xf>
    <xf numFmtId="0" fontId="13" fillId="0" borderId="25" xfId="0" applyNumberFormat="1" applyFont="1" applyFill="1" applyBorder="1" applyAlignment="1">
      <alignment horizontal="center" vertical="center" shrinkToFit="1"/>
    </xf>
    <xf numFmtId="0" fontId="2" fillId="0" borderId="10" xfId="0" applyNumberFormat="1" applyFont="1" applyFill="1" applyBorder="1" applyAlignment="1">
      <alignment horizontal="left" vertical="center" wrapText="1"/>
    </xf>
    <xf numFmtId="1" fontId="2" fillId="0" borderId="14" xfId="24" applyNumberFormat="1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vertical="center" shrinkToFit="1"/>
    </xf>
    <xf numFmtId="1" fontId="2" fillId="0" borderId="20" xfId="0" applyNumberFormat="1" applyFont="1" applyFill="1" applyBorder="1" applyAlignment="1">
      <alignment horizontal="center" vertical="center"/>
    </xf>
    <xf numFmtId="1" fontId="2" fillId="0" borderId="21" xfId="24" applyNumberFormat="1" applyFont="1" applyFill="1" applyBorder="1" applyAlignment="1">
      <alignment horizontal="center" vertical="center"/>
    </xf>
    <xf numFmtId="1" fontId="2" fillId="0" borderId="14" xfId="24" applyNumberFormat="1" applyFont="1" applyFill="1" applyBorder="1" applyAlignment="1">
      <alignment horizontal="center"/>
    </xf>
    <xf numFmtId="1" fontId="2" fillId="0" borderId="20" xfId="24" applyNumberFormat="1" applyFont="1" applyFill="1" applyBorder="1" applyAlignment="1">
      <alignment horizontal="center"/>
    </xf>
    <xf numFmtId="1" fontId="2" fillId="0" borderId="11" xfId="24" applyNumberFormat="1" applyFont="1" applyFill="1" applyBorder="1" applyAlignment="1">
      <alignment horizontal="center" vertical="center"/>
    </xf>
    <xf numFmtId="1" fontId="2" fillId="0" borderId="10" xfId="24" applyNumberFormat="1" applyFont="1" applyFill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left" vertical="center" shrinkToFit="1"/>
    </xf>
    <xf numFmtId="1" fontId="15" fillId="0" borderId="4" xfId="0" applyNumberFormat="1" applyFont="1" applyFill="1" applyBorder="1" applyAlignment="1">
      <alignment horizontal="left" vertical="center" shrinkToFit="1"/>
    </xf>
    <xf numFmtId="1" fontId="13" fillId="0" borderId="5" xfId="0" applyNumberFormat="1" applyFont="1" applyFill="1" applyBorder="1" applyAlignment="1">
      <alignment horizontal="center" vertical="center" shrinkToFit="1"/>
    </xf>
    <xf numFmtId="1" fontId="13" fillId="0" borderId="26" xfId="0" applyNumberFormat="1" applyFont="1" applyFill="1" applyBorder="1" applyAlignment="1">
      <alignment horizontal="center" vertical="center" shrinkToFit="1"/>
    </xf>
    <xf numFmtId="1" fontId="2" fillId="0" borderId="10" xfId="24" applyNumberFormat="1" applyFont="1" applyFill="1" applyBorder="1" applyAlignment="1">
      <alignment horizontal="center"/>
    </xf>
    <xf numFmtId="1" fontId="2" fillId="0" borderId="25" xfId="24" applyNumberFormat="1" applyFont="1" applyFill="1" applyBorder="1" applyAlignment="1">
      <alignment horizontal="center"/>
    </xf>
    <xf numFmtId="1" fontId="2" fillId="0" borderId="11" xfId="24" applyNumberFormat="1" applyFont="1" applyFill="1" applyBorder="1" applyAlignment="1">
      <alignment horizontal="center"/>
    </xf>
    <xf numFmtId="1" fontId="2" fillId="0" borderId="15" xfId="24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 vertical="center" shrinkToFit="1"/>
    </xf>
    <xf numFmtId="1" fontId="2" fillId="0" borderId="15" xfId="24" applyNumberFormat="1" applyFont="1" applyFill="1" applyBorder="1" applyAlignment="1">
      <alignment horizontal="center" vertical="center"/>
    </xf>
    <xf numFmtId="1" fontId="2" fillId="0" borderId="28" xfId="24" applyNumberFormat="1" applyFont="1" applyFill="1" applyBorder="1" applyAlignment="1">
      <alignment horizontal="center" vertical="center"/>
    </xf>
    <xf numFmtId="1" fontId="13" fillId="0" borderId="25" xfId="0" applyNumberFormat="1" applyFont="1" applyFill="1" applyBorder="1" applyAlignment="1">
      <alignment horizontal="center" vertical="center" shrinkToFit="1"/>
    </xf>
    <xf numFmtId="1" fontId="2" fillId="0" borderId="20" xfId="24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left" vertical="center" shrinkToFit="1"/>
    </xf>
    <xf numFmtId="1" fontId="14" fillId="0" borderId="17" xfId="0" applyNumberFormat="1" applyFont="1" applyFill="1" applyBorder="1" applyAlignment="1">
      <alignment horizontal="center" vertical="center" shrinkToFit="1"/>
    </xf>
    <xf numFmtId="1" fontId="14" fillId="0" borderId="16" xfId="0" applyNumberFormat="1" applyFont="1" applyFill="1" applyBorder="1" applyAlignment="1">
      <alignment vertical="center" shrinkToFit="1"/>
    </xf>
    <xf numFmtId="1" fontId="14" fillId="0" borderId="18" xfId="0" applyNumberFormat="1" applyFont="1" applyFill="1" applyBorder="1" applyAlignment="1">
      <alignment horizontal="center" vertical="center" shrinkToFit="1"/>
    </xf>
    <xf numFmtId="1" fontId="2" fillId="0" borderId="6" xfId="24" applyNumberFormat="1" applyFont="1" applyFill="1" applyBorder="1" applyAlignment="1">
      <alignment horizontal="center"/>
    </xf>
    <xf numFmtId="1" fontId="2" fillId="0" borderId="50" xfId="24" applyNumberFormat="1" applyFont="1" applyFill="1" applyBorder="1" applyAlignment="1">
      <alignment horizontal="center"/>
    </xf>
    <xf numFmtId="1" fontId="2" fillId="0" borderId="59" xfId="24" applyNumberFormat="1" applyFont="1" applyFill="1" applyBorder="1" applyAlignment="1">
      <alignment horizontal="center"/>
    </xf>
    <xf numFmtId="1" fontId="2" fillId="0" borderId="8" xfId="24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left" vertical="center" wrapText="1"/>
    </xf>
    <xf numFmtId="1" fontId="2" fillId="0" borderId="21" xfId="24" applyNumberFormat="1" applyFont="1" applyFill="1" applyBorder="1" applyAlignment="1">
      <alignment horizontal="center"/>
    </xf>
    <xf numFmtId="1" fontId="15" fillId="0" borderId="16" xfId="0" applyNumberFormat="1" applyFont="1" applyFill="1" applyBorder="1" applyAlignment="1">
      <alignment horizontal="left" vertical="center" shrinkToFit="1"/>
    </xf>
    <xf numFmtId="1" fontId="2" fillId="0" borderId="9" xfId="24" applyNumberFormat="1" applyFont="1" applyFill="1" applyBorder="1" applyAlignment="1">
      <alignment horizontal="center" vertical="center"/>
    </xf>
    <xf numFmtId="1" fontId="14" fillId="0" borderId="4" xfId="0" applyNumberFormat="1" applyFont="1" applyFill="1" applyBorder="1" applyAlignment="1">
      <alignment horizontal="left" vertical="center" shrinkToFit="1"/>
    </xf>
    <xf numFmtId="1" fontId="14" fillId="0" borderId="5" xfId="0" applyNumberFormat="1" applyFont="1" applyFill="1" applyBorder="1" applyAlignment="1">
      <alignment horizontal="center" vertical="center" shrinkToFit="1"/>
    </xf>
    <xf numFmtId="1" fontId="14" fillId="0" borderId="26" xfId="0" applyNumberFormat="1" applyFont="1" applyFill="1" applyBorder="1" applyAlignment="1">
      <alignment horizontal="center" vertical="center" shrinkToFit="1"/>
    </xf>
    <xf numFmtId="1" fontId="14" fillId="0" borderId="16" xfId="0" applyNumberFormat="1" applyFont="1" applyFill="1" applyBorder="1" applyAlignment="1">
      <alignment vertical="center" wrapText="1"/>
    </xf>
    <xf numFmtId="1" fontId="14" fillId="0" borderId="17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horizontal="center" vertical="center"/>
    </xf>
    <xf numFmtId="1" fontId="2" fillId="0" borderId="30" xfId="24" applyNumberFormat="1" applyFont="1" applyFill="1" applyBorder="1" applyAlignment="1">
      <alignment horizontal="center" vertical="center"/>
    </xf>
    <xf numFmtId="1" fontId="2" fillId="0" borderId="24" xfId="24" applyNumberFormat="1" applyFont="1" applyFill="1" applyBorder="1" applyAlignment="1">
      <alignment horizontal="center" vertical="center"/>
    </xf>
    <xf numFmtId="1" fontId="2" fillId="0" borderId="6" xfId="24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 shrinkToFit="1"/>
    </xf>
    <xf numFmtId="1" fontId="2" fillId="0" borderId="25" xfId="24" applyNumberFormat="1" applyFont="1" applyFill="1" applyBorder="1" applyAlignment="1">
      <alignment horizontal="center" vertical="center"/>
    </xf>
    <xf numFmtId="1" fontId="13" fillId="0" borderId="13" xfId="0" applyNumberFormat="1" applyFont="1" applyFill="1" applyBorder="1" applyAlignment="1">
      <alignment horizontal="center" vertical="center" shrinkToFit="1"/>
    </xf>
    <xf numFmtId="1" fontId="13" fillId="0" borderId="10" xfId="0" applyNumberFormat="1" applyFont="1" applyFill="1" applyBorder="1" applyAlignment="1">
      <alignment horizontal="center" shrinkToFit="1"/>
    </xf>
    <xf numFmtId="1" fontId="2" fillId="0" borderId="9" xfId="24" applyNumberFormat="1" applyFont="1" applyFill="1" applyBorder="1" applyAlignment="1">
      <alignment horizontal="center"/>
    </xf>
    <xf numFmtId="1" fontId="14" fillId="0" borderId="34" xfId="0" applyNumberFormat="1" applyFont="1" applyFill="1" applyBorder="1" applyAlignment="1">
      <alignment horizontal="center" vertical="center" shrinkToFit="1"/>
    </xf>
    <xf numFmtId="1" fontId="2" fillId="0" borderId="28" xfId="24" applyNumberFormat="1" applyFont="1" applyFill="1" applyBorder="1" applyAlignment="1">
      <alignment horizontal="center"/>
    </xf>
    <xf numFmtId="1" fontId="2" fillId="0" borderId="24" xfId="24" applyNumberFormat="1" applyFont="1" applyFill="1" applyBorder="1" applyAlignment="1">
      <alignment horizontal="center"/>
    </xf>
    <xf numFmtId="1" fontId="2" fillId="0" borderId="30" xfId="24" applyNumberFormat="1" applyFon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 vertical="center" shrinkToFit="1"/>
    </xf>
    <xf numFmtId="1" fontId="15" fillId="0" borderId="5" xfId="0" applyNumberFormat="1" applyFont="1" applyFill="1" applyBorder="1" applyAlignment="1">
      <alignment horizontal="left" vertical="center" shrinkToFit="1"/>
    </xf>
    <xf numFmtId="1" fontId="15" fillId="0" borderId="5" xfId="0" applyNumberFormat="1" applyFont="1" applyFill="1" applyBorder="1" applyAlignment="1">
      <alignment horizontal="center" vertical="center" shrinkToFit="1"/>
    </xf>
    <xf numFmtId="1" fontId="15" fillId="0" borderId="26" xfId="0" applyNumberFormat="1" applyFont="1" applyFill="1" applyBorder="1" applyAlignment="1">
      <alignment horizontal="center" vertical="center" shrinkToFit="1"/>
    </xf>
    <xf numFmtId="1" fontId="14" fillId="0" borderId="17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left" vertical="center" shrinkToFit="1"/>
    </xf>
    <xf numFmtId="1" fontId="2" fillId="0" borderId="25" xfId="24" applyNumberFormat="1" applyFont="1" applyFill="1" applyBorder="1" applyAlignment="1">
      <alignment horizontal="left" vertical="center" wrapText="1"/>
    </xf>
    <xf numFmtId="1" fontId="2" fillId="0" borderId="7" xfId="24" applyNumberFormat="1" applyFont="1" applyFill="1" applyBorder="1" applyAlignment="1">
      <alignment horizontal="center"/>
    </xf>
    <xf numFmtId="1" fontId="2" fillId="0" borderId="15" xfId="0" applyNumberFormat="1" applyFont="1" applyFill="1" applyBorder="1" applyAlignment="1">
      <alignment horizontal="center" vertical="center"/>
    </xf>
    <xf numFmtId="1" fontId="2" fillId="0" borderId="60" xfId="24" applyNumberFormat="1" applyFont="1" applyFill="1" applyBorder="1" applyAlignment="1">
      <alignment horizontal="center" vertical="center"/>
    </xf>
    <xf numFmtId="0" fontId="2" fillId="0" borderId="61" xfId="24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4" fillId="0" borderId="45" xfId="0" applyFont="1" applyFill="1" applyBorder="1" applyAlignment="1">
      <alignment horizontal="center" vertical="center" shrinkToFit="1"/>
    </xf>
    <xf numFmtId="49" fontId="14" fillId="0" borderId="16" xfId="0" applyNumberFormat="1" applyFont="1" applyFill="1" applyBorder="1" applyAlignment="1">
      <alignment horizontal="left" vertical="center" shrinkToFit="1"/>
    </xf>
    <xf numFmtId="1" fontId="2" fillId="0" borderId="59" xfId="0" applyNumberFormat="1" applyFont="1" applyFill="1" applyBorder="1" applyAlignment="1">
      <alignment horizontal="center" vertical="center"/>
    </xf>
    <xf numFmtId="164" fontId="14" fillId="0" borderId="16" xfId="0" applyNumberFormat="1" applyFont="1" applyFill="1" applyBorder="1" applyAlignment="1">
      <alignment horizontal="center" vertical="center"/>
    </xf>
    <xf numFmtId="49" fontId="13" fillId="0" borderId="50" xfId="0" applyNumberFormat="1" applyFont="1" applyFill="1" applyBorder="1" applyAlignment="1">
      <alignment horizontal="center" vertical="center" shrinkToFit="1"/>
    </xf>
    <xf numFmtId="1" fontId="13" fillId="0" borderId="8" xfId="0" applyNumberFormat="1" applyFont="1" applyFill="1" applyBorder="1" applyAlignment="1">
      <alignment horizontal="center" vertical="center" shrinkToFit="1"/>
    </xf>
    <xf numFmtId="0" fontId="2" fillId="0" borderId="59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shrinkToFit="1"/>
    </xf>
    <xf numFmtId="0" fontId="2" fillId="0" borderId="63" xfId="24" applyFont="1" applyFill="1" applyBorder="1" applyAlignment="1">
      <alignment horizontal="center"/>
    </xf>
    <xf numFmtId="49" fontId="13" fillId="0" borderId="14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shrinkToFit="1"/>
    </xf>
    <xf numFmtId="49" fontId="13" fillId="0" borderId="14" xfId="0" applyNumberFormat="1" applyFont="1" applyFill="1" applyBorder="1" applyAlignment="1">
      <alignment horizontal="left" vertical="center" shrinkToFit="1"/>
    </xf>
    <xf numFmtId="164" fontId="13" fillId="0" borderId="5" xfId="0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 wrapText="1" shrinkToFit="1"/>
    </xf>
    <xf numFmtId="164" fontId="2" fillId="0" borderId="15" xfId="24" applyNumberFormat="1" applyFont="1" applyFill="1" applyBorder="1" applyAlignment="1">
      <alignment horizontal="center" vertical="center"/>
    </xf>
    <xf numFmtId="164" fontId="2" fillId="0" borderId="14" xfId="24" applyNumberFormat="1" applyFont="1" applyFill="1" applyBorder="1" applyAlignment="1">
      <alignment horizontal="center" vertical="center"/>
    </xf>
    <xf numFmtId="164" fontId="13" fillId="0" borderId="6" xfId="0" applyNumberFormat="1" applyFont="1" applyFill="1" applyBorder="1" applyAlignment="1">
      <alignment horizontal="center" vertical="center"/>
    </xf>
    <xf numFmtId="164" fontId="2" fillId="0" borderId="14" xfId="24" applyNumberFormat="1" applyFont="1" applyFill="1" applyBorder="1" applyAlignment="1">
      <alignment horizontal="center"/>
    </xf>
    <xf numFmtId="164" fontId="2" fillId="0" borderId="10" xfId="24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1" fontId="13" fillId="0" borderId="64" xfId="0" applyNumberFormat="1" applyFont="1" applyFill="1" applyBorder="1" applyAlignment="1">
      <alignment horizontal="center" vertical="center"/>
    </xf>
    <xf numFmtId="164" fontId="14" fillId="0" borderId="40" xfId="0" applyNumberFormat="1" applyFont="1" applyFill="1" applyBorder="1" applyAlignment="1">
      <alignment horizontal="center" vertical="center"/>
    </xf>
    <xf numFmtId="164" fontId="13" fillId="0" borderId="10" xfId="25" applyNumberFormat="1" applyFont="1" applyFill="1" applyBorder="1" applyAlignment="1">
      <alignment horizontal="center" vertical="center"/>
    </xf>
    <xf numFmtId="1" fontId="2" fillId="0" borderId="60" xfId="24" applyNumberFormat="1" applyFont="1" applyFill="1" applyBorder="1" applyAlignment="1">
      <alignment horizontal="left" vertical="center" wrapText="1"/>
    </xf>
    <xf numFmtId="1" fontId="2" fillId="0" borderId="50" xfId="24" applyNumberFormat="1" applyFont="1" applyFill="1" applyBorder="1" applyAlignment="1">
      <alignment horizontal="left" vertical="center" wrapText="1"/>
    </xf>
    <xf numFmtId="0" fontId="2" fillId="0" borderId="14" xfId="24" applyFont="1" applyFill="1" applyBorder="1" applyAlignment="1">
      <alignment horizontal="left" vertical="center" wrapText="1"/>
    </xf>
    <xf numFmtId="0" fontId="2" fillId="0" borderId="15" xfId="24" applyFont="1" applyFill="1" applyBorder="1" applyAlignment="1">
      <alignment horizontal="left" vertical="center" wrapText="1"/>
    </xf>
    <xf numFmtId="0" fontId="2" fillId="0" borderId="0" xfId="24" applyFont="1" applyFill="1" applyBorder="1" applyAlignment="1">
      <alignment horizontal="left" vertical="center" wrapText="1"/>
    </xf>
    <xf numFmtId="0" fontId="2" fillId="0" borderId="10" xfId="24" applyFont="1" applyFill="1" applyBorder="1" applyAlignment="1">
      <alignment horizontal="left" vertical="center" wrapText="1"/>
    </xf>
    <xf numFmtId="0" fontId="2" fillId="0" borderId="9" xfId="24" applyFont="1" applyFill="1" applyBorder="1" applyAlignment="1">
      <alignment horizontal="left" vertical="center" wrapText="1"/>
    </xf>
    <xf numFmtId="0" fontId="2" fillId="0" borderId="6" xfId="24" applyFont="1" applyFill="1" applyBorder="1" applyAlignment="1">
      <alignment horizontal="left" vertical="center" wrapText="1"/>
    </xf>
    <xf numFmtId="0" fontId="34" fillId="0" borderId="76" xfId="0" applyFont="1" applyFill="1" applyBorder="1" applyAlignment="1">
      <alignment wrapText="1"/>
    </xf>
    <xf numFmtId="49" fontId="2" fillId="0" borderId="14" xfId="0" applyNumberFormat="1" applyFont="1" applyFill="1" applyBorder="1" applyAlignment="1">
      <alignment horizontal="left" vertical="center" shrinkToFit="1"/>
    </xf>
    <xf numFmtId="1" fontId="13" fillId="0" borderId="65" xfId="0" applyNumberFormat="1" applyFont="1" applyFill="1" applyBorder="1" applyAlignment="1">
      <alignment horizontal="center" vertical="center"/>
    </xf>
    <xf numFmtId="0" fontId="2" fillId="0" borderId="12" xfId="24" applyFont="1" applyFill="1" applyBorder="1" applyAlignment="1">
      <alignment horizontal="left" vertical="center" wrapText="1"/>
    </xf>
    <xf numFmtId="0" fontId="2" fillId="0" borderId="66" xfId="0" applyFont="1" applyFill="1" applyBorder="1" applyAlignment="1">
      <alignment vertical="center" wrapText="1"/>
    </xf>
    <xf numFmtId="0" fontId="2" fillId="0" borderId="50" xfId="24" applyFont="1" applyFill="1" applyBorder="1" applyAlignment="1">
      <alignment horizontal="left" vertical="center" wrapText="1"/>
    </xf>
    <xf numFmtId="0" fontId="2" fillId="0" borderId="77" xfId="24" applyFont="1" applyFill="1" applyBorder="1" applyAlignment="1">
      <alignment horizontal="left" vertical="center" wrapText="1"/>
    </xf>
    <xf numFmtId="0" fontId="2" fillId="0" borderId="15" xfId="24" applyFont="1" applyFill="1" applyBorder="1" applyAlignment="1">
      <alignment vertical="center" wrapText="1"/>
    </xf>
    <xf numFmtId="1" fontId="2" fillId="0" borderId="6" xfId="24" applyNumberFormat="1" applyFont="1" applyFill="1" applyBorder="1" applyAlignment="1">
      <alignment horizontal="left" vertical="center" wrapText="1"/>
    </xf>
    <xf numFmtId="1" fontId="2" fillId="0" borderId="10" xfId="24" applyNumberFormat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wrapText="1"/>
    </xf>
    <xf numFmtId="1" fontId="2" fillId="0" borderId="9" xfId="0" applyNumberFormat="1" applyFont="1" applyFill="1" applyBorder="1" applyAlignment="1">
      <alignment vertical="center" wrapText="1"/>
    </xf>
    <xf numFmtId="1" fontId="34" fillId="0" borderId="14" xfId="0" applyNumberFormat="1" applyFont="1" applyFill="1" applyBorder="1" applyAlignment="1">
      <alignment vertical="center" wrapText="1"/>
    </xf>
    <xf numFmtId="49" fontId="29" fillId="0" borderId="10" xfId="0" applyNumberFormat="1" applyFont="1" applyFill="1" applyBorder="1" applyAlignment="1">
      <alignment vertical="center" wrapText="1"/>
    </xf>
    <xf numFmtId="1" fontId="29" fillId="0" borderId="10" xfId="0" applyNumberFormat="1" applyFont="1" applyFill="1" applyBorder="1" applyAlignment="1">
      <alignment vertical="center" wrapText="1"/>
    </xf>
    <xf numFmtId="1" fontId="29" fillId="0" borderId="9" xfId="0" applyNumberFormat="1" applyFont="1" applyFill="1" applyBorder="1" applyAlignment="1">
      <alignment vertical="center" wrapText="1"/>
    </xf>
    <xf numFmtId="1" fontId="2" fillId="0" borderId="9" xfId="24" applyNumberFormat="1" applyFont="1" applyFill="1" applyBorder="1" applyAlignment="1">
      <alignment horizontal="left" vertical="center" wrapText="1"/>
    </xf>
    <xf numFmtId="1" fontId="2" fillId="0" borderId="10" xfId="0" applyNumberFormat="1" applyFont="1" applyFill="1" applyBorder="1" applyAlignment="1">
      <alignment vertical="center" wrapText="1"/>
    </xf>
    <xf numFmtId="1" fontId="2" fillId="0" borderId="10" xfId="0" applyNumberFormat="1" applyFont="1" applyFill="1" applyBorder="1" applyAlignment="1">
      <alignment horizontal="left" vertical="center" wrapText="1"/>
    </xf>
    <xf numFmtId="164" fontId="13" fillId="0" borderId="33" xfId="0" applyNumberFormat="1" applyFont="1" applyFill="1" applyBorder="1" applyAlignment="1">
      <alignment horizontal="center" vertical="center"/>
    </xf>
    <xf numFmtId="164" fontId="14" fillId="0" borderId="19" xfId="0" applyNumberFormat="1" applyFont="1" applyFill="1" applyBorder="1" applyAlignment="1">
      <alignment horizontal="center" vertical="center"/>
    </xf>
    <xf numFmtId="164" fontId="13" fillId="0" borderId="32" xfId="0" applyNumberFormat="1" applyFont="1" applyFill="1" applyBorder="1" applyAlignment="1">
      <alignment horizontal="center" vertical="center"/>
    </xf>
    <xf numFmtId="164" fontId="13" fillId="0" borderId="42" xfId="0" applyNumberFormat="1" applyFont="1" applyFill="1" applyBorder="1" applyAlignment="1">
      <alignment horizontal="center" vertical="center"/>
    </xf>
    <xf numFmtId="164" fontId="13" fillId="0" borderId="36" xfId="0" applyNumberFormat="1" applyFont="1" applyFill="1" applyBorder="1" applyAlignment="1">
      <alignment horizontal="center" vertical="center"/>
    </xf>
    <xf numFmtId="164" fontId="13" fillId="0" borderId="39" xfId="0" applyNumberFormat="1" applyFont="1" applyFill="1" applyBorder="1" applyAlignment="1">
      <alignment horizontal="center" vertical="center"/>
    </xf>
    <xf numFmtId="164" fontId="14" fillId="0" borderId="43" xfId="0" applyNumberFormat="1" applyFont="1" applyFill="1" applyBorder="1" applyAlignment="1">
      <alignment horizontal="center" vertical="center"/>
    </xf>
    <xf numFmtId="164" fontId="13" fillId="0" borderId="48" xfId="0" applyNumberFormat="1" applyFont="1" applyFill="1" applyBorder="1" applyAlignment="1">
      <alignment horizontal="center" vertical="center"/>
    </xf>
    <xf numFmtId="164" fontId="14" fillId="0" borderId="39" xfId="0" applyNumberFormat="1" applyFont="1" applyFill="1" applyBorder="1" applyAlignment="1">
      <alignment horizontal="center" vertical="center"/>
    </xf>
    <xf numFmtId="164" fontId="13" fillId="0" borderId="31" xfId="0" applyNumberFormat="1" applyFont="1" applyFill="1" applyBorder="1" applyAlignment="1">
      <alignment horizontal="center" vertical="center"/>
    </xf>
    <xf numFmtId="164" fontId="13" fillId="0" borderId="37" xfId="0" applyNumberFormat="1" applyFont="1" applyFill="1" applyBorder="1" applyAlignment="1">
      <alignment horizontal="center" vertical="center"/>
    </xf>
    <xf numFmtId="164" fontId="13" fillId="0" borderId="52" xfId="0" applyNumberFormat="1" applyFont="1" applyFill="1" applyBorder="1" applyAlignment="1">
      <alignment horizontal="center" vertical="center"/>
    </xf>
    <xf numFmtId="164" fontId="13" fillId="0" borderId="8" xfId="0" applyNumberFormat="1" applyFont="1" applyFill="1" applyBorder="1" applyAlignment="1">
      <alignment horizontal="center" vertical="center"/>
    </xf>
    <xf numFmtId="0" fontId="34" fillId="0" borderId="76" xfId="0" applyFont="1" applyFill="1" applyBorder="1" applyAlignment="1">
      <alignment vertical="center" wrapText="1"/>
    </xf>
    <xf numFmtId="49" fontId="2" fillId="0" borderId="10" xfId="0" applyNumberFormat="1" applyFont="1" applyFill="1" applyBorder="1" applyAlignment="1">
      <alignment horizontal="left" vertical="center" wrapText="1" shrinkToFit="1"/>
    </xf>
    <xf numFmtId="1" fontId="13" fillId="0" borderId="13" xfId="0" applyNumberFormat="1" applyFont="1" applyFill="1" applyBorder="1" applyAlignment="1">
      <alignment horizontal="center" vertical="center"/>
    </xf>
    <xf numFmtId="1" fontId="13" fillId="0" borderId="67" xfId="0" applyNumberFormat="1" applyFont="1" applyFill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0" fontId="2" fillId="0" borderId="62" xfId="24" applyFont="1" applyFill="1" applyBorder="1" applyAlignment="1">
      <alignment horizontal="center" vertical="center"/>
    </xf>
    <xf numFmtId="0" fontId="2" fillId="0" borderId="62" xfId="24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left" vertical="center" wrapText="1"/>
    </xf>
    <xf numFmtId="1" fontId="13" fillId="0" borderId="68" xfId="0" applyNumberFormat="1" applyFont="1" applyFill="1" applyBorder="1" applyAlignment="1">
      <alignment horizontal="center" vertical="center"/>
    </xf>
    <xf numFmtId="49" fontId="13" fillId="0" borderId="10" xfId="25" applyNumberFormat="1" applyFont="1" applyFill="1" applyBorder="1" applyAlignment="1">
      <alignment horizontal="center" vertical="center"/>
    </xf>
    <xf numFmtId="49" fontId="12" fillId="0" borderId="10" xfId="25" applyNumberFormat="1" applyFont="1" applyFill="1" applyBorder="1" applyAlignment="1">
      <alignment horizontal="left" vertical="center" wrapText="1"/>
    </xf>
    <xf numFmtId="49" fontId="13" fillId="0" borderId="10" xfId="25" applyNumberFormat="1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31" fillId="0" borderId="10" xfId="19" applyFont="1" applyBorder="1" applyAlignment="1">
      <alignment horizontal="center" vertical="center"/>
    </xf>
    <xf numFmtId="0" fontId="13" fillId="0" borderId="10" xfId="25" applyNumberFormat="1" applyFont="1" applyFill="1" applyBorder="1" applyAlignment="1">
      <alignment horizontal="center" vertical="center"/>
    </xf>
    <xf numFmtId="0" fontId="12" fillId="0" borderId="10" xfId="25" applyNumberFormat="1" applyFont="1" applyFill="1" applyBorder="1" applyAlignment="1">
      <alignment horizontal="center" vertical="center"/>
    </xf>
    <xf numFmtId="0" fontId="18" fillId="17" borderId="10" xfId="25" applyFill="1" applyBorder="1" applyAlignment="1">
      <alignment horizontal="center"/>
    </xf>
    <xf numFmtId="0" fontId="18" fillId="17" borderId="10" xfId="25" applyFill="1" applyBorder="1" applyAlignment="1">
      <alignment wrapText="1"/>
    </xf>
    <xf numFmtId="0" fontId="18" fillId="17" borderId="10" xfId="25" applyFill="1" applyBorder="1" applyAlignment="1">
      <alignment horizontal="center" wrapText="1"/>
    </xf>
    <xf numFmtId="0" fontId="9" fillId="17" borderId="10" xfId="25" applyFont="1" applyFill="1" applyBorder="1"/>
    <xf numFmtId="0" fontId="18" fillId="17" borderId="10" xfId="25" applyFill="1" applyBorder="1"/>
    <xf numFmtId="0" fontId="7" fillId="0" borderId="10" xfId="25" applyFont="1" applyFill="1" applyBorder="1" applyAlignment="1">
      <alignment horizontal="center" vertical="center"/>
    </xf>
    <xf numFmtId="0" fontId="22" fillId="0" borderId="10" xfId="25" applyFont="1" applyFill="1" applyBorder="1" applyAlignment="1">
      <alignment vertical="center"/>
    </xf>
    <xf numFmtId="0" fontId="6" fillId="0" borderId="10" xfId="25" applyFont="1" applyFill="1" applyBorder="1"/>
    <xf numFmtId="0" fontId="10" fillId="0" borderId="10" xfId="25" applyFont="1" applyFill="1" applyBorder="1"/>
    <xf numFmtId="0" fontId="10" fillId="0" borderId="10" xfId="25" applyFont="1" applyFill="1" applyBorder="1" applyAlignment="1">
      <alignment horizontal="center" vertical="center" wrapText="1"/>
    </xf>
    <xf numFmtId="0" fontId="10" fillId="0" borderId="10" xfId="25" applyFont="1" applyFill="1" applyBorder="1" applyAlignment="1">
      <alignment horizontal="center" vertical="center"/>
    </xf>
    <xf numFmtId="0" fontId="23" fillId="0" borderId="10" xfId="25" applyFont="1" applyFill="1" applyBorder="1" applyAlignment="1">
      <alignment horizontal="center" vertical="center"/>
    </xf>
    <xf numFmtId="0" fontId="24" fillId="0" borderId="10" xfId="26" applyFont="1" applyFill="1" applyBorder="1" applyAlignment="1">
      <alignment horizontal="center" vertical="center" wrapText="1"/>
    </xf>
    <xf numFmtId="0" fontId="23" fillId="0" borderId="10" xfId="25" applyFont="1" applyFill="1" applyBorder="1" applyAlignment="1">
      <alignment horizontal="center" vertical="center" wrapText="1"/>
    </xf>
    <xf numFmtId="0" fontId="23" fillId="0" borderId="10" xfId="25" applyNumberFormat="1" applyFont="1" applyFill="1" applyBorder="1" applyAlignment="1">
      <alignment horizontal="center" vertical="center"/>
    </xf>
    <xf numFmtId="0" fontId="23" fillId="0" borderId="10" xfId="25" applyFont="1" applyFill="1" applyBorder="1"/>
    <xf numFmtId="0" fontId="2" fillId="0" borderId="10" xfId="25" applyFont="1" applyFill="1" applyBorder="1" applyAlignment="1">
      <alignment vertical="center"/>
    </xf>
    <xf numFmtId="0" fontId="13" fillId="0" borderId="10" xfId="25" applyFont="1" applyFill="1" applyBorder="1" applyAlignment="1">
      <alignment vertical="center"/>
    </xf>
    <xf numFmtId="49" fontId="12" fillId="0" borderId="10" xfId="25" applyNumberFormat="1" applyFont="1" applyFill="1" applyBorder="1" applyAlignment="1">
      <alignment horizontal="center" vertical="center"/>
    </xf>
    <xf numFmtId="0" fontId="4" fillId="0" borderId="10" xfId="25" applyFont="1" applyFill="1" applyBorder="1" applyAlignment="1">
      <alignment vertical="center"/>
    </xf>
    <xf numFmtId="0" fontId="12" fillId="0" borderId="10" xfId="25" applyFont="1" applyFill="1" applyBorder="1" applyAlignment="1">
      <alignment vertical="center"/>
    </xf>
    <xf numFmtId="0" fontId="32" fillId="0" borderId="10" xfId="0" applyFont="1" applyBorder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4" fillId="0" borderId="10" xfId="25" applyFont="1" applyFill="1" applyBorder="1"/>
    <xf numFmtId="0" fontId="12" fillId="0" borderId="10" xfId="25" applyFont="1" applyFill="1" applyBorder="1"/>
    <xf numFmtId="0" fontId="2" fillId="0" borderId="10" xfId="25" applyFont="1" applyFill="1" applyBorder="1"/>
    <xf numFmtId="0" fontId="13" fillId="0" borderId="10" xfId="25" applyFont="1" applyFill="1" applyBorder="1"/>
    <xf numFmtId="0" fontId="13" fillId="0" borderId="10" xfId="0" applyFont="1" applyFill="1" applyBorder="1" applyAlignment="1">
      <alignment horizontal="left"/>
    </xf>
    <xf numFmtId="0" fontId="13" fillId="0" borderId="10" xfId="25" applyFont="1" applyFill="1" applyBorder="1" applyAlignment="1">
      <alignment horizontal="left"/>
    </xf>
    <xf numFmtId="0" fontId="12" fillId="0" borderId="10" xfId="25" applyFont="1" applyFill="1" applyBorder="1" applyAlignment="1">
      <alignment horizontal="left"/>
    </xf>
    <xf numFmtId="0" fontId="13" fillId="0" borderId="10" xfId="25" applyFont="1" applyFill="1" applyBorder="1" applyAlignment="1">
      <alignment horizontal="center"/>
    </xf>
    <xf numFmtId="0" fontId="2" fillId="0" borderId="10" xfId="25" applyFont="1" applyBorder="1" applyAlignment="1">
      <alignment horizontal="center"/>
    </xf>
    <xf numFmtId="0" fontId="2" fillId="0" borderId="10" xfId="25" applyFont="1" applyFill="1" applyBorder="1" applyAlignment="1">
      <alignment horizontal="center"/>
    </xf>
    <xf numFmtId="0" fontId="4" fillId="0" borderId="10" xfId="25" applyFont="1" applyBorder="1" applyAlignment="1">
      <alignment horizontal="left"/>
    </xf>
    <xf numFmtId="0" fontId="4" fillId="0" borderId="10" xfId="25" applyFont="1" applyFill="1" applyBorder="1" applyAlignment="1">
      <alignment horizontal="left"/>
    </xf>
    <xf numFmtId="0" fontId="5" fillId="0" borderId="10" xfId="25" applyFont="1" applyBorder="1" applyAlignment="1">
      <alignment horizontal="center"/>
    </xf>
    <xf numFmtId="0" fontId="13" fillId="0" borderId="10" xfId="25" applyFont="1" applyFill="1" applyBorder="1" applyAlignment="1"/>
    <xf numFmtId="0" fontId="18" fillId="0" borderId="10" xfId="25" applyFill="1" applyBorder="1" applyAlignment="1">
      <alignment horizontal="center"/>
    </xf>
    <xf numFmtId="0" fontId="18" fillId="0" borderId="10" xfId="25" applyFill="1" applyBorder="1"/>
    <xf numFmtId="0" fontId="13" fillId="0" borderId="10" xfId="25" applyFont="1" applyFill="1" applyBorder="1" applyAlignment="1">
      <alignment wrapText="1"/>
    </xf>
    <xf numFmtId="0" fontId="13" fillId="0" borderId="10" xfId="25" applyFont="1" applyFill="1" applyBorder="1" applyAlignment="1">
      <alignment horizontal="center" wrapText="1"/>
    </xf>
    <xf numFmtId="0" fontId="18" fillId="0" borderId="10" xfId="25" applyFill="1" applyBorder="1" applyAlignment="1">
      <alignment wrapText="1"/>
    </xf>
    <xf numFmtId="0" fontId="18" fillId="0" borderId="10" xfId="25" applyFill="1" applyBorder="1" applyAlignment="1">
      <alignment horizontal="center" wrapText="1"/>
    </xf>
    <xf numFmtId="0" fontId="9" fillId="0" borderId="10" xfId="25" applyFont="1" applyFill="1" applyBorder="1"/>
    <xf numFmtId="0" fontId="5" fillId="0" borderId="10" xfId="25" applyFont="1" applyFill="1" applyBorder="1" applyAlignment="1">
      <alignment horizontal="center"/>
    </xf>
    <xf numFmtId="0" fontId="18" fillId="16" borderId="10" xfId="25" applyFill="1" applyBorder="1" applyAlignment="1">
      <alignment wrapText="1"/>
    </xf>
    <xf numFmtId="0" fontId="18" fillId="16" borderId="10" xfId="25" applyFill="1" applyBorder="1" applyAlignment="1">
      <alignment horizontal="center" wrapText="1"/>
    </xf>
    <xf numFmtId="0" fontId="18" fillId="16" borderId="10" xfId="25" applyFill="1" applyBorder="1" applyAlignment="1">
      <alignment horizontal="center"/>
    </xf>
    <xf numFmtId="0" fontId="9" fillId="16" borderId="10" xfId="25" applyFont="1" applyFill="1" applyBorder="1"/>
    <xf numFmtId="0" fontId="18" fillId="16" borderId="10" xfId="25" applyFill="1" applyBorder="1"/>
    <xf numFmtId="0" fontId="4" fillId="0" borderId="10" xfId="25" applyFont="1" applyBorder="1" applyAlignment="1">
      <alignment horizontal="left"/>
    </xf>
    <xf numFmtId="0" fontId="5" fillId="0" borderId="10" xfId="25" applyFont="1" applyBorder="1" applyAlignment="1">
      <alignment horizontal="center"/>
    </xf>
    <xf numFmtId="0" fontId="2" fillId="0" borderId="10" xfId="25" applyFont="1" applyBorder="1" applyAlignment="1">
      <alignment horizontal="center"/>
    </xf>
    <xf numFmtId="0" fontId="13" fillId="0" borderId="10" xfId="25" applyFont="1" applyFill="1" applyBorder="1" applyAlignment="1">
      <alignment horizontal="left"/>
    </xf>
    <xf numFmtId="0" fontId="2" fillId="0" borderId="10" xfId="25" applyFont="1" applyBorder="1" applyAlignment="1">
      <alignment horizontal="left"/>
    </xf>
    <xf numFmtId="0" fontId="13" fillId="0" borderId="10" xfId="25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2" fillId="0" borderId="10" xfId="25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13" fillId="0" borderId="10" xfId="25" applyNumberFormat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49" fontId="13" fillId="0" borderId="10" xfId="25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left" vertical="center" wrapText="1"/>
    </xf>
    <xf numFmtId="0" fontId="10" fillId="0" borderId="10" xfId="25" applyFont="1" applyFill="1" applyBorder="1" applyAlignment="1">
      <alignment horizontal="center"/>
    </xf>
    <xf numFmtId="0" fontId="3" fillId="0" borderId="10" xfId="25" applyFont="1" applyFill="1" applyBorder="1" applyAlignment="1">
      <alignment horizontal="center" vertical="center"/>
    </xf>
    <xf numFmtId="0" fontId="27" fillId="0" borderId="10" xfId="25" applyFont="1" applyFill="1" applyBorder="1" applyAlignment="1">
      <alignment horizontal="center" vertical="center"/>
    </xf>
    <xf numFmtId="0" fontId="10" fillId="0" borderId="10" xfId="25" applyFont="1" applyFill="1" applyBorder="1" applyAlignment="1">
      <alignment horizontal="center" vertical="center"/>
    </xf>
    <xf numFmtId="0" fontId="6" fillId="0" borderId="10" xfId="26" applyFont="1" applyFill="1" applyBorder="1" applyAlignment="1">
      <alignment horizontal="center" vertical="center" wrapText="1"/>
    </xf>
    <xf numFmtId="0" fontId="10" fillId="0" borderId="10" xfId="25" applyFont="1" applyFill="1" applyBorder="1" applyAlignment="1">
      <alignment horizontal="center" vertical="center" wrapText="1"/>
    </xf>
    <xf numFmtId="49" fontId="10" fillId="0" borderId="10" xfId="25" applyNumberFormat="1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0" fillId="0" borderId="67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49" xfId="0" applyFont="1" applyFill="1" applyBorder="1" applyAlignment="1">
      <alignment horizontal="center" vertical="center" textRotation="90"/>
    </xf>
    <xf numFmtId="0" fontId="10" fillId="0" borderId="33" xfId="0" applyFont="1" applyFill="1" applyBorder="1" applyAlignment="1">
      <alignment horizontal="center" vertical="center" textRotation="90"/>
    </xf>
    <xf numFmtId="0" fontId="10" fillId="0" borderId="6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textRotation="90" wrapText="1"/>
    </xf>
    <xf numFmtId="0" fontId="10" fillId="0" borderId="5" xfId="0" applyFont="1" applyFill="1" applyBorder="1" applyAlignment="1">
      <alignment horizontal="center" vertical="center" textRotation="90" wrapText="1"/>
    </xf>
    <xf numFmtId="49" fontId="10" fillId="0" borderId="6" xfId="0" applyNumberFormat="1" applyFont="1" applyFill="1" applyBorder="1" applyAlignment="1">
      <alignment horizontal="center" vertical="center" textRotation="90"/>
    </xf>
    <xf numFmtId="49" fontId="10" fillId="0" borderId="5" xfId="0" applyNumberFormat="1" applyFont="1" applyFill="1" applyBorder="1" applyAlignment="1">
      <alignment horizontal="center" vertical="center" textRotation="90"/>
    </xf>
    <xf numFmtId="49" fontId="10" fillId="0" borderId="55" xfId="0" applyNumberFormat="1" applyFont="1" applyFill="1" applyBorder="1" applyAlignment="1">
      <alignment horizontal="center" vertical="center" textRotation="90"/>
    </xf>
    <xf numFmtId="49" fontId="10" fillId="0" borderId="17" xfId="0" applyNumberFormat="1" applyFont="1" applyFill="1" applyBorder="1" applyAlignment="1">
      <alignment horizontal="center" vertical="center" textRotation="90"/>
    </xf>
    <xf numFmtId="0" fontId="10" fillId="0" borderId="46" xfId="0" applyFont="1" applyFill="1" applyBorder="1" applyAlignment="1">
      <alignment horizontal="center" vertical="center" textRotation="90" wrapText="1"/>
    </xf>
    <xf numFmtId="0" fontId="10" fillId="0" borderId="34" xfId="0" applyFont="1" applyFill="1" applyBorder="1" applyAlignment="1">
      <alignment horizontal="center" vertical="center" textRotation="90" wrapText="1"/>
    </xf>
    <xf numFmtId="0" fontId="12" fillId="0" borderId="70" xfId="0" applyFont="1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62" xfId="0" applyFont="1" applyFill="1" applyBorder="1" applyAlignment="1">
      <alignment horizontal="center" wrapText="1"/>
    </xf>
    <xf numFmtId="0" fontId="13" fillId="0" borderId="17" xfId="0" applyFont="1" applyFill="1" applyBorder="1" applyAlignment="1">
      <alignment horizontal="center" wrapText="1"/>
    </xf>
    <xf numFmtId="0" fontId="13" fillId="0" borderId="72" xfId="0" applyFont="1" applyFill="1" applyBorder="1" applyAlignment="1">
      <alignment horizontal="left" wrapText="1"/>
    </xf>
    <xf numFmtId="0" fontId="13" fillId="0" borderId="45" xfId="0" applyFont="1" applyFill="1" applyBorder="1" applyAlignment="1">
      <alignment horizontal="left" wrapText="1"/>
    </xf>
    <xf numFmtId="1" fontId="13" fillId="0" borderId="73" xfId="0" applyNumberFormat="1" applyFont="1" applyFill="1" applyBorder="1" applyAlignment="1">
      <alignment horizontal="center"/>
    </xf>
    <xf numFmtId="1" fontId="13" fillId="0" borderId="72" xfId="0" applyNumberFormat="1" applyFont="1" applyFill="1" applyBorder="1" applyAlignment="1">
      <alignment horizontal="center"/>
    </xf>
    <xf numFmtId="1" fontId="13" fillId="0" borderId="45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 wrapText="1"/>
    </xf>
    <xf numFmtId="0" fontId="13" fillId="0" borderId="62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left" vertical="center" wrapText="1"/>
    </xf>
    <xf numFmtId="0" fontId="13" fillId="0" borderId="62" xfId="0" applyFont="1" applyFill="1" applyBorder="1" applyAlignment="1">
      <alignment horizontal="left" vertical="center" wrapText="1"/>
    </xf>
    <xf numFmtId="0" fontId="13" fillId="0" borderId="17" xfId="0" applyFont="1" applyFill="1" applyBorder="1" applyAlignment="1">
      <alignment horizontal="left" vertical="center" wrapText="1"/>
    </xf>
    <xf numFmtId="1" fontId="13" fillId="0" borderId="55" xfId="0" applyNumberFormat="1" applyFont="1" applyFill="1" applyBorder="1" applyAlignment="1">
      <alignment horizontal="center" vertical="center"/>
    </xf>
    <xf numFmtId="1" fontId="13" fillId="0" borderId="62" xfId="0" applyNumberFormat="1" applyFont="1" applyFill="1" applyBorder="1" applyAlignment="1">
      <alignment horizontal="center" vertical="center"/>
    </xf>
    <xf numFmtId="1" fontId="13" fillId="0" borderId="17" xfId="0" applyNumberFormat="1" applyFont="1" applyFill="1" applyBorder="1" applyAlignment="1">
      <alignment horizontal="center" vertical="center"/>
    </xf>
    <xf numFmtId="0" fontId="12" fillId="0" borderId="71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69" xfId="0" applyFont="1" applyFill="1" applyBorder="1" applyAlignment="1">
      <alignment horizontal="center" vertical="center" textRotation="90"/>
    </xf>
    <xf numFmtId="0" fontId="10" fillId="0" borderId="38" xfId="0" applyFont="1" applyFill="1" applyBorder="1" applyAlignment="1">
      <alignment horizontal="center" vertical="center" textRotation="90"/>
    </xf>
    <xf numFmtId="0" fontId="6" fillId="0" borderId="6" xfId="26" applyFont="1" applyFill="1" applyBorder="1" applyAlignment="1">
      <alignment horizontal="center" vertical="center" wrapText="1"/>
    </xf>
    <xf numFmtId="0" fontId="6" fillId="0" borderId="5" xfId="26" applyFont="1" applyFill="1" applyBorder="1" applyAlignment="1">
      <alignment horizontal="center" vertical="center" wrapText="1"/>
    </xf>
    <xf numFmtId="0" fontId="10" fillId="0" borderId="55" xfId="0" applyFont="1" applyFill="1" applyBorder="1" applyAlignment="1">
      <alignment horizontal="center" vertical="center" textRotation="90"/>
    </xf>
    <xf numFmtId="0" fontId="10" fillId="0" borderId="17" xfId="0" applyFont="1" applyFill="1" applyBorder="1" applyAlignment="1">
      <alignment horizontal="center" vertical="center" textRotation="90"/>
    </xf>
    <xf numFmtId="0" fontId="12" fillId="0" borderId="35" xfId="0" applyFont="1" applyFill="1" applyBorder="1" applyAlignment="1">
      <alignment horizontal="center" vertical="center"/>
    </xf>
    <xf numFmtId="164" fontId="13" fillId="0" borderId="62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64" fontId="13" fillId="0" borderId="55" xfId="0" applyNumberFormat="1" applyFont="1" applyFill="1" applyBorder="1" applyAlignment="1">
      <alignment horizontal="center" vertical="center"/>
    </xf>
    <xf numFmtId="1" fontId="13" fillId="0" borderId="62" xfId="0" applyNumberFormat="1" applyFont="1" applyFill="1" applyBorder="1" applyAlignment="1">
      <alignment horizontal="center"/>
    </xf>
    <xf numFmtId="1" fontId="13" fillId="0" borderId="17" xfId="0" applyNumberFormat="1" applyFont="1" applyFill="1" applyBorder="1" applyAlignment="1">
      <alignment horizontal="center"/>
    </xf>
    <xf numFmtId="1" fontId="13" fillId="0" borderId="55" xfId="0" applyNumberFormat="1" applyFont="1" applyFill="1" applyBorder="1" applyAlignment="1">
      <alignment horizontal="center" vertical="center" wrapText="1"/>
    </xf>
    <xf numFmtId="1" fontId="13" fillId="0" borderId="62" xfId="0" applyNumberFormat="1" applyFont="1" applyFill="1" applyBorder="1" applyAlignment="1">
      <alignment horizontal="center" vertical="center" wrapText="1"/>
    </xf>
    <xf numFmtId="1" fontId="13" fillId="0" borderId="17" xfId="0" applyNumberFormat="1" applyFont="1" applyFill="1" applyBorder="1" applyAlignment="1">
      <alignment horizontal="center" vertical="center" wrapText="1"/>
    </xf>
    <xf numFmtId="1" fontId="13" fillId="0" borderId="69" xfId="0" applyNumberFormat="1" applyFont="1" applyFill="1" applyBorder="1" applyAlignment="1">
      <alignment horizontal="center" vertical="center"/>
    </xf>
    <xf numFmtId="1" fontId="13" fillId="0" borderId="59" xfId="0" applyNumberFormat="1" applyFont="1" applyFill="1" applyBorder="1" applyAlignment="1">
      <alignment horizontal="center" vertical="center"/>
    </xf>
    <xf numFmtId="1" fontId="13" fillId="0" borderId="38" xfId="0" applyNumberFormat="1" applyFont="1" applyFill="1" applyBorder="1" applyAlignment="1">
      <alignment horizontal="center" vertical="center"/>
    </xf>
    <xf numFmtId="1" fontId="13" fillId="0" borderId="72" xfId="0" applyNumberFormat="1" applyFont="1" applyFill="1" applyBorder="1" applyAlignment="1">
      <alignment horizontal="center" vertical="center"/>
    </xf>
    <xf numFmtId="1" fontId="12" fillId="0" borderId="70" xfId="0" applyNumberFormat="1" applyFont="1" applyFill="1" applyBorder="1" applyAlignment="1">
      <alignment horizontal="center" vertical="center"/>
    </xf>
    <xf numFmtId="1" fontId="0" fillId="0" borderId="71" xfId="0" applyNumberFormat="1" applyFill="1" applyBorder="1" applyAlignment="1">
      <alignment horizontal="center" vertical="center"/>
    </xf>
    <xf numFmtId="1" fontId="0" fillId="0" borderId="41" xfId="0" applyNumberFormat="1" applyFill="1" applyBorder="1" applyAlignment="1">
      <alignment horizontal="center" vertical="center"/>
    </xf>
    <xf numFmtId="1" fontId="13" fillId="0" borderId="73" xfId="0" applyNumberFormat="1" applyFont="1" applyFill="1" applyBorder="1" applyAlignment="1">
      <alignment horizontal="center" vertical="center" wrapText="1"/>
    </xf>
    <xf numFmtId="1" fontId="13" fillId="0" borderId="72" xfId="0" applyNumberFormat="1" applyFont="1" applyFill="1" applyBorder="1" applyAlignment="1">
      <alignment horizontal="center" vertical="center" wrapText="1"/>
    </xf>
    <xf numFmtId="1" fontId="13" fillId="0" borderId="45" xfId="0" applyNumberFormat="1" applyFont="1" applyFill="1" applyBorder="1" applyAlignment="1">
      <alignment horizontal="center" vertical="center" wrapText="1"/>
    </xf>
    <xf numFmtId="1" fontId="13" fillId="0" borderId="74" xfId="0" applyNumberFormat="1" applyFont="1" applyFill="1" applyBorder="1" applyAlignment="1">
      <alignment horizontal="center"/>
    </xf>
    <xf numFmtId="1" fontId="13" fillId="0" borderId="54" xfId="0" applyNumberFormat="1" applyFont="1" applyFill="1" applyBorder="1" applyAlignment="1">
      <alignment horizontal="center"/>
    </xf>
    <xf numFmtId="1" fontId="13" fillId="0" borderId="75" xfId="0" applyNumberFormat="1" applyFont="1" applyFill="1" applyBorder="1" applyAlignment="1">
      <alignment horizontal="center"/>
    </xf>
    <xf numFmtId="1" fontId="13" fillId="0" borderId="55" xfId="0" applyNumberFormat="1" applyFont="1" applyFill="1" applyBorder="1" applyAlignment="1">
      <alignment horizontal="center" wrapText="1"/>
    </xf>
    <xf numFmtId="1" fontId="13" fillId="0" borderId="62" xfId="0" applyNumberFormat="1" applyFont="1" applyFill="1" applyBorder="1" applyAlignment="1">
      <alignment horizontal="center" wrapText="1"/>
    </xf>
    <xf numFmtId="1" fontId="13" fillId="0" borderId="17" xfId="0" applyNumberFormat="1" applyFont="1" applyFill="1" applyBorder="1" applyAlignment="1">
      <alignment horizontal="center" wrapText="1"/>
    </xf>
    <xf numFmtId="1" fontId="13" fillId="0" borderId="55" xfId="0" applyNumberFormat="1" applyFont="1" applyFill="1" applyBorder="1" applyAlignment="1">
      <alignment horizontal="center"/>
    </xf>
    <xf numFmtId="1" fontId="13" fillId="0" borderId="59" xfId="0" applyNumberFormat="1" applyFont="1" applyFill="1" applyBorder="1" applyAlignment="1">
      <alignment horizontal="center"/>
    </xf>
    <xf numFmtId="1" fontId="13" fillId="0" borderId="38" xfId="0" applyNumberFormat="1" applyFont="1" applyFill="1" applyBorder="1" applyAlignment="1">
      <alignment horizontal="center"/>
    </xf>
    <xf numFmtId="1" fontId="13" fillId="0" borderId="62" xfId="0" applyNumberFormat="1" applyFont="1" applyFill="1" applyBorder="1" applyAlignment="1">
      <alignment horizontal="center" vertical="center" textRotation="92"/>
    </xf>
    <xf numFmtId="1" fontId="13" fillId="0" borderId="17" xfId="0" applyNumberFormat="1" applyFont="1" applyFill="1" applyBorder="1" applyAlignment="1">
      <alignment horizontal="center" vertical="center" textRotation="92"/>
    </xf>
    <xf numFmtId="1" fontId="13" fillId="0" borderId="55" xfId="0" applyNumberFormat="1" applyFont="1" applyFill="1" applyBorder="1" applyAlignment="1">
      <alignment horizontal="center" vertical="center" textRotation="1"/>
    </xf>
    <xf numFmtId="1" fontId="13" fillId="0" borderId="62" xfId="0" applyNumberFormat="1" applyFont="1" applyFill="1" applyBorder="1" applyAlignment="1">
      <alignment horizontal="center" vertical="center" textRotation="1"/>
    </xf>
    <xf numFmtId="1" fontId="13" fillId="0" borderId="17" xfId="0" applyNumberFormat="1" applyFont="1" applyFill="1" applyBorder="1" applyAlignment="1">
      <alignment horizontal="center" vertical="center" textRotation="1"/>
    </xf>
    <xf numFmtId="1" fontId="13" fillId="0" borderId="54" xfId="0" applyNumberFormat="1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left" vertical="center" wrapText="1"/>
    </xf>
    <xf numFmtId="0" fontId="13" fillId="0" borderId="45" xfId="0" applyFont="1" applyFill="1" applyBorder="1" applyAlignment="1">
      <alignment horizontal="left" vertical="center" wrapText="1"/>
    </xf>
    <xf numFmtId="2" fontId="13" fillId="0" borderId="73" xfId="0" applyNumberFormat="1" applyFont="1" applyFill="1" applyBorder="1" applyAlignment="1">
      <alignment horizontal="center" vertical="center"/>
    </xf>
    <xf numFmtId="2" fontId="13" fillId="0" borderId="72" xfId="0" applyNumberFormat="1" applyFont="1" applyFill="1" applyBorder="1" applyAlignment="1">
      <alignment horizontal="center" vertical="center"/>
    </xf>
    <xf numFmtId="2" fontId="13" fillId="0" borderId="45" xfId="0" applyNumberFormat="1" applyFont="1" applyFill="1" applyBorder="1" applyAlignment="1">
      <alignment horizontal="center" vertical="center"/>
    </xf>
    <xf numFmtId="2" fontId="13" fillId="0" borderId="62" xfId="0" applyNumberFormat="1" applyFont="1" applyFill="1" applyBorder="1" applyAlignment="1">
      <alignment horizontal="center" vertical="center"/>
    </xf>
    <xf numFmtId="2" fontId="13" fillId="0" borderId="17" xfId="0" applyNumberFormat="1" applyFont="1" applyFill="1" applyBorder="1" applyAlignment="1">
      <alignment horizontal="center" vertical="center"/>
    </xf>
  </cellXfs>
  <cellStyles count="27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TableStyleLight1" xfId="19"/>
    <cellStyle name="Заголовок 1" xfId="20" builtinId="16" customBuiltin="1"/>
    <cellStyle name="Заголовок 2" xfId="21" builtinId="17" customBuiltin="1"/>
    <cellStyle name="Заголовок 3" xfId="22" builtinId="18" customBuiltin="1"/>
    <cellStyle name="Заголовок 4" xfId="23" builtinId="19" customBuiltin="1"/>
    <cellStyle name="Обычный" xfId="0" builtinId="0"/>
    <cellStyle name="Обычный 2" xfId="24"/>
    <cellStyle name="Обычный_2015_Зразок-заповнення-Розподілу" xfId="25"/>
    <cellStyle name="Обычный_Бланк Форма №3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AG187"/>
  <sheetViews>
    <sheetView tabSelected="1" topLeftCell="A25" zoomScale="90" zoomScaleNormal="90" workbookViewId="0">
      <selection activeCell="C43" sqref="C43:C45"/>
    </sheetView>
  </sheetViews>
  <sheetFormatPr defaultColWidth="9.140625" defaultRowHeight="15" x14ac:dyDescent="0.25"/>
  <cols>
    <col min="1" max="4" width="14.5703125" style="393" customWidth="1"/>
    <col min="5" max="5" width="14.5703125" style="391" customWidth="1"/>
    <col min="6" max="7" width="14.5703125" style="392" customWidth="1"/>
    <col min="8" max="13" width="14.5703125" style="393" customWidth="1"/>
    <col min="14" max="15" width="14.5703125" style="383" customWidth="1"/>
    <col min="16" max="16" width="14.5703125" style="393" customWidth="1"/>
    <col min="17" max="17" width="14.5703125" style="383" customWidth="1"/>
    <col min="18" max="20" width="14.5703125" style="393" customWidth="1"/>
    <col min="21" max="21" width="14.5703125" style="383" customWidth="1"/>
    <col min="22" max="28" width="14.5703125" style="393" customWidth="1"/>
    <col min="29" max="29" width="14.5703125" style="394" customWidth="1"/>
    <col min="30" max="16384" width="9.140625" style="395"/>
  </cols>
  <sheetData>
    <row r="1" spans="1:29" s="349" customFormat="1" x14ac:dyDescent="0.25">
      <c r="A1" s="345"/>
      <c r="B1" s="345"/>
      <c r="C1" s="345"/>
      <c r="D1" s="345"/>
      <c r="E1" s="346"/>
      <c r="F1" s="347"/>
      <c r="G1" s="347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8"/>
    </row>
    <row r="2" spans="1:29" s="350" customFormat="1" ht="18" customHeight="1" x14ac:dyDescent="0.2">
      <c r="A2" s="412" t="s">
        <v>61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</row>
    <row r="3" spans="1:29" s="350" customFormat="1" ht="18" customHeight="1" x14ac:dyDescent="0.2">
      <c r="A3" s="413" t="s">
        <v>110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351"/>
    </row>
    <row r="4" spans="1:29" s="353" customFormat="1" ht="14.25" customHeight="1" x14ac:dyDescent="0.2">
      <c r="A4" s="414" t="s">
        <v>6</v>
      </c>
      <c r="B4" s="415" t="s">
        <v>7</v>
      </c>
      <c r="C4" s="415" t="s">
        <v>8</v>
      </c>
      <c r="D4" s="414" t="s">
        <v>9</v>
      </c>
      <c r="E4" s="416"/>
      <c r="F4" s="416" t="s">
        <v>0</v>
      </c>
      <c r="G4" s="417" t="s">
        <v>38</v>
      </c>
      <c r="H4" s="416" t="s">
        <v>1</v>
      </c>
      <c r="I4" s="411" t="s">
        <v>12</v>
      </c>
      <c r="J4" s="411"/>
      <c r="K4" s="411"/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411"/>
      <c r="AA4" s="411"/>
      <c r="AB4" s="411"/>
      <c r="AC4" s="352"/>
    </row>
    <row r="5" spans="1:29" s="353" customFormat="1" ht="116.25" customHeight="1" x14ac:dyDescent="0.2">
      <c r="A5" s="414"/>
      <c r="B5" s="415"/>
      <c r="C5" s="415"/>
      <c r="D5" s="414"/>
      <c r="E5" s="416"/>
      <c r="F5" s="416"/>
      <c r="G5" s="417"/>
      <c r="H5" s="416"/>
      <c r="I5" s="354" t="s">
        <v>14</v>
      </c>
      <c r="J5" s="354" t="s">
        <v>15</v>
      </c>
      <c r="K5" s="354" t="s">
        <v>16</v>
      </c>
      <c r="L5" s="354" t="s">
        <v>17</v>
      </c>
      <c r="M5" s="354" t="s">
        <v>18</v>
      </c>
      <c r="N5" s="354" t="s">
        <v>19</v>
      </c>
      <c r="O5" s="354" t="s">
        <v>62</v>
      </c>
      <c r="P5" s="354" t="s">
        <v>17</v>
      </c>
      <c r="Q5" s="354" t="s">
        <v>20</v>
      </c>
      <c r="R5" s="354" t="s">
        <v>21</v>
      </c>
      <c r="S5" s="354" t="s">
        <v>22</v>
      </c>
      <c r="T5" s="354" t="s">
        <v>23</v>
      </c>
      <c r="U5" s="354" t="s">
        <v>24</v>
      </c>
      <c r="V5" s="354" t="s">
        <v>25</v>
      </c>
      <c r="W5" s="354" t="s">
        <v>26</v>
      </c>
      <c r="X5" s="354" t="s">
        <v>27</v>
      </c>
      <c r="Y5" s="354" t="s">
        <v>28</v>
      </c>
      <c r="Z5" s="354" t="s">
        <v>29</v>
      </c>
      <c r="AA5" s="342" t="s">
        <v>148</v>
      </c>
      <c r="AB5" s="355" t="s">
        <v>13</v>
      </c>
      <c r="AC5" s="341" t="s">
        <v>147</v>
      </c>
    </row>
    <row r="6" spans="1:29" s="360" customFormat="1" ht="12.75" customHeight="1" x14ac:dyDescent="0.2">
      <c r="A6" s="356">
        <v>1</v>
      </c>
      <c r="B6" s="357">
        <v>2</v>
      </c>
      <c r="C6" s="357">
        <v>3</v>
      </c>
      <c r="D6" s="356">
        <v>4</v>
      </c>
      <c r="E6" s="358">
        <v>5</v>
      </c>
      <c r="F6" s="358">
        <v>6</v>
      </c>
      <c r="G6" s="359">
        <v>7</v>
      </c>
      <c r="H6" s="358">
        <v>8</v>
      </c>
      <c r="I6" s="358">
        <v>9</v>
      </c>
      <c r="J6" s="358">
        <v>10</v>
      </c>
      <c r="K6" s="358">
        <v>11</v>
      </c>
      <c r="L6" s="358">
        <v>12</v>
      </c>
      <c r="M6" s="358">
        <v>13</v>
      </c>
      <c r="N6" s="358">
        <v>14</v>
      </c>
      <c r="O6" s="358">
        <v>15</v>
      </c>
      <c r="P6" s="358">
        <v>16</v>
      </c>
      <c r="Q6" s="358">
        <v>17</v>
      </c>
      <c r="R6" s="358">
        <v>18</v>
      </c>
      <c r="S6" s="358">
        <v>19</v>
      </c>
      <c r="T6" s="358">
        <v>20</v>
      </c>
      <c r="U6" s="358">
        <v>21</v>
      </c>
      <c r="V6" s="358">
        <v>22</v>
      </c>
      <c r="W6" s="358">
        <v>23</v>
      </c>
      <c r="X6" s="358">
        <v>24</v>
      </c>
      <c r="Y6" s="358">
        <v>25</v>
      </c>
      <c r="Z6" s="358">
        <v>26</v>
      </c>
      <c r="AA6" s="358">
        <v>27</v>
      </c>
      <c r="AB6" s="358">
        <v>28</v>
      </c>
      <c r="AC6" s="358">
        <v>29</v>
      </c>
    </row>
    <row r="7" spans="1:29" s="362" customFormat="1" ht="15.6" customHeight="1" x14ac:dyDescent="0.2">
      <c r="A7" s="401">
        <v>1</v>
      </c>
      <c r="B7" s="405" t="s">
        <v>54</v>
      </c>
      <c r="C7" s="405" t="s">
        <v>78</v>
      </c>
      <c r="D7" s="338">
        <v>1</v>
      </c>
      <c r="E7" s="51" t="s">
        <v>30</v>
      </c>
      <c r="F7" s="52"/>
      <c r="G7" s="52"/>
      <c r="H7" s="338"/>
      <c r="I7" s="53">
        <v>68</v>
      </c>
      <c r="J7" s="53">
        <v>98</v>
      </c>
      <c r="K7" s="53"/>
      <c r="L7" s="53">
        <v>1</v>
      </c>
      <c r="M7" s="288">
        <v>0.5</v>
      </c>
      <c r="N7" s="288">
        <v>0.5</v>
      </c>
      <c r="O7" s="53">
        <v>30</v>
      </c>
      <c r="P7" s="53"/>
      <c r="Q7" s="53"/>
      <c r="R7" s="53"/>
      <c r="S7" s="53">
        <v>15</v>
      </c>
      <c r="T7" s="53"/>
      <c r="U7" s="53"/>
      <c r="V7" s="53"/>
      <c r="W7" s="53"/>
      <c r="X7" s="53"/>
      <c r="Y7" s="53"/>
      <c r="Z7" s="53"/>
      <c r="AA7" s="53"/>
      <c r="AB7" s="53">
        <f>SUM(I7:Z7)</f>
        <v>213</v>
      </c>
      <c r="AC7" s="361"/>
    </row>
    <row r="8" spans="1:29" s="362" customFormat="1" ht="15.6" customHeight="1" x14ac:dyDescent="0.2">
      <c r="A8" s="401"/>
      <c r="B8" s="406"/>
      <c r="C8" s="405"/>
      <c r="D8" s="338">
        <v>1</v>
      </c>
      <c r="E8" s="51" t="s">
        <v>3</v>
      </c>
      <c r="F8" s="52"/>
      <c r="G8" s="52"/>
      <c r="H8" s="338"/>
      <c r="I8" s="53">
        <v>76</v>
      </c>
      <c r="J8" s="53">
        <v>82</v>
      </c>
      <c r="K8" s="53"/>
      <c r="L8" s="53">
        <v>7</v>
      </c>
      <c r="M8" s="53">
        <v>2</v>
      </c>
      <c r="N8" s="288">
        <v>0.5</v>
      </c>
      <c r="O8" s="53">
        <v>49</v>
      </c>
      <c r="P8" s="53"/>
      <c r="Q8" s="53"/>
      <c r="R8" s="53">
        <v>80</v>
      </c>
      <c r="S8" s="53">
        <v>8</v>
      </c>
      <c r="T8" s="53"/>
      <c r="U8" s="53">
        <v>62</v>
      </c>
      <c r="V8" s="53"/>
      <c r="W8" s="53"/>
      <c r="X8" s="53"/>
      <c r="Y8" s="53"/>
      <c r="Z8" s="53"/>
      <c r="AA8" s="53"/>
      <c r="AB8" s="288">
        <f>SUM(I8:Z8)</f>
        <v>366.5</v>
      </c>
      <c r="AC8" s="361"/>
    </row>
    <row r="9" spans="1:29" s="362" customFormat="1" ht="39.6" customHeight="1" x14ac:dyDescent="0.2">
      <c r="A9" s="401"/>
      <c r="B9" s="406"/>
      <c r="C9" s="405"/>
      <c r="D9" s="338">
        <v>1</v>
      </c>
      <c r="E9" s="340" t="s">
        <v>39</v>
      </c>
      <c r="F9" s="52"/>
      <c r="G9" s="52"/>
      <c r="H9" s="338"/>
      <c r="I9" s="53">
        <f>SUM(I7+I8)</f>
        <v>144</v>
      </c>
      <c r="J9" s="53">
        <f t="shared" ref="J9:T9" si="0">SUM(J7+J8)</f>
        <v>180</v>
      </c>
      <c r="K9" s="53"/>
      <c r="L9" s="53">
        <f>SUM(L7+L8)</f>
        <v>8</v>
      </c>
      <c r="M9" s="288">
        <f t="shared" si="0"/>
        <v>2.5</v>
      </c>
      <c r="N9" s="53">
        <f t="shared" si="0"/>
        <v>1</v>
      </c>
      <c r="O9" s="53">
        <f t="shared" si="0"/>
        <v>79</v>
      </c>
      <c r="P9" s="53">
        <f t="shared" si="0"/>
        <v>0</v>
      </c>
      <c r="Q9" s="53">
        <f t="shared" si="0"/>
        <v>0</v>
      </c>
      <c r="R9" s="53">
        <f t="shared" si="0"/>
        <v>80</v>
      </c>
      <c r="S9" s="53">
        <f t="shared" si="0"/>
        <v>23</v>
      </c>
      <c r="T9" s="53">
        <f t="shared" si="0"/>
        <v>0</v>
      </c>
      <c r="U9" s="53">
        <f>SUM(U7+U8)</f>
        <v>62</v>
      </c>
      <c r="V9" s="53"/>
      <c r="W9" s="53"/>
      <c r="X9" s="53"/>
      <c r="Y9" s="53"/>
      <c r="Z9" s="53"/>
      <c r="AA9" s="53"/>
      <c r="AB9" s="288">
        <f>SUM(AB7+AB8)</f>
        <v>579.5</v>
      </c>
      <c r="AC9" s="361"/>
    </row>
    <row r="10" spans="1:29" s="365" customFormat="1" ht="15.75" customHeight="1" x14ac:dyDescent="0.2">
      <c r="A10" s="401"/>
      <c r="B10" s="403" t="s">
        <v>40</v>
      </c>
      <c r="C10" s="403"/>
      <c r="D10" s="344">
        <v>1</v>
      </c>
      <c r="E10" s="54" t="s">
        <v>30</v>
      </c>
      <c r="F10" s="55"/>
      <c r="G10" s="55"/>
      <c r="H10" s="363"/>
      <c r="I10" s="53">
        <f>SUM(I7)</f>
        <v>68</v>
      </c>
      <c r="J10" s="53">
        <f t="shared" ref="J10:AB11" si="1">SUM(J7)</f>
        <v>98</v>
      </c>
      <c r="K10" s="53"/>
      <c r="L10" s="53">
        <f t="shared" si="1"/>
        <v>1</v>
      </c>
      <c r="M10" s="288">
        <f t="shared" si="1"/>
        <v>0.5</v>
      </c>
      <c r="N10" s="288">
        <f t="shared" si="1"/>
        <v>0.5</v>
      </c>
      <c r="O10" s="53">
        <f t="shared" si="1"/>
        <v>30</v>
      </c>
      <c r="P10" s="53">
        <f t="shared" si="1"/>
        <v>0</v>
      </c>
      <c r="Q10" s="53">
        <f t="shared" si="1"/>
        <v>0</v>
      </c>
      <c r="R10" s="53">
        <f t="shared" si="1"/>
        <v>0</v>
      </c>
      <c r="S10" s="53">
        <f t="shared" si="1"/>
        <v>15</v>
      </c>
      <c r="T10" s="53">
        <f t="shared" si="1"/>
        <v>0</v>
      </c>
      <c r="U10" s="53">
        <f t="shared" si="1"/>
        <v>0</v>
      </c>
      <c r="V10" s="53"/>
      <c r="W10" s="53"/>
      <c r="X10" s="53"/>
      <c r="Y10" s="53"/>
      <c r="Z10" s="53"/>
      <c r="AA10" s="53"/>
      <c r="AB10" s="53">
        <f>SUM(AB7)</f>
        <v>213</v>
      </c>
      <c r="AC10" s="364"/>
    </row>
    <row r="11" spans="1:29" s="365" customFormat="1" ht="14.25" customHeight="1" x14ac:dyDescent="0.2">
      <c r="A11" s="401"/>
      <c r="B11" s="403"/>
      <c r="C11" s="403"/>
      <c r="D11" s="344">
        <v>1</v>
      </c>
      <c r="E11" s="54" t="s">
        <v>3</v>
      </c>
      <c r="F11" s="55"/>
      <c r="G11" s="55"/>
      <c r="H11" s="363"/>
      <c r="I11" s="53">
        <f>SUM(I8)</f>
        <v>76</v>
      </c>
      <c r="J11" s="53">
        <f t="shared" si="1"/>
        <v>82</v>
      </c>
      <c r="K11" s="53"/>
      <c r="L11" s="53">
        <f t="shared" si="1"/>
        <v>7</v>
      </c>
      <c r="M11" s="53">
        <f t="shared" si="1"/>
        <v>2</v>
      </c>
      <c r="N11" s="288">
        <f t="shared" si="1"/>
        <v>0.5</v>
      </c>
      <c r="O11" s="53">
        <f t="shared" si="1"/>
        <v>49</v>
      </c>
      <c r="P11" s="53">
        <f t="shared" si="1"/>
        <v>0</v>
      </c>
      <c r="Q11" s="53">
        <f t="shared" si="1"/>
        <v>0</v>
      </c>
      <c r="R11" s="53">
        <f t="shared" si="1"/>
        <v>80</v>
      </c>
      <c r="S11" s="53">
        <f t="shared" si="1"/>
        <v>8</v>
      </c>
      <c r="T11" s="53">
        <f t="shared" si="1"/>
        <v>0</v>
      </c>
      <c r="U11" s="53">
        <f t="shared" si="1"/>
        <v>62</v>
      </c>
      <c r="V11" s="53"/>
      <c r="W11" s="53"/>
      <c r="X11" s="53"/>
      <c r="Y11" s="53"/>
      <c r="Z11" s="53"/>
      <c r="AA11" s="53"/>
      <c r="AB11" s="288">
        <f t="shared" si="1"/>
        <v>366.5</v>
      </c>
      <c r="AC11" s="364"/>
    </row>
    <row r="12" spans="1:29" s="365" customFormat="1" ht="14.25" customHeight="1" x14ac:dyDescent="0.2">
      <c r="A12" s="401"/>
      <c r="B12" s="403"/>
      <c r="C12" s="403"/>
      <c r="D12" s="344">
        <v>1</v>
      </c>
      <c r="E12" s="339" t="s">
        <v>39</v>
      </c>
      <c r="F12" s="55"/>
      <c r="G12" s="55"/>
      <c r="H12" s="363"/>
      <c r="I12" s="53">
        <f>SUM(I10+I11)</f>
        <v>144</v>
      </c>
      <c r="J12" s="53">
        <f>SUM(J10+J11)</f>
        <v>180</v>
      </c>
      <c r="K12" s="53"/>
      <c r="L12" s="53">
        <f t="shared" ref="L12:T12" si="2">SUM(L10+L11)</f>
        <v>8</v>
      </c>
      <c r="M12" s="288">
        <f t="shared" si="2"/>
        <v>2.5</v>
      </c>
      <c r="N12" s="53">
        <f t="shared" si="2"/>
        <v>1</v>
      </c>
      <c r="O12" s="53">
        <f t="shared" si="2"/>
        <v>79</v>
      </c>
      <c r="P12" s="53">
        <f t="shared" si="2"/>
        <v>0</v>
      </c>
      <c r="Q12" s="53">
        <f t="shared" si="2"/>
        <v>0</v>
      </c>
      <c r="R12" s="53">
        <f t="shared" si="2"/>
        <v>80</v>
      </c>
      <c r="S12" s="53">
        <f t="shared" si="2"/>
        <v>23</v>
      </c>
      <c r="T12" s="53">
        <f t="shared" si="2"/>
        <v>0</v>
      </c>
      <c r="U12" s="53">
        <f>SUM(U10+U11)</f>
        <v>62</v>
      </c>
      <c r="V12" s="53"/>
      <c r="W12" s="53"/>
      <c r="X12" s="53"/>
      <c r="Y12" s="53"/>
      <c r="Z12" s="53"/>
      <c r="AA12" s="53"/>
      <c r="AB12" s="288">
        <f>SUM(AB10+AB11)</f>
        <v>579.5</v>
      </c>
      <c r="AC12" s="364"/>
    </row>
    <row r="13" spans="1:29" s="362" customFormat="1" ht="15" customHeight="1" x14ac:dyDescent="0.2">
      <c r="A13" s="401">
        <v>2</v>
      </c>
      <c r="B13" s="405" t="s">
        <v>76</v>
      </c>
      <c r="C13" s="405" t="s">
        <v>79</v>
      </c>
      <c r="D13" s="343" t="s">
        <v>149</v>
      </c>
      <c r="E13" s="51" t="s">
        <v>30</v>
      </c>
      <c r="F13" s="52"/>
      <c r="G13" s="52"/>
      <c r="H13" s="338"/>
      <c r="I13" s="53">
        <v>40</v>
      </c>
      <c r="J13" s="53">
        <v>32</v>
      </c>
      <c r="K13" s="53"/>
      <c r="L13" s="53">
        <v>3</v>
      </c>
      <c r="M13" s="288">
        <v>1.5</v>
      </c>
      <c r="N13" s="53">
        <v>2</v>
      </c>
      <c r="O13" s="53">
        <v>7</v>
      </c>
      <c r="P13" s="53"/>
      <c r="Q13" s="53"/>
      <c r="R13" s="53"/>
      <c r="S13" s="53">
        <v>8</v>
      </c>
      <c r="T13" s="53"/>
      <c r="U13" s="53"/>
      <c r="V13" s="53"/>
      <c r="W13" s="53"/>
      <c r="X13" s="53"/>
      <c r="Y13" s="53"/>
      <c r="Z13" s="53"/>
      <c r="AA13" s="53"/>
      <c r="AB13" s="288">
        <f>SUM(I13:Z13)</f>
        <v>93.5</v>
      </c>
      <c r="AC13" s="361"/>
    </row>
    <row r="14" spans="1:29" s="362" customFormat="1" ht="15.6" customHeight="1" x14ac:dyDescent="0.2">
      <c r="A14" s="401"/>
      <c r="B14" s="405"/>
      <c r="C14" s="405"/>
      <c r="D14" s="343" t="s">
        <v>149</v>
      </c>
      <c r="E14" s="51" t="s">
        <v>3</v>
      </c>
      <c r="F14" s="52"/>
      <c r="G14" s="52"/>
      <c r="H14" s="338"/>
      <c r="I14" s="53">
        <v>54</v>
      </c>
      <c r="J14" s="53">
        <v>36</v>
      </c>
      <c r="K14" s="53"/>
      <c r="L14" s="53">
        <v>1</v>
      </c>
      <c r="M14" s="53">
        <v>1</v>
      </c>
      <c r="N14" s="288"/>
      <c r="O14" s="53">
        <v>58</v>
      </c>
      <c r="P14" s="53"/>
      <c r="Q14" s="53"/>
      <c r="R14" s="53">
        <v>28</v>
      </c>
      <c r="S14" s="53">
        <v>5</v>
      </c>
      <c r="T14" s="53"/>
      <c r="U14" s="53">
        <v>18</v>
      </c>
      <c r="V14" s="53"/>
      <c r="W14" s="53"/>
      <c r="X14" s="53"/>
      <c r="Y14" s="53"/>
      <c r="Z14" s="53"/>
      <c r="AA14" s="53"/>
      <c r="AB14" s="53">
        <f>SUM(I14:Z14)</f>
        <v>201</v>
      </c>
      <c r="AC14" s="361"/>
    </row>
    <row r="15" spans="1:29" s="362" customFormat="1" ht="15.75" customHeight="1" x14ac:dyDescent="0.2">
      <c r="A15" s="401"/>
      <c r="B15" s="405"/>
      <c r="C15" s="405"/>
      <c r="D15" s="343" t="s">
        <v>149</v>
      </c>
      <c r="E15" s="340" t="s">
        <v>39</v>
      </c>
      <c r="F15" s="52"/>
      <c r="G15" s="52"/>
      <c r="H15" s="338"/>
      <c r="I15" s="53">
        <f>SUM(I13+I14)</f>
        <v>94</v>
      </c>
      <c r="J15" s="53">
        <f>SUM(J13+J14)</f>
        <v>68</v>
      </c>
      <c r="K15" s="53"/>
      <c r="L15" s="53">
        <f t="shared" ref="L15:T15" si="3">SUM(L13+L14)</f>
        <v>4</v>
      </c>
      <c r="M15" s="53">
        <f t="shared" si="3"/>
        <v>2.5</v>
      </c>
      <c r="N15" s="53">
        <f t="shared" si="3"/>
        <v>2</v>
      </c>
      <c r="O15" s="53">
        <f t="shared" si="3"/>
        <v>65</v>
      </c>
      <c r="P15" s="53">
        <f t="shared" si="3"/>
        <v>0</v>
      </c>
      <c r="Q15" s="53">
        <f t="shared" si="3"/>
        <v>0</v>
      </c>
      <c r="R15" s="53">
        <f t="shared" si="3"/>
        <v>28</v>
      </c>
      <c r="S15" s="53">
        <f t="shared" si="3"/>
        <v>13</v>
      </c>
      <c r="T15" s="53">
        <f t="shared" si="3"/>
        <v>0</v>
      </c>
      <c r="U15" s="53">
        <f>SUM(U13+U14)</f>
        <v>18</v>
      </c>
      <c r="V15" s="53"/>
      <c r="W15" s="53"/>
      <c r="X15" s="53"/>
      <c r="Y15" s="53"/>
      <c r="Z15" s="53"/>
      <c r="AA15" s="53"/>
      <c r="AB15" s="288">
        <f>SUM(AB13+AB14)</f>
        <v>294.5</v>
      </c>
      <c r="AC15" s="361"/>
    </row>
    <row r="16" spans="1:29" s="365" customFormat="1" ht="13.5" customHeight="1" x14ac:dyDescent="0.2">
      <c r="A16" s="401"/>
      <c r="B16" s="403" t="s">
        <v>80</v>
      </c>
      <c r="C16" s="403"/>
      <c r="D16" s="344" t="s">
        <v>149</v>
      </c>
      <c r="E16" s="54" t="s">
        <v>30</v>
      </c>
      <c r="F16" s="55"/>
      <c r="G16" s="55"/>
      <c r="H16" s="363"/>
      <c r="I16" s="53">
        <f>SUM(I13)</f>
        <v>40</v>
      </c>
      <c r="J16" s="53">
        <f t="shared" ref="J16:AB17" si="4">SUM(J13)</f>
        <v>32</v>
      </c>
      <c r="K16" s="53"/>
      <c r="L16" s="53">
        <f t="shared" si="4"/>
        <v>3</v>
      </c>
      <c r="M16" s="53">
        <f t="shared" si="4"/>
        <v>1.5</v>
      </c>
      <c r="N16" s="53">
        <f t="shared" si="4"/>
        <v>2</v>
      </c>
      <c r="O16" s="53">
        <f t="shared" si="4"/>
        <v>7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8</v>
      </c>
      <c r="T16" s="53">
        <f t="shared" si="4"/>
        <v>0</v>
      </c>
      <c r="U16" s="53">
        <f t="shared" si="4"/>
        <v>0</v>
      </c>
      <c r="V16" s="53"/>
      <c r="W16" s="53"/>
      <c r="X16" s="53"/>
      <c r="Y16" s="53"/>
      <c r="Z16" s="53"/>
      <c r="AA16" s="53"/>
      <c r="AB16" s="288">
        <f t="shared" si="4"/>
        <v>93.5</v>
      </c>
      <c r="AC16" s="364"/>
    </row>
    <row r="17" spans="1:29" s="365" customFormat="1" ht="14.25" customHeight="1" x14ac:dyDescent="0.2">
      <c r="A17" s="401"/>
      <c r="B17" s="403"/>
      <c r="C17" s="403"/>
      <c r="D17" s="344" t="s">
        <v>149</v>
      </c>
      <c r="E17" s="54" t="s">
        <v>3</v>
      </c>
      <c r="F17" s="55"/>
      <c r="G17" s="55"/>
      <c r="H17" s="363"/>
      <c r="I17" s="53">
        <f>SUM(I14)</f>
        <v>54</v>
      </c>
      <c r="J17" s="53">
        <f t="shared" si="4"/>
        <v>36</v>
      </c>
      <c r="K17" s="53"/>
      <c r="L17" s="53">
        <f t="shared" si="4"/>
        <v>1</v>
      </c>
      <c r="M17" s="53">
        <f t="shared" si="4"/>
        <v>1</v>
      </c>
      <c r="N17" s="53">
        <f t="shared" si="4"/>
        <v>0</v>
      </c>
      <c r="O17" s="53">
        <f t="shared" si="4"/>
        <v>58</v>
      </c>
      <c r="P17" s="53">
        <f t="shared" si="4"/>
        <v>0</v>
      </c>
      <c r="Q17" s="53">
        <f t="shared" si="4"/>
        <v>0</v>
      </c>
      <c r="R17" s="53">
        <f t="shared" si="4"/>
        <v>28</v>
      </c>
      <c r="S17" s="53">
        <f t="shared" si="4"/>
        <v>5</v>
      </c>
      <c r="T17" s="53">
        <f t="shared" si="4"/>
        <v>0</v>
      </c>
      <c r="U17" s="53">
        <f t="shared" si="4"/>
        <v>18</v>
      </c>
      <c r="V17" s="53"/>
      <c r="W17" s="53"/>
      <c r="X17" s="53"/>
      <c r="Y17" s="53"/>
      <c r="Z17" s="53"/>
      <c r="AA17" s="53"/>
      <c r="AB17" s="53">
        <f t="shared" si="4"/>
        <v>201</v>
      </c>
      <c r="AC17" s="364"/>
    </row>
    <row r="18" spans="1:29" s="365" customFormat="1" ht="15" customHeight="1" x14ac:dyDescent="0.2">
      <c r="A18" s="401"/>
      <c r="B18" s="403"/>
      <c r="C18" s="403"/>
      <c r="D18" s="344" t="s">
        <v>149</v>
      </c>
      <c r="E18" s="339" t="s">
        <v>39</v>
      </c>
      <c r="F18" s="55"/>
      <c r="G18" s="55"/>
      <c r="H18" s="363"/>
      <c r="I18" s="53">
        <f>SUM(I16+I17)</f>
        <v>94</v>
      </c>
      <c r="J18" s="53">
        <f>SUM(J16+J17)</f>
        <v>68</v>
      </c>
      <c r="K18" s="53"/>
      <c r="L18" s="53">
        <f t="shared" ref="L18:T18" si="5">SUM(L16+L17)</f>
        <v>4</v>
      </c>
      <c r="M18" s="53">
        <f t="shared" si="5"/>
        <v>2.5</v>
      </c>
      <c r="N18" s="53">
        <f t="shared" si="5"/>
        <v>2</v>
      </c>
      <c r="O18" s="53">
        <f t="shared" si="5"/>
        <v>65</v>
      </c>
      <c r="P18" s="53">
        <f t="shared" si="5"/>
        <v>0</v>
      </c>
      <c r="Q18" s="53">
        <f t="shared" si="5"/>
        <v>0</v>
      </c>
      <c r="R18" s="53">
        <f t="shared" si="5"/>
        <v>28</v>
      </c>
      <c r="S18" s="53">
        <f t="shared" si="5"/>
        <v>13</v>
      </c>
      <c r="T18" s="53">
        <f t="shared" si="5"/>
        <v>0</v>
      </c>
      <c r="U18" s="53">
        <f>SUM(U16+U17)</f>
        <v>18</v>
      </c>
      <c r="V18" s="53"/>
      <c r="W18" s="53"/>
      <c r="X18" s="53"/>
      <c r="Y18" s="53"/>
      <c r="Z18" s="53"/>
      <c r="AA18" s="53"/>
      <c r="AB18" s="288">
        <f>SUM(AB16+AB17)</f>
        <v>294.5</v>
      </c>
      <c r="AC18" s="364"/>
    </row>
    <row r="19" spans="1:29" s="362" customFormat="1" ht="17.25" customHeight="1" x14ac:dyDescent="0.2">
      <c r="A19" s="401">
        <v>3</v>
      </c>
      <c r="B19" s="405" t="s">
        <v>56</v>
      </c>
      <c r="C19" s="405" t="s">
        <v>57</v>
      </c>
      <c r="D19" s="343">
        <v>1</v>
      </c>
      <c r="E19" s="51" t="s">
        <v>30</v>
      </c>
      <c r="F19" s="52"/>
      <c r="G19" s="52"/>
      <c r="H19" s="338"/>
      <c r="I19" s="53">
        <v>58</v>
      </c>
      <c r="J19" s="53">
        <v>56</v>
      </c>
      <c r="K19" s="53"/>
      <c r="L19" s="53">
        <v>27</v>
      </c>
      <c r="M19" s="53">
        <v>8</v>
      </c>
      <c r="N19" s="53">
        <v>4</v>
      </c>
      <c r="O19" s="53">
        <v>21</v>
      </c>
      <c r="P19" s="53"/>
      <c r="Q19" s="53"/>
      <c r="R19" s="53"/>
      <c r="S19" s="53">
        <v>21</v>
      </c>
      <c r="T19" s="53"/>
      <c r="U19" s="53"/>
      <c r="V19" s="53"/>
      <c r="W19" s="53"/>
      <c r="X19" s="53"/>
      <c r="Y19" s="53"/>
      <c r="Z19" s="53"/>
      <c r="AA19" s="53"/>
      <c r="AB19" s="53">
        <f>SUM(I19:Z19)</f>
        <v>195</v>
      </c>
      <c r="AC19" s="361"/>
    </row>
    <row r="20" spans="1:29" s="362" customFormat="1" ht="20.25" customHeight="1" x14ac:dyDescent="0.2">
      <c r="A20" s="401"/>
      <c r="B20" s="405"/>
      <c r="C20" s="405"/>
      <c r="D20" s="343">
        <v>1</v>
      </c>
      <c r="E20" s="51" t="s">
        <v>3</v>
      </c>
      <c r="F20" s="52"/>
      <c r="G20" s="52"/>
      <c r="H20" s="338"/>
      <c r="I20" s="53">
        <v>52</v>
      </c>
      <c r="J20" s="53">
        <v>70</v>
      </c>
      <c r="K20" s="53"/>
      <c r="L20" s="53">
        <v>27</v>
      </c>
      <c r="M20" s="53">
        <v>8</v>
      </c>
      <c r="N20" s="288"/>
      <c r="O20" s="53">
        <v>24</v>
      </c>
      <c r="P20" s="53"/>
      <c r="Q20" s="53">
        <v>130</v>
      </c>
      <c r="R20" s="53"/>
      <c r="S20" s="53">
        <v>19</v>
      </c>
      <c r="T20" s="53"/>
      <c r="U20" s="53">
        <v>17</v>
      </c>
      <c r="V20" s="53"/>
      <c r="W20" s="53"/>
      <c r="X20" s="53"/>
      <c r="Y20" s="53"/>
      <c r="Z20" s="53"/>
      <c r="AA20" s="53"/>
      <c r="AB20" s="53">
        <f>SUM(I20:Z20)</f>
        <v>347</v>
      </c>
      <c r="AC20" s="361"/>
    </row>
    <row r="21" spans="1:29" s="362" customFormat="1" ht="24.75" customHeight="1" x14ac:dyDescent="0.2">
      <c r="A21" s="401"/>
      <c r="B21" s="405"/>
      <c r="C21" s="405"/>
      <c r="D21" s="343">
        <v>1</v>
      </c>
      <c r="E21" s="340" t="s">
        <v>39</v>
      </c>
      <c r="F21" s="52"/>
      <c r="G21" s="52"/>
      <c r="H21" s="338"/>
      <c r="I21" s="53">
        <f>SUM(I19+I20)</f>
        <v>110</v>
      </c>
      <c r="J21" s="53">
        <f>SUM(J19+J20)</f>
        <v>126</v>
      </c>
      <c r="K21" s="53"/>
      <c r="L21" s="53">
        <f t="shared" ref="L21:T21" si="6">SUM(L19+L20)</f>
        <v>54</v>
      </c>
      <c r="M21" s="53">
        <f t="shared" si="6"/>
        <v>16</v>
      </c>
      <c r="N21" s="53">
        <f t="shared" si="6"/>
        <v>4</v>
      </c>
      <c r="O21" s="53">
        <f t="shared" si="6"/>
        <v>45</v>
      </c>
      <c r="P21" s="53">
        <f t="shared" si="6"/>
        <v>0</v>
      </c>
      <c r="Q21" s="53">
        <f t="shared" si="6"/>
        <v>130</v>
      </c>
      <c r="R21" s="53">
        <f t="shared" si="6"/>
        <v>0</v>
      </c>
      <c r="S21" s="53">
        <f t="shared" si="6"/>
        <v>40</v>
      </c>
      <c r="T21" s="53">
        <f t="shared" si="6"/>
        <v>0</v>
      </c>
      <c r="U21" s="53">
        <f>SUM(U19+U20)</f>
        <v>17</v>
      </c>
      <c r="V21" s="53"/>
      <c r="W21" s="53"/>
      <c r="X21" s="53"/>
      <c r="Y21" s="53"/>
      <c r="Z21" s="53"/>
      <c r="AA21" s="53"/>
      <c r="AB21" s="53">
        <f>SUM(AB19+AB20)</f>
        <v>542</v>
      </c>
      <c r="AC21" s="361"/>
    </row>
    <row r="22" spans="1:29" s="362" customFormat="1" ht="18" customHeight="1" x14ac:dyDescent="0.2">
      <c r="A22" s="401">
        <v>4</v>
      </c>
      <c r="B22" s="405" t="s">
        <v>51</v>
      </c>
      <c r="C22" s="405" t="s">
        <v>58</v>
      </c>
      <c r="D22" s="343">
        <v>1</v>
      </c>
      <c r="E22" s="51" t="s">
        <v>30</v>
      </c>
      <c r="F22" s="52"/>
      <c r="G22" s="52"/>
      <c r="H22" s="338"/>
      <c r="I22" s="53">
        <v>106</v>
      </c>
      <c r="J22" s="53">
        <v>114</v>
      </c>
      <c r="K22" s="53"/>
      <c r="L22" s="53">
        <v>22</v>
      </c>
      <c r="M22" s="288">
        <v>6.5</v>
      </c>
      <c r="N22" s="53"/>
      <c r="O22" s="53">
        <v>36</v>
      </c>
      <c r="P22" s="53"/>
      <c r="Q22" s="53"/>
      <c r="R22" s="53"/>
      <c r="S22" s="53">
        <v>28</v>
      </c>
      <c r="T22" s="53"/>
      <c r="U22" s="53"/>
      <c r="V22" s="53"/>
      <c r="W22" s="53"/>
      <c r="X22" s="53"/>
      <c r="Y22" s="53"/>
      <c r="Z22" s="53"/>
      <c r="AA22" s="53"/>
      <c r="AB22" s="288">
        <f>SUM(I22:Z22)</f>
        <v>312.5</v>
      </c>
      <c r="AC22" s="361"/>
    </row>
    <row r="23" spans="1:29" s="362" customFormat="1" ht="15" customHeight="1" x14ac:dyDescent="0.2">
      <c r="A23" s="401"/>
      <c r="B23" s="405"/>
      <c r="C23" s="405"/>
      <c r="D23" s="343">
        <v>1</v>
      </c>
      <c r="E23" s="51" t="s">
        <v>3</v>
      </c>
      <c r="F23" s="52"/>
      <c r="G23" s="52"/>
      <c r="H23" s="338"/>
      <c r="I23" s="53">
        <v>54</v>
      </c>
      <c r="J23" s="53">
        <v>82</v>
      </c>
      <c r="K23" s="53"/>
      <c r="L23" s="53">
        <v>23</v>
      </c>
      <c r="M23" s="53">
        <v>7</v>
      </c>
      <c r="N23" s="53"/>
      <c r="O23" s="53">
        <v>24</v>
      </c>
      <c r="P23" s="53"/>
      <c r="Q23" s="53"/>
      <c r="R23" s="53"/>
      <c r="S23" s="53">
        <v>26</v>
      </c>
      <c r="T23" s="53"/>
      <c r="U23" s="53">
        <v>57</v>
      </c>
      <c r="V23" s="53"/>
      <c r="W23" s="53"/>
      <c r="X23" s="53"/>
      <c r="Y23" s="53"/>
      <c r="Z23" s="53"/>
      <c r="AA23" s="53"/>
      <c r="AB23" s="53">
        <f>SUM(I23:Z23)</f>
        <v>273</v>
      </c>
      <c r="AC23" s="361"/>
    </row>
    <row r="24" spans="1:29" s="362" customFormat="1" ht="16.149999999999999" customHeight="1" x14ac:dyDescent="0.2">
      <c r="A24" s="401"/>
      <c r="B24" s="405"/>
      <c r="C24" s="405"/>
      <c r="D24" s="343">
        <v>1</v>
      </c>
      <c r="E24" s="340" t="s">
        <v>39</v>
      </c>
      <c r="F24" s="52"/>
      <c r="G24" s="52"/>
      <c r="H24" s="338"/>
      <c r="I24" s="53">
        <f>SUM(I22+I23)</f>
        <v>160</v>
      </c>
      <c r="J24" s="53">
        <f>SUM(J22+J23)</f>
        <v>196</v>
      </c>
      <c r="K24" s="53"/>
      <c r="L24" s="53">
        <f t="shared" ref="L24:T24" si="7">SUM(L22+L23)</f>
        <v>45</v>
      </c>
      <c r="M24" s="288">
        <f t="shared" si="7"/>
        <v>13.5</v>
      </c>
      <c r="N24" s="53">
        <f t="shared" si="7"/>
        <v>0</v>
      </c>
      <c r="O24" s="53">
        <f t="shared" si="7"/>
        <v>60</v>
      </c>
      <c r="P24" s="53">
        <f t="shared" si="7"/>
        <v>0</v>
      </c>
      <c r="Q24" s="53">
        <f t="shared" si="7"/>
        <v>0</v>
      </c>
      <c r="R24" s="53">
        <f t="shared" si="7"/>
        <v>0</v>
      </c>
      <c r="S24" s="53">
        <f t="shared" si="7"/>
        <v>54</v>
      </c>
      <c r="T24" s="53">
        <f t="shared" si="7"/>
        <v>0</v>
      </c>
      <c r="U24" s="53">
        <f>SUM(U22+U23)</f>
        <v>57</v>
      </c>
      <c r="V24" s="53"/>
      <c r="W24" s="53"/>
      <c r="X24" s="53"/>
      <c r="Y24" s="53"/>
      <c r="Z24" s="53"/>
      <c r="AA24" s="53"/>
      <c r="AB24" s="288">
        <f>SUM(AB22+AB23)</f>
        <v>585.5</v>
      </c>
      <c r="AC24" s="361"/>
    </row>
    <row r="25" spans="1:29" s="362" customFormat="1" ht="18" customHeight="1" x14ac:dyDescent="0.2">
      <c r="A25" s="408" t="s">
        <v>100</v>
      </c>
      <c r="B25" s="405" t="s">
        <v>60</v>
      </c>
      <c r="C25" s="405" t="s">
        <v>57</v>
      </c>
      <c r="D25" s="343">
        <v>1</v>
      </c>
      <c r="E25" s="51" t="s">
        <v>30</v>
      </c>
      <c r="F25" s="52"/>
      <c r="G25" s="52"/>
      <c r="H25" s="338"/>
      <c r="I25" s="53">
        <v>84</v>
      </c>
      <c r="J25" s="53">
        <v>82</v>
      </c>
      <c r="K25" s="53"/>
      <c r="L25" s="53">
        <v>7</v>
      </c>
      <c r="M25" s="53">
        <v>2</v>
      </c>
      <c r="N25" s="53">
        <v>2</v>
      </c>
      <c r="O25" s="53"/>
      <c r="P25" s="53"/>
      <c r="Q25" s="53"/>
      <c r="R25" s="53"/>
      <c r="S25" s="53">
        <v>19</v>
      </c>
      <c r="T25" s="53"/>
      <c r="U25" s="53"/>
      <c r="V25" s="53"/>
      <c r="W25" s="53"/>
      <c r="X25" s="53"/>
      <c r="Y25" s="53"/>
      <c r="Z25" s="53"/>
      <c r="AA25" s="53"/>
      <c r="AB25" s="53">
        <f>SUM(I25:Z25)</f>
        <v>196</v>
      </c>
      <c r="AC25" s="361"/>
    </row>
    <row r="26" spans="1:29" s="362" customFormat="1" ht="18" customHeight="1" x14ac:dyDescent="0.2">
      <c r="A26" s="409"/>
      <c r="B26" s="410"/>
      <c r="C26" s="405"/>
      <c r="D26" s="343">
        <v>1</v>
      </c>
      <c r="E26" s="51" t="s">
        <v>3</v>
      </c>
      <c r="F26" s="52"/>
      <c r="G26" s="52"/>
      <c r="H26" s="338"/>
      <c r="I26" s="53">
        <v>114</v>
      </c>
      <c r="J26" s="53">
        <v>126</v>
      </c>
      <c r="K26" s="53"/>
      <c r="L26" s="53">
        <v>26</v>
      </c>
      <c r="M26" s="288">
        <v>8.5</v>
      </c>
      <c r="N26" s="53">
        <v>2</v>
      </c>
      <c r="O26" s="53">
        <v>12</v>
      </c>
      <c r="P26" s="53"/>
      <c r="Q26" s="53"/>
      <c r="R26" s="53"/>
      <c r="S26" s="53">
        <v>21</v>
      </c>
      <c r="T26" s="53"/>
      <c r="U26" s="53">
        <v>19</v>
      </c>
      <c r="V26" s="53"/>
      <c r="W26" s="53"/>
      <c r="X26" s="53"/>
      <c r="Y26" s="53"/>
      <c r="Z26" s="53"/>
      <c r="AA26" s="53"/>
      <c r="AB26" s="288">
        <f>SUM(I26:Z26)</f>
        <v>328.5</v>
      </c>
      <c r="AC26" s="361"/>
    </row>
    <row r="27" spans="1:29" s="362" customFormat="1" ht="20.45" customHeight="1" x14ac:dyDescent="0.2">
      <c r="A27" s="409"/>
      <c r="B27" s="410"/>
      <c r="C27" s="405"/>
      <c r="D27" s="343">
        <v>1</v>
      </c>
      <c r="E27" s="340" t="s">
        <v>39</v>
      </c>
      <c r="F27" s="52"/>
      <c r="G27" s="52"/>
      <c r="H27" s="338"/>
      <c r="I27" s="53">
        <f>SUM(I25+I26)</f>
        <v>198</v>
      </c>
      <c r="J27" s="53">
        <f t="shared" ref="J27:AB27" si="8">SUM(J25+J26)</f>
        <v>208</v>
      </c>
      <c r="K27" s="53"/>
      <c r="L27" s="53">
        <f t="shared" si="8"/>
        <v>33</v>
      </c>
      <c r="M27" s="288">
        <f t="shared" si="8"/>
        <v>10.5</v>
      </c>
      <c r="N27" s="53">
        <f t="shared" si="8"/>
        <v>4</v>
      </c>
      <c r="O27" s="53">
        <f t="shared" si="8"/>
        <v>12</v>
      </c>
      <c r="P27" s="53">
        <f t="shared" si="8"/>
        <v>0</v>
      </c>
      <c r="Q27" s="53">
        <f t="shared" si="8"/>
        <v>0</v>
      </c>
      <c r="R27" s="53">
        <f t="shared" si="8"/>
        <v>0</v>
      </c>
      <c r="S27" s="53">
        <f t="shared" si="8"/>
        <v>40</v>
      </c>
      <c r="T27" s="53">
        <f t="shared" si="8"/>
        <v>0</v>
      </c>
      <c r="U27" s="53">
        <f>SUM(U25+U26)</f>
        <v>19</v>
      </c>
      <c r="V27" s="53"/>
      <c r="W27" s="53"/>
      <c r="X27" s="53"/>
      <c r="Y27" s="53"/>
      <c r="Z27" s="53"/>
      <c r="AA27" s="53"/>
      <c r="AB27" s="288">
        <f t="shared" si="8"/>
        <v>524.5</v>
      </c>
      <c r="AC27" s="361"/>
    </row>
    <row r="28" spans="1:29" s="362" customFormat="1" ht="15.75" customHeight="1" x14ac:dyDescent="0.2">
      <c r="A28" s="401">
        <v>6</v>
      </c>
      <c r="B28" s="405" t="s">
        <v>52</v>
      </c>
      <c r="C28" s="405" t="s">
        <v>58</v>
      </c>
      <c r="D28" s="343">
        <v>1</v>
      </c>
      <c r="E28" s="51" t="s">
        <v>30</v>
      </c>
      <c r="F28" s="52"/>
      <c r="G28" s="52"/>
      <c r="H28" s="338"/>
      <c r="I28" s="53">
        <v>44</v>
      </c>
      <c r="J28" s="53">
        <v>40</v>
      </c>
      <c r="K28" s="53"/>
      <c r="L28" s="53">
        <v>11</v>
      </c>
      <c r="M28" s="53">
        <v>4</v>
      </c>
      <c r="N28" s="53"/>
      <c r="O28" s="53">
        <v>42</v>
      </c>
      <c r="P28" s="53"/>
      <c r="Q28" s="53"/>
      <c r="R28" s="53"/>
      <c r="S28" s="53">
        <v>8</v>
      </c>
      <c r="T28" s="53"/>
      <c r="U28" s="53"/>
      <c r="V28" s="53"/>
      <c r="W28" s="53"/>
      <c r="X28" s="53"/>
      <c r="Y28" s="53"/>
      <c r="Z28" s="53"/>
      <c r="AA28" s="53"/>
      <c r="AB28" s="53">
        <f>SUM(I28:Z28)</f>
        <v>149</v>
      </c>
      <c r="AC28" s="361"/>
    </row>
    <row r="29" spans="1:29" s="362" customFormat="1" ht="18" customHeight="1" x14ac:dyDescent="0.2">
      <c r="A29" s="401"/>
      <c r="B29" s="405"/>
      <c r="C29" s="405"/>
      <c r="D29" s="343">
        <v>1</v>
      </c>
      <c r="E29" s="51" t="s">
        <v>3</v>
      </c>
      <c r="F29" s="52"/>
      <c r="G29" s="52"/>
      <c r="H29" s="338"/>
      <c r="I29" s="53">
        <v>96</v>
      </c>
      <c r="J29" s="53">
        <v>144</v>
      </c>
      <c r="K29" s="53"/>
      <c r="L29" s="53">
        <v>21</v>
      </c>
      <c r="M29" s="288">
        <v>7.5</v>
      </c>
      <c r="N29" s="53"/>
      <c r="O29" s="53">
        <v>51</v>
      </c>
      <c r="P29" s="53"/>
      <c r="Q29" s="53"/>
      <c r="R29" s="53"/>
      <c r="S29" s="53">
        <v>16</v>
      </c>
      <c r="T29" s="53"/>
      <c r="U29" s="53">
        <v>19</v>
      </c>
      <c r="V29" s="53"/>
      <c r="W29" s="53"/>
      <c r="X29" s="53"/>
      <c r="Y29" s="53"/>
      <c r="Z29" s="53"/>
      <c r="AA29" s="53"/>
      <c r="AB29" s="288">
        <f>SUM(I29:Z29)</f>
        <v>354.5</v>
      </c>
      <c r="AC29" s="361"/>
    </row>
    <row r="30" spans="1:29" s="362" customFormat="1" ht="21.75" customHeight="1" x14ac:dyDescent="0.2">
      <c r="A30" s="401"/>
      <c r="B30" s="405"/>
      <c r="C30" s="405"/>
      <c r="D30" s="343">
        <v>1</v>
      </c>
      <c r="E30" s="340" t="s">
        <v>39</v>
      </c>
      <c r="F30" s="52"/>
      <c r="G30" s="52"/>
      <c r="H30" s="338"/>
      <c r="I30" s="53">
        <f>SUM(I28+I29)</f>
        <v>140</v>
      </c>
      <c r="J30" s="53">
        <f>SUM(J28+J29)</f>
        <v>184</v>
      </c>
      <c r="K30" s="53"/>
      <c r="L30" s="53">
        <f t="shared" ref="L30:T30" si="9">SUM(L28+L29)</f>
        <v>32</v>
      </c>
      <c r="M30" s="288">
        <f t="shared" si="9"/>
        <v>11.5</v>
      </c>
      <c r="N30" s="53">
        <f t="shared" si="9"/>
        <v>0</v>
      </c>
      <c r="O30" s="53">
        <f t="shared" si="9"/>
        <v>93</v>
      </c>
      <c r="P30" s="53">
        <f t="shared" si="9"/>
        <v>0</v>
      </c>
      <c r="Q30" s="53">
        <f t="shared" si="9"/>
        <v>0</v>
      </c>
      <c r="R30" s="53">
        <f t="shared" si="9"/>
        <v>0</v>
      </c>
      <c r="S30" s="53">
        <f t="shared" si="9"/>
        <v>24</v>
      </c>
      <c r="T30" s="53">
        <f t="shared" si="9"/>
        <v>0</v>
      </c>
      <c r="U30" s="53">
        <f>SUM(U28+U29)</f>
        <v>19</v>
      </c>
      <c r="V30" s="53"/>
      <c r="W30" s="53"/>
      <c r="X30" s="53"/>
      <c r="Y30" s="53"/>
      <c r="Z30" s="53"/>
      <c r="AA30" s="53"/>
      <c r="AB30" s="288">
        <f>SUM(AB28+AB29)</f>
        <v>503.5</v>
      </c>
      <c r="AC30" s="361"/>
    </row>
    <row r="31" spans="1:29" s="362" customFormat="1" ht="15.6" customHeight="1" x14ac:dyDescent="0.2">
      <c r="A31" s="401">
        <v>7</v>
      </c>
      <c r="B31" s="405" t="s">
        <v>53</v>
      </c>
      <c r="C31" s="405" t="s">
        <v>58</v>
      </c>
      <c r="D31" s="338" t="s">
        <v>32</v>
      </c>
      <c r="E31" s="51" t="s">
        <v>30</v>
      </c>
      <c r="F31" s="52"/>
      <c r="G31" s="52"/>
      <c r="H31" s="338"/>
      <c r="I31" s="53">
        <v>52</v>
      </c>
      <c r="J31" s="53">
        <v>100</v>
      </c>
      <c r="K31" s="53"/>
      <c r="L31" s="53">
        <v>27</v>
      </c>
      <c r="M31" s="288">
        <v>7.5</v>
      </c>
      <c r="N31" s="53"/>
      <c r="O31" s="53">
        <v>11</v>
      </c>
      <c r="P31" s="53"/>
      <c r="Q31" s="53">
        <v>98</v>
      </c>
      <c r="R31" s="53"/>
      <c r="S31" s="53">
        <v>11</v>
      </c>
      <c r="T31" s="53"/>
      <c r="U31" s="53"/>
      <c r="V31" s="53"/>
      <c r="W31" s="53"/>
      <c r="X31" s="53"/>
      <c r="Y31" s="53"/>
      <c r="Z31" s="53"/>
      <c r="AA31" s="53"/>
      <c r="AB31" s="288">
        <f>SUM(I31:Z31)</f>
        <v>306.5</v>
      </c>
      <c r="AC31" s="361"/>
    </row>
    <row r="32" spans="1:29" s="362" customFormat="1" ht="15" customHeight="1" x14ac:dyDescent="0.2">
      <c r="A32" s="407"/>
      <c r="B32" s="406"/>
      <c r="C32" s="405"/>
      <c r="D32" s="343">
        <v>1</v>
      </c>
      <c r="E32" s="51" t="s">
        <v>3</v>
      </c>
      <c r="F32" s="52"/>
      <c r="G32" s="52"/>
      <c r="H32" s="338"/>
      <c r="I32" s="53">
        <v>102</v>
      </c>
      <c r="J32" s="53">
        <v>96</v>
      </c>
      <c r="K32" s="53"/>
      <c r="L32" s="53"/>
      <c r="M32" s="53"/>
      <c r="N32" s="53"/>
      <c r="O32" s="53">
        <v>24</v>
      </c>
      <c r="P32" s="53"/>
      <c r="Q32" s="53"/>
      <c r="R32" s="53"/>
      <c r="S32" s="53">
        <v>6</v>
      </c>
      <c r="T32" s="53"/>
      <c r="U32" s="53">
        <v>30</v>
      </c>
      <c r="V32" s="53"/>
      <c r="W32" s="53"/>
      <c r="X32" s="53"/>
      <c r="Y32" s="53"/>
      <c r="Z32" s="53"/>
      <c r="AA32" s="53"/>
      <c r="AB32" s="53">
        <f>SUM(I32:Z32)</f>
        <v>258</v>
      </c>
      <c r="AC32" s="361"/>
    </row>
    <row r="33" spans="1:29" s="362" customFormat="1" ht="20.45" customHeight="1" x14ac:dyDescent="0.2">
      <c r="A33" s="407"/>
      <c r="B33" s="406"/>
      <c r="C33" s="405"/>
      <c r="D33" s="343">
        <v>1</v>
      </c>
      <c r="E33" s="340" t="s">
        <v>39</v>
      </c>
      <c r="F33" s="52"/>
      <c r="G33" s="52"/>
      <c r="H33" s="338"/>
      <c r="I33" s="53">
        <f>SUM(I31+I32)</f>
        <v>154</v>
      </c>
      <c r="J33" s="53">
        <f>SUM(J31+J32)</f>
        <v>196</v>
      </c>
      <c r="K33" s="53"/>
      <c r="L33" s="53">
        <f t="shared" ref="L33:T33" si="10">SUM(L31+L32)</f>
        <v>27</v>
      </c>
      <c r="M33" s="288">
        <f t="shared" si="10"/>
        <v>7.5</v>
      </c>
      <c r="N33" s="53">
        <f t="shared" si="10"/>
        <v>0</v>
      </c>
      <c r="O33" s="53">
        <f t="shared" si="10"/>
        <v>35</v>
      </c>
      <c r="P33" s="53">
        <f t="shared" si="10"/>
        <v>0</v>
      </c>
      <c r="Q33" s="53">
        <f t="shared" si="10"/>
        <v>98</v>
      </c>
      <c r="R33" s="53">
        <f t="shared" si="10"/>
        <v>0</v>
      </c>
      <c r="S33" s="53">
        <f t="shared" si="10"/>
        <v>17</v>
      </c>
      <c r="T33" s="53">
        <f t="shared" si="10"/>
        <v>0</v>
      </c>
      <c r="U33" s="53">
        <f>SUM(U31+U32)</f>
        <v>30</v>
      </c>
      <c r="V33" s="53"/>
      <c r="W33" s="53"/>
      <c r="X33" s="53"/>
      <c r="Y33" s="53"/>
      <c r="Z33" s="53"/>
      <c r="AA33" s="53"/>
      <c r="AB33" s="288">
        <f>SUM(AB31+AB32)</f>
        <v>564.5</v>
      </c>
      <c r="AC33" s="361"/>
    </row>
    <row r="34" spans="1:29" s="365" customFormat="1" ht="15.6" customHeight="1" x14ac:dyDescent="0.2">
      <c r="A34" s="401"/>
      <c r="B34" s="403" t="s">
        <v>41</v>
      </c>
      <c r="C34" s="403"/>
      <c r="D34" s="344">
        <v>5</v>
      </c>
      <c r="E34" s="54" t="s">
        <v>30</v>
      </c>
      <c r="F34" s="55"/>
      <c r="G34" s="55"/>
      <c r="H34" s="363"/>
      <c r="I34" s="53">
        <f>SUM(I19+I22+I25+I28+I31)</f>
        <v>344</v>
      </c>
      <c r="J34" s="53">
        <f t="shared" ref="J34:U34" si="11">SUM(J19+J22+J25+J28+J31)</f>
        <v>392</v>
      </c>
      <c r="K34" s="53"/>
      <c r="L34" s="53">
        <f>SUM(L19+L22+L25+L28+L31)</f>
        <v>94</v>
      </c>
      <c r="M34" s="53">
        <f t="shared" si="11"/>
        <v>28</v>
      </c>
      <c r="N34" s="53">
        <f t="shared" si="11"/>
        <v>6</v>
      </c>
      <c r="O34" s="53">
        <f t="shared" si="11"/>
        <v>110</v>
      </c>
      <c r="P34" s="53">
        <f t="shared" si="11"/>
        <v>0</v>
      </c>
      <c r="Q34" s="53">
        <f t="shared" si="11"/>
        <v>98</v>
      </c>
      <c r="R34" s="53">
        <f t="shared" si="11"/>
        <v>0</v>
      </c>
      <c r="S34" s="53">
        <f>SUM(S19+S22+S25+S28+S31)</f>
        <v>87</v>
      </c>
      <c r="T34" s="53">
        <f t="shared" si="11"/>
        <v>0</v>
      </c>
      <c r="U34" s="53">
        <f t="shared" si="11"/>
        <v>0</v>
      </c>
      <c r="V34" s="53"/>
      <c r="W34" s="53"/>
      <c r="X34" s="53"/>
      <c r="Y34" s="53"/>
      <c r="Z34" s="53"/>
      <c r="AA34" s="53"/>
      <c r="AB34" s="53">
        <f>SUM(AB19+AB22+AB25+AB28+AB31)</f>
        <v>1159</v>
      </c>
      <c r="AC34" s="364"/>
    </row>
    <row r="35" spans="1:29" s="365" customFormat="1" ht="15.75" customHeight="1" x14ac:dyDescent="0.2">
      <c r="A35" s="401"/>
      <c r="B35" s="403"/>
      <c r="C35" s="406"/>
      <c r="D35" s="344">
        <v>5</v>
      </c>
      <c r="E35" s="54" t="s">
        <v>3</v>
      </c>
      <c r="F35" s="55"/>
      <c r="G35" s="55"/>
      <c r="H35" s="363"/>
      <c r="I35" s="53">
        <f>SUM(I20+I23+I26+I29+I32)</f>
        <v>418</v>
      </c>
      <c r="J35" s="53">
        <f t="shared" ref="J35:T35" si="12">SUM(J20+J23+J26+J29+J32)</f>
        <v>518</v>
      </c>
      <c r="K35" s="53"/>
      <c r="L35" s="53">
        <f>SUM(L20+L23+L26+L29+L32)</f>
        <v>97</v>
      </c>
      <c r="M35" s="53">
        <f t="shared" si="12"/>
        <v>31</v>
      </c>
      <c r="N35" s="53">
        <f t="shared" si="12"/>
        <v>2</v>
      </c>
      <c r="O35" s="53">
        <f t="shared" si="12"/>
        <v>135</v>
      </c>
      <c r="P35" s="53">
        <f t="shared" si="12"/>
        <v>0</v>
      </c>
      <c r="Q35" s="53">
        <f t="shared" si="12"/>
        <v>130</v>
      </c>
      <c r="R35" s="53">
        <f t="shared" si="12"/>
        <v>0</v>
      </c>
      <c r="S35" s="53">
        <f t="shared" si="12"/>
        <v>88</v>
      </c>
      <c r="T35" s="53">
        <f t="shared" si="12"/>
        <v>0</v>
      </c>
      <c r="U35" s="53">
        <f>SUM(U20+U23+U26+U29+U32)</f>
        <v>142</v>
      </c>
      <c r="V35" s="53"/>
      <c r="W35" s="53"/>
      <c r="X35" s="53"/>
      <c r="Y35" s="53"/>
      <c r="Z35" s="53"/>
      <c r="AA35" s="53"/>
      <c r="AB35" s="53">
        <f>SUM(AB20+AB23+AB26+AB29+AB32)</f>
        <v>1561</v>
      </c>
      <c r="AC35" s="364"/>
    </row>
    <row r="36" spans="1:29" s="365" customFormat="1" ht="16.899999999999999" customHeight="1" x14ac:dyDescent="0.2">
      <c r="A36" s="401"/>
      <c r="B36" s="403"/>
      <c r="C36" s="406"/>
      <c r="D36" s="344">
        <v>5</v>
      </c>
      <c r="E36" s="339" t="s">
        <v>39</v>
      </c>
      <c r="F36" s="55"/>
      <c r="G36" s="55"/>
      <c r="H36" s="363"/>
      <c r="I36" s="53">
        <f>SUM(I34+I35)</f>
        <v>762</v>
      </c>
      <c r="J36" s="53">
        <f>SUM(J34+J35)</f>
        <v>910</v>
      </c>
      <c r="K36" s="53"/>
      <c r="L36" s="53">
        <f t="shared" ref="L36:T36" si="13">SUM(L34+L35)</f>
        <v>191</v>
      </c>
      <c r="M36" s="53">
        <f t="shared" si="13"/>
        <v>59</v>
      </c>
      <c r="N36" s="53">
        <f t="shared" si="13"/>
        <v>8</v>
      </c>
      <c r="O36" s="53">
        <f t="shared" si="13"/>
        <v>245</v>
      </c>
      <c r="P36" s="53">
        <f t="shared" si="13"/>
        <v>0</v>
      </c>
      <c r="Q36" s="53">
        <f t="shared" si="13"/>
        <v>228</v>
      </c>
      <c r="R36" s="53">
        <f t="shared" si="13"/>
        <v>0</v>
      </c>
      <c r="S36" s="53">
        <f t="shared" si="13"/>
        <v>175</v>
      </c>
      <c r="T36" s="53">
        <f t="shared" si="13"/>
        <v>0</v>
      </c>
      <c r="U36" s="53">
        <f>SUM(U34+U35)</f>
        <v>142</v>
      </c>
      <c r="V36" s="53"/>
      <c r="W36" s="53"/>
      <c r="X36" s="53"/>
      <c r="Y36" s="53"/>
      <c r="Z36" s="53"/>
      <c r="AA36" s="53"/>
      <c r="AB36" s="53">
        <f>SUM(AB34+AB35)</f>
        <v>2720</v>
      </c>
      <c r="AC36" s="364"/>
    </row>
    <row r="37" spans="1:29" s="365" customFormat="1" ht="16.899999999999999" customHeight="1" x14ac:dyDescent="0.2">
      <c r="A37" s="401">
        <v>8</v>
      </c>
      <c r="B37" s="405" t="s">
        <v>97</v>
      </c>
      <c r="C37" s="405" t="s">
        <v>152</v>
      </c>
      <c r="D37" s="338" t="s">
        <v>149</v>
      </c>
      <c r="E37" s="51" t="s">
        <v>30</v>
      </c>
      <c r="F37" s="52"/>
      <c r="G37" s="52"/>
      <c r="H37" s="338"/>
      <c r="I37" s="53">
        <v>46</v>
      </c>
      <c r="J37" s="53">
        <v>48</v>
      </c>
      <c r="K37" s="53"/>
      <c r="L37" s="53"/>
      <c r="M37" s="53"/>
      <c r="N37" s="288">
        <v>0.5</v>
      </c>
      <c r="O37" s="53">
        <v>21</v>
      </c>
      <c r="P37" s="53"/>
      <c r="Q37" s="53"/>
      <c r="R37" s="53"/>
      <c r="S37" s="53">
        <v>7</v>
      </c>
      <c r="T37" s="53"/>
      <c r="U37" s="53"/>
      <c r="V37" s="53"/>
      <c r="W37" s="53"/>
      <c r="X37" s="53"/>
      <c r="Y37" s="53"/>
      <c r="Z37" s="53"/>
      <c r="AA37" s="53"/>
      <c r="AB37" s="288">
        <f>SUM(I37:Z37)</f>
        <v>122.5</v>
      </c>
      <c r="AC37" s="364"/>
    </row>
    <row r="38" spans="1:29" s="365" customFormat="1" ht="16.899999999999999" customHeight="1" x14ac:dyDescent="0.2">
      <c r="A38" s="402"/>
      <c r="B38" s="406"/>
      <c r="C38" s="405"/>
      <c r="D38" s="366" t="s">
        <v>149</v>
      </c>
      <c r="E38" s="51" t="s">
        <v>3</v>
      </c>
      <c r="F38" s="52"/>
      <c r="G38" s="52"/>
      <c r="H38" s="338"/>
      <c r="I38" s="53">
        <v>52</v>
      </c>
      <c r="J38" s="53">
        <v>44</v>
      </c>
      <c r="K38" s="53"/>
      <c r="L38" s="53">
        <v>7</v>
      </c>
      <c r="M38" s="288">
        <v>2.5</v>
      </c>
      <c r="N38" s="53"/>
      <c r="O38" s="53">
        <v>24</v>
      </c>
      <c r="P38" s="53"/>
      <c r="Q38" s="53"/>
      <c r="R38" s="53"/>
      <c r="S38" s="53">
        <v>7</v>
      </c>
      <c r="T38" s="53"/>
      <c r="U38" s="53">
        <v>21</v>
      </c>
      <c r="V38" s="53"/>
      <c r="W38" s="53"/>
      <c r="X38" s="53"/>
      <c r="Y38" s="53"/>
      <c r="Z38" s="53"/>
      <c r="AA38" s="53"/>
      <c r="AB38" s="288">
        <f>SUM(I38:Z38)</f>
        <v>157.5</v>
      </c>
      <c r="AC38" s="364"/>
    </row>
    <row r="39" spans="1:29" s="365" customFormat="1" ht="25.5" customHeight="1" x14ac:dyDescent="0.2">
      <c r="A39" s="402"/>
      <c r="B39" s="406"/>
      <c r="C39" s="405"/>
      <c r="D39" s="366" t="s">
        <v>149</v>
      </c>
      <c r="E39" s="340" t="s">
        <v>39</v>
      </c>
      <c r="F39" s="52"/>
      <c r="G39" s="52"/>
      <c r="H39" s="338"/>
      <c r="I39" s="53">
        <f>SUM(I37+I38)</f>
        <v>98</v>
      </c>
      <c r="J39" s="53">
        <f>SUM(J37+J38)</f>
        <v>92</v>
      </c>
      <c r="K39" s="53"/>
      <c r="L39" s="53">
        <f t="shared" ref="L39:U39" si="14">SUM(L37+L38)</f>
        <v>7</v>
      </c>
      <c r="M39" s="288">
        <f t="shared" si="14"/>
        <v>2.5</v>
      </c>
      <c r="N39" s="288">
        <f>SUM(N37+N38)</f>
        <v>0.5</v>
      </c>
      <c r="O39" s="53">
        <f t="shared" si="14"/>
        <v>45</v>
      </c>
      <c r="P39" s="53">
        <f t="shared" si="14"/>
        <v>0</v>
      </c>
      <c r="Q39" s="53">
        <f t="shared" si="14"/>
        <v>0</v>
      </c>
      <c r="R39" s="53">
        <f t="shared" si="14"/>
        <v>0</v>
      </c>
      <c r="S39" s="53">
        <f t="shared" si="14"/>
        <v>14</v>
      </c>
      <c r="T39" s="53">
        <f t="shared" si="14"/>
        <v>0</v>
      </c>
      <c r="U39" s="53">
        <f t="shared" si="14"/>
        <v>21</v>
      </c>
      <c r="V39" s="53"/>
      <c r="W39" s="53"/>
      <c r="X39" s="53"/>
      <c r="Y39" s="53"/>
      <c r="Z39" s="53"/>
      <c r="AA39" s="53"/>
      <c r="AB39" s="53">
        <f>SUM(AB37+AB38)</f>
        <v>280</v>
      </c>
      <c r="AC39" s="364"/>
    </row>
    <row r="40" spans="1:29" s="365" customFormat="1" ht="16.899999999999999" customHeight="1" x14ac:dyDescent="0.2">
      <c r="A40" s="401">
        <v>9</v>
      </c>
      <c r="B40" s="405" t="s">
        <v>54</v>
      </c>
      <c r="C40" s="405" t="s">
        <v>153</v>
      </c>
      <c r="D40" s="367" t="s">
        <v>150</v>
      </c>
      <c r="E40" s="51" t="s">
        <v>30</v>
      </c>
      <c r="F40" s="52"/>
      <c r="G40" s="52"/>
      <c r="H40" s="338"/>
      <c r="I40" s="53">
        <v>34</v>
      </c>
      <c r="J40" s="53">
        <v>36</v>
      </c>
      <c r="K40" s="53"/>
      <c r="L40" s="53">
        <v>1</v>
      </c>
      <c r="M40" s="288">
        <v>0.5</v>
      </c>
      <c r="N40" s="53"/>
      <c r="O40" s="53"/>
      <c r="P40" s="53"/>
      <c r="Q40" s="53"/>
      <c r="R40" s="53"/>
      <c r="S40" s="53">
        <v>4</v>
      </c>
      <c r="T40" s="53"/>
      <c r="U40" s="53"/>
      <c r="V40" s="53"/>
      <c r="W40" s="53"/>
      <c r="X40" s="53"/>
      <c r="Y40" s="53"/>
      <c r="Z40" s="53"/>
      <c r="AA40" s="53"/>
      <c r="AB40" s="288">
        <f>SUM(I40:Z40)</f>
        <v>75.5</v>
      </c>
      <c r="AC40" s="364"/>
    </row>
    <row r="41" spans="1:29" s="365" customFormat="1" ht="16.899999999999999" customHeight="1" x14ac:dyDescent="0.2">
      <c r="A41" s="402"/>
      <c r="B41" s="406"/>
      <c r="C41" s="405"/>
      <c r="D41" s="367" t="s">
        <v>150</v>
      </c>
      <c r="E41" s="51" t="s">
        <v>3</v>
      </c>
      <c r="F41" s="52"/>
      <c r="G41" s="52"/>
      <c r="H41" s="338"/>
      <c r="I41" s="53">
        <v>36</v>
      </c>
      <c r="J41" s="53">
        <v>18</v>
      </c>
      <c r="K41" s="53"/>
      <c r="L41" s="53">
        <v>9</v>
      </c>
      <c r="M41" s="53">
        <v>2</v>
      </c>
      <c r="N41" s="53">
        <v>1</v>
      </c>
      <c r="O41" s="53">
        <v>12</v>
      </c>
      <c r="P41" s="53"/>
      <c r="Q41" s="53"/>
      <c r="R41" s="53">
        <v>10</v>
      </c>
      <c r="S41" s="53">
        <v>7</v>
      </c>
      <c r="T41" s="53"/>
      <c r="U41" s="53">
        <v>8</v>
      </c>
      <c r="V41" s="53"/>
      <c r="W41" s="53"/>
      <c r="X41" s="53"/>
      <c r="Y41" s="53"/>
      <c r="Z41" s="53"/>
      <c r="AA41" s="53"/>
      <c r="AB41" s="53">
        <f>SUM(I41:Z41)</f>
        <v>103</v>
      </c>
      <c r="AC41" s="364"/>
    </row>
    <row r="42" spans="1:29" s="365" customFormat="1" ht="54.75" customHeight="1" x14ac:dyDescent="0.2">
      <c r="A42" s="402"/>
      <c r="B42" s="406"/>
      <c r="C42" s="405"/>
      <c r="D42" s="367" t="s">
        <v>150</v>
      </c>
      <c r="E42" s="340" t="s">
        <v>39</v>
      </c>
      <c r="F42" s="52"/>
      <c r="G42" s="52"/>
      <c r="H42" s="338"/>
      <c r="I42" s="53">
        <f>SUM(I40+I41)</f>
        <v>70</v>
      </c>
      <c r="J42" s="53">
        <f>SUM(J40+J41)</f>
        <v>54</v>
      </c>
      <c r="K42" s="53"/>
      <c r="L42" s="53">
        <f t="shared" ref="L42:U42" si="15">SUM(L40+L41)</f>
        <v>10</v>
      </c>
      <c r="M42" s="288">
        <f t="shared" si="15"/>
        <v>2.5</v>
      </c>
      <c r="N42" s="53">
        <f>SUM(N40+N41)</f>
        <v>1</v>
      </c>
      <c r="O42" s="53">
        <f t="shared" si="15"/>
        <v>12</v>
      </c>
      <c r="P42" s="53">
        <f t="shared" si="15"/>
        <v>0</v>
      </c>
      <c r="Q42" s="53">
        <f t="shared" si="15"/>
        <v>0</v>
      </c>
      <c r="R42" s="53">
        <f t="shared" si="15"/>
        <v>10</v>
      </c>
      <c r="S42" s="53">
        <f t="shared" si="15"/>
        <v>11</v>
      </c>
      <c r="T42" s="53">
        <f t="shared" si="15"/>
        <v>0</v>
      </c>
      <c r="U42" s="53">
        <f t="shared" si="15"/>
        <v>8</v>
      </c>
      <c r="V42" s="53"/>
      <c r="W42" s="53"/>
      <c r="X42" s="53"/>
      <c r="Y42" s="53"/>
      <c r="Z42" s="53"/>
      <c r="AA42" s="53"/>
      <c r="AB42" s="288">
        <f>SUM(AB40+AB41)</f>
        <v>178.5</v>
      </c>
      <c r="AC42" s="364"/>
    </row>
    <row r="43" spans="1:29" s="365" customFormat="1" ht="14.25" customHeight="1" x14ac:dyDescent="0.2">
      <c r="A43" s="401"/>
      <c r="B43" s="403" t="s">
        <v>99</v>
      </c>
      <c r="C43" s="404"/>
      <c r="D43" s="363" t="s">
        <v>151</v>
      </c>
      <c r="E43" s="51" t="s">
        <v>30</v>
      </c>
      <c r="F43" s="52"/>
      <c r="G43" s="52"/>
      <c r="H43" s="338"/>
      <c r="I43" s="53">
        <f>SUM(I37+I40)</f>
        <v>80</v>
      </c>
      <c r="J43" s="53">
        <f>SUM(J37+J40)</f>
        <v>84</v>
      </c>
      <c r="K43" s="53"/>
      <c r="L43" s="53">
        <f>SUM(L37+L40)</f>
        <v>1</v>
      </c>
      <c r="M43" s="53">
        <f t="shared" ref="M43:U43" si="16">SUM(M37+M40)</f>
        <v>0.5</v>
      </c>
      <c r="N43" s="288">
        <f t="shared" si="16"/>
        <v>0.5</v>
      </c>
      <c r="O43" s="53">
        <f t="shared" si="16"/>
        <v>21</v>
      </c>
      <c r="P43" s="53">
        <f t="shared" si="16"/>
        <v>0</v>
      </c>
      <c r="Q43" s="53">
        <f t="shared" si="16"/>
        <v>0</v>
      </c>
      <c r="R43" s="53">
        <f t="shared" si="16"/>
        <v>0</v>
      </c>
      <c r="S43" s="53">
        <f>SUM(S37+S40)</f>
        <v>11</v>
      </c>
      <c r="T43" s="53">
        <f t="shared" si="16"/>
        <v>0</v>
      </c>
      <c r="U43" s="53">
        <f t="shared" si="16"/>
        <v>0</v>
      </c>
      <c r="V43" s="53"/>
      <c r="W43" s="53"/>
      <c r="X43" s="53"/>
      <c r="Y43" s="53"/>
      <c r="Z43" s="53"/>
      <c r="AA43" s="53"/>
      <c r="AB43" s="288">
        <f>SUM(AB37+AB40)</f>
        <v>198</v>
      </c>
      <c r="AC43" s="364"/>
    </row>
    <row r="44" spans="1:29" s="365" customFormat="1" ht="15" customHeight="1" x14ac:dyDescent="0.2">
      <c r="A44" s="402"/>
      <c r="B44" s="403"/>
      <c r="C44" s="404"/>
      <c r="D44" s="368" t="s">
        <v>151</v>
      </c>
      <c r="E44" s="51" t="s">
        <v>3</v>
      </c>
      <c r="F44" s="52"/>
      <c r="G44" s="52"/>
      <c r="H44" s="338"/>
      <c r="I44" s="53">
        <f>SUM(I38+I41)</f>
        <v>88</v>
      </c>
      <c r="J44" s="53">
        <f t="shared" ref="J44:AB44" si="17">SUM(J38+J41)</f>
        <v>62</v>
      </c>
      <c r="K44" s="53"/>
      <c r="L44" s="53">
        <f t="shared" si="17"/>
        <v>16</v>
      </c>
      <c r="M44" s="288">
        <f t="shared" si="17"/>
        <v>4.5</v>
      </c>
      <c r="N44" s="288">
        <f t="shared" si="17"/>
        <v>1</v>
      </c>
      <c r="O44" s="53">
        <f t="shared" si="17"/>
        <v>36</v>
      </c>
      <c r="P44" s="53">
        <f t="shared" si="17"/>
        <v>0</v>
      </c>
      <c r="Q44" s="53">
        <f t="shared" si="17"/>
        <v>0</v>
      </c>
      <c r="R44" s="53">
        <f t="shared" si="17"/>
        <v>10</v>
      </c>
      <c r="S44" s="53">
        <f>SUM(S38+S41)</f>
        <v>14</v>
      </c>
      <c r="T44" s="53">
        <f t="shared" si="17"/>
        <v>0</v>
      </c>
      <c r="U44" s="53">
        <f t="shared" si="17"/>
        <v>29</v>
      </c>
      <c r="V44" s="53"/>
      <c r="W44" s="53"/>
      <c r="X44" s="53"/>
      <c r="Y44" s="53"/>
      <c r="Z44" s="53"/>
      <c r="AA44" s="53"/>
      <c r="AB44" s="53">
        <f t="shared" si="17"/>
        <v>260.5</v>
      </c>
      <c r="AC44" s="364"/>
    </row>
    <row r="45" spans="1:29" s="365" customFormat="1" ht="14.25" customHeight="1" x14ac:dyDescent="0.2">
      <c r="A45" s="402"/>
      <c r="B45" s="403"/>
      <c r="C45" s="404"/>
      <c r="D45" s="368" t="s">
        <v>151</v>
      </c>
      <c r="E45" s="340" t="s">
        <v>39</v>
      </c>
      <c r="F45" s="52"/>
      <c r="G45" s="52"/>
      <c r="H45" s="338"/>
      <c r="I45" s="53">
        <f>SUM(I43+I44)</f>
        <v>168</v>
      </c>
      <c r="J45" s="53">
        <f t="shared" ref="J45:AB45" si="18">SUM(J43+J44)</f>
        <v>146</v>
      </c>
      <c r="K45" s="53"/>
      <c r="L45" s="53">
        <f t="shared" si="18"/>
        <v>17</v>
      </c>
      <c r="M45" s="288">
        <f t="shared" si="18"/>
        <v>5</v>
      </c>
      <c r="N45" s="53">
        <f t="shared" si="18"/>
        <v>1.5</v>
      </c>
      <c r="O45" s="53">
        <f t="shared" si="18"/>
        <v>57</v>
      </c>
      <c r="P45" s="53">
        <f t="shared" si="18"/>
        <v>0</v>
      </c>
      <c r="Q45" s="53">
        <f t="shared" si="18"/>
        <v>0</v>
      </c>
      <c r="R45" s="53">
        <f t="shared" si="18"/>
        <v>10</v>
      </c>
      <c r="S45" s="53">
        <f t="shared" si="18"/>
        <v>25</v>
      </c>
      <c r="T45" s="53">
        <f t="shared" si="18"/>
        <v>0</v>
      </c>
      <c r="U45" s="53">
        <f t="shared" si="18"/>
        <v>29</v>
      </c>
      <c r="V45" s="53"/>
      <c r="W45" s="53"/>
      <c r="X45" s="53"/>
      <c r="Y45" s="53"/>
      <c r="Z45" s="53"/>
      <c r="AA45" s="53"/>
      <c r="AB45" s="288">
        <f t="shared" si="18"/>
        <v>458.5</v>
      </c>
      <c r="AC45" s="364"/>
    </row>
    <row r="46" spans="1:29" s="370" customFormat="1" x14ac:dyDescent="0.2">
      <c r="A46" s="401"/>
      <c r="B46" s="403" t="s">
        <v>42</v>
      </c>
      <c r="C46" s="403"/>
      <c r="D46" s="363" t="s">
        <v>145</v>
      </c>
      <c r="E46" s="54" t="s">
        <v>30</v>
      </c>
      <c r="F46" s="55"/>
      <c r="G46" s="55"/>
      <c r="H46" s="363"/>
      <c r="I46" s="53">
        <f>SUM(I10+I16+I34+I43)</f>
        <v>532</v>
      </c>
      <c r="J46" s="53">
        <f>SUM(J10+J16+J34+J43)</f>
        <v>606</v>
      </c>
      <c r="K46" s="53"/>
      <c r="L46" s="53">
        <f>SUM(L10+L16+L34+L43)</f>
        <v>99</v>
      </c>
      <c r="M46" s="288">
        <f t="shared" ref="M46:U46" si="19">SUM(M10+M16+M34+M43)</f>
        <v>30.5</v>
      </c>
      <c r="N46" s="53">
        <f t="shared" si="19"/>
        <v>9</v>
      </c>
      <c r="O46" s="53">
        <f t="shared" si="19"/>
        <v>168</v>
      </c>
      <c r="P46" s="53">
        <f t="shared" si="19"/>
        <v>0</v>
      </c>
      <c r="Q46" s="53">
        <f t="shared" si="19"/>
        <v>98</v>
      </c>
      <c r="R46" s="53">
        <f t="shared" si="19"/>
        <v>0</v>
      </c>
      <c r="S46" s="53">
        <f t="shared" si="19"/>
        <v>121</v>
      </c>
      <c r="T46" s="53">
        <f t="shared" si="19"/>
        <v>0</v>
      </c>
      <c r="U46" s="53">
        <f t="shared" si="19"/>
        <v>0</v>
      </c>
      <c r="V46" s="53"/>
      <c r="W46" s="53"/>
      <c r="X46" s="53"/>
      <c r="Y46" s="53"/>
      <c r="Z46" s="53"/>
      <c r="AA46" s="53"/>
      <c r="AB46" s="288">
        <f>SUM(AB10+AB16+AB34+AB43)</f>
        <v>1663.5</v>
      </c>
      <c r="AC46" s="369"/>
    </row>
    <row r="47" spans="1:29" s="370" customFormat="1" x14ac:dyDescent="0.2">
      <c r="A47" s="401"/>
      <c r="B47" s="403"/>
      <c r="C47" s="403"/>
      <c r="D47" s="344">
        <v>7.3</v>
      </c>
      <c r="E47" s="54" t="s">
        <v>3</v>
      </c>
      <c r="F47" s="55"/>
      <c r="G47" s="55"/>
      <c r="H47" s="363"/>
      <c r="I47" s="53">
        <f>SUM(I11+I17+I35+I44)</f>
        <v>636</v>
      </c>
      <c r="J47" s="53">
        <f t="shared" ref="J47:T47" si="20">SUM(J11+J17+J35+J44)</f>
        <v>698</v>
      </c>
      <c r="K47" s="53"/>
      <c r="L47" s="53">
        <f t="shared" si="20"/>
        <v>121</v>
      </c>
      <c r="M47" s="288">
        <f t="shared" si="20"/>
        <v>38.5</v>
      </c>
      <c r="N47" s="288">
        <f t="shared" si="20"/>
        <v>3.5</v>
      </c>
      <c r="O47" s="53">
        <f t="shared" si="20"/>
        <v>278</v>
      </c>
      <c r="P47" s="53">
        <f t="shared" si="20"/>
        <v>0</v>
      </c>
      <c r="Q47" s="53">
        <f t="shared" si="20"/>
        <v>130</v>
      </c>
      <c r="R47" s="53">
        <f t="shared" si="20"/>
        <v>118</v>
      </c>
      <c r="S47" s="53">
        <f t="shared" si="20"/>
        <v>115</v>
      </c>
      <c r="T47" s="53">
        <f t="shared" si="20"/>
        <v>0</v>
      </c>
      <c r="U47" s="53">
        <f>SUM(U11+U17+U35+U44)</f>
        <v>251</v>
      </c>
      <c r="V47" s="53"/>
      <c r="W47" s="53"/>
      <c r="X47" s="53"/>
      <c r="Y47" s="53"/>
      <c r="Z47" s="53"/>
      <c r="AA47" s="53"/>
      <c r="AB47" s="288">
        <f>SUM(AB11+AB17+AB35+AB44)</f>
        <v>2389</v>
      </c>
      <c r="AC47" s="369"/>
    </row>
    <row r="48" spans="1:29" s="370" customFormat="1" x14ac:dyDescent="0.2">
      <c r="A48" s="401"/>
      <c r="B48" s="403"/>
      <c r="C48" s="403"/>
      <c r="D48" s="344">
        <v>7.3</v>
      </c>
      <c r="E48" s="339" t="s">
        <v>39</v>
      </c>
      <c r="F48" s="55"/>
      <c r="G48" s="55"/>
      <c r="H48" s="363"/>
      <c r="I48" s="53">
        <f>SUM(I46+I47)</f>
        <v>1168</v>
      </c>
      <c r="J48" s="53">
        <f>SUM(J46+J47)</f>
        <v>1304</v>
      </c>
      <c r="K48" s="53"/>
      <c r="L48" s="53">
        <f>SUM(L46+L47)</f>
        <v>220</v>
      </c>
      <c r="M48" s="53">
        <f t="shared" ref="M48:T48" si="21">SUM(M46+M47)</f>
        <v>69</v>
      </c>
      <c r="N48" s="288">
        <f t="shared" si="21"/>
        <v>12.5</v>
      </c>
      <c r="O48" s="53">
        <f t="shared" si="21"/>
        <v>446</v>
      </c>
      <c r="P48" s="53">
        <f t="shared" si="21"/>
        <v>0</v>
      </c>
      <c r="Q48" s="53">
        <f t="shared" si="21"/>
        <v>228</v>
      </c>
      <c r="R48" s="53">
        <f t="shared" si="21"/>
        <v>118</v>
      </c>
      <c r="S48" s="53">
        <f t="shared" si="21"/>
        <v>236</v>
      </c>
      <c r="T48" s="53">
        <f t="shared" si="21"/>
        <v>0</v>
      </c>
      <c r="U48" s="53">
        <f>SUM(U46+U47)</f>
        <v>251</v>
      </c>
      <c r="V48" s="53"/>
      <c r="W48" s="53"/>
      <c r="X48" s="53"/>
      <c r="Y48" s="53"/>
      <c r="Z48" s="53"/>
      <c r="AA48" s="53"/>
      <c r="AB48" s="288">
        <f>SUM(AB46+AB47)</f>
        <v>4052.5</v>
      </c>
      <c r="AC48" s="369"/>
    </row>
    <row r="49" spans="1:33" s="372" customFormat="1" ht="9.75" customHeight="1" x14ac:dyDescent="0.25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399"/>
      <c r="P49" s="399"/>
      <c r="Q49" s="399"/>
      <c r="R49" s="399"/>
      <c r="S49" s="399"/>
      <c r="T49" s="399"/>
      <c r="U49" s="399"/>
      <c r="V49" s="399"/>
      <c r="W49" s="399"/>
      <c r="X49" s="399"/>
      <c r="Y49" s="399"/>
      <c r="Z49" s="399"/>
      <c r="AA49" s="399"/>
      <c r="AB49" s="399"/>
      <c r="AC49" s="399"/>
      <c r="AD49" s="399"/>
      <c r="AE49" s="371"/>
      <c r="AF49" s="371"/>
      <c r="AG49" s="371"/>
    </row>
    <row r="50" spans="1:33" s="372" customFormat="1" x14ac:dyDescent="0.25">
      <c r="A50" s="373"/>
      <c r="B50" s="373" t="s">
        <v>132</v>
      </c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4"/>
      <c r="Q50" s="374"/>
      <c r="R50" s="375" t="s">
        <v>108</v>
      </c>
      <c r="S50" s="375"/>
      <c r="T50" s="375"/>
      <c r="U50" s="375"/>
      <c r="V50" s="375"/>
      <c r="W50" s="375"/>
      <c r="X50" s="375"/>
      <c r="Y50" s="375"/>
      <c r="Z50" s="375"/>
      <c r="AA50" s="375"/>
      <c r="AB50" s="375"/>
      <c r="AC50" s="375"/>
      <c r="AD50" s="374"/>
      <c r="AE50" s="371"/>
      <c r="AF50" s="371"/>
      <c r="AG50" s="371"/>
    </row>
    <row r="51" spans="1:33" s="372" customFormat="1" x14ac:dyDescent="0.25">
      <c r="A51" s="374"/>
      <c r="B51" s="374"/>
      <c r="C51" s="374"/>
      <c r="D51" s="374"/>
      <c r="E51" s="374"/>
      <c r="F51" s="374"/>
      <c r="G51" s="374"/>
      <c r="H51" s="374"/>
      <c r="I51" s="374"/>
      <c r="J51" s="374"/>
      <c r="K51" s="374"/>
      <c r="L51" s="374"/>
      <c r="M51" s="374"/>
      <c r="N51" s="374"/>
      <c r="O51" s="374"/>
      <c r="P51" s="374"/>
      <c r="Q51" s="374"/>
      <c r="R51" s="376"/>
      <c r="S51" s="376"/>
      <c r="T51" s="398" t="s">
        <v>133</v>
      </c>
      <c r="U51" s="398"/>
      <c r="V51" s="398"/>
      <c r="W51" s="398"/>
      <c r="X51" s="398"/>
      <c r="Y51" s="398"/>
      <c r="Z51" s="377"/>
      <c r="AA51" s="377"/>
      <c r="AB51" s="377"/>
      <c r="AC51" s="376"/>
      <c r="AD51" s="374"/>
      <c r="AE51" s="371"/>
      <c r="AF51" s="371"/>
      <c r="AG51" s="371"/>
    </row>
    <row r="52" spans="1:33" s="372" customFormat="1" ht="9.75" customHeight="1" x14ac:dyDescent="0.25">
      <c r="A52" s="374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4"/>
      <c r="O52" s="374"/>
      <c r="P52" s="374"/>
      <c r="Q52" s="374"/>
      <c r="R52" s="376"/>
      <c r="S52" s="376"/>
      <c r="T52" s="377"/>
      <c r="U52" s="378"/>
      <c r="V52" s="377"/>
      <c r="W52" s="377"/>
      <c r="X52" s="377"/>
      <c r="Y52" s="377"/>
      <c r="Z52" s="377"/>
      <c r="AA52" s="377"/>
      <c r="AB52" s="377"/>
      <c r="AC52" s="376"/>
      <c r="AD52" s="374"/>
      <c r="AE52" s="371"/>
      <c r="AF52" s="371"/>
      <c r="AG52" s="371"/>
    </row>
    <row r="53" spans="1:33" s="372" customFormat="1" x14ac:dyDescent="0.25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400" t="s">
        <v>86</v>
      </c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374"/>
      <c r="AE53" s="371"/>
      <c r="AF53" s="371"/>
      <c r="AG53" s="371"/>
    </row>
    <row r="54" spans="1:33" s="372" customFormat="1" x14ac:dyDescent="0.25">
      <c r="A54" s="374"/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9"/>
      <c r="S54" s="379"/>
      <c r="T54" s="379"/>
      <c r="U54" s="380"/>
      <c r="V54" s="397"/>
      <c r="W54" s="397"/>
      <c r="X54" s="397"/>
      <c r="Y54" s="397"/>
      <c r="Z54" s="379"/>
      <c r="AA54" s="379"/>
      <c r="AB54" s="379"/>
      <c r="AC54" s="379"/>
      <c r="AD54" s="374"/>
      <c r="AE54" s="371"/>
      <c r="AF54" s="371"/>
      <c r="AG54" s="371"/>
    </row>
    <row r="55" spans="1:33" s="372" customFormat="1" x14ac:dyDescent="0.25">
      <c r="A55" s="374"/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9"/>
      <c r="S55" s="379"/>
      <c r="T55" s="379"/>
      <c r="U55" s="380"/>
      <c r="V55" s="381"/>
      <c r="W55" s="381"/>
      <c r="X55" s="381"/>
      <c r="Y55" s="381"/>
      <c r="Z55" s="379"/>
      <c r="AA55" s="379"/>
      <c r="AB55" s="379"/>
      <c r="AC55" s="379"/>
      <c r="AD55" s="374"/>
      <c r="AE55" s="371"/>
      <c r="AF55" s="371"/>
      <c r="AG55" s="371"/>
    </row>
    <row r="56" spans="1:33" s="372" customFormat="1" x14ac:dyDescent="0.25"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3"/>
      <c r="S56" s="384"/>
      <c r="T56" s="398"/>
      <c r="U56" s="398"/>
      <c r="V56" s="398"/>
      <c r="W56" s="398"/>
      <c r="X56" s="398"/>
      <c r="Y56" s="398"/>
      <c r="Z56" s="381"/>
      <c r="AA56" s="381"/>
      <c r="AB56" s="381"/>
      <c r="AC56" s="383"/>
      <c r="AD56" s="382"/>
      <c r="AE56" s="371"/>
      <c r="AF56" s="371"/>
      <c r="AG56" s="371"/>
    </row>
    <row r="57" spans="1:33" s="372" customFormat="1" x14ac:dyDescent="0.25"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  <c r="R57" s="383"/>
      <c r="S57" s="383"/>
      <c r="T57" s="383"/>
      <c r="U57" s="383"/>
      <c r="V57" s="383"/>
      <c r="W57" s="383"/>
      <c r="X57" s="383"/>
      <c r="Y57" s="383"/>
      <c r="Z57" s="383"/>
      <c r="AA57" s="383"/>
      <c r="AB57" s="383"/>
      <c r="AC57" s="383"/>
      <c r="AD57" s="382"/>
      <c r="AE57" s="371"/>
      <c r="AF57" s="371"/>
      <c r="AG57" s="371"/>
    </row>
    <row r="58" spans="1:33" s="372" customFormat="1" x14ac:dyDescent="0.25">
      <c r="A58" s="376"/>
      <c r="B58" s="376"/>
      <c r="C58" s="376"/>
      <c r="D58" s="376"/>
      <c r="E58" s="385"/>
      <c r="F58" s="386"/>
      <c r="G58" s="386"/>
      <c r="H58" s="386"/>
      <c r="I58" s="376"/>
      <c r="J58" s="376"/>
      <c r="K58" s="376"/>
      <c r="L58" s="376"/>
      <c r="M58" s="376"/>
      <c r="N58" s="376"/>
      <c r="O58" s="376"/>
      <c r="P58" s="376"/>
      <c r="Q58" s="376"/>
      <c r="R58" s="383"/>
      <c r="S58" s="383"/>
      <c r="T58" s="383"/>
      <c r="U58" s="383"/>
      <c r="V58" s="398"/>
      <c r="W58" s="398"/>
      <c r="X58" s="398"/>
      <c r="Y58" s="398"/>
      <c r="Z58" s="398"/>
      <c r="AA58" s="398"/>
      <c r="AB58" s="398"/>
      <c r="AC58" s="383"/>
      <c r="AD58" s="376"/>
      <c r="AE58" s="371"/>
      <c r="AF58" s="371"/>
      <c r="AG58" s="371"/>
    </row>
    <row r="59" spans="1:33" s="372" customFormat="1" x14ac:dyDescent="0.25">
      <c r="A59" s="376"/>
      <c r="B59" s="376"/>
      <c r="C59" s="376"/>
      <c r="D59" s="376"/>
      <c r="E59" s="385"/>
      <c r="F59" s="386"/>
      <c r="G59" s="386"/>
      <c r="H59" s="38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376"/>
      <c r="AE59" s="371"/>
      <c r="AF59" s="371"/>
      <c r="AG59" s="371"/>
    </row>
    <row r="60" spans="1:33" s="372" customFormat="1" x14ac:dyDescent="0.25">
      <c r="A60" s="376"/>
      <c r="B60" s="376"/>
      <c r="C60" s="376"/>
      <c r="D60" s="376"/>
      <c r="E60" s="385"/>
      <c r="F60" s="386"/>
      <c r="G60" s="386"/>
      <c r="H60" s="38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  <c r="U60" s="376"/>
      <c r="V60" s="376"/>
      <c r="W60" s="376"/>
      <c r="X60" s="376"/>
      <c r="Y60" s="376"/>
      <c r="Z60" s="376"/>
      <c r="AA60" s="376"/>
      <c r="AB60" s="376"/>
      <c r="AC60" s="376"/>
      <c r="AD60" s="376"/>
      <c r="AE60" s="371"/>
      <c r="AF60" s="371"/>
      <c r="AG60" s="371"/>
    </row>
    <row r="61" spans="1:33" s="384" customFormat="1" x14ac:dyDescent="0.25">
      <c r="A61" s="383"/>
      <c r="B61" s="383"/>
      <c r="C61" s="383"/>
      <c r="D61" s="383"/>
      <c r="E61" s="387"/>
      <c r="F61" s="388"/>
      <c r="G61" s="388"/>
      <c r="H61" s="388"/>
      <c r="I61" s="383"/>
      <c r="J61" s="383"/>
      <c r="K61" s="383"/>
      <c r="L61" s="383"/>
      <c r="M61" s="383"/>
      <c r="N61" s="383"/>
      <c r="O61" s="383"/>
      <c r="P61" s="383"/>
      <c r="Q61" s="383"/>
      <c r="R61" s="396"/>
      <c r="S61" s="396"/>
      <c r="T61" s="396"/>
      <c r="U61" s="396"/>
      <c r="V61" s="396"/>
      <c r="W61" s="396"/>
      <c r="X61" s="396"/>
      <c r="Y61" s="396"/>
      <c r="Z61" s="396"/>
      <c r="AA61" s="396"/>
      <c r="AB61" s="396"/>
      <c r="AC61" s="396"/>
      <c r="AD61" s="383"/>
      <c r="AE61" s="389"/>
      <c r="AF61" s="389"/>
      <c r="AG61" s="389"/>
    </row>
    <row r="62" spans="1:33" s="384" customFormat="1" x14ac:dyDescent="0.25">
      <c r="A62" s="383"/>
      <c r="B62" s="383"/>
      <c r="C62" s="383"/>
      <c r="D62" s="383"/>
      <c r="E62" s="387"/>
      <c r="F62" s="388"/>
      <c r="G62" s="388"/>
      <c r="H62" s="388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U62" s="390"/>
      <c r="V62" s="397"/>
      <c r="W62" s="397"/>
      <c r="X62" s="397"/>
      <c r="Y62" s="397"/>
      <c r="Z62" s="381"/>
      <c r="AA62" s="381"/>
      <c r="AB62" s="381"/>
      <c r="AC62" s="383"/>
      <c r="AD62" s="383"/>
      <c r="AE62" s="389"/>
      <c r="AF62" s="389"/>
      <c r="AG62" s="389"/>
    </row>
    <row r="63" spans="1:33" s="384" customFormat="1" x14ac:dyDescent="0.25">
      <c r="A63" s="383"/>
      <c r="B63" s="383"/>
      <c r="C63" s="383"/>
      <c r="D63" s="383"/>
      <c r="E63" s="387"/>
      <c r="F63" s="388"/>
      <c r="G63" s="388"/>
      <c r="H63" s="388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9"/>
      <c r="AF63" s="389"/>
      <c r="AG63" s="389"/>
    </row>
    <row r="64" spans="1:33" s="384" customFormat="1" x14ac:dyDescent="0.25">
      <c r="A64" s="383"/>
      <c r="B64" s="383"/>
      <c r="C64" s="383"/>
      <c r="D64" s="383"/>
      <c r="E64" s="387"/>
      <c r="F64" s="388"/>
      <c r="G64" s="388"/>
      <c r="H64" s="388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98"/>
      <c r="W64" s="398"/>
      <c r="X64" s="398"/>
      <c r="Y64" s="398"/>
      <c r="Z64" s="398"/>
      <c r="AA64" s="398"/>
      <c r="AB64" s="398"/>
      <c r="AC64" s="383"/>
      <c r="AD64" s="383"/>
      <c r="AE64" s="389"/>
      <c r="AF64" s="389"/>
      <c r="AG64" s="389"/>
    </row>
    <row r="65" spans="1:29" s="384" customFormat="1" x14ac:dyDescent="0.25">
      <c r="A65" s="383"/>
      <c r="B65" s="383"/>
      <c r="C65" s="383"/>
      <c r="D65" s="383"/>
      <c r="E65" s="387"/>
      <c r="F65" s="388"/>
      <c r="G65" s="388"/>
      <c r="H65" s="383"/>
      <c r="I65" s="383"/>
      <c r="J65" s="383"/>
      <c r="K65" s="383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3"/>
      <c r="Y65" s="383"/>
      <c r="Z65" s="383"/>
      <c r="AA65" s="383"/>
      <c r="AB65" s="383"/>
      <c r="AC65" s="389"/>
    </row>
    <row r="66" spans="1:29" s="384" customFormat="1" x14ac:dyDescent="0.25">
      <c r="A66" s="383"/>
      <c r="B66" s="383"/>
      <c r="C66" s="383"/>
      <c r="D66" s="383"/>
      <c r="E66" s="387"/>
      <c r="F66" s="388"/>
      <c r="G66" s="388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9"/>
    </row>
    <row r="67" spans="1:29" s="384" customFormat="1" x14ac:dyDescent="0.25">
      <c r="A67" s="383"/>
      <c r="B67" s="383"/>
      <c r="C67" s="383"/>
      <c r="D67" s="383"/>
      <c r="E67" s="387"/>
      <c r="F67" s="388"/>
      <c r="G67" s="388"/>
      <c r="H67" s="383"/>
      <c r="I67" s="383"/>
      <c r="J67" s="383"/>
      <c r="K67" s="383"/>
      <c r="L67" s="383"/>
      <c r="M67" s="383"/>
      <c r="N67" s="383"/>
      <c r="O67" s="383"/>
      <c r="P67" s="383"/>
      <c r="Q67" s="383"/>
      <c r="R67" s="383"/>
      <c r="S67" s="383"/>
      <c r="T67" s="383"/>
      <c r="U67" s="383"/>
      <c r="V67" s="383"/>
      <c r="W67" s="383"/>
      <c r="X67" s="383"/>
      <c r="Y67" s="383"/>
      <c r="Z67" s="383"/>
      <c r="AA67" s="383"/>
      <c r="AB67" s="383"/>
      <c r="AC67" s="389"/>
    </row>
    <row r="68" spans="1:29" s="384" customFormat="1" x14ac:dyDescent="0.25">
      <c r="A68" s="383"/>
      <c r="B68" s="383"/>
      <c r="C68" s="383"/>
      <c r="D68" s="383"/>
      <c r="E68" s="387"/>
      <c r="F68" s="388"/>
      <c r="G68" s="388"/>
      <c r="H68" s="383"/>
      <c r="I68" s="383"/>
      <c r="J68" s="383"/>
      <c r="K68" s="383"/>
      <c r="L68" s="383"/>
      <c r="M68" s="383"/>
      <c r="N68" s="383"/>
      <c r="O68" s="383"/>
      <c r="P68" s="383"/>
      <c r="Q68" s="383"/>
      <c r="R68" s="383"/>
      <c r="S68" s="383"/>
      <c r="T68" s="383"/>
      <c r="U68" s="383"/>
      <c r="V68" s="383"/>
      <c r="W68" s="383"/>
      <c r="X68" s="383"/>
      <c r="Y68" s="383"/>
      <c r="Z68" s="383"/>
      <c r="AA68" s="383"/>
      <c r="AB68" s="383"/>
      <c r="AC68" s="389"/>
    </row>
    <row r="69" spans="1:29" s="384" customFormat="1" x14ac:dyDescent="0.25">
      <c r="A69" s="383"/>
      <c r="B69" s="383"/>
      <c r="C69" s="383"/>
      <c r="D69" s="383"/>
      <c r="E69" s="387"/>
      <c r="F69" s="388"/>
      <c r="G69" s="388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9"/>
    </row>
    <row r="70" spans="1:29" s="384" customFormat="1" x14ac:dyDescent="0.25">
      <c r="A70" s="383"/>
      <c r="B70" s="383"/>
      <c r="C70" s="383"/>
      <c r="D70" s="383"/>
      <c r="E70" s="387"/>
      <c r="F70" s="388"/>
      <c r="G70" s="388"/>
      <c r="H70" s="383"/>
      <c r="I70" s="383"/>
      <c r="J70" s="383"/>
      <c r="K70" s="383"/>
      <c r="L70" s="383"/>
      <c r="M70" s="383"/>
      <c r="N70" s="383"/>
      <c r="O70" s="383"/>
      <c r="P70" s="383"/>
      <c r="Q70" s="383"/>
      <c r="R70" s="383"/>
      <c r="S70" s="383"/>
      <c r="T70" s="383"/>
      <c r="U70" s="383"/>
      <c r="V70" s="383"/>
      <c r="W70" s="383"/>
      <c r="X70" s="383"/>
      <c r="Y70" s="383"/>
      <c r="Z70" s="383"/>
      <c r="AA70" s="383"/>
      <c r="AB70" s="383"/>
      <c r="AC70" s="389"/>
    </row>
    <row r="71" spans="1:29" s="384" customFormat="1" x14ac:dyDescent="0.25">
      <c r="A71" s="383"/>
      <c r="B71" s="383"/>
      <c r="C71" s="383"/>
      <c r="D71" s="383"/>
      <c r="E71" s="387"/>
      <c r="F71" s="388"/>
      <c r="G71" s="388"/>
      <c r="H71" s="383"/>
      <c r="I71" s="383"/>
      <c r="J71" s="383"/>
      <c r="K71" s="383"/>
      <c r="L71" s="383"/>
      <c r="M71" s="383"/>
      <c r="N71" s="383"/>
      <c r="O71" s="383"/>
      <c r="P71" s="383"/>
      <c r="Q71" s="383"/>
      <c r="R71" s="383"/>
      <c r="S71" s="383"/>
      <c r="T71" s="383"/>
      <c r="U71" s="383"/>
      <c r="V71" s="383"/>
      <c r="W71" s="383"/>
      <c r="X71" s="383"/>
      <c r="Y71" s="383"/>
      <c r="Z71" s="383"/>
      <c r="AA71" s="383"/>
      <c r="AB71" s="383"/>
      <c r="AC71" s="389"/>
    </row>
    <row r="72" spans="1:29" s="384" customFormat="1" x14ac:dyDescent="0.25">
      <c r="A72" s="383"/>
      <c r="B72" s="383"/>
      <c r="C72" s="383"/>
      <c r="D72" s="383"/>
      <c r="E72" s="387"/>
      <c r="F72" s="388"/>
      <c r="G72" s="388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9"/>
    </row>
    <row r="73" spans="1:29" s="384" customFormat="1" x14ac:dyDescent="0.25">
      <c r="A73" s="383"/>
      <c r="B73" s="383"/>
      <c r="C73" s="383"/>
      <c r="D73" s="383"/>
      <c r="E73" s="387"/>
      <c r="F73" s="388"/>
      <c r="G73" s="388"/>
      <c r="H73" s="383"/>
      <c r="I73" s="383"/>
      <c r="J73" s="383"/>
      <c r="K73" s="383"/>
      <c r="L73" s="383"/>
      <c r="M73" s="383"/>
      <c r="N73" s="383"/>
      <c r="O73" s="383"/>
      <c r="P73" s="383"/>
      <c r="Q73" s="383"/>
      <c r="R73" s="383"/>
      <c r="S73" s="383"/>
      <c r="T73" s="383"/>
      <c r="U73" s="383"/>
      <c r="V73" s="383"/>
      <c r="W73" s="383"/>
      <c r="X73" s="383"/>
      <c r="Y73" s="383"/>
      <c r="Z73" s="383"/>
      <c r="AA73" s="383"/>
      <c r="AB73" s="383"/>
      <c r="AC73" s="389"/>
    </row>
    <row r="74" spans="1:29" s="384" customFormat="1" x14ac:dyDescent="0.25">
      <c r="A74" s="383"/>
      <c r="B74" s="383"/>
      <c r="C74" s="383"/>
      <c r="D74" s="383"/>
      <c r="E74" s="387"/>
      <c r="F74" s="388"/>
      <c r="G74" s="388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9"/>
    </row>
    <row r="75" spans="1:29" s="384" customFormat="1" x14ac:dyDescent="0.25">
      <c r="A75" s="383"/>
      <c r="B75" s="383"/>
      <c r="C75" s="383"/>
      <c r="D75" s="383"/>
      <c r="E75" s="387"/>
      <c r="F75" s="388"/>
      <c r="G75" s="388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9"/>
    </row>
    <row r="76" spans="1:29" s="384" customFormat="1" x14ac:dyDescent="0.25">
      <c r="A76" s="383"/>
      <c r="B76" s="383"/>
      <c r="C76" s="383"/>
      <c r="D76" s="383"/>
      <c r="E76" s="387"/>
      <c r="F76" s="388"/>
      <c r="G76" s="388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9"/>
    </row>
    <row r="77" spans="1:29" s="384" customFormat="1" x14ac:dyDescent="0.25">
      <c r="A77" s="383"/>
      <c r="B77" s="383"/>
      <c r="C77" s="383"/>
      <c r="D77" s="383"/>
      <c r="E77" s="387"/>
      <c r="F77" s="388"/>
      <c r="G77" s="388"/>
      <c r="H77" s="383"/>
      <c r="I77" s="383"/>
      <c r="J77" s="383"/>
      <c r="K77" s="383"/>
      <c r="L77" s="383"/>
      <c r="M77" s="383"/>
      <c r="N77" s="383"/>
      <c r="O77" s="383"/>
      <c r="P77" s="383"/>
      <c r="Q77" s="383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9"/>
    </row>
    <row r="78" spans="1:29" s="384" customFormat="1" x14ac:dyDescent="0.25">
      <c r="A78" s="383"/>
      <c r="B78" s="383"/>
      <c r="C78" s="383"/>
      <c r="D78" s="383"/>
      <c r="E78" s="387"/>
      <c r="F78" s="388"/>
      <c r="G78" s="388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9"/>
    </row>
    <row r="79" spans="1:29" s="384" customFormat="1" x14ac:dyDescent="0.25">
      <c r="A79" s="383"/>
      <c r="B79" s="383"/>
      <c r="C79" s="383"/>
      <c r="D79" s="383"/>
      <c r="E79" s="387"/>
      <c r="F79" s="388"/>
      <c r="G79" s="388"/>
      <c r="H79" s="383"/>
      <c r="I79" s="383"/>
      <c r="J79" s="383"/>
      <c r="K79" s="383"/>
      <c r="L79" s="383"/>
      <c r="M79" s="383"/>
      <c r="N79" s="383"/>
      <c r="O79" s="383"/>
      <c r="P79" s="383"/>
      <c r="Q79" s="383"/>
      <c r="R79" s="383"/>
      <c r="S79" s="383"/>
      <c r="T79" s="383"/>
      <c r="U79" s="383"/>
      <c r="V79" s="383"/>
      <c r="W79" s="383"/>
      <c r="X79" s="383"/>
      <c r="Y79" s="383"/>
      <c r="Z79" s="383"/>
      <c r="AA79" s="383"/>
      <c r="AB79" s="383"/>
      <c r="AC79" s="389"/>
    </row>
    <row r="80" spans="1:29" s="384" customFormat="1" x14ac:dyDescent="0.25">
      <c r="A80" s="383"/>
      <c r="B80" s="383"/>
      <c r="C80" s="383"/>
      <c r="D80" s="383"/>
      <c r="E80" s="387"/>
      <c r="F80" s="388"/>
      <c r="G80" s="388"/>
      <c r="H80" s="383"/>
      <c r="I80" s="383"/>
      <c r="J80" s="383"/>
      <c r="K80" s="383"/>
      <c r="L80" s="383"/>
      <c r="M80" s="383"/>
      <c r="N80" s="383"/>
      <c r="O80" s="383"/>
      <c r="P80" s="383"/>
      <c r="Q80" s="383"/>
      <c r="R80" s="383"/>
      <c r="S80" s="383"/>
      <c r="T80" s="383"/>
      <c r="U80" s="383"/>
      <c r="V80" s="383"/>
      <c r="W80" s="383"/>
      <c r="X80" s="383"/>
      <c r="Y80" s="383"/>
      <c r="Z80" s="383"/>
      <c r="AA80" s="383"/>
      <c r="AB80" s="383"/>
      <c r="AC80" s="389"/>
    </row>
    <row r="81" spans="1:29" s="384" customFormat="1" x14ac:dyDescent="0.25">
      <c r="A81" s="383"/>
      <c r="B81" s="383"/>
      <c r="C81" s="383"/>
      <c r="D81" s="383"/>
      <c r="E81" s="387"/>
      <c r="F81" s="388"/>
      <c r="G81" s="388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9"/>
    </row>
    <row r="82" spans="1:29" s="384" customFormat="1" x14ac:dyDescent="0.25">
      <c r="A82" s="383"/>
      <c r="B82" s="383"/>
      <c r="C82" s="383"/>
      <c r="D82" s="383"/>
      <c r="E82" s="387"/>
      <c r="F82" s="388"/>
      <c r="G82" s="388"/>
      <c r="H82" s="383"/>
      <c r="I82" s="383"/>
      <c r="J82" s="383"/>
      <c r="K82" s="383"/>
      <c r="L82" s="383"/>
      <c r="M82" s="383"/>
      <c r="N82" s="383"/>
      <c r="O82" s="383"/>
      <c r="P82" s="383"/>
      <c r="Q82" s="383"/>
      <c r="R82" s="383"/>
      <c r="S82" s="383"/>
      <c r="T82" s="383"/>
      <c r="U82" s="383"/>
      <c r="V82" s="383"/>
      <c r="W82" s="383"/>
      <c r="X82" s="383"/>
      <c r="Y82" s="383"/>
      <c r="Z82" s="383"/>
      <c r="AA82" s="383"/>
      <c r="AB82" s="383"/>
      <c r="AC82" s="389"/>
    </row>
    <row r="83" spans="1:29" s="384" customFormat="1" x14ac:dyDescent="0.25">
      <c r="A83" s="383"/>
      <c r="B83" s="383"/>
      <c r="C83" s="383"/>
      <c r="D83" s="383"/>
      <c r="E83" s="387"/>
      <c r="F83" s="388"/>
      <c r="G83" s="388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9"/>
    </row>
    <row r="84" spans="1:29" s="384" customFormat="1" x14ac:dyDescent="0.25">
      <c r="A84" s="383"/>
      <c r="B84" s="383"/>
      <c r="C84" s="383"/>
      <c r="D84" s="383"/>
      <c r="E84" s="387"/>
      <c r="F84" s="388"/>
      <c r="G84" s="388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9"/>
    </row>
    <row r="85" spans="1:29" s="384" customFormat="1" x14ac:dyDescent="0.25">
      <c r="A85" s="383"/>
      <c r="B85" s="383"/>
      <c r="C85" s="383"/>
      <c r="D85" s="383"/>
      <c r="E85" s="387"/>
      <c r="F85" s="388"/>
      <c r="G85" s="388"/>
      <c r="H85" s="383"/>
      <c r="I85" s="383"/>
      <c r="J85" s="383"/>
      <c r="K85" s="383"/>
      <c r="L85" s="383"/>
      <c r="M85" s="383"/>
      <c r="N85" s="383"/>
      <c r="O85" s="383"/>
      <c r="P85" s="383"/>
      <c r="Q85" s="383"/>
      <c r="R85" s="383"/>
      <c r="S85" s="383"/>
      <c r="T85" s="383"/>
      <c r="U85" s="383"/>
      <c r="V85" s="383"/>
      <c r="W85" s="383"/>
      <c r="X85" s="383"/>
      <c r="Y85" s="383"/>
      <c r="Z85" s="383"/>
      <c r="AA85" s="383"/>
      <c r="AB85" s="383"/>
      <c r="AC85" s="389"/>
    </row>
    <row r="86" spans="1:29" s="384" customFormat="1" x14ac:dyDescent="0.25">
      <c r="A86" s="383"/>
      <c r="B86" s="383"/>
      <c r="C86" s="383"/>
      <c r="D86" s="383"/>
      <c r="E86" s="387"/>
      <c r="F86" s="388"/>
      <c r="G86" s="388"/>
      <c r="H86" s="383"/>
      <c r="I86" s="383"/>
      <c r="J86" s="383"/>
      <c r="K86" s="383"/>
      <c r="L86" s="383"/>
      <c r="M86" s="383"/>
      <c r="N86" s="383"/>
      <c r="O86" s="383"/>
      <c r="P86" s="383"/>
      <c r="Q86" s="383"/>
      <c r="R86" s="383"/>
      <c r="S86" s="383"/>
      <c r="T86" s="383"/>
      <c r="U86" s="383"/>
      <c r="V86" s="383"/>
      <c r="W86" s="383"/>
      <c r="X86" s="383"/>
      <c r="Y86" s="383"/>
      <c r="Z86" s="383"/>
      <c r="AA86" s="383"/>
      <c r="AB86" s="383"/>
      <c r="AC86" s="389"/>
    </row>
    <row r="87" spans="1:29" s="384" customFormat="1" x14ac:dyDescent="0.25">
      <c r="A87" s="383"/>
      <c r="B87" s="383"/>
      <c r="C87" s="383"/>
      <c r="D87" s="383"/>
      <c r="E87" s="387"/>
      <c r="F87" s="388"/>
      <c r="G87" s="388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  <c r="X87" s="383"/>
      <c r="Y87" s="383"/>
      <c r="Z87" s="383"/>
      <c r="AA87" s="383"/>
      <c r="AB87" s="383"/>
      <c r="AC87" s="389"/>
    </row>
    <row r="88" spans="1:29" s="384" customFormat="1" x14ac:dyDescent="0.25">
      <c r="A88" s="383"/>
      <c r="B88" s="383"/>
      <c r="C88" s="383"/>
      <c r="D88" s="383"/>
      <c r="E88" s="387"/>
      <c r="F88" s="388"/>
      <c r="G88" s="388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83"/>
      <c r="AA88" s="383"/>
      <c r="AB88" s="383"/>
      <c r="AC88" s="389"/>
    </row>
    <row r="89" spans="1:29" s="384" customFormat="1" x14ac:dyDescent="0.25">
      <c r="A89" s="383"/>
      <c r="B89" s="383"/>
      <c r="C89" s="383"/>
      <c r="D89" s="383"/>
      <c r="E89" s="387"/>
      <c r="F89" s="388"/>
      <c r="G89" s="388"/>
      <c r="H89" s="383"/>
      <c r="I89" s="383"/>
      <c r="J89" s="383"/>
      <c r="K89" s="383"/>
      <c r="L89" s="383"/>
      <c r="M89" s="383"/>
      <c r="N89" s="383"/>
      <c r="O89" s="383"/>
      <c r="P89" s="383"/>
      <c r="Q89" s="383"/>
      <c r="R89" s="383"/>
      <c r="S89" s="383"/>
      <c r="T89" s="383"/>
      <c r="U89" s="383"/>
      <c r="V89" s="383"/>
      <c r="W89" s="383"/>
      <c r="X89" s="383"/>
      <c r="Y89" s="383"/>
      <c r="Z89" s="383"/>
      <c r="AA89" s="383"/>
      <c r="AB89" s="383"/>
      <c r="AC89" s="389"/>
    </row>
    <row r="90" spans="1:29" s="384" customFormat="1" x14ac:dyDescent="0.25">
      <c r="A90" s="383"/>
      <c r="B90" s="383"/>
      <c r="C90" s="383"/>
      <c r="D90" s="383"/>
      <c r="E90" s="387"/>
      <c r="F90" s="388"/>
      <c r="G90" s="388"/>
      <c r="H90" s="383"/>
      <c r="I90" s="383"/>
      <c r="J90" s="383"/>
      <c r="K90" s="383"/>
      <c r="L90" s="383"/>
      <c r="M90" s="383"/>
      <c r="N90" s="383"/>
      <c r="O90" s="383"/>
      <c r="P90" s="383"/>
      <c r="Q90" s="383"/>
      <c r="R90" s="383"/>
      <c r="S90" s="383"/>
      <c r="T90" s="383"/>
      <c r="U90" s="383"/>
      <c r="V90" s="383"/>
      <c r="W90" s="383"/>
      <c r="X90" s="383"/>
      <c r="Y90" s="383"/>
      <c r="Z90" s="383"/>
      <c r="AA90" s="383"/>
      <c r="AB90" s="383"/>
      <c r="AC90" s="389"/>
    </row>
    <row r="91" spans="1:29" s="384" customFormat="1" x14ac:dyDescent="0.25">
      <c r="A91" s="383"/>
      <c r="B91" s="383"/>
      <c r="C91" s="383"/>
      <c r="D91" s="383"/>
      <c r="E91" s="387"/>
      <c r="F91" s="388"/>
      <c r="G91" s="388"/>
      <c r="H91" s="383"/>
      <c r="I91" s="383"/>
      <c r="J91" s="383"/>
      <c r="K91" s="383"/>
      <c r="L91" s="383"/>
      <c r="M91" s="383"/>
      <c r="N91" s="383"/>
      <c r="O91" s="383"/>
      <c r="P91" s="383"/>
      <c r="Q91" s="383"/>
      <c r="R91" s="383"/>
      <c r="S91" s="383"/>
      <c r="T91" s="383"/>
      <c r="U91" s="383"/>
      <c r="V91" s="383"/>
      <c r="W91" s="383"/>
      <c r="X91" s="383"/>
      <c r="Y91" s="383"/>
      <c r="Z91" s="383"/>
      <c r="AA91" s="383"/>
      <c r="AB91" s="383"/>
      <c r="AC91" s="389"/>
    </row>
    <row r="92" spans="1:29" s="384" customFormat="1" x14ac:dyDescent="0.25">
      <c r="A92" s="383"/>
      <c r="B92" s="383"/>
      <c r="C92" s="383"/>
      <c r="D92" s="383"/>
      <c r="E92" s="387"/>
      <c r="F92" s="388"/>
      <c r="G92" s="388"/>
      <c r="H92" s="383"/>
      <c r="I92" s="383"/>
      <c r="J92" s="383"/>
      <c r="K92" s="383"/>
      <c r="L92" s="383"/>
      <c r="M92" s="383"/>
      <c r="N92" s="383"/>
      <c r="O92" s="383"/>
      <c r="P92" s="383"/>
      <c r="Q92" s="383"/>
      <c r="R92" s="383"/>
      <c r="S92" s="383"/>
      <c r="T92" s="383"/>
      <c r="U92" s="383"/>
      <c r="V92" s="383"/>
      <c r="W92" s="383"/>
      <c r="X92" s="383"/>
      <c r="Y92" s="383"/>
      <c r="Z92" s="383"/>
      <c r="AA92" s="383"/>
      <c r="AB92" s="383"/>
      <c r="AC92" s="389"/>
    </row>
    <row r="93" spans="1:29" s="384" customFormat="1" x14ac:dyDescent="0.25">
      <c r="A93" s="383"/>
      <c r="B93" s="383"/>
      <c r="C93" s="383"/>
      <c r="D93" s="383"/>
      <c r="E93" s="387"/>
      <c r="F93" s="388"/>
      <c r="G93" s="388"/>
      <c r="H93" s="383"/>
      <c r="I93" s="383"/>
      <c r="J93" s="383"/>
      <c r="K93" s="383"/>
      <c r="L93" s="383"/>
      <c r="M93" s="383"/>
      <c r="N93" s="383"/>
      <c r="O93" s="383"/>
      <c r="P93" s="383"/>
      <c r="Q93" s="383"/>
      <c r="R93" s="383"/>
      <c r="S93" s="383"/>
      <c r="T93" s="383"/>
      <c r="U93" s="383"/>
      <c r="V93" s="383"/>
      <c r="W93" s="383"/>
      <c r="X93" s="383"/>
      <c r="Y93" s="383"/>
      <c r="Z93" s="383"/>
      <c r="AA93" s="383"/>
      <c r="AB93" s="383"/>
      <c r="AC93" s="389"/>
    </row>
    <row r="94" spans="1:29" s="384" customFormat="1" x14ac:dyDescent="0.25">
      <c r="A94" s="383"/>
      <c r="B94" s="383"/>
      <c r="C94" s="383"/>
      <c r="D94" s="383"/>
      <c r="E94" s="387"/>
      <c r="F94" s="388"/>
      <c r="G94" s="388"/>
      <c r="H94" s="383"/>
      <c r="I94" s="383"/>
      <c r="J94" s="383"/>
      <c r="K94" s="383"/>
      <c r="L94" s="383"/>
      <c r="M94" s="383"/>
      <c r="N94" s="383"/>
      <c r="O94" s="383"/>
      <c r="P94" s="383"/>
      <c r="Q94" s="383"/>
      <c r="R94" s="383"/>
      <c r="S94" s="383"/>
      <c r="T94" s="383"/>
      <c r="U94" s="383"/>
      <c r="V94" s="383"/>
      <c r="W94" s="383"/>
      <c r="X94" s="383"/>
      <c r="Y94" s="383"/>
      <c r="Z94" s="383"/>
      <c r="AA94" s="383"/>
      <c r="AB94" s="383"/>
      <c r="AC94" s="389"/>
    </row>
    <row r="95" spans="1:29" s="384" customFormat="1" x14ac:dyDescent="0.25">
      <c r="A95" s="383"/>
      <c r="B95" s="383"/>
      <c r="C95" s="383"/>
      <c r="D95" s="383"/>
      <c r="E95" s="387"/>
      <c r="F95" s="388"/>
      <c r="G95" s="388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83"/>
      <c r="AA95" s="383"/>
      <c r="AB95" s="383"/>
      <c r="AC95" s="389"/>
    </row>
    <row r="96" spans="1:29" s="384" customFormat="1" x14ac:dyDescent="0.25">
      <c r="A96" s="383"/>
      <c r="B96" s="383"/>
      <c r="C96" s="383"/>
      <c r="D96" s="383"/>
      <c r="E96" s="387"/>
      <c r="F96" s="388"/>
      <c r="G96" s="388"/>
      <c r="H96" s="383"/>
      <c r="I96" s="383"/>
      <c r="J96" s="383"/>
      <c r="K96" s="383"/>
      <c r="L96" s="383"/>
      <c r="M96" s="383"/>
      <c r="N96" s="383"/>
      <c r="O96" s="383"/>
      <c r="P96" s="383"/>
      <c r="Q96" s="383"/>
      <c r="R96" s="383"/>
      <c r="S96" s="383"/>
      <c r="T96" s="383"/>
      <c r="U96" s="383"/>
      <c r="V96" s="383"/>
      <c r="W96" s="383"/>
      <c r="X96" s="383"/>
      <c r="Y96" s="383"/>
      <c r="Z96" s="383"/>
      <c r="AA96" s="383"/>
      <c r="AB96" s="383"/>
      <c r="AC96" s="389"/>
    </row>
    <row r="97" spans="1:29" s="384" customFormat="1" x14ac:dyDescent="0.25">
      <c r="A97" s="383"/>
      <c r="B97" s="383"/>
      <c r="C97" s="383"/>
      <c r="D97" s="383"/>
      <c r="E97" s="387"/>
      <c r="F97" s="388"/>
      <c r="G97" s="388"/>
      <c r="H97" s="383"/>
      <c r="I97" s="383"/>
      <c r="J97" s="383"/>
      <c r="K97" s="383"/>
      <c r="L97" s="383"/>
      <c r="M97" s="383"/>
      <c r="N97" s="383"/>
      <c r="O97" s="383"/>
      <c r="P97" s="383"/>
      <c r="Q97" s="383"/>
      <c r="R97" s="383"/>
      <c r="S97" s="383"/>
      <c r="T97" s="383"/>
      <c r="U97" s="383"/>
      <c r="V97" s="383"/>
      <c r="W97" s="383"/>
      <c r="X97" s="383"/>
      <c r="Y97" s="383"/>
      <c r="Z97" s="383"/>
      <c r="AA97" s="383"/>
      <c r="AB97" s="383"/>
      <c r="AC97" s="389"/>
    </row>
    <row r="98" spans="1:29" s="384" customFormat="1" x14ac:dyDescent="0.25">
      <c r="A98" s="383"/>
      <c r="B98" s="383"/>
      <c r="C98" s="383"/>
      <c r="D98" s="383"/>
      <c r="E98" s="387"/>
      <c r="F98" s="388"/>
      <c r="G98" s="388"/>
      <c r="H98" s="383"/>
      <c r="I98" s="383"/>
      <c r="J98" s="383"/>
      <c r="K98" s="383"/>
      <c r="L98" s="383"/>
      <c r="M98" s="383"/>
      <c r="N98" s="383"/>
      <c r="O98" s="383"/>
      <c r="P98" s="383"/>
      <c r="Q98" s="383"/>
      <c r="R98" s="383"/>
      <c r="S98" s="383"/>
      <c r="T98" s="383"/>
      <c r="U98" s="383"/>
      <c r="V98" s="383"/>
      <c r="W98" s="383"/>
      <c r="X98" s="383"/>
      <c r="Y98" s="383"/>
      <c r="Z98" s="383"/>
      <c r="AA98" s="383"/>
      <c r="AB98" s="383"/>
      <c r="AC98" s="389"/>
    </row>
    <row r="99" spans="1:29" s="384" customFormat="1" x14ac:dyDescent="0.25">
      <c r="A99" s="383"/>
      <c r="B99" s="383"/>
      <c r="C99" s="383"/>
      <c r="D99" s="383"/>
      <c r="E99" s="387"/>
      <c r="F99" s="388"/>
      <c r="G99" s="388"/>
      <c r="H99" s="383"/>
      <c r="I99" s="383"/>
      <c r="J99" s="383"/>
      <c r="K99" s="383"/>
      <c r="L99" s="383"/>
      <c r="M99" s="383"/>
      <c r="N99" s="383"/>
      <c r="O99" s="383"/>
      <c r="P99" s="383"/>
      <c r="Q99" s="383"/>
      <c r="R99" s="383"/>
      <c r="S99" s="383"/>
      <c r="T99" s="383"/>
      <c r="U99" s="383"/>
      <c r="V99" s="383"/>
      <c r="W99" s="383"/>
      <c r="X99" s="383"/>
      <c r="Y99" s="383"/>
      <c r="Z99" s="383"/>
      <c r="AA99" s="383"/>
      <c r="AB99" s="383"/>
      <c r="AC99" s="389"/>
    </row>
    <row r="100" spans="1:29" s="384" customFormat="1" x14ac:dyDescent="0.25">
      <c r="A100" s="383"/>
      <c r="B100" s="383"/>
      <c r="C100" s="383"/>
      <c r="D100" s="383"/>
      <c r="E100" s="387"/>
      <c r="F100" s="388"/>
      <c r="G100" s="388"/>
      <c r="H100" s="383"/>
      <c r="I100" s="383"/>
      <c r="J100" s="383"/>
      <c r="K100" s="383"/>
      <c r="L100" s="383"/>
      <c r="M100" s="383"/>
      <c r="N100" s="383"/>
      <c r="O100" s="383"/>
      <c r="P100" s="383"/>
      <c r="Q100" s="383"/>
      <c r="R100" s="383"/>
      <c r="S100" s="383"/>
      <c r="T100" s="383"/>
      <c r="U100" s="383"/>
      <c r="V100" s="383"/>
      <c r="W100" s="383"/>
      <c r="X100" s="383"/>
      <c r="Y100" s="383"/>
      <c r="Z100" s="383"/>
      <c r="AA100" s="383"/>
      <c r="AB100" s="383"/>
      <c r="AC100" s="389"/>
    </row>
    <row r="101" spans="1:29" s="384" customFormat="1" x14ac:dyDescent="0.25">
      <c r="A101" s="383"/>
      <c r="B101" s="383"/>
      <c r="C101" s="383"/>
      <c r="D101" s="383"/>
      <c r="E101" s="387"/>
      <c r="F101" s="388"/>
      <c r="G101" s="388"/>
      <c r="H101" s="383"/>
      <c r="I101" s="383"/>
      <c r="J101" s="383"/>
      <c r="K101" s="383"/>
      <c r="L101" s="383"/>
      <c r="M101" s="383"/>
      <c r="N101" s="383"/>
      <c r="O101" s="383"/>
      <c r="P101" s="383"/>
      <c r="Q101" s="383"/>
      <c r="R101" s="383"/>
      <c r="S101" s="383"/>
      <c r="T101" s="383"/>
      <c r="U101" s="383"/>
      <c r="V101" s="383"/>
      <c r="W101" s="383"/>
      <c r="X101" s="383"/>
      <c r="Y101" s="383"/>
      <c r="Z101" s="383"/>
      <c r="AA101" s="383"/>
      <c r="AB101" s="383"/>
      <c r="AC101" s="389"/>
    </row>
    <row r="102" spans="1:29" s="384" customFormat="1" x14ac:dyDescent="0.25">
      <c r="A102" s="383"/>
      <c r="B102" s="383"/>
      <c r="C102" s="383"/>
      <c r="D102" s="383"/>
      <c r="E102" s="387"/>
      <c r="F102" s="388"/>
      <c r="G102" s="388"/>
      <c r="H102" s="383"/>
      <c r="I102" s="383"/>
      <c r="J102" s="383"/>
      <c r="K102" s="383"/>
      <c r="L102" s="383"/>
      <c r="M102" s="383"/>
      <c r="N102" s="383"/>
      <c r="O102" s="383"/>
      <c r="P102" s="383"/>
      <c r="Q102" s="383"/>
      <c r="R102" s="383"/>
      <c r="S102" s="383"/>
      <c r="T102" s="383"/>
      <c r="U102" s="383"/>
      <c r="V102" s="383"/>
      <c r="W102" s="383"/>
      <c r="X102" s="383"/>
      <c r="Y102" s="383"/>
      <c r="Z102" s="383"/>
      <c r="AA102" s="383"/>
      <c r="AB102" s="383"/>
      <c r="AC102" s="389"/>
    </row>
    <row r="103" spans="1:29" s="384" customFormat="1" x14ac:dyDescent="0.25">
      <c r="A103" s="383"/>
      <c r="B103" s="383"/>
      <c r="C103" s="383"/>
      <c r="D103" s="383"/>
      <c r="E103" s="387"/>
      <c r="F103" s="388"/>
      <c r="G103" s="388"/>
      <c r="H103" s="383"/>
      <c r="I103" s="383"/>
      <c r="J103" s="383"/>
      <c r="K103" s="383"/>
      <c r="L103" s="383"/>
      <c r="M103" s="383"/>
      <c r="N103" s="383"/>
      <c r="O103" s="383"/>
      <c r="P103" s="383"/>
      <c r="Q103" s="383"/>
      <c r="R103" s="383"/>
      <c r="S103" s="383"/>
      <c r="T103" s="383"/>
      <c r="U103" s="383"/>
      <c r="V103" s="383"/>
      <c r="W103" s="383"/>
      <c r="X103" s="383"/>
      <c r="Y103" s="383"/>
      <c r="Z103" s="383"/>
      <c r="AA103" s="383"/>
      <c r="AB103" s="383"/>
      <c r="AC103" s="389"/>
    </row>
    <row r="104" spans="1:29" s="384" customFormat="1" x14ac:dyDescent="0.25">
      <c r="A104" s="383"/>
      <c r="B104" s="383"/>
      <c r="C104" s="383"/>
      <c r="D104" s="383"/>
      <c r="E104" s="387"/>
      <c r="F104" s="388"/>
      <c r="G104" s="388"/>
      <c r="H104" s="383"/>
      <c r="I104" s="383"/>
      <c r="J104" s="383"/>
      <c r="K104" s="383"/>
      <c r="L104" s="383"/>
      <c r="M104" s="383"/>
      <c r="N104" s="383"/>
      <c r="O104" s="383"/>
      <c r="P104" s="383"/>
      <c r="Q104" s="383"/>
      <c r="R104" s="383"/>
      <c r="S104" s="383"/>
      <c r="T104" s="383"/>
      <c r="U104" s="383"/>
      <c r="V104" s="383"/>
      <c r="W104" s="383"/>
      <c r="X104" s="383"/>
      <c r="Y104" s="383"/>
      <c r="Z104" s="383"/>
      <c r="AA104" s="383"/>
      <c r="AB104" s="383"/>
      <c r="AC104" s="389"/>
    </row>
    <row r="105" spans="1:29" s="384" customFormat="1" x14ac:dyDescent="0.25">
      <c r="A105" s="383"/>
      <c r="B105" s="383"/>
      <c r="C105" s="383"/>
      <c r="D105" s="383"/>
      <c r="E105" s="387"/>
      <c r="F105" s="388"/>
      <c r="G105" s="388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83"/>
      <c r="AA105" s="383"/>
      <c r="AB105" s="383"/>
      <c r="AC105" s="389"/>
    </row>
    <row r="106" spans="1:29" s="384" customFormat="1" x14ac:dyDescent="0.25">
      <c r="A106" s="383"/>
      <c r="B106" s="383"/>
      <c r="C106" s="383"/>
      <c r="D106" s="383"/>
      <c r="E106" s="387"/>
      <c r="F106" s="388"/>
      <c r="G106" s="388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383"/>
      <c r="V106" s="383"/>
      <c r="W106" s="383"/>
      <c r="X106" s="383"/>
      <c r="Y106" s="383"/>
      <c r="Z106" s="383"/>
      <c r="AA106" s="383"/>
      <c r="AB106" s="383"/>
      <c r="AC106" s="389"/>
    </row>
    <row r="107" spans="1:29" s="384" customFormat="1" x14ac:dyDescent="0.25">
      <c r="A107" s="383"/>
      <c r="B107" s="383"/>
      <c r="C107" s="383"/>
      <c r="D107" s="383"/>
      <c r="E107" s="387"/>
      <c r="F107" s="388"/>
      <c r="G107" s="388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383"/>
      <c r="V107" s="383"/>
      <c r="W107" s="383"/>
      <c r="X107" s="383"/>
      <c r="Y107" s="383"/>
      <c r="Z107" s="383"/>
      <c r="AA107" s="383"/>
      <c r="AB107" s="383"/>
      <c r="AC107" s="389"/>
    </row>
    <row r="108" spans="1:29" s="384" customFormat="1" x14ac:dyDescent="0.25">
      <c r="A108" s="383"/>
      <c r="B108" s="383"/>
      <c r="C108" s="383"/>
      <c r="D108" s="383"/>
      <c r="E108" s="387"/>
      <c r="F108" s="388"/>
      <c r="G108" s="388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383"/>
      <c r="U108" s="383"/>
      <c r="V108" s="383"/>
      <c r="W108" s="383"/>
      <c r="X108" s="383"/>
      <c r="Y108" s="383"/>
      <c r="Z108" s="383"/>
      <c r="AA108" s="383"/>
      <c r="AB108" s="383"/>
      <c r="AC108" s="389"/>
    </row>
    <row r="109" spans="1:29" s="384" customFormat="1" x14ac:dyDescent="0.25">
      <c r="A109" s="383"/>
      <c r="B109" s="383"/>
      <c r="C109" s="383"/>
      <c r="D109" s="383"/>
      <c r="E109" s="387"/>
      <c r="F109" s="388"/>
      <c r="G109" s="388"/>
      <c r="H109" s="383"/>
      <c r="I109" s="383"/>
      <c r="J109" s="383"/>
      <c r="K109" s="383"/>
      <c r="L109" s="383"/>
      <c r="M109" s="383"/>
      <c r="N109" s="383"/>
      <c r="O109" s="383"/>
      <c r="P109" s="383"/>
      <c r="Q109" s="383"/>
      <c r="R109" s="383"/>
      <c r="S109" s="383"/>
      <c r="T109" s="383"/>
      <c r="U109" s="383"/>
      <c r="V109" s="383"/>
      <c r="W109" s="383"/>
      <c r="X109" s="383"/>
      <c r="Y109" s="383"/>
      <c r="Z109" s="383"/>
      <c r="AA109" s="383"/>
      <c r="AB109" s="383"/>
      <c r="AC109" s="389"/>
    </row>
    <row r="110" spans="1:29" s="384" customFormat="1" x14ac:dyDescent="0.25">
      <c r="A110" s="383"/>
      <c r="B110" s="383"/>
      <c r="C110" s="383"/>
      <c r="D110" s="383"/>
      <c r="E110" s="387"/>
      <c r="F110" s="388"/>
      <c r="G110" s="388"/>
      <c r="H110" s="383"/>
      <c r="I110" s="383"/>
      <c r="J110" s="383"/>
      <c r="K110" s="383"/>
      <c r="L110" s="383"/>
      <c r="M110" s="383"/>
      <c r="N110" s="383"/>
      <c r="O110" s="383"/>
      <c r="P110" s="383"/>
      <c r="Q110" s="383"/>
      <c r="R110" s="383"/>
      <c r="S110" s="383"/>
      <c r="T110" s="383"/>
      <c r="U110" s="383"/>
      <c r="V110" s="383"/>
      <c r="W110" s="383"/>
      <c r="X110" s="383"/>
      <c r="Y110" s="383"/>
      <c r="Z110" s="383"/>
      <c r="AA110" s="383"/>
      <c r="AB110" s="383"/>
      <c r="AC110" s="389"/>
    </row>
    <row r="111" spans="1:29" s="384" customFormat="1" x14ac:dyDescent="0.25">
      <c r="A111" s="383"/>
      <c r="B111" s="383"/>
      <c r="C111" s="383"/>
      <c r="D111" s="383"/>
      <c r="E111" s="387"/>
      <c r="F111" s="388"/>
      <c r="G111" s="388"/>
      <c r="H111" s="383"/>
      <c r="I111" s="383"/>
      <c r="J111" s="383"/>
      <c r="K111" s="383"/>
      <c r="L111" s="383"/>
      <c r="M111" s="383"/>
      <c r="N111" s="383"/>
      <c r="O111" s="383"/>
      <c r="P111" s="383"/>
      <c r="Q111" s="383"/>
      <c r="R111" s="383"/>
      <c r="S111" s="383"/>
      <c r="T111" s="383"/>
      <c r="U111" s="383"/>
      <c r="V111" s="383"/>
      <c r="W111" s="383"/>
      <c r="X111" s="383"/>
      <c r="Y111" s="383"/>
      <c r="Z111" s="383"/>
      <c r="AA111" s="383"/>
      <c r="AB111" s="383"/>
      <c r="AC111" s="389"/>
    </row>
    <row r="112" spans="1:29" s="384" customFormat="1" x14ac:dyDescent="0.25">
      <c r="A112" s="383"/>
      <c r="B112" s="383"/>
      <c r="C112" s="383"/>
      <c r="D112" s="383"/>
      <c r="E112" s="387"/>
      <c r="F112" s="388"/>
      <c r="G112" s="388"/>
      <c r="H112" s="383"/>
      <c r="I112" s="383"/>
      <c r="J112" s="383"/>
      <c r="K112" s="383"/>
      <c r="L112" s="383"/>
      <c r="M112" s="383"/>
      <c r="N112" s="383"/>
      <c r="O112" s="383"/>
      <c r="P112" s="383"/>
      <c r="Q112" s="383"/>
      <c r="R112" s="383"/>
      <c r="S112" s="383"/>
      <c r="T112" s="383"/>
      <c r="U112" s="383"/>
      <c r="V112" s="383"/>
      <c r="W112" s="383"/>
      <c r="X112" s="383"/>
      <c r="Y112" s="383"/>
      <c r="Z112" s="383"/>
      <c r="AA112" s="383"/>
      <c r="AB112" s="383"/>
      <c r="AC112" s="389"/>
    </row>
    <row r="113" spans="1:29" s="384" customFormat="1" x14ac:dyDescent="0.25">
      <c r="A113" s="383"/>
      <c r="B113" s="383"/>
      <c r="C113" s="383"/>
      <c r="D113" s="383"/>
      <c r="E113" s="387"/>
      <c r="F113" s="388"/>
      <c r="G113" s="388"/>
      <c r="H113" s="383"/>
      <c r="I113" s="383"/>
      <c r="J113" s="383"/>
      <c r="K113" s="383"/>
      <c r="L113" s="383"/>
      <c r="M113" s="383"/>
      <c r="N113" s="383"/>
      <c r="O113" s="383"/>
      <c r="P113" s="383"/>
      <c r="Q113" s="383"/>
      <c r="R113" s="383"/>
      <c r="S113" s="383"/>
      <c r="T113" s="383"/>
      <c r="U113" s="383"/>
      <c r="V113" s="383"/>
      <c r="W113" s="383"/>
      <c r="X113" s="383"/>
      <c r="Y113" s="383"/>
      <c r="Z113" s="383"/>
      <c r="AA113" s="383"/>
      <c r="AB113" s="383"/>
      <c r="AC113" s="389"/>
    </row>
    <row r="114" spans="1:29" s="384" customFormat="1" x14ac:dyDescent="0.25">
      <c r="A114" s="383"/>
      <c r="B114" s="383"/>
      <c r="C114" s="383"/>
      <c r="D114" s="383"/>
      <c r="E114" s="387"/>
      <c r="F114" s="388"/>
      <c r="G114" s="388"/>
      <c r="H114" s="383"/>
      <c r="I114" s="383"/>
      <c r="J114" s="383"/>
      <c r="K114" s="383"/>
      <c r="L114" s="383"/>
      <c r="M114" s="383"/>
      <c r="N114" s="383"/>
      <c r="O114" s="383"/>
      <c r="P114" s="383"/>
      <c r="Q114" s="383"/>
      <c r="R114" s="383"/>
      <c r="S114" s="383"/>
      <c r="T114" s="383"/>
      <c r="U114" s="383"/>
      <c r="V114" s="383"/>
      <c r="W114" s="383"/>
      <c r="X114" s="383"/>
      <c r="Y114" s="383"/>
      <c r="Z114" s="383"/>
      <c r="AA114" s="383"/>
      <c r="AB114" s="383"/>
      <c r="AC114" s="389"/>
    </row>
    <row r="115" spans="1:29" s="384" customFormat="1" x14ac:dyDescent="0.25">
      <c r="A115" s="383"/>
      <c r="B115" s="383"/>
      <c r="C115" s="383"/>
      <c r="D115" s="383"/>
      <c r="E115" s="387"/>
      <c r="F115" s="388"/>
      <c r="G115" s="388"/>
      <c r="H115" s="383"/>
      <c r="I115" s="383"/>
      <c r="J115" s="383"/>
      <c r="K115" s="383"/>
      <c r="L115" s="383"/>
      <c r="M115" s="383"/>
      <c r="N115" s="383"/>
      <c r="O115" s="383"/>
      <c r="P115" s="383"/>
      <c r="Q115" s="383"/>
      <c r="R115" s="383"/>
      <c r="S115" s="383"/>
      <c r="T115" s="383"/>
      <c r="U115" s="383"/>
      <c r="V115" s="383"/>
      <c r="W115" s="383"/>
      <c r="X115" s="383"/>
      <c r="Y115" s="383"/>
      <c r="Z115" s="383"/>
      <c r="AA115" s="383"/>
      <c r="AB115" s="383"/>
      <c r="AC115" s="389"/>
    </row>
    <row r="116" spans="1:29" s="384" customFormat="1" x14ac:dyDescent="0.25">
      <c r="A116" s="383"/>
      <c r="B116" s="383"/>
      <c r="C116" s="383"/>
      <c r="D116" s="383"/>
      <c r="E116" s="387"/>
      <c r="F116" s="388"/>
      <c r="G116" s="388"/>
      <c r="H116" s="383"/>
      <c r="I116" s="383"/>
      <c r="J116" s="383"/>
      <c r="K116" s="383"/>
      <c r="L116" s="383"/>
      <c r="M116" s="383"/>
      <c r="N116" s="383"/>
      <c r="O116" s="383"/>
      <c r="P116" s="383"/>
      <c r="Q116" s="383"/>
      <c r="R116" s="383"/>
      <c r="S116" s="383"/>
      <c r="T116" s="383"/>
      <c r="U116" s="383"/>
      <c r="V116" s="383"/>
      <c r="W116" s="383"/>
      <c r="X116" s="383"/>
      <c r="Y116" s="383"/>
      <c r="Z116" s="383"/>
      <c r="AA116" s="383"/>
      <c r="AB116" s="383"/>
      <c r="AC116" s="389"/>
    </row>
    <row r="117" spans="1:29" s="384" customFormat="1" x14ac:dyDescent="0.25">
      <c r="A117" s="383"/>
      <c r="B117" s="383"/>
      <c r="C117" s="383"/>
      <c r="D117" s="383"/>
      <c r="E117" s="387"/>
      <c r="F117" s="388"/>
      <c r="G117" s="388"/>
      <c r="H117" s="383"/>
      <c r="I117" s="383"/>
      <c r="J117" s="383"/>
      <c r="K117" s="383"/>
      <c r="L117" s="383"/>
      <c r="M117" s="383"/>
      <c r="N117" s="383"/>
      <c r="O117" s="383"/>
      <c r="P117" s="383"/>
      <c r="Q117" s="383"/>
      <c r="R117" s="383"/>
      <c r="S117" s="383"/>
      <c r="T117" s="383"/>
      <c r="U117" s="383"/>
      <c r="V117" s="383"/>
      <c r="W117" s="383"/>
      <c r="X117" s="383"/>
      <c r="Y117" s="383"/>
      <c r="Z117" s="383"/>
      <c r="AA117" s="383"/>
      <c r="AB117" s="383"/>
      <c r="AC117" s="389"/>
    </row>
    <row r="118" spans="1:29" s="384" customFormat="1" x14ac:dyDescent="0.25">
      <c r="A118" s="383"/>
      <c r="B118" s="383"/>
      <c r="C118" s="383"/>
      <c r="D118" s="383"/>
      <c r="E118" s="387"/>
      <c r="F118" s="388"/>
      <c r="G118" s="388"/>
      <c r="H118" s="383"/>
      <c r="I118" s="383"/>
      <c r="J118" s="383"/>
      <c r="K118" s="383"/>
      <c r="L118" s="383"/>
      <c r="M118" s="383"/>
      <c r="N118" s="383"/>
      <c r="O118" s="383"/>
      <c r="P118" s="383"/>
      <c r="Q118" s="383"/>
      <c r="R118" s="383"/>
      <c r="S118" s="383"/>
      <c r="T118" s="383"/>
      <c r="U118" s="383"/>
      <c r="V118" s="383"/>
      <c r="W118" s="383"/>
      <c r="X118" s="383"/>
      <c r="Y118" s="383"/>
      <c r="Z118" s="383"/>
      <c r="AA118" s="383"/>
      <c r="AB118" s="383"/>
      <c r="AC118" s="389"/>
    </row>
    <row r="119" spans="1:29" s="384" customFormat="1" x14ac:dyDescent="0.25">
      <c r="A119" s="383"/>
      <c r="B119" s="383"/>
      <c r="C119" s="383"/>
      <c r="D119" s="383"/>
      <c r="E119" s="387"/>
      <c r="F119" s="388"/>
      <c r="G119" s="388"/>
      <c r="H119" s="383"/>
      <c r="I119" s="383"/>
      <c r="J119" s="383"/>
      <c r="K119" s="383"/>
      <c r="L119" s="383"/>
      <c r="M119" s="383"/>
      <c r="N119" s="383"/>
      <c r="O119" s="383"/>
      <c r="P119" s="383"/>
      <c r="Q119" s="383"/>
      <c r="R119" s="383"/>
      <c r="S119" s="383"/>
      <c r="T119" s="383"/>
      <c r="U119" s="383"/>
      <c r="V119" s="383"/>
      <c r="W119" s="383"/>
      <c r="X119" s="383"/>
      <c r="Y119" s="383"/>
      <c r="Z119" s="383"/>
      <c r="AA119" s="383"/>
      <c r="AB119" s="383"/>
      <c r="AC119" s="389"/>
    </row>
    <row r="120" spans="1:29" s="384" customFormat="1" x14ac:dyDescent="0.25">
      <c r="A120" s="383"/>
      <c r="B120" s="383"/>
      <c r="C120" s="383"/>
      <c r="D120" s="383"/>
      <c r="E120" s="387"/>
      <c r="F120" s="388"/>
      <c r="G120" s="388"/>
      <c r="H120" s="383"/>
      <c r="I120" s="383"/>
      <c r="J120" s="383"/>
      <c r="K120" s="383"/>
      <c r="L120" s="383"/>
      <c r="M120" s="383"/>
      <c r="N120" s="383"/>
      <c r="O120" s="383"/>
      <c r="P120" s="383"/>
      <c r="Q120" s="383"/>
      <c r="R120" s="383"/>
      <c r="S120" s="383"/>
      <c r="T120" s="383"/>
      <c r="U120" s="383"/>
      <c r="V120" s="383"/>
      <c r="W120" s="383"/>
      <c r="X120" s="383"/>
      <c r="Y120" s="383"/>
      <c r="Z120" s="383"/>
      <c r="AA120" s="383"/>
      <c r="AB120" s="383"/>
      <c r="AC120" s="389"/>
    </row>
    <row r="121" spans="1:29" s="384" customFormat="1" x14ac:dyDescent="0.25">
      <c r="A121" s="383"/>
      <c r="B121" s="383"/>
      <c r="C121" s="383"/>
      <c r="D121" s="383"/>
      <c r="E121" s="387"/>
      <c r="F121" s="388"/>
      <c r="G121" s="388"/>
      <c r="H121" s="383"/>
      <c r="I121" s="383"/>
      <c r="J121" s="383"/>
      <c r="K121" s="383"/>
      <c r="L121" s="383"/>
      <c r="M121" s="383"/>
      <c r="N121" s="383"/>
      <c r="O121" s="383"/>
      <c r="P121" s="383"/>
      <c r="Q121" s="383"/>
      <c r="R121" s="383"/>
      <c r="S121" s="383"/>
      <c r="T121" s="383"/>
      <c r="U121" s="383"/>
      <c r="V121" s="383"/>
      <c r="W121" s="383"/>
      <c r="X121" s="383"/>
      <c r="Y121" s="383"/>
      <c r="Z121" s="383"/>
      <c r="AA121" s="383"/>
      <c r="AB121" s="383"/>
      <c r="AC121" s="389"/>
    </row>
    <row r="122" spans="1:29" s="384" customFormat="1" x14ac:dyDescent="0.25">
      <c r="A122" s="383"/>
      <c r="B122" s="383"/>
      <c r="C122" s="383"/>
      <c r="D122" s="383"/>
      <c r="E122" s="387"/>
      <c r="F122" s="388"/>
      <c r="G122" s="388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83"/>
      <c r="AA122" s="383"/>
      <c r="AB122" s="383"/>
      <c r="AC122" s="389"/>
    </row>
    <row r="123" spans="1:29" s="384" customFormat="1" x14ac:dyDescent="0.25">
      <c r="A123" s="383"/>
      <c r="B123" s="383"/>
      <c r="C123" s="383"/>
      <c r="D123" s="383"/>
      <c r="E123" s="387"/>
      <c r="F123" s="388"/>
      <c r="G123" s="388"/>
      <c r="H123" s="383"/>
      <c r="I123" s="383"/>
      <c r="J123" s="383"/>
      <c r="K123" s="383"/>
      <c r="L123" s="383"/>
      <c r="M123" s="383"/>
      <c r="N123" s="383"/>
      <c r="O123" s="383"/>
      <c r="P123" s="383"/>
      <c r="Q123" s="383"/>
      <c r="R123" s="383"/>
      <c r="S123" s="383"/>
      <c r="T123" s="383"/>
      <c r="U123" s="383"/>
      <c r="V123" s="383"/>
      <c r="W123" s="383"/>
      <c r="X123" s="383"/>
      <c r="Y123" s="383"/>
      <c r="Z123" s="383"/>
      <c r="AA123" s="383"/>
      <c r="AB123" s="383"/>
      <c r="AC123" s="389"/>
    </row>
    <row r="124" spans="1:29" s="384" customFormat="1" x14ac:dyDescent="0.25">
      <c r="A124" s="383"/>
      <c r="B124" s="383"/>
      <c r="C124" s="383"/>
      <c r="D124" s="383"/>
      <c r="E124" s="387"/>
      <c r="F124" s="388"/>
      <c r="G124" s="388"/>
      <c r="H124" s="383"/>
      <c r="I124" s="383"/>
      <c r="J124" s="383"/>
      <c r="K124" s="383"/>
      <c r="L124" s="383"/>
      <c r="M124" s="383"/>
      <c r="N124" s="383"/>
      <c r="O124" s="383"/>
      <c r="P124" s="383"/>
      <c r="Q124" s="383"/>
      <c r="R124" s="383"/>
      <c r="S124" s="383"/>
      <c r="T124" s="383"/>
      <c r="U124" s="383"/>
      <c r="V124" s="383"/>
      <c r="W124" s="383"/>
      <c r="X124" s="383"/>
      <c r="Y124" s="383"/>
      <c r="Z124" s="383"/>
      <c r="AA124" s="383"/>
      <c r="AB124" s="383"/>
      <c r="AC124" s="389"/>
    </row>
    <row r="125" spans="1:29" s="384" customFormat="1" x14ac:dyDescent="0.25">
      <c r="A125" s="383"/>
      <c r="B125" s="383"/>
      <c r="C125" s="383"/>
      <c r="D125" s="383"/>
      <c r="E125" s="387"/>
      <c r="F125" s="388"/>
      <c r="G125" s="388"/>
      <c r="H125" s="383"/>
      <c r="I125" s="383"/>
      <c r="J125" s="383"/>
      <c r="K125" s="383"/>
      <c r="L125" s="383"/>
      <c r="M125" s="383"/>
      <c r="N125" s="383"/>
      <c r="O125" s="383"/>
      <c r="P125" s="383"/>
      <c r="Q125" s="383"/>
      <c r="R125" s="383"/>
      <c r="S125" s="383"/>
      <c r="T125" s="383"/>
      <c r="U125" s="383"/>
      <c r="V125" s="383"/>
      <c r="W125" s="383"/>
      <c r="X125" s="383"/>
      <c r="Y125" s="383"/>
      <c r="Z125" s="383"/>
      <c r="AA125" s="383"/>
      <c r="AB125" s="383"/>
      <c r="AC125" s="389"/>
    </row>
    <row r="126" spans="1:29" s="384" customFormat="1" x14ac:dyDescent="0.25">
      <c r="A126" s="383"/>
      <c r="B126" s="383"/>
      <c r="C126" s="383"/>
      <c r="D126" s="383"/>
      <c r="E126" s="387"/>
      <c r="F126" s="388"/>
      <c r="G126" s="388"/>
      <c r="H126" s="383"/>
      <c r="I126" s="383"/>
      <c r="J126" s="383"/>
      <c r="K126" s="383"/>
      <c r="L126" s="383"/>
      <c r="M126" s="383"/>
      <c r="N126" s="383"/>
      <c r="O126" s="383"/>
      <c r="P126" s="383"/>
      <c r="Q126" s="383"/>
      <c r="R126" s="383"/>
      <c r="S126" s="383"/>
      <c r="T126" s="383"/>
      <c r="U126" s="383"/>
      <c r="V126" s="383"/>
      <c r="W126" s="383"/>
      <c r="X126" s="383"/>
      <c r="Y126" s="383"/>
      <c r="Z126" s="383"/>
      <c r="AA126" s="383"/>
      <c r="AB126" s="383"/>
      <c r="AC126" s="389"/>
    </row>
    <row r="127" spans="1:29" s="384" customFormat="1" x14ac:dyDescent="0.25">
      <c r="A127" s="383"/>
      <c r="B127" s="383"/>
      <c r="C127" s="383"/>
      <c r="D127" s="383"/>
      <c r="E127" s="387"/>
      <c r="F127" s="388"/>
      <c r="G127" s="388"/>
      <c r="H127" s="383"/>
      <c r="I127" s="383"/>
      <c r="J127" s="383"/>
      <c r="K127" s="383"/>
      <c r="L127" s="383"/>
      <c r="M127" s="383"/>
      <c r="N127" s="383"/>
      <c r="O127" s="383"/>
      <c r="P127" s="383"/>
      <c r="Q127" s="383"/>
      <c r="R127" s="383"/>
      <c r="S127" s="383"/>
      <c r="T127" s="383"/>
      <c r="U127" s="383"/>
      <c r="V127" s="383"/>
      <c r="W127" s="383"/>
      <c r="X127" s="383"/>
      <c r="Y127" s="383"/>
      <c r="Z127" s="383"/>
      <c r="AA127" s="383"/>
      <c r="AB127" s="383"/>
      <c r="AC127" s="389"/>
    </row>
    <row r="128" spans="1:29" s="384" customFormat="1" x14ac:dyDescent="0.25">
      <c r="A128" s="383"/>
      <c r="B128" s="383"/>
      <c r="C128" s="383"/>
      <c r="D128" s="383"/>
      <c r="E128" s="387"/>
      <c r="F128" s="388"/>
      <c r="G128" s="388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383"/>
      <c r="Y128" s="383"/>
      <c r="Z128" s="383"/>
      <c r="AA128" s="383"/>
      <c r="AB128" s="383"/>
      <c r="AC128" s="389"/>
    </row>
    <row r="129" spans="1:29" s="384" customFormat="1" x14ac:dyDescent="0.25">
      <c r="A129" s="383"/>
      <c r="B129" s="383"/>
      <c r="C129" s="383"/>
      <c r="D129" s="383"/>
      <c r="E129" s="387"/>
      <c r="F129" s="388"/>
      <c r="G129" s="388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383"/>
      <c r="Y129" s="383"/>
      <c r="Z129" s="383"/>
      <c r="AA129" s="383"/>
      <c r="AB129" s="383"/>
      <c r="AC129" s="389"/>
    </row>
    <row r="130" spans="1:29" s="384" customFormat="1" x14ac:dyDescent="0.25">
      <c r="A130" s="383"/>
      <c r="B130" s="383"/>
      <c r="C130" s="383"/>
      <c r="D130" s="383"/>
      <c r="E130" s="387"/>
      <c r="F130" s="388"/>
      <c r="G130" s="388"/>
      <c r="H130" s="383"/>
      <c r="I130" s="383"/>
      <c r="J130" s="383"/>
      <c r="K130" s="383"/>
      <c r="L130" s="383"/>
      <c r="M130" s="383"/>
      <c r="N130" s="383"/>
      <c r="O130" s="383"/>
      <c r="P130" s="383"/>
      <c r="Q130" s="383"/>
      <c r="R130" s="383"/>
      <c r="S130" s="383"/>
      <c r="T130" s="383"/>
      <c r="U130" s="383"/>
      <c r="V130" s="383"/>
      <c r="W130" s="383"/>
      <c r="X130" s="383"/>
      <c r="Y130" s="383"/>
      <c r="Z130" s="383"/>
      <c r="AA130" s="383"/>
      <c r="AB130" s="383"/>
      <c r="AC130" s="389"/>
    </row>
    <row r="131" spans="1:29" s="384" customFormat="1" x14ac:dyDescent="0.25">
      <c r="A131" s="383"/>
      <c r="B131" s="383"/>
      <c r="C131" s="383"/>
      <c r="D131" s="383"/>
      <c r="E131" s="387"/>
      <c r="F131" s="388"/>
      <c r="G131" s="388"/>
      <c r="H131" s="383"/>
      <c r="I131" s="383"/>
      <c r="J131" s="383"/>
      <c r="K131" s="383"/>
      <c r="L131" s="383"/>
      <c r="M131" s="383"/>
      <c r="N131" s="383"/>
      <c r="O131" s="383"/>
      <c r="P131" s="383"/>
      <c r="Q131" s="383"/>
      <c r="R131" s="383"/>
      <c r="S131" s="383"/>
      <c r="T131" s="383"/>
      <c r="U131" s="383"/>
      <c r="V131" s="383"/>
      <c r="W131" s="383"/>
      <c r="X131" s="383"/>
      <c r="Y131" s="383"/>
      <c r="Z131" s="383"/>
      <c r="AA131" s="383"/>
      <c r="AB131" s="383"/>
      <c r="AC131" s="389"/>
    </row>
    <row r="132" spans="1:29" s="384" customFormat="1" x14ac:dyDescent="0.25">
      <c r="A132" s="383"/>
      <c r="B132" s="383"/>
      <c r="C132" s="383"/>
      <c r="D132" s="383"/>
      <c r="E132" s="387"/>
      <c r="F132" s="388"/>
      <c r="G132" s="388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83"/>
      <c r="AA132" s="383"/>
      <c r="AB132" s="383"/>
      <c r="AC132" s="389"/>
    </row>
    <row r="133" spans="1:29" s="384" customFormat="1" x14ac:dyDescent="0.25">
      <c r="A133" s="383"/>
      <c r="B133" s="383"/>
      <c r="C133" s="383"/>
      <c r="D133" s="383"/>
      <c r="E133" s="387"/>
      <c r="F133" s="388"/>
      <c r="G133" s="388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83"/>
      <c r="AA133" s="383"/>
      <c r="AB133" s="383"/>
      <c r="AC133" s="389"/>
    </row>
    <row r="134" spans="1:29" s="384" customFormat="1" x14ac:dyDescent="0.25">
      <c r="A134" s="383"/>
      <c r="B134" s="383"/>
      <c r="C134" s="383"/>
      <c r="D134" s="383"/>
      <c r="E134" s="387"/>
      <c r="F134" s="388"/>
      <c r="G134" s="388"/>
      <c r="H134" s="383"/>
      <c r="I134" s="383"/>
      <c r="J134" s="383"/>
      <c r="K134" s="383"/>
      <c r="L134" s="383"/>
      <c r="M134" s="383"/>
      <c r="N134" s="383"/>
      <c r="O134" s="383"/>
      <c r="P134" s="383"/>
      <c r="Q134" s="383"/>
      <c r="R134" s="383"/>
      <c r="S134" s="383"/>
      <c r="T134" s="383"/>
      <c r="U134" s="383"/>
      <c r="V134" s="383"/>
      <c r="W134" s="383"/>
      <c r="X134" s="383"/>
      <c r="Y134" s="383"/>
      <c r="Z134" s="383"/>
      <c r="AA134" s="383"/>
      <c r="AB134" s="383"/>
      <c r="AC134" s="389"/>
    </row>
    <row r="135" spans="1:29" s="384" customFormat="1" x14ac:dyDescent="0.25">
      <c r="A135" s="383"/>
      <c r="B135" s="383"/>
      <c r="C135" s="383"/>
      <c r="D135" s="383"/>
      <c r="E135" s="387"/>
      <c r="F135" s="388"/>
      <c r="G135" s="388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383"/>
      <c r="Z135" s="383"/>
      <c r="AA135" s="383"/>
      <c r="AB135" s="383"/>
      <c r="AC135" s="389"/>
    </row>
    <row r="136" spans="1:29" s="384" customFormat="1" x14ac:dyDescent="0.25">
      <c r="A136" s="383"/>
      <c r="B136" s="383"/>
      <c r="C136" s="383"/>
      <c r="D136" s="383"/>
      <c r="E136" s="387"/>
      <c r="F136" s="388"/>
      <c r="G136" s="388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383"/>
      <c r="Z136" s="383"/>
      <c r="AA136" s="383"/>
      <c r="AB136" s="383"/>
      <c r="AC136" s="389"/>
    </row>
    <row r="137" spans="1:29" s="384" customFormat="1" x14ac:dyDescent="0.25">
      <c r="A137" s="383"/>
      <c r="B137" s="383"/>
      <c r="C137" s="383"/>
      <c r="D137" s="383"/>
      <c r="E137" s="387"/>
      <c r="F137" s="388"/>
      <c r="G137" s="388"/>
      <c r="H137" s="383"/>
      <c r="I137" s="383"/>
      <c r="J137" s="383"/>
      <c r="K137" s="383"/>
      <c r="L137" s="383"/>
      <c r="M137" s="383"/>
      <c r="N137" s="383"/>
      <c r="O137" s="383"/>
      <c r="P137" s="383"/>
      <c r="Q137" s="383"/>
      <c r="R137" s="383"/>
      <c r="S137" s="383"/>
      <c r="T137" s="383"/>
      <c r="U137" s="383"/>
      <c r="V137" s="383"/>
      <c r="W137" s="383"/>
      <c r="X137" s="383"/>
      <c r="Y137" s="383"/>
      <c r="Z137" s="383"/>
      <c r="AA137" s="383"/>
      <c r="AB137" s="383"/>
      <c r="AC137" s="389"/>
    </row>
    <row r="138" spans="1:29" s="384" customFormat="1" x14ac:dyDescent="0.25">
      <c r="A138" s="383"/>
      <c r="B138" s="383"/>
      <c r="C138" s="383"/>
      <c r="D138" s="383"/>
      <c r="E138" s="387"/>
      <c r="F138" s="388"/>
      <c r="G138" s="388"/>
      <c r="H138" s="383"/>
      <c r="I138" s="383"/>
      <c r="J138" s="383"/>
      <c r="K138" s="383"/>
      <c r="L138" s="383"/>
      <c r="M138" s="383"/>
      <c r="N138" s="383"/>
      <c r="O138" s="383"/>
      <c r="P138" s="383"/>
      <c r="Q138" s="383"/>
      <c r="R138" s="383"/>
      <c r="S138" s="383"/>
      <c r="T138" s="383"/>
      <c r="U138" s="383"/>
      <c r="V138" s="383"/>
      <c r="W138" s="383"/>
      <c r="X138" s="383"/>
      <c r="Y138" s="383"/>
      <c r="Z138" s="383"/>
      <c r="AA138" s="383"/>
      <c r="AB138" s="383"/>
      <c r="AC138" s="389"/>
    </row>
    <row r="139" spans="1:29" s="384" customFormat="1" x14ac:dyDescent="0.25">
      <c r="A139" s="383"/>
      <c r="B139" s="383"/>
      <c r="C139" s="383"/>
      <c r="D139" s="383"/>
      <c r="E139" s="387"/>
      <c r="F139" s="388"/>
      <c r="G139" s="388"/>
      <c r="H139" s="383"/>
      <c r="I139" s="383"/>
      <c r="J139" s="383"/>
      <c r="K139" s="383"/>
      <c r="L139" s="383"/>
      <c r="M139" s="383"/>
      <c r="N139" s="383"/>
      <c r="O139" s="383"/>
      <c r="P139" s="383"/>
      <c r="Q139" s="383"/>
      <c r="R139" s="383"/>
      <c r="S139" s="383"/>
      <c r="T139" s="383"/>
      <c r="U139" s="383"/>
      <c r="V139" s="383"/>
      <c r="W139" s="383"/>
      <c r="X139" s="383"/>
      <c r="Y139" s="383"/>
      <c r="Z139" s="383"/>
      <c r="AA139" s="383"/>
      <c r="AB139" s="383"/>
      <c r="AC139" s="389"/>
    </row>
    <row r="140" spans="1:29" s="384" customFormat="1" x14ac:dyDescent="0.25">
      <c r="A140" s="383"/>
      <c r="B140" s="383"/>
      <c r="C140" s="383"/>
      <c r="D140" s="383"/>
      <c r="E140" s="387"/>
      <c r="F140" s="388"/>
      <c r="G140" s="388"/>
      <c r="H140" s="383"/>
      <c r="I140" s="383"/>
      <c r="J140" s="383"/>
      <c r="K140" s="383"/>
      <c r="L140" s="383"/>
      <c r="M140" s="383"/>
      <c r="N140" s="383"/>
      <c r="O140" s="383"/>
      <c r="P140" s="383"/>
      <c r="Q140" s="383"/>
      <c r="R140" s="383"/>
      <c r="S140" s="383"/>
      <c r="T140" s="383"/>
      <c r="U140" s="383"/>
      <c r="V140" s="383"/>
      <c r="W140" s="383"/>
      <c r="X140" s="383"/>
      <c r="Y140" s="383"/>
      <c r="Z140" s="383"/>
      <c r="AA140" s="383"/>
      <c r="AB140" s="383"/>
      <c r="AC140" s="389"/>
    </row>
    <row r="141" spans="1:29" s="384" customFormat="1" x14ac:dyDescent="0.25">
      <c r="A141" s="383"/>
      <c r="B141" s="383"/>
      <c r="C141" s="383"/>
      <c r="D141" s="383"/>
      <c r="E141" s="387"/>
      <c r="F141" s="388"/>
      <c r="G141" s="388"/>
      <c r="H141" s="383"/>
      <c r="I141" s="383"/>
      <c r="J141" s="383"/>
      <c r="K141" s="383"/>
      <c r="L141" s="383"/>
      <c r="M141" s="383"/>
      <c r="N141" s="383"/>
      <c r="O141" s="383"/>
      <c r="P141" s="383"/>
      <c r="Q141" s="383"/>
      <c r="R141" s="383"/>
      <c r="S141" s="383"/>
      <c r="T141" s="383"/>
      <c r="U141" s="383"/>
      <c r="V141" s="383"/>
      <c r="W141" s="383"/>
      <c r="X141" s="383"/>
      <c r="Y141" s="383"/>
      <c r="Z141" s="383"/>
      <c r="AA141" s="383"/>
      <c r="AB141" s="383"/>
      <c r="AC141" s="389"/>
    </row>
    <row r="142" spans="1:29" s="384" customFormat="1" x14ac:dyDescent="0.25">
      <c r="A142" s="383"/>
      <c r="B142" s="383"/>
      <c r="C142" s="383"/>
      <c r="D142" s="383"/>
      <c r="E142" s="387"/>
      <c r="F142" s="388"/>
      <c r="G142" s="388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83"/>
      <c r="AA142" s="383"/>
      <c r="AB142" s="383"/>
      <c r="AC142" s="389"/>
    </row>
    <row r="143" spans="1:29" s="384" customFormat="1" x14ac:dyDescent="0.25">
      <c r="A143" s="383"/>
      <c r="B143" s="383"/>
      <c r="C143" s="383"/>
      <c r="D143" s="383"/>
      <c r="E143" s="387"/>
      <c r="F143" s="388"/>
      <c r="G143" s="388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83"/>
      <c r="AA143" s="383"/>
      <c r="AB143" s="383"/>
      <c r="AC143" s="389"/>
    </row>
    <row r="144" spans="1:29" s="384" customFormat="1" x14ac:dyDescent="0.25">
      <c r="A144" s="383"/>
      <c r="B144" s="383"/>
      <c r="C144" s="383"/>
      <c r="D144" s="383"/>
      <c r="E144" s="387"/>
      <c r="F144" s="388"/>
      <c r="G144" s="388"/>
      <c r="H144" s="383"/>
      <c r="I144" s="383"/>
      <c r="J144" s="383"/>
      <c r="K144" s="383"/>
      <c r="L144" s="383"/>
      <c r="M144" s="383"/>
      <c r="N144" s="383"/>
      <c r="O144" s="383"/>
      <c r="P144" s="383"/>
      <c r="Q144" s="383"/>
      <c r="R144" s="383"/>
      <c r="S144" s="383"/>
      <c r="T144" s="383"/>
      <c r="U144" s="383"/>
      <c r="V144" s="383"/>
      <c r="W144" s="383"/>
      <c r="X144" s="383"/>
      <c r="Y144" s="383"/>
      <c r="Z144" s="383"/>
      <c r="AA144" s="383"/>
      <c r="AB144" s="383"/>
      <c r="AC144" s="389"/>
    </row>
    <row r="145" spans="1:29" s="384" customFormat="1" x14ac:dyDescent="0.25">
      <c r="A145" s="383"/>
      <c r="B145" s="383"/>
      <c r="C145" s="383"/>
      <c r="D145" s="383"/>
      <c r="E145" s="387"/>
      <c r="F145" s="388"/>
      <c r="G145" s="388"/>
      <c r="H145" s="383"/>
      <c r="I145" s="383"/>
      <c r="J145" s="383"/>
      <c r="K145" s="383"/>
      <c r="L145" s="383"/>
      <c r="M145" s="383"/>
      <c r="N145" s="383"/>
      <c r="O145" s="383"/>
      <c r="P145" s="383"/>
      <c r="Q145" s="383"/>
      <c r="R145" s="383"/>
      <c r="S145" s="383"/>
      <c r="T145" s="383"/>
      <c r="U145" s="383"/>
      <c r="V145" s="383"/>
      <c r="W145" s="383"/>
      <c r="X145" s="383"/>
      <c r="Y145" s="383"/>
      <c r="Z145" s="383"/>
      <c r="AA145" s="383"/>
      <c r="AB145" s="383"/>
      <c r="AC145" s="389"/>
    </row>
    <row r="146" spans="1:29" s="384" customFormat="1" x14ac:dyDescent="0.25">
      <c r="A146" s="383"/>
      <c r="B146" s="383"/>
      <c r="C146" s="383"/>
      <c r="D146" s="383"/>
      <c r="E146" s="387"/>
      <c r="F146" s="388"/>
      <c r="G146" s="388"/>
      <c r="H146" s="383"/>
      <c r="I146" s="383"/>
      <c r="J146" s="383"/>
      <c r="K146" s="383"/>
      <c r="L146" s="383"/>
      <c r="M146" s="383"/>
      <c r="N146" s="383"/>
      <c r="O146" s="383"/>
      <c r="P146" s="383"/>
      <c r="Q146" s="383"/>
      <c r="R146" s="383"/>
      <c r="S146" s="383"/>
      <c r="T146" s="383"/>
      <c r="U146" s="383"/>
      <c r="V146" s="383"/>
      <c r="W146" s="383"/>
      <c r="X146" s="383"/>
      <c r="Y146" s="383"/>
      <c r="Z146" s="383"/>
      <c r="AA146" s="383"/>
      <c r="AB146" s="383"/>
      <c r="AC146" s="389"/>
    </row>
    <row r="147" spans="1:29" s="384" customFormat="1" x14ac:dyDescent="0.25">
      <c r="A147" s="383"/>
      <c r="B147" s="383"/>
      <c r="C147" s="383"/>
      <c r="D147" s="383"/>
      <c r="E147" s="387"/>
      <c r="F147" s="388"/>
      <c r="G147" s="388"/>
      <c r="H147" s="383"/>
      <c r="I147" s="383"/>
      <c r="J147" s="383"/>
      <c r="K147" s="383"/>
      <c r="L147" s="383"/>
      <c r="M147" s="383"/>
      <c r="N147" s="383"/>
      <c r="O147" s="383"/>
      <c r="P147" s="383"/>
      <c r="Q147" s="383"/>
      <c r="R147" s="383"/>
      <c r="S147" s="383"/>
      <c r="T147" s="383"/>
      <c r="U147" s="383"/>
      <c r="V147" s="383"/>
      <c r="W147" s="383"/>
      <c r="X147" s="383"/>
      <c r="Y147" s="383"/>
      <c r="Z147" s="383"/>
      <c r="AA147" s="383"/>
      <c r="AB147" s="383"/>
      <c r="AC147" s="389"/>
    </row>
    <row r="148" spans="1:29" s="384" customFormat="1" x14ac:dyDescent="0.25">
      <c r="A148" s="383"/>
      <c r="B148" s="383"/>
      <c r="C148" s="383"/>
      <c r="D148" s="383"/>
      <c r="E148" s="387"/>
      <c r="F148" s="388"/>
      <c r="G148" s="388"/>
      <c r="H148" s="383"/>
      <c r="I148" s="383"/>
      <c r="J148" s="383"/>
      <c r="K148" s="383"/>
      <c r="L148" s="383"/>
      <c r="M148" s="383"/>
      <c r="N148" s="383"/>
      <c r="O148" s="383"/>
      <c r="P148" s="383"/>
      <c r="Q148" s="383"/>
      <c r="R148" s="383"/>
      <c r="S148" s="383"/>
      <c r="T148" s="383"/>
      <c r="U148" s="383"/>
      <c r="V148" s="383"/>
      <c r="W148" s="383"/>
      <c r="X148" s="383"/>
      <c r="Y148" s="383"/>
      <c r="Z148" s="383"/>
      <c r="AA148" s="383"/>
      <c r="AB148" s="383"/>
      <c r="AC148" s="389"/>
    </row>
    <row r="149" spans="1:29" s="384" customFormat="1" x14ac:dyDescent="0.25">
      <c r="A149" s="383"/>
      <c r="B149" s="383"/>
      <c r="C149" s="383"/>
      <c r="D149" s="383"/>
      <c r="E149" s="387"/>
      <c r="F149" s="388"/>
      <c r="G149" s="388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83"/>
      <c r="AA149" s="383"/>
      <c r="AB149" s="383"/>
      <c r="AC149" s="389"/>
    </row>
    <row r="150" spans="1:29" s="384" customFormat="1" x14ac:dyDescent="0.25">
      <c r="A150" s="383"/>
      <c r="B150" s="383"/>
      <c r="C150" s="383"/>
      <c r="D150" s="383"/>
      <c r="E150" s="387"/>
      <c r="F150" s="388"/>
      <c r="G150" s="388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83"/>
      <c r="AA150" s="383"/>
      <c r="AB150" s="383"/>
      <c r="AC150" s="389"/>
    </row>
    <row r="151" spans="1:29" s="384" customFormat="1" x14ac:dyDescent="0.25">
      <c r="A151" s="383"/>
      <c r="B151" s="383"/>
      <c r="C151" s="383"/>
      <c r="D151" s="383"/>
      <c r="E151" s="387"/>
      <c r="F151" s="388"/>
      <c r="G151" s="388"/>
      <c r="H151" s="383"/>
      <c r="I151" s="383"/>
      <c r="J151" s="383"/>
      <c r="K151" s="383"/>
      <c r="L151" s="383"/>
      <c r="M151" s="383"/>
      <c r="N151" s="383"/>
      <c r="O151" s="383"/>
      <c r="P151" s="383"/>
      <c r="Q151" s="383"/>
      <c r="R151" s="383"/>
      <c r="S151" s="383"/>
      <c r="T151" s="383"/>
      <c r="U151" s="383"/>
      <c r="V151" s="383"/>
      <c r="W151" s="383"/>
      <c r="X151" s="383"/>
      <c r="Y151" s="383"/>
      <c r="Z151" s="383"/>
      <c r="AA151" s="383"/>
      <c r="AB151" s="383"/>
      <c r="AC151" s="389"/>
    </row>
    <row r="152" spans="1:29" s="384" customFormat="1" x14ac:dyDescent="0.25">
      <c r="A152" s="383"/>
      <c r="B152" s="383"/>
      <c r="C152" s="383"/>
      <c r="D152" s="383"/>
      <c r="E152" s="387"/>
      <c r="F152" s="388"/>
      <c r="G152" s="388"/>
      <c r="H152" s="383"/>
      <c r="I152" s="383"/>
      <c r="J152" s="383"/>
      <c r="K152" s="383"/>
      <c r="L152" s="383"/>
      <c r="M152" s="383"/>
      <c r="N152" s="383"/>
      <c r="O152" s="383"/>
      <c r="P152" s="383"/>
      <c r="Q152" s="383"/>
      <c r="R152" s="383"/>
      <c r="S152" s="383"/>
      <c r="T152" s="383"/>
      <c r="U152" s="383"/>
      <c r="V152" s="383"/>
      <c r="W152" s="383"/>
      <c r="X152" s="383"/>
      <c r="Y152" s="383"/>
      <c r="Z152" s="383"/>
      <c r="AA152" s="383"/>
      <c r="AB152" s="383"/>
      <c r="AC152" s="389"/>
    </row>
    <row r="153" spans="1:29" s="384" customFormat="1" x14ac:dyDescent="0.25">
      <c r="A153" s="383"/>
      <c r="B153" s="383"/>
      <c r="C153" s="383"/>
      <c r="D153" s="383"/>
      <c r="E153" s="387"/>
      <c r="F153" s="388"/>
      <c r="G153" s="388"/>
      <c r="H153" s="383"/>
      <c r="I153" s="383"/>
      <c r="J153" s="383"/>
      <c r="K153" s="383"/>
      <c r="L153" s="383"/>
      <c r="M153" s="383"/>
      <c r="N153" s="383"/>
      <c r="O153" s="383"/>
      <c r="P153" s="383"/>
      <c r="Q153" s="383"/>
      <c r="R153" s="383"/>
      <c r="S153" s="383"/>
      <c r="T153" s="383"/>
      <c r="U153" s="383"/>
      <c r="V153" s="383"/>
      <c r="W153" s="383"/>
      <c r="X153" s="383"/>
      <c r="Y153" s="383"/>
      <c r="Z153" s="383"/>
      <c r="AA153" s="383"/>
      <c r="AB153" s="383"/>
      <c r="AC153" s="389"/>
    </row>
    <row r="154" spans="1:29" s="384" customFormat="1" x14ac:dyDescent="0.25">
      <c r="A154" s="383"/>
      <c r="B154" s="383"/>
      <c r="C154" s="383"/>
      <c r="D154" s="383"/>
      <c r="E154" s="387"/>
      <c r="F154" s="388"/>
      <c r="G154" s="388"/>
      <c r="H154" s="383"/>
      <c r="I154" s="383"/>
      <c r="J154" s="383"/>
      <c r="K154" s="383"/>
      <c r="L154" s="383"/>
      <c r="M154" s="383"/>
      <c r="N154" s="383"/>
      <c r="O154" s="383"/>
      <c r="P154" s="383"/>
      <c r="Q154" s="383"/>
      <c r="R154" s="383"/>
      <c r="S154" s="383"/>
      <c r="T154" s="383"/>
      <c r="U154" s="383"/>
      <c r="V154" s="383"/>
      <c r="W154" s="383"/>
      <c r="X154" s="383"/>
      <c r="Y154" s="383"/>
      <c r="Z154" s="383"/>
      <c r="AA154" s="383"/>
      <c r="AB154" s="383"/>
      <c r="AC154" s="389"/>
    </row>
    <row r="155" spans="1:29" s="384" customFormat="1" x14ac:dyDescent="0.25">
      <c r="A155" s="383"/>
      <c r="B155" s="383"/>
      <c r="C155" s="383"/>
      <c r="D155" s="383"/>
      <c r="E155" s="387"/>
      <c r="F155" s="388"/>
      <c r="G155" s="388"/>
      <c r="H155" s="383"/>
      <c r="I155" s="383"/>
      <c r="J155" s="383"/>
      <c r="K155" s="383"/>
      <c r="L155" s="383"/>
      <c r="M155" s="383"/>
      <c r="N155" s="383"/>
      <c r="O155" s="383"/>
      <c r="P155" s="383"/>
      <c r="Q155" s="383"/>
      <c r="R155" s="383"/>
      <c r="S155" s="383"/>
      <c r="T155" s="383"/>
      <c r="U155" s="383"/>
      <c r="V155" s="383"/>
      <c r="W155" s="383"/>
      <c r="X155" s="383"/>
      <c r="Y155" s="383"/>
      <c r="Z155" s="383"/>
      <c r="AA155" s="383"/>
      <c r="AB155" s="383"/>
      <c r="AC155" s="389"/>
    </row>
    <row r="156" spans="1:29" s="384" customFormat="1" x14ac:dyDescent="0.25">
      <c r="A156" s="383"/>
      <c r="B156" s="383"/>
      <c r="C156" s="383"/>
      <c r="D156" s="383"/>
      <c r="E156" s="387"/>
      <c r="F156" s="388"/>
      <c r="G156" s="388"/>
      <c r="H156" s="383"/>
      <c r="I156" s="383"/>
      <c r="J156" s="383"/>
      <c r="K156" s="383"/>
      <c r="L156" s="383"/>
      <c r="M156" s="383"/>
      <c r="N156" s="383"/>
      <c r="O156" s="383"/>
      <c r="P156" s="383"/>
      <c r="Q156" s="383"/>
      <c r="R156" s="383"/>
      <c r="S156" s="383"/>
      <c r="T156" s="383"/>
      <c r="U156" s="383"/>
      <c r="V156" s="383"/>
      <c r="W156" s="383"/>
      <c r="X156" s="383"/>
      <c r="Y156" s="383"/>
      <c r="Z156" s="383"/>
      <c r="AA156" s="383"/>
      <c r="AB156" s="383"/>
      <c r="AC156" s="389"/>
    </row>
    <row r="157" spans="1:29" s="384" customFormat="1" x14ac:dyDescent="0.25">
      <c r="A157" s="383"/>
      <c r="B157" s="383"/>
      <c r="C157" s="383"/>
      <c r="D157" s="383"/>
      <c r="E157" s="387"/>
      <c r="F157" s="388"/>
      <c r="G157" s="388"/>
      <c r="H157" s="383"/>
      <c r="I157" s="383"/>
      <c r="J157" s="383"/>
      <c r="K157" s="383"/>
      <c r="L157" s="383"/>
      <c r="M157" s="383"/>
      <c r="N157" s="383"/>
      <c r="O157" s="383"/>
      <c r="P157" s="383"/>
      <c r="Q157" s="383"/>
      <c r="R157" s="383"/>
      <c r="S157" s="383"/>
      <c r="T157" s="383"/>
      <c r="U157" s="383"/>
      <c r="V157" s="383"/>
      <c r="W157" s="383"/>
      <c r="X157" s="383"/>
      <c r="Y157" s="383"/>
      <c r="Z157" s="383"/>
      <c r="AA157" s="383"/>
      <c r="AB157" s="383"/>
      <c r="AC157" s="389"/>
    </row>
    <row r="158" spans="1:29" s="384" customFormat="1" x14ac:dyDescent="0.25">
      <c r="A158" s="383"/>
      <c r="B158" s="383"/>
      <c r="C158" s="383"/>
      <c r="D158" s="383"/>
      <c r="E158" s="387"/>
      <c r="F158" s="388"/>
      <c r="G158" s="388"/>
      <c r="H158" s="383"/>
      <c r="I158" s="383"/>
      <c r="J158" s="383"/>
      <c r="K158" s="383"/>
      <c r="L158" s="383"/>
      <c r="M158" s="383"/>
      <c r="N158" s="383"/>
      <c r="O158" s="383"/>
      <c r="P158" s="383"/>
      <c r="Q158" s="383"/>
      <c r="R158" s="383"/>
      <c r="S158" s="383"/>
      <c r="T158" s="383"/>
      <c r="U158" s="383"/>
      <c r="V158" s="383"/>
      <c r="W158" s="383"/>
      <c r="X158" s="383"/>
      <c r="Y158" s="383"/>
      <c r="Z158" s="383"/>
      <c r="AA158" s="383"/>
      <c r="AB158" s="383"/>
      <c r="AC158" s="389"/>
    </row>
    <row r="159" spans="1:29" s="384" customFormat="1" x14ac:dyDescent="0.25">
      <c r="A159" s="383"/>
      <c r="B159" s="383"/>
      <c r="C159" s="383"/>
      <c r="D159" s="383"/>
      <c r="E159" s="387"/>
      <c r="F159" s="388"/>
      <c r="G159" s="388"/>
      <c r="H159" s="383"/>
      <c r="I159" s="383"/>
      <c r="J159" s="383"/>
      <c r="K159" s="383"/>
      <c r="L159" s="383"/>
      <c r="M159" s="383"/>
      <c r="N159" s="383"/>
      <c r="O159" s="383"/>
      <c r="P159" s="383"/>
      <c r="Q159" s="383"/>
      <c r="R159" s="383"/>
      <c r="S159" s="383"/>
      <c r="T159" s="383"/>
      <c r="U159" s="383"/>
      <c r="V159" s="383"/>
      <c r="W159" s="383"/>
      <c r="X159" s="383"/>
      <c r="Y159" s="383"/>
      <c r="Z159" s="383"/>
      <c r="AA159" s="383"/>
      <c r="AB159" s="383"/>
      <c r="AC159" s="389"/>
    </row>
    <row r="160" spans="1:29" s="384" customFormat="1" x14ac:dyDescent="0.25">
      <c r="A160" s="383"/>
      <c r="B160" s="383"/>
      <c r="C160" s="383"/>
      <c r="D160" s="383"/>
      <c r="E160" s="387"/>
      <c r="F160" s="388"/>
      <c r="G160" s="388"/>
      <c r="H160" s="383"/>
      <c r="I160" s="383"/>
      <c r="J160" s="383"/>
      <c r="K160" s="383"/>
      <c r="L160" s="383"/>
      <c r="M160" s="383"/>
      <c r="N160" s="383"/>
      <c r="O160" s="383"/>
      <c r="P160" s="383"/>
      <c r="Q160" s="383"/>
      <c r="R160" s="383"/>
      <c r="S160" s="383"/>
      <c r="T160" s="383"/>
      <c r="U160" s="383"/>
      <c r="V160" s="383"/>
      <c r="W160" s="383"/>
      <c r="X160" s="383"/>
      <c r="Y160" s="383"/>
      <c r="Z160" s="383"/>
      <c r="AA160" s="383"/>
      <c r="AB160" s="383"/>
      <c r="AC160" s="389"/>
    </row>
    <row r="161" spans="1:29" s="384" customFormat="1" x14ac:dyDescent="0.25">
      <c r="A161" s="383"/>
      <c r="B161" s="383"/>
      <c r="C161" s="383"/>
      <c r="D161" s="383"/>
      <c r="E161" s="387"/>
      <c r="F161" s="388"/>
      <c r="G161" s="388"/>
      <c r="H161" s="383"/>
      <c r="I161" s="383"/>
      <c r="J161" s="383"/>
      <c r="K161" s="383"/>
      <c r="L161" s="383"/>
      <c r="M161" s="383"/>
      <c r="N161" s="383"/>
      <c r="O161" s="383"/>
      <c r="P161" s="383"/>
      <c r="Q161" s="383"/>
      <c r="R161" s="383"/>
      <c r="S161" s="383"/>
      <c r="T161" s="383"/>
      <c r="U161" s="383"/>
      <c r="V161" s="383"/>
      <c r="W161" s="383"/>
      <c r="X161" s="383"/>
      <c r="Y161" s="383"/>
      <c r="Z161" s="383"/>
      <c r="AA161" s="383"/>
      <c r="AB161" s="383"/>
      <c r="AC161" s="389"/>
    </row>
    <row r="162" spans="1:29" s="384" customFormat="1" x14ac:dyDescent="0.25">
      <c r="A162" s="383"/>
      <c r="B162" s="383"/>
      <c r="C162" s="383"/>
      <c r="D162" s="383"/>
      <c r="E162" s="387"/>
      <c r="F162" s="388"/>
      <c r="G162" s="388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83"/>
      <c r="AA162" s="383"/>
      <c r="AB162" s="383"/>
      <c r="AC162" s="389"/>
    </row>
    <row r="163" spans="1:29" s="384" customFormat="1" x14ac:dyDescent="0.25">
      <c r="A163" s="383"/>
      <c r="B163" s="383"/>
      <c r="C163" s="383"/>
      <c r="D163" s="383"/>
      <c r="E163" s="387"/>
      <c r="F163" s="388"/>
      <c r="G163" s="388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83"/>
      <c r="AA163" s="383"/>
      <c r="AB163" s="383"/>
      <c r="AC163" s="389"/>
    </row>
    <row r="164" spans="1:29" s="384" customFormat="1" x14ac:dyDescent="0.25">
      <c r="A164" s="383"/>
      <c r="B164" s="383"/>
      <c r="C164" s="383"/>
      <c r="D164" s="383"/>
      <c r="E164" s="387"/>
      <c r="F164" s="388"/>
      <c r="G164" s="388"/>
      <c r="H164" s="383"/>
      <c r="I164" s="383"/>
      <c r="J164" s="383"/>
      <c r="K164" s="383"/>
      <c r="L164" s="383"/>
      <c r="M164" s="383"/>
      <c r="N164" s="383"/>
      <c r="O164" s="383"/>
      <c r="P164" s="383"/>
      <c r="Q164" s="383"/>
      <c r="R164" s="383"/>
      <c r="S164" s="383"/>
      <c r="T164" s="383"/>
      <c r="U164" s="383"/>
      <c r="V164" s="383"/>
      <c r="W164" s="383"/>
      <c r="X164" s="383"/>
      <c r="Y164" s="383"/>
      <c r="Z164" s="383"/>
      <c r="AA164" s="383"/>
      <c r="AB164" s="383"/>
      <c r="AC164" s="389"/>
    </row>
    <row r="165" spans="1:29" s="384" customFormat="1" x14ac:dyDescent="0.25">
      <c r="A165" s="383"/>
      <c r="B165" s="383"/>
      <c r="C165" s="383"/>
      <c r="D165" s="383"/>
      <c r="E165" s="387"/>
      <c r="F165" s="388"/>
      <c r="G165" s="388"/>
      <c r="H165" s="383"/>
      <c r="I165" s="383"/>
      <c r="J165" s="383"/>
      <c r="K165" s="383"/>
      <c r="L165" s="383"/>
      <c r="M165" s="383"/>
      <c r="N165" s="383"/>
      <c r="O165" s="383"/>
      <c r="P165" s="383"/>
      <c r="Q165" s="383"/>
      <c r="R165" s="383"/>
      <c r="S165" s="383"/>
      <c r="T165" s="383"/>
      <c r="U165" s="383"/>
      <c r="V165" s="383"/>
      <c r="W165" s="383"/>
      <c r="X165" s="383"/>
      <c r="Y165" s="383"/>
      <c r="Z165" s="383"/>
      <c r="AA165" s="383"/>
      <c r="AB165" s="383"/>
      <c r="AC165" s="389"/>
    </row>
    <row r="166" spans="1:29" s="384" customFormat="1" x14ac:dyDescent="0.25">
      <c r="A166" s="383"/>
      <c r="B166" s="383"/>
      <c r="C166" s="383"/>
      <c r="D166" s="383"/>
      <c r="E166" s="387"/>
      <c r="F166" s="388"/>
      <c r="G166" s="388"/>
      <c r="H166" s="383"/>
      <c r="I166" s="383"/>
      <c r="J166" s="383"/>
      <c r="K166" s="383"/>
      <c r="L166" s="383"/>
      <c r="M166" s="383"/>
      <c r="N166" s="383"/>
      <c r="O166" s="383"/>
      <c r="P166" s="383"/>
      <c r="Q166" s="383"/>
      <c r="R166" s="383"/>
      <c r="S166" s="383"/>
      <c r="T166" s="383"/>
      <c r="U166" s="383"/>
      <c r="V166" s="383"/>
      <c r="W166" s="383"/>
      <c r="X166" s="383"/>
      <c r="Y166" s="383"/>
      <c r="Z166" s="383"/>
      <c r="AA166" s="383"/>
      <c r="AB166" s="383"/>
      <c r="AC166" s="389"/>
    </row>
    <row r="167" spans="1:29" s="384" customFormat="1" x14ac:dyDescent="0.25">
      <c r="A167" s="383"/>
      <c r="B167" s="383"/>
      <c r="C167" s="383"/>
      <c r="D167" s="383"/>
      <c r="E167" s="387"/>
      <c r="F167" s="388"/>
      <c r="G167" s="388"/>
      <c r="H167" s="383"/>
      <c r="I167" s="383"/>
      <c r="J167" s="383"/>
      <c r="K167" s="383"/>
      <c r="L167" s="383"/>
      <c r="M167" s="383"/>
      <c r="N167" s="383"/>
      <c r="O167" s="383"/>
      <c r="P167" s="383"/>
      <c r="Q167" s="383"/>
      <c r="R167" s="383"/>
      <c r="S167" s="383"/>
      <c r="T167" s="383"/>
      <c r="U167" s="383"/>
      <c r="V167" s="383"/>
      <c r="W167" s="383"/>
      <c r="X167" s="383"/>
      <c r="Y167" s="383"/>
      <c r="Z167" s="383"/>
      <c r="AA167" s="383"/>
      <c r="AB167" s="383"/>
      <c r="AC167" s="389"/>
    </row>
    <row r="168" spans="1:29" s="384" customFormat="1" x14ac:dyDescent="0.25">
      <c r="A168" s="383"/>
      <c r="B168" s="383"/>
      <c r="C168" s="383"/>
      <c r="D168" s="383"/>
      <c r="E168" s="387"/>
      <c r="F168" s="388"/>
      <c r="G168" s="388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83"/>
      <c r="AA168" s="383"/>
      <c r="AB168" s="383"/>
      <c r="AC168" s="389"/>
    </row>
    <row r="169" spans="1:29" s="384" customFormat="1" x14ac:dyDescent="0.25">
      <c r="A169" s="383"/>
      <c r="B169" s="383"/>
      <c r="C169" s="383"/>
      <c r="D169" s="383"/>
      <c r="E169" s="387"/>
      <c r="F169" s="388"/>
      <c r="G169" s="388"/>
      <c r="H169" s="383"/>
      <c r="I169" s="383"/>
      <c r="J169" s="383"/>
      <c r="K169" s="383"/>
      <c r="L169" s="383"/>
      <c r="M169" s="383"/>
      <c r="N169" s="383"/>
      <c r="O169" s="383"/>
      <c r="P169" s="383"/>
      <c r="Q169" s="383"/>
      <c r="R169" s="383"/>
      <c r="S169" s="383"/>
      <c r="T169" s="383"/>
      <c r="U169" s="383"/>
      <c r="V169" s="383"/>
      <c r="W169" s="383"/>
      <c r="X169" s="383"/>
      <c r="Y169" s="383"/>
      <c r="Z169" s="383"/>
      <c r="AA169" s="383"/>
      <c r="AB169" s="383"/>
      <c r="AC169" s="389"/>
    </row>
    <row r="170" spans="1:29" s="384" customFormat="1" x14ac:dyDescent="0.25">
      <c r="A170" s="383"/>
      <c r="B170" s="383"/>
      <c r="C170" s="383"/>
      <c r="D170" s="383"/>
      <c r="E170" s="387"/>
      <c r="F170" s="388"/>
      <c r="G170" s="388"/>
      <c r="H170" s="383"/>
      <c r="I170" s="383"/>
      <c r="J170" s="383"/>
      <c r="K170" s="383"/>
      <c r="L170" s="383"/>
      <c r="M170" s="383"/>
      <c r="N170" s="383"/>
      <c r="O170" s="383"/>
      <c r="P170" s="383"/>
      <c r="Q170" s="383"/>
      <c r="R170" s="383"/>
      <c r="S170" s="383"/>
      <c r="T170" s="383"/>
      <c r="U170" s="383"/>
      <c r="V170" s="383"/>
      <c r="W170" s="383"/>
      <c r="X170" s="383"/>
      <c r="Y170" s="383"/>
      <c r="Z170" s="383"/>
      <c r="AA170" s="383"/>
      <c r="AB170" s="383"/>
      <c r="AC170" s="389"/>
    </row>
    <row r="171" spans="1:29" s="384" customFormat="1" x14ac:dyDescent="0.25">
      <c r="A171" s="383"/>
      <c r="B171" s="383"/>
      <c r="C171" s="383"/>
      <c r="D171" s="383"/>
      <c r="E171" s="387"/>
      <c r="F171" s="388"/>
      <c r="G171" s="388"/>
      <c r="H171" s="383"/>
      <c r="I171" s="383"/>
      <c r="J171" s="383"/>
      <c r="K171" s="383"/>
      <c r="L171" s="383"/>
      <c r="M171" s="383"/>
      <c r="N171" s="383"/>
      <c r="O171" s="383"/>
      <c r="P171" s="383"/>
      <c r="Q171" s="383"/>
      <c r="R171" s="383"/>
      <c r="S171" s="383"/>
      <c r="T171" s="383"/>
      <c r="U171" s="383"/>
      <c r="V171" s="383"/>
      <c r="W171" s="383"/>
      <c r="X171" s="383"/>
      <c r="Y171" s="383"/>
      <c r="Z171" s="383"/>
      <c r="AA171" s="383"/>
      <c r="AB171" s="383"/>
      <c r="AC171" s="389"/>
    </row>
    <row r="172" spans="1:29" s="384" customFormat="1" x14ac:dyDescent="0.25">
      <c r="A172" s="383"/>
      <c r="B172" s="383"/>
      <c r="C172" s="383"/>
      <c r="D172" s="383"/>
      <c r="E172" s="387"/>
      <c r="F172" s="388"/>
      <c r="G172" s="388"/>
      <c r="H172" s="383"/>
      <c r="I172" s="383"/>
      <c r="J172" s="383"/>
      <c r="K172" s="383"/>
      <c r="L172" s="383"/>
      <c r="M172" s="383"/>
      <c r="N172" s="383"/>
      <c r="O172" s="383"/>
      <c r="P172" s="383"/>
      <c r="Q172" s="383"/>
      <c r="R172" s="383"/>
      <c r="S172" s="383"/>
      <c r="T172" s="383"/>
      <c r="U172" s="383"/>
      <c r="V172" s="383"/>
      <c r="W172" s="383"/>
      <c r="X172" s="383"/>
      <c r="Y172" s="383"/>
      <c r="Z172" s="383"/>
      <c r="AA172" s="383"/>
      <c r="AB172" s="383"/>
      <c r="AC172" s="389"/>
    </row>
    <row r="173" spans="1:29" s="384" customFormat="1" x14ac:dyDescent="0.25">
      <c r="A173" s="383"/>
      <c r="B173" s="383"/>
      <c r="C173" s="383"/>
      <c r="D173" s="383"/>
      <c r="E173" s="387"/>
      <c r="F173" s="388"/>
      <c r="G173" s="388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83"/>
      <c r="AA173" s="383"/>
      <c r="AB173" s="383"/>
      <c r="AC173" s="389"/>
    </row>
    <row r="174" spans="1:29" s="384" customFormat="1" x14ac:dyDescent="0.25">
      <c r="A174" s="383"/>
      <c r="B174" s="383"/>
      <c r="C174" s="383"/>
      <c r="D174" s="383"/>
      <c r="E174" s="387"/>
      <c r="F174" s="388"/>
      <c r="G174" s="388"/>
      <c r="H174" s="383"/>
      <c r="I174" s="383"/>
      <c r="J174" s="383"/>
      <c r="K174" s="383"/>
      <c r="L174" s="383"/>
      <c r="M174" s="383"/>
      <c r="N174" s="383"/>
      <c r="O174" s="383"/>
      <c r="P174" s="383"/>
      <c r="Q174" s="383"/>
      <c r="R174" s="383"/>
      <c r="S174" s="383"/>
      <c r="T174" s="383"/>
      <c r="U174" s="383"/>
      <c r="V174" s="383"/>
      <c r="W174" s="383"/>
      <c r="X174" s="383"/>
      <c r="Y174" s="383"/>
      <c r="Z174" s="383"/>
      <c r="AA174" s="383"/>
      <c r="AB174" s="383"/>
      <c r="AC174" s="389"/>
    </row>
    <row r="175" spans="1:29" s="384" customFormat="1" x14ac:dyDescent="0.25">
      <c r="A175" s="383"/>
      <c r="B175" s="383"/>
      <c r="C175" s="383"/>
      <c r="D175" s="383"/>
      <c r="E175" s="387"/>
      <c r="F175" s="388"/>
      <c r="G175" s="388"/>
      <c r="H175" s="383"/>
      <c r="I175" s="383"/>
      <c r="J175" s="383"/>
      <c r="K175" s="383"/>
      <c r="L175" s="383"/>
      <c r="M175" s="383"/>
      <c r="N175" s="383"/>
      <c r="O175" s="383"/>
      <c r="P175" s="383"/>
      <c r="Q175" s="383"/>
      <c r="R175" s="383"/>
      <c r="S175" s="383"/>
      <c r="T175" s="383"/>
      <c r="U175" s="383"/>
      <c r="V175" s="383"/>
      <c r="W175" s="383"/>
      <c r="X175" s="383"/>
      <c r="Y175" s="383"/>
      <c r="Z175" s="383"/>
      <c r="AA175" s="383"/>
      <c r="AB175" s="383"/>
      <c r="AC175" s="389"/>
    </row>
    <row r="176" spans="1:29" s="384" customFormat="1" x14ac:dyDescent="0.25">
      <c r="A176" s="383"/>
      <c r="B176" s="383"/>
      <c r="C176" s="383"/>
      <c r="D176" s="383"/>
      <c r="E176" s="387"/>
      <c r="F176" s="388"/>
      <c r="G176" s="388"/>
      <c r="H176" s="383"/>
      <c r="I176" s="383"/>
      <c r="J176" s="383"/>
      <c r="K176" s="383"/>
      <c r="L176" s="383"/>
      <c r="M176" s="383"/>
      <c r="N176" s="383"/>
      <c r="O176" s="383"/>
      <c r="P176" s="383"/>
      <c r="Q176" s="383"/>
      <c r="R176" s="383"/>
      <c r="S176" s="383"/>
      <c r="T176" s="383"/>
      <c r="U176" s="383"/>
      <c r="V176" s="383"/>
      <c r="W176" s="383"/>
      <c r="X176" s="383"/>
      <c r="Y176" s="383"/>
      <c r="Z176" s="383"/>
      <c r="AA176" s="383"/>
      <c r="AB176" s="383"/>
      <c r="AC176" s="389"/>
    </row>
    <row r="177" spans="1:29" s="384" customFormat="1" x14ac:dyDescent="0.25">
      <c r="A177" s="383"/>
      <c r="B177" s="383"/>
      <c r="C177" s="383"/>
      <c r="D177" s="383"/>
      <c r="E177" s="387"/>
      <c r="F177" s="388"/>
      <c r="G177" s="388"/>
      <c r="H177" s="383"/>
      <c r="I177" s="383"/>
      <c r="J177" s="383"/>
      <c r="K177" s="383"/>
      <c r="L177" s="383"/>
      <c r="M177" s="383"/>
      <c r="N177" s="383"/>
      <c r="O177" s="383"/>
      <c r="P177" s="383"/>
      <c r="Q177" s="383"/>
      <c r="R177" s="383"/>
      <c r="S177" s="383"/>
      <c r="T177" s="383"/>
      <c r="U177" s="383"/>
      <c r="V177" s="383"/>
      <c r="W177" s="383"/>
      <c r="X177" s="383"/>
      <c r="Y177" s="383"/>
      <c r="Z177" s="383"/>
      <c r="AA177" s="383"/>
      <c r="AB177" s="383"/>
      <c r="AC177" s="389"/>
    </row>
    <row r="178" spans="1:29" s="384" customFormat="1" x14ac:dyDescent="0.25">
      <c r="A178" s="383"/>
      <c r="B178" s="383"/>
      <c r="C178" s="383"/>
      <c r="D178" s="383"/>
      <c r="E178" s="387"/>
      <c r="F178" s="388"/>
      <c r="G178" s="388"/>
      <c r="H178" s="383"/>
      <c r="I178" s="383"/>
      <c r="J178" s="383"/>
      <c r="K178" s="383"/>
      <c r="L178" s="383"/>
      <c r="M178" s="383"/>
      <c r="N178" s="383"/>
      <c r="O178" s="383"/>
      <c r="P178" s="383"/>
      <c r="Q178" s="383"/>
      <c r="R178" s="383"/>
      <c r="S178" s="383"/>
      <c r="T178" s="383"/>
      <c r="U178" s="383"/>
      <c r="V178" s="383"/>
      <c r="W178" s="383"/>
      <c r="X178" s="383"/>
      <c r="Y178" s="383"/>
      <c r="Z178" s="383"/>
      <c r="AA178" s="383"/>
      <c r="AB178" s="383"/>
      <c r="AC178" s="389"/>
    </row>
    <row r="179" spans="1:29" s="384" customFormat="1" x14ac:dyDescent="0.25">
      <c r="A179" s="383"/>
      <c r="B179" s="383"/>
      <c r="C179" s="383"/>
      <c r="D179" s="383"/>
      <c r="E179" s="387"/>
      <c r="F179" s="388"/>
      <c r="G179" s="388"/>
      <c r="H179" s="383"/>
      <c r="I179" s="383"/>
      <c r="J179" s="383"/>
      <c r="K179" s="383"/>
      <c r="L179" s="383"/>
      <c r="M179" s="383"/>
      <c r="N179" s="383"/>
      <c r="O179" s="383"/>
      <c r="P179" s="383"/>
      <c r="Q179" s="383"/>
      <c r="R179" s="383"/>
      <c r="S179" s="383"/>
      <c r="T179" s="383"/>
      <c r="U179" s="383"/>
      <c r="V179" s="383"/>
      <c r="W179" s="383"/>
      <c r="X179" s="383"/>
      <c r="Y179" s="383"/>
      <c r="Z179" s="383"/>
      <c r="AA179" s="383"/>
      <c r="AB179" s="383"/>
      <c r="AC179" s="389"/>
    </row>
    <row r="180" spans="1:29" s="384" customFormat="1" x14ac:dyDescent="0.25">
      <c r="A180" s="383"/>
      <c r="B180" s="383"/>
      <c r="C180" s="383"/>
      <c r="D180" s="383"/>
      <c r="E180" s="387"/>
      <c r="F180" s="388"/>
      <c r="G180" s="388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83"/>
      <c r="AA180" s="383"/>
      <c r="AB180" s="383"/>
      <c r="AC180" s="389"/>
    </row>
    <row r="181" spans="1:29" s="384" customFormat="1" x14ac:dyDescent="0.25">
      <c r="A181" s="383"/>
      <c r="B181" s="383"/>
      <c r="C181" s="383"/>
      <c r="D181" s="383"/>
      <c r="E181" s="387"/>
      <c r="F181" s="388"/>
      <c r="G181" s="388"/>
      <c r="H181" s="383"/>
      <c r="I181" s="383"/>
      <c r="J181" s="383"/>
      <c r="K181" s="383"/>
      <c r="L181" s="383"/>
      <c r="M181" s="383"/>
      <c r="N181" s="383"/>
      <c r="O181" s="383"/>
      <c r="P181" s="383"/>
      <c r="Q181" s="383"/>
      <c r="R181" s="383"/>
      <c r="S181" s="383"/>
      <c r="T181" s="383"/>
      <c r="U181" s="383"/>
      <c r="V181" s="383"/>
      <c r="W181" s="383"/>
      <c r="X181" s="383"/>
      <c r="Y181" s="383"/>
      <c r="Z181" s="383"/>
      <c r="AA181" s="383"/>
      <c r="AB181" s="383"/>
      <c r="AC181" s="389"/>
    </row>
    <row r="182" spans="1:29" s="384" customFormat="1" x14ac:dyDescent="0.25">
      <c r="A182" s="383"/>
      <c r="B182" s="383"/>
      <c r="C182" s="383"/>
      <c r="D182" s="383"/>
      <c r="E182" s="387"/>
      <c r="F182" s="388"/>
      <c r="G182" s="388"/>
      <c r="H182" s="383"/>
      <c r="I182" s="383"/>
      <c r="J182" s="383"/>
      <c r="K182" s="383"/>
      <c r="L182" s="383"/>
      <c r="M182" s="383"/>
      <c r="N182" s="383"/>
      <c r="O182" s="383"/>
      <c r="P182" s="383"/>
      <c r="Q182" s="383"/>
      <c r="R182" s="383"/>
      <c r="S182" s="383"/>
      <c r="T182" s="383"/>
      <c r="U182" s="383"/>
      <c r="V182" s="383"/>
      <c r="W182" s="383"/>
      <c r="X182" s="383"/>
      <c r="Y182" s="383"/>
      <c r="Z182" s="383"/>
      <c r="AA182" s="383"/>
      <c r="AB182" s="383"/>
      <c r="AC182" s="389"/>
    </row>
    <row r="183" spans="1:29" s="384" customFormat="1" x14ac:dyDescent="0.25">
      <c r="A183" s="383"/>
      <c r="B183" s="383"/>
      <c r="C183" s="383"/>
      <c r="D183" s="383"/>
      <c r="E183" s="387"/>
      <c r="F183" s="388"/>
      <c r="G183" s="388"/>
      <c r="H183" s="383"/>
      <c r="I183" s="383"/>
      <c r="J183" s="383"/>
      <c r="K183" s="383"/>
      <c r="L183" s="383"/>
      <c r="M183" s="383"/>
      <c r="N183" s="383"/>
      <c r="O183" s="383"/>
      <c r="P183" s="383"/>
      <c r="Q183" s="383"/>
      <c r="R183" s="383"/>
      <c r="S183" s="383"/>
      <c r="T183" s="383"/>
      <c r="U183" s="383"/>
      <c r="V183" s="383"/>
      <c r="W183" s="383"/>
      <c r="X183" s="383"/>
      <c r="Y183" s="383"/>
      <c r="Z183" s="383"/>
      <c r="AA183" s="383"/>
      <c r="AB183" s="383"/>
      <c r="AC183" s="389"/>
    </row>
    <row r="184" spans="1:29" s="384" customFormat="1" x14ac:dyDescent="0.25">
      <c r="A184" s="383"/>
      <c r="B184" s="383"/>
      <c r="C184" s="383"/>
      <c r="D184" s="383"/>
      <c r="E184" s="387"/>
      <c r="F184" s="388"/>
      <c r="G184" s="388"/>
      <c r="H184" s="383"/>
      <c r="I184" s="383"/>
      <c r="J184" s="383"/>
      <c r="K184" s="383"/>
      <c r="L184" s="383"/>
      <c r="M184" s="383"/>
      <c r="N184" s="383"/>
      <c r="O184" s="383"/>
      <c r="P184" s="383"/>
      <c r="Q184" s="383"/>
      <c r="R184" s="383"/>
      <c r="S184" s="383"/>
      <c r="T184" s="383"/>
      <c r="U184" s="383"/>
      <c r="V184" s="383"/>
      <c r="W184" s="383"/>
      <c r="X184" s="383"/>
      <c r="Y184" s="383"/>
      <c r="Z184" s="383"/>
      <c r="AA184" s="383"/>
      <c r="AB184" s="383"/>
      <c r="AC184" s="389"/>
    </row>
    <row r="185" spans="1:29" s="384" customFormat="1" x14ac:dyDescent="0.25">
      <c r="A185" s="383"/>
      <c r="B185" s="383"/>
      <c r="C185" s="383"/>
      <c r="D185" s="383"/>
      <c r="E185" s="387"/>
      <c r="F185" s="388"/>
      <c r="G185" s="388"/>
      <c r="H185" s="383"/>
      <c r="I185" s="383"/>
      <c r="J185" s="383"/>
      <c r="K185" s="383"/>
      <c r="L185" s="383"/>
      <c r="M185" s="383"/>
      <c r="N185" s="383"/>
      <c r="O185" s="383"/>
      <c r="P185" s="383"/>
      <c r="Q185" s="383"/>
      <c r="R185" s="383"/>
      <c r="S185" s="383"/>
      <c r="T185" s="383"/>
      <c r="U185" s="383"/>
      <c r="V185" s="383"/>
      <c r="W185" s="383"/>
      <c r="X185" s="383"/>
      <c r="Y185" s="383"/>
      <c r="Z185" s="383"/>
      <c r="AA185" s="383"/>
      <c r="AB185" s="383"/>
      <c r="AC185" s="389"/>
    </row>
    <row r="186" spans="1:29" s="384" customFormat="1" x14ac:dyDescent="0.25">
      <c r="A186" s="383"/>
      <c r="B186" s="383"/>
      <c r="C186" s="383"/>
      <c r="D186" s="383"/>
      <c r="E186" s="387"/>
      <c r="F186" s="388"/>
      <c r="G186" s="388"/>
      <c r="H186" s="383"/>
      <c r="I186" s="383"/>
      <c r="J186" s="383"/>
      <c r="K186" s="383"/>
      <c r="L186" s="383"/>
      <c r="M186" s="383"/>
      <c r="N186" s="383"/>
      <c r="O186" s="383"/>
      <c r="P186" s="383"/>
      <c r="Q186" s="383"/>
      <c r="R186" s="383"/>
      <c r="S186" s="383"/>
      <c r="T186" s="383"/>
      <c r="U186" s="383"/>
      <c r="V186" s="383"/>
      <c r="W186" s="383"/>
      <c r="X186" s="383"/>
      <c r="Y186" s="383"/>
      <c r="Z186" s="383"/>
      <c r="AA186" s="383"/>
      <c r="AB186" s="383"/>
      <c r="AC186" s="389"/>
    </row>
    <row r="187" spans="1:29" s="384" customFormat="1" x14ac:dyDescent="0.25">
      <c r="A187" s="383"/>
      <c r="B187" s="383"/>
      <c r="C187" s="383"/>
      <c r="D187" s="383"/>
      <c r="E187" s="391"/>
      <c r="F187" s="392"/>
      <c r="G187" s="392"/>
      <c r="H187" s="393"/>
      <c r="I187" s="393"/>
      <c r="J187" s="393"/>
      <c r="K187" s="393"/>
      <c r="L187" s="393"/>
      <c r="M187" s="393"/>
      <c r="N187" s="383"/>
      <c r="O187" s="383"/>
      <c r="P187" s="393"/>
      <c r="Q187" s="383"/>
      <c r="R187" s="393"/>
      <c r="S187" s="393"/>
      <c r="T187" s="393"/>
      <c r="U187" s="383"/>
      <c r="V187" s="393"/>
      <c r="W187" s="393"/>
      <c r="X187" s="393"/>
      <c r="Y187" s="393"/>
      <c r="Z187" s="393"/>
      <c r="AA187" s="393"/>
      <c r="AB187" s="393"/>
      <c r="AC187" s="389"/>
    </row>
  </sheetData>
  <mergeCells count="62"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7:A9"/>
    <mergeCell ref="B7:B9"/>
    <mergeCell ref="C7:C9"/>
    <mergeCell ref="A10:A12"/>
    <mergeCell ref="B10:B12"/>
    <mergeCell ref="C10:C12"/>
    <mergeCell ref="A13:A15"/>
    <mergeCell ref="B13:B15"/>
    <mergeCell ref="C13:C15"/>
    <mergeCell ref="A16:A18"/>
    <mergeCell ref="B16:B18"/>
    <mergeCell ref="C16:C18"/>
    <mergeCell ref="A19:A21"/>
    <mergeCell ref="B19:B21"/>
    <mergeCell ref="C19:C21"/>
    <mergeCell ref="A22:A24"/>
    <mergeCell ref="B22:B24"/>
    <mergeCell ref="C22:C24"/>
    <mergeCell ref="A25:A27"/>
    <mergeCell ref="B25:B27"/>
    <mergeCell ref="C25:C27"/>
    <mergeCell ref="A28:A30"/>
    <mergeCell ref="B28:B30"/>
    <mergeCell ref="C28:C30"/>
    <mergeCell ref="A31:A33"/>
    <mergeCell ref="B31:B33"/>
    <mergeCell ref="C31:C33"/>
    <mergeCell ref="A34:A36"/>
    <mergeCell ref="B34:B36"/>
    <mergeCell ref="C34:C36"/>
    <mergeCell ref="A37:A39"/>
    <mergeCell ref="B37:B39"/>
    <mergeCell ref="C37:C39"/>
    <mergeCell ref="A40:A42"/>
    <mergeCell ref="B40:B42"/>
    <mergeCell ref="C40:C42"/>
    <mergeCell ref="A43:A45"/>
    <mergeCell ref="B43:B45"/>
    <mergeCell ref="C43:C45"/>
    <mergeCell ref="A46:A48"/>
    <mergeCell ref="B46:B48"/>
    <mergeCell ref="C46:C48"/>
    <mergeCell ref="R61:AC61"/>
    <mergeCell ref="V62:Y62"/>
    <mergeCell ref="V64:AB64"/>
    <mergeCell ref="A49:AD49"/>
    <mergeCell ref="T51:Y51"/>
    <mergeCell ref="R53:AC53"/>
    <mergeCell ref="V54:Y54"/>
    <mergeCell ref="T56:Y56"/>
    <mergeCell ref="V58:AB58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ignoredErrors>
    <ignoredError sqref="AB21:AB24 AB27 AB30 AB39" formula="1"/>
    <ignoredError sqref="D31 D46 A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opLeftCell="A4" zoomScale="75" zoomScaleNormal="75" zoomScaleSheetLayoutView="75" workbookViewId="0">
      <selection activeCell="E12" sqref="A12:IV12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1" customWidth="1"/>
    <col min="21" max="21" width="6.28515625" style="1" customWidth="1"/>
    <col min="22" max="22" width="6" style="1" customWidth="1"/>
    <col min="23" max="23" width="6.140625" style="1" customWidth="1"/>
    <col min="24" max="24" width="6" style="1" customWidth="1"/>
    <col min="25" max="25" width="5.85546875" style="1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18.75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18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1" customHeight="1" x14ac:dyDescent="0.2">
      <c r="A3" s="459" t="s">
        <v>110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</row>
    <row r="4" spans="1:32" s="3" customFormat="1" ht="21" customHeight="1" thickBot="1" x14ac:dyDescent="0.25">
      <c r="A4" s="264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</row>
    <row r="5" spans="1:32" s="8" customFormat="1" ht="14.25" customHeight="1" x14ac:dyDescent="0.25">
      <c r="A5" s="460" t="s">
        <v>6</v>
      </c>
      <c r="B5" s="462" t="s">
        <v>7</v>
      </c>
      <c r="C5" s="462" t="s">
        <v>8</v>
      </c>
      <c r="D5" s="464" t="s">
        <v>9</v>
      </c>
      <c r="E5" s="425" t="s">
        <v>74</v>
      </c>
      <c r="F5" s="427" t="s">
        <v>0</v>
      </c>
      <c r="G5" s="429" t="s">
        <v>2</v>
      </c>
      <c r="H5" s="431" t="s">
        <v>10</v>
      </c>
      <c r="I5" s="427" t="s">
        <v>1</v>
      </c>
      <c r="J5" s="433" t="s">
        <v>11</v>
      </c>
      <c r="K5" s="421" t="s">
        <v>12</v>
      </c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3" t="s">
        <v>13</v>
      </c>
      <c r="AD5" s="7"/>
      <c r="AE5" s="7"/>
      <c r="AF5" s="7"/>
    </row>
    <row r="6" spans="1:32" s="12" customFormat="1" ht="116.25" customHeight="1" thickBot="1" x14ac:dyDescent="0.25">
      <c r="A6" s="461"/>
      <c r="B6" s="463"/>
      <c r="C6" s="463"/>
      <c r="D6" s="465"/>
      <c r="E6" s="426"/>
      <c r="F6" s="428"/>
      <c r="G6" s="430"/>
      <c r="H6" s="432"/>
      <c r="I6" s="428"/>
      <c r="J6" s="434"/>
      <c r="K6" s="9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113</v>
      </c>
      <c r="R6" s="10" t="s">
        <v>17</v>
      </c>
      <c r="S6" s="10" t="s">
        <v>20</v>
      </c>
      <c r="T6" s="10" t="s">
        <v>21</v>
      </c>
      <c r="U6" s="10" t="s">
        <v>22</v>
      </c>
      <c r="V6" s="10" t="s">
        <v>23</v>
      </c>
      <c r="W6" s="10" t="s">
        <v>24</v>
      </c>
      <c r="X6" s="10" t="s">
        <v>25</v>
      </c>
      <c r="Y6" s="10" t="s">
        <v>26</v>
      </c>
      <c r="Z6" s="10" t="s">
        <v>27</v>
      </c>
      <c r="AA6" s="10" t="s">
        <v>28</v>
      </c>
      <c r="AB6" s="10" t="s">
        <v>29</v>
      </c>
      <c r="AC6" s="424"/>
      <c r="AD6" s="11"/>
      <c r="AE6" s="11"/>
      <c r="AF6" s="11"/>
    </row>
    <row r="7" spans="1:32" s="14" customFormat="1" ht="20.45" customHeight="1" thickBot="1" x14ac:dyDescent="0.25">
      <c r="A7" s="435" t="s">
        <v>30</v>
      </c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7"/>
      <c r="AD7" s="13"/>
      <c r="AE7" s="13"/>
      <c r="AF7" s="13"/>
    </row>
    <row r="8" spans="1:32" s="14" customFormat="1" ht="17.25" customHeight="1" x14ac:dyDescent="0.25">
      <c r="A8" s="419">
        <v>9</v>
      </c>
      <c r="B8" s="448" t="s">
        <v>54</v>
      </c>
      <c r="C8" s="451" t="s">
        <v>141</v>
      </c>
      <c r="D8" s="505">
        <v>0.3</v>
      </c>
      <c r="E8" s="291" t="s">
        <v>65</v>
      </c>
      <c r="F8" s="88" t="s">
        <v>4</v>
      </c>
      <c r="G8" s="88" t="s">
        <v>44</v>
      </c>
      <c r="H8" s="180" t="s">
        <v>32</v>
      </c>
      <c r="I8" s="88">
        <v>1</v>
      </c>
      <c r="J8" s="152">
        <v>9</v>
      </c>
      <c r="K8" s="89">
        <v>16</v>
      </c>
      <c r="L8" s="90">
        <v>24</v>
      </c>
      <c r="M8" s="90"/>
      <c r="N8" s="90"/>
      <c r="O8" s="90"/>
      <c r="P8" s="90"/>
      <c r="Q8" s="90"/>
      <c r="R8" s="88"/>
      <c r="S8" s="88"/>
      <c r="T8" s="88"/>
      <c r="U8" s="88">
        <v>1</v>
      </c>
      <c r="V8" s="88"/>
      <c r="W8" s="31"/>
      <c r="X8" s="31"/>
      <c r="Y8" s="31"/>
      <c r="Z8" s="31"/>
      <c r="AA8" s="31"/>
      <c r="AB8" s="59"/>
      <c r="AC8" s="84">
        <f>SUM(K8:AB8)</f>
        <v>41</v>
      </c>
      <c r="AD8" s="13"/>
      <c r="AE8" s="13"/>
      <c r="AF8" s="13"/>
    </row>
    <row r="9" spans="1:32" s="14" customFormat="1" ht="30.75" customHeight="1" x14ac:dyDescent="0.25">
      <c r="A9" s="419"/>
      <c r="B9" s="448"/>
      <c r="C9" s="451"/>
      <c r="D9" s="505"/>
      <c r="E9" s="302" t="s">
        <v>92</v>
      </c>
      <c r="F9" s="119" t="s">
        <v>4</v>
      </c>
      <c r="G9" s="119" t="s">
        <v>44</v>
      </c>
      <c r="H9" s="275" t="s">
        <v>98</v>
      </c>
      <c r="I9" s="119" t="s">
        <v>111</v>
      </c>
      <c r="J9" s="166">
        <v>5</v>
      </c>
      <c r="K9" s="124">
        <v>12</v>
      </c>
      <c r="L9" s="119">
        <v>8</v>
      </c>
      <c r="M9" s="119"/>
      <c r="N9" s="119">
        <v>1</v>
      </c>
      <c r="O9" s="119">
        <v>0.5</v>
      </c>
      <c r="P9" s="119"/>
      <c r="Q9" s="119"/>
      <c r="R9" s="119"/>
      <c r="S9" s="119"/>
      <c r="T9" s="119"/>
      <c r="U9" s="119">
        <v>1</v>
      </c>
      <c r="V9" s="88"/>
      <c r="W9" s="31"/>
      <c r="X9" s="31"/>
      <c r="Y9" s="31"/>
      <c r="Z9" s="31"/>
      <c r="AA9" s="31"/>
      <c r="AB9" s="59"/>
      <c r="AC9" s="319">
        <f>SUM(K9:AB9)</f>
        <v>22.5</v>
      </c>
      <c r="AD9" s="13"/>
      <c r="AE9" s="13"/>
      <c r="AF9" s="13"/>
    </row>
    <row r="10" spans="1:32" s="14" customFormat="1" ht="18.600000000000001" customHeight="1" thickBot="1" x14ac:dyDescent="0.25">
      <c r="A10" s="419"/>
      <c r="B10" s="448"/>
      <c r="C10" s="451"/>
      <c r="D10" s="505"/>
      <c r="E10" s="87" t="s">
        <v>35</v>
      </c>
      <c r="F10" s="85"/>
      <c r="G10" s="85"/>
      <c r="H10" s="85"/>
      <c r="I10" s="85"/>
      <c r="J10" s="109"/>
      <c r="K10" s="65">
        <f>SUM(K8:K9)</f>
        <v>28</v>
      </c>
      <c r="L10" s="60">
        <f>SUM(L8:L9)</f>
        <v>32</v>
      </c>
      <c r="M10" s="60"/>
      <c r="N10" s="60">
        <f t="shared" ref="N10:V10" si="0">SUM(N8:N9)</f>
        <v>1</v>
      </c>
      <c r="O10" s="278">
        <f t="shared" si="0"/>
        <v>0.5</v>
      </c>
      <c r="P10" s="60">
        <f t="shared" si="0"/>
        <v>0</v>
      </c>
      <c r="Q10" s="60">
        <f t="shared" si="0"/>
        <v>0</v>
      </c>
      <c r="R10" s="60">
        <f t="shared" si="0"/>
        <v>0</v>
      </c>
      <c r="S10" s="60">
        <f t="shared" si="0"/>
        <v>0</v>
      </c>
      <c r="T10" s="60">
        <f t="shared" si="0"/>
        <v>0</v>
      </c>
      <c r="U10" s="60">
        <f t="shared" si="0"/>
        <v>2</v>
      </c>
      <c r="V10" s="60">
        <f t="shared" si="0"/>
        <v>0</v>
      </c>
      <c r="W10" s="60"/>
      <c r="X10" s="60"/>
      <c r="Y10" s="60"/>
      <c r="Z10" s="60"/>
      <c r="AA10" s="60"/>
      <c r="AB10" s="78"/>
      <c r="AC10" s="316">
        <f>SUM(AC8:AC9)</f>
        <v>63.5</v>
      </c>
      <c r="AD10" s="13"/>
      <c r="AE10" s="13"/>
      <c r="AF10" s="13"/>
    </row>
    <row r="11" spans="1:32" s="14" customFormat="1" ht="26.45" customHeight="1" x14ac:dyDescent="0.2">
      <c r="A11" s="419"/>
      <c r="B11" s="448"/>
      <c r="C11" s="451"/>
      <c r="D11" s="505"/>
      <c r="E11" s="292" t="s">
        <v>121</v>
      </c>
      <c r="F11" s="114" t="s">
        <v>5</v>
      </c>
      <c r="G11" s="114" t="s">
        <v>130</v>
      </c>
      <c r="H11" s="126">
        <v>1</v>
      </c>
      <c r="I11" s="114"/>
      <c r="J11" s="170">
        <v>17</v>
      </c>
      <c r="K11" s="42">
        <v>6</v>
      </c>
      <c r="L11" s="114">
        <v>4</v>
      </c>
      <c r="M11" s="114"/>
      <c r="N11" s="114"/>
      <c r="O11" s="114"/>
      <c r="P11" s="114"/>
      <c r="Q11" s="38"/>
      <c r="R11" s="114"/>
      <c r="S11" s="114"/>
      <c r="T11" s="114"/>
      <c r="U11" s="114">
        <v>2</v>
      </c>
      <c r="V11" s="31"/>
      <c r="W11" s="31"/>
      <c r="X11" s="31"/>
      <c r="Y11" s="31"/>
      <c r="Z11" s="31"/>
      <c r="AA11" s="31"/>
      <c r="AB11" s="59"/>
      <c r="AC11" s="299">
        <f>SUM(K11:AB11)</f>
        <v>12</v>
      </c>
      <c r="AD11" s="13"/>
      <c r="AE11" s="13"/>
      <c r="AF11" s="13"/>
    </row>
    <row r="12" spans="1:32" s="14" customFormat="1" ht="16.5" customHeight="1" thickBot="1" x14ac:dyDescent="0.25">
      <c r="A12" s="419"/>
      <c r="B12" s="448"/>
      <c r="C12" s="451"/>
      <c r="D12" s="505"/>
      <c r="E12" s="127" t="s">
        <v>31</v>
      </c>
      <c r="F12" s="21"/>
      <c r="G12" s="21"/>
      <c r="H12" s="21"/>
      <c r="I12" s="21"/>
      <c r="J12" s="105"/>
      <c r="K12" s="65">
        <f>SUM(K11:K11)</f>
        <v>6</v>
      </c>
      <c r="L12" s="60">
        <f>SUM(L11:L11)</f>
        <v>4</v>
      </c>
      <c r="M12" s="60"/>
      <c r="N12" s="60">
        <f t="shared" ref="N12:V12" si="1">SUM(N11:N11)</f>
        <v>0</v>
      </c>
      <c r="O12" s="60">
        <f t="shared" si="1"/>
        <v>0</v>
      </c>
      <c r="P12" s="60">
        <f t="shared" si="1"/>
        <v>0</v>
      </c>
      <c r="Q12" s="60">
        <f t="shared" si="1"/>
        <v>0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2</v>
      </c>
      <c r="V12" s="60">
        <f t="shared" si="1"/>
        <v>0</v>
      </c>
      <c r="W12" s="60"/>
      <c r="X12" s="60"/>
      <c r="Y12" s="60"/>
      <c r="Z12" s="60"/>
      <c r="AA12" s="60"/>
      <c r="AB12" s="66"/>
      <c r="AC12" s="64">
        <f>SUM(AC11:AC11)</f>
        <v>12</v>
      </c>
      <c r="AD12" s="13"/>
      <c r="AE12" s="13"/>
      <c r="AF12" s="13"/>
    </row>
    <row r="13" spans="1:32" s="14" customFormat="1" ht="19.5" customHeight="1" thickBot="1" x14ac:dyDescent="0.25">
      <c r="A13" s="420"/>
      <c r="B13" s="449"/>
      <c r="C13" s="452"/>
      <c r="D13" s="506"/>
      <c r="E13" s="32" t="s">
        <v>34</v>
      </c>
      <c r="F13" s="33"/>
      <c r="G13" s="33"/>
      <c r="H13" s="33"/>
      <c r="I13" s="33"/>
      <c r="J13" s="34"/>
      <c r="K13" s="35">
        <f>SUM(K10+K12)</f>
        <v>34</v>
      </c>
      <c r="L13" s="35">
        <f>SUM(L10+L12)</f>
        <v>36</v>
      </c>
      <c r="M13" s="35"/>
      <c r="N13" s="35">
        <f t="shared" ref="N13:V13" si="2">SUM(N10+N12)</f>
        <v>1</v>
      </c>
      <c r="O13" s="268">
        <f t="shared" si="2"/>
        <v>0.5</v>
      </c>
      <c r="P13" s="35">
        <f t="shared" si="2"/>
        <v>0</v>
      </c>
      <c r="Q13" s="35">
        <f t="shared" si="2"/>
        <v>0</v>
      </c>
      <c r="R13" s="35">
        <f t="shared" si="2"/>
        <v>0</v>
      </c>
      <c r="S13" s="35">
        <f t="shared" si="2"/>
        <v>0</v>
      </c>
      <c r="T13" s="35">
        <f t="shared" si="2"/>
        <v>0</v>
      </c>
      <c r="U13" s="35">
        <f t="shared" si="2"/>
        <v>4</v>
      </c>
      <c r="V13" s="35">
        <f t="shared" si="2"/>
        <v>0</v>
      </c>
      <c r="W13" s="35"/>
      <c r="X13" s="35"/>
      <c r="Y13" s="35"/>
      <c r="Z13" s="35"/>
      <c r="AA13" s="35"/>
      <c r="AB13" s="70"/>
      <c r="AC13" s="317">
        <f>SUM(AC10+AC12)</f>
        <v>75.5</v>
      </c>
      <c r="AD13" s="13"/>
      <c r="AE13" s="13"/>
      <c r="AF13" s="13"/>
    </row>
    <row r="14" spans="1:32" s="14" customFormat="1" ht="23.45" customHeight="1" thickBot="1" x14ac:dyDescent="0.25">
      <c r="A14" s="435" t="s">
        <v>3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6"/>
      <c r="W14" s="436"/>
      <c r="X14" s="436"/>
      <c r="Y14" s="436"/>
      <c r="Z14" s="436"/>
      <c r="AA14" s="436"/>
      <c r="AB14" s="436"/>
      <c r="AC14" s="437"/>
      <c r="AD14" s="13"/>
      <c r="AE14" s="13"/>
      <c r="AF14" s="13"/>
    </row>
    <row r="15" spans="1:32" s="14" customFormat="1" ht="18" hidden="1" customHeight="1" x14ac:dyDescent="0.25">
      <c r="A15" s="419">
        <v>9</v>
      </c>
      <c r="B15" s="448" t="s">
        <v>54</v>
      </c>
      <c r="C15" s="500" t="s">
        <v>141</v>
      </c>
      <c r="D15" s="502">
        <v>0.3</v>
      </c>
      <c r="E15" s="184"/>
      <c r="F15" s="274"/>
      <c r="G15" s="88"/>
      <c r="H15" s="129"/>
      <c r="I15" s="88"/>
      <c r="J15" s="152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38"/>
      <c r="X15" s="38"/>
      <c r="Y15" s="38"/>
      <c r="Z15" s="38"/>
      <c r="AA15" s="38"/>
      <c r="AB15" s="76"/>
      <c r="AC15" s="61">
        <f>SUM(K15:AB15)</f>
        <v>0</v>
      </c>
      <c r="AD15" s="13"/>
      <c r="AE15" s="13"/>
      <c r="AF15" s="13"/>
    </row>
    <row r="16" spans="1:32" s="14" customFormat="1" ht="33" customHeight="1" x14ac:dyDescent="0.25">
      <c r="A16" s="419"/>
      <c r="B16" s="448"/>
      <c r="C16" s="500"/>
      <c r="D16" s="503"/>
      <c r="E16" s="297" t="s">
        <v>139</v>
      </c>
      <c r="F16" s="120" t="s">
        <v>4</v>
      </c>
      <c r="G16" s="118" t="s">
        <v>130</v>
      </c>
      <c r="H16" s="126">
        <v>1</v>
      </c>
      <c r="I16" s="119" t="s">
        <v>111</v>
      </c>
      <c r="J16" s="166">
        <v>12</v>
      </c>
      <c r="K16" s="124">
        <v>36</v>
      </c>
      <c r="L16" s="119">
        <v>18</v>
      </c>
      <c r="M16" s="119"/>
      <c r="N16" s="119"/>
      <c r="O16" s="119"/>
      <c r="P16" s="119"/>
      <c r="Q16" s="119"/>
      <c r="R16" s="119"/>
      <c r="S16" s="119"/>
      <c r="T16" s="119"/>
      <c r="U16" s="119">
        <v>1</v>
      </c>
      <c r="V16" s="88"/>
      <c r="W16" s="38"/>
      <c r="X16" s="38"/>
      <c r="Y16" s="38"/>
      <c r="Z16" s="38"/>
      <c r="AA16" s="38"/>
      <c r="AB16" s="76"/>
      <c r="AC16" s="84">
        <f>SUM(K16:AB16)</f>
        <v>55</v>
      </c>
      <c r="AD16" s="13"/>
      <c r="AE16" s="13"/>
      <c r="AF16" s="13"/>
    </row>
    <row r="17" spans="1:32" s="14" customFormat="1" ht="31.15" customHeight="1" x14ac:dyDescent="0.2">
      <c r="A17" s="419"/>
      <c r="B17" s="448"/>
      <c r="C17" s="500"/>
      <c r="D17" s="503"/>
      <c r="E17" s="200" t="s">
        <v>83</v>
      </c>
      <c r="F17" s="119" t="s">
        <v>4</v>
      </c>
      <c r="G17" s="118" t="s">
        <v>45</v>
      </c>
      <c r="H17" s="119"/>
      <c r="I17" s="119">
        <v>2</v>
      </c>
      <c r="J17" s="166">
        <v>25</v>
      </c>
      <c r="K17" s="124"/>
      <c r="L17" s="119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38">
        <v>8</v>
      </c>
      <c r="X17" s="38"/>
      <c r="Y17" s="38"/>
      <c r="Z17" s="38"/>
      <c r="AA17" s="38"/>
      <c r="AB17" s="76"/>
      <c r="AC17" s="84">
        <f>SUM(K17:AB17)</f>
        <v>8</v>
      </c>
      <c r="AD17" s="13"/>
      <c r="AE17" s="13"/>
      <c r="AF17" s="13"/>
    </row>
    <row r="18" spans="1:32" s="14" customFormat="1" ht="18.75" customHeight="1" thickBot="1" x14ac:dyDescent="0.25">
      <c r="A18" s="419"/>
      <c r="B18" s="448"/>
      <c r="C18" s="500"/>
      <c r="D18" s="503"/>
      <c r="E18" s="87" t="s">
        <v>35</v>
      </c>
      <c r="F18" s="40"/>
      <c r="G18" s="40"/>
      <c r="H18" s="40"/>
      <c r="I18" s="40"/>
      <c r="J18" s="67"/>
      <c r="K18" s="65">
        <f>SUM(K15:K17)</f>
        <v>36</v>
      </c>
      <c r="L18" s="60">
        <f>SUM(L15:L17)</f>
        <v>18</v>
      </c>
      <c r="M18" s="60"/>
      <c r="N18" s="60">
        <f t="shared" ref="N18:W18" si="3">SUM(N15:N17)</f>
        <v>0</v>
      </c>
      <c r="O18" s="60">
        <f t="shared" si="3"/>
        <v>0</v>
      </c>
      <c r="P18" s="60">
        <f t="shared" si="3"/>
        <v>0</v>
      </c>
      <c r="Q18" s="60">
        <f t="shared" si="3"/>
        <v>0</v>
      </c>
      <c r="R18" s="60">
        <f t="shared" si="3"/>
        <v>0</v>
      </c>
      <c r="S18" s="60">
        <f t="shared" si="3"/>
        <v>0</v>
      </c>
      <c r="T18" s="60">
        <f t="shared" si="3"/>
        <v>0</v>
      </c>
      <c r="U18" s="60">
        <f t="shared" si="3"/>
        <v>1</v>
      </c>
      <c r="V18" s="60">
        <f t="shared" si="3"/>
        <v>0</v>
      </c>
      <c r="W18" s="60">
        <f t="shared" si="3"/>
        <v>8</v>
      </c>
      <c r="X18" s="60"/>
      <c r="Y18" s="60"/>
      <c r="Z18" s="60"/>
      <c r="AA18" s="60"/>
      <c r="AB18" s="66"/>
      <c r="AC18" s="64">
        <f>SUM(AC15:AC17)</f>
        <v>63</v>
      </c>
      <c r="AD18" s="13"/>
      <c r="AE18" s="13"/>
      <c r="AF18" s="13"/>
    </row>
    <row r="19" spans="1:32" s="14" customFormat="1" ht="18.600000000000001" customHeight="1" x14ac:dyDescent="0.25">
      <c r="A19" s="419"/>
      <c r="B19" s="448"/>
      <c r="C19" s="500"/>
      <c r="D19" s="503"/>
      <c r="E19" s="298" t="s">
        <v>95</v>
      </c>
      <c r="F19" s="120" t="s">
        <v>5</v>
      </c>
      <c r="G19" s="120" t="s">
        <v>45</v>
      </c>
      <c r="H19" s="22" t="s">
        <v>32</v>
      </c>
      <c r="I19" s="120">
        <v>4</v>
      </c>
      <c r="J19" s="146">
        <v>36</v>
      </c>
      <c r="K19" s="89"/>
      <c r="L19" s="88"/>
      <c r="M19" s="92"/>
      <c r="N19" s="92">
        <v>9</v>
      </c>
      <c r="O19" s="92">
        <v>2</v>
      </c>
      <c r="P19" s="118"/>
      <c r="Q19" s="92"/>
      <c r="R19" s="92"/>
      <c r="S19" s="92"/>
      <c r="T19" s="92"/>
      <c r="U19" s="92">
        <v>5</v>
      </c>
      <c r="V19" s="92"/>
      <c r="W19" s="24"/>
      <c r="X19" s="24"/>
      <c r="Y19" s="24"/>
      <c r="Z19" s="24"/>
      <c r="AA19" s="24"/>
      <c r="AB19" s="99"/>
      <c r="AC19" s="337">
        <f>SUM(K19:AB19)</f>
        <v>16</v>
      </c>
      <c r="AD19" s="13"/>
      <c r="AE19" s="13"/>
      <c r="AF19" s="13"/>
    </row>
    <row r="20" spans="1:32" s="14" customFormat="1" ht="30" customHeight="1" x14ac:dyDescent="0.25">
      <c r="A20" s="419"/>
      <c r="B20" s="448"/>
      <c r="C20" s="500"/>
      <c r="D20" s="503"/>
      <c r="E20" s="303" t="s">
        <v>121</v>
      </c>
      <c r="F20" s="114" t="s">
        <v>5</v>
      </c>
      <c r="G20" s="114" t="s">
        <v>130</v>
      </c>
      <c r="H20" s="126">
        <v>1</v>
      </c>
      <c r="I20" s="114"/>
      <c r="J20" s="170">
        <v>17</v>
      </c>
      <c r="K20" s="23"/>
      <c r="L20" s="116"/>
      <c r="M20" s="116"/>
      <c r="N20" s="116"/>
      <c r="O20" s="116"/>
      <c r="P20" s="116">
        <v>1</v>
      </c>
      <c r="Q20" s="122"/>
      <c r="R20" s="116"/>
      <c r="S20" s="116"/>
      <c r="T20" s="116"/>
      <c r="U20" s="116">
        <v>1</v>
      </c>
      <c r="V20" s="92"/>
      <c r="W20" s="31"/>
      <c r="X20" s="24"/>
      <c r="Y20" s="24"/>
      <c r="Z20" s="24"/>
      <c r="AA20" s="24"/>
      <c r="AB20" s="99"/>
      <c r="AC20" s="61">
        <f>SUM(K20:AB20)</f>
        <v>2</v>
      </c>
      <c r="AD20" s="13"/>
      <c r="AE20" s="13"/>
      <c r="AF20" s="13"/>
    </row>
    <row r="21" spans="1:32" s="14" customFormat="1" ht="18.600000000000001" customHeight="1" x14ac:dyDescent="0.25">
      <c r="A21" s="419"/>
      <c r="B21" s="448"/>
      <c r="C21" s="500"/>
      <c r="D21" s="503"/>
      <c r="E21" s="298" t="s">
        <v>115</v>
      </c>
      <c r="F21" s="119" t="s">
        <v>5</v>
      </c>
      <c r="G21" s="37" t="s">
        <v>45</v>
      </c>
      <c r="H21" s="269" t="s">
        <v>32</v>
      </c>
      <c r="I21" s="119">
        <v>2</v>
      </c>
      <c r="J21" s="166">
        <v>5</v>
      </c>
      <c r="K21" s="164"/>
      <c r="L21" s="88"/>
      <c r="M21" s="92"/>
      <c r="N21" s="92"/>
      <c r="O21" s="92"/>
      <c r="P21" s="118"/>
      <c r="Q21" s="92"/>
      <c r="R21" s="92"/>
      <c r="S21" s="92"/>
      <c r="T21" s="92">
        <v>10</v>
      </c>
      <c r="U21" s="92"/>
      <c r="V21" s="92"/>
      <c r="W21" s="31"/>
      <c r="X21" s="24"/>
      <c r="Y21" s="24"/>
      <c r="Z21" s="24"/>
      <c r="AA21" s="24"/>
      <c r="AB21" s="99"/>
      <c r="AC21" s="84">
        <f>SUM(K21:AB21)</f>
        <v>10</v>
      </c>
      <c r="AD21" s="13"/>
      <c r="AE21" s="13"/>
      <c r="AF21" s="13"/>
    </row>
    <row r="22" spans="1:32" s="14" customFormat="1" ht="22.9" customHeight="1" x14ac:dyDescent="0.25">
      <c r="A22" s="419"/>
      <c r="B22" s="448"/>
      <c r="C22" s="500"/>
      <c r="D22" s="503"/>
      <c r="E22" s="277" t="s">
        <v>68</v>
      </c>
      <c r="F22" s="88" t="s">
        <v>5</v>
      </c>
      <c r="G22" s="88" t="s">
        <v>45</v>
      </c>
      <c r="H22" s="174"/>
      <c r="I22" s="88">
        <v>4</v>
      </c>
      <c r="J22" s="152">
        <v>4</v>
      </c>
      <c r="K22" s="124"/>
      <c r="L22" s="119"/>
      <c r="M22" s="119"/>
      <c r="N22" s="119"/>
      <c r="O22" s="119"/>
      <c r="P22" s="119"/>
      <c r="Q22" s="119">
        <v>12</v>
      </c>
      <c r="R22" s="116"/>
      <c r="S22" s="116"/>
      <c r="T22" s="116"/>
      <c r="U22" s="116"/>
      <c r="V22" s="31"/>
      <c r="W22" s="31"/>
      <c r="X22" s="24"/>
      <c r="Y22" s="24"/>
      <c r="Z22" s="24"/>
      <c r="AA22" s="24"/>
      <c r="AB22" s="99"/>
      <c r="AC22" s="84">
        <f>SUM(K22:AB22)</f>
        <v>12</v>
      </c>
      <c r="AD22" s="13"/>
      <c r="AE22" s="13"/>
      <c r="AF22" s="13"/>
    </row>
    <row r="23" spans="1:32" s="14" customFormat="1" ht="18.75" customHeight="1" thickBot="1" x14ac:dyDescent="0.25">
      <c r="A23" s="419"/>
      <c r="B23" s="448"/>
      <c r="C23" s="500"/>
      <c r="D23" s="503"/>
      <c r="E23" s="71" t="s">
        <v>31</v>
      </c>
      <c r="F23" s="21"/>
      <c r="G23" s="21"/>
      <c r="H23" s="21"/>
      <c r="I23" s="21"/>
      <c r="J23" s="69"/>
      <c r="K23" s="65">
        <f>SUM(K19:K22)</f>
        <v>0</v>
      </c>
      <c r="L23" s="60">
        <f>SUM(L19:L22)</f>
        <v>0</v>
      </c>
      <c r="M23" s="60"/>
      <c r="N23" s="60">
        <f t="shared" ref="N23:W23" si="4">SUM(N19:N22)</f>
        <v>9</v>
      </c>
      <c r="O23" s="60">
        <f t="shared" si="4"/>
        <v>2</v>
      </c>
      <c r="P23" s="60">
        <f t="shared" si="4"/>
        <v>1</v>
      </c>
      <c r="Q23" s="60">
        <f t="shared" si="4"/>
        <v>12</v>
      </c>
      <c r="R23" s="60">
        <f t="shared" si="4"/>
        <v>0</v>
      </c>
      <c r="S23" s="60">
        <f t="shared" si="4"/>
        <v>0</v>
      </c>
      <c r="T23" s="60">
        <f t="shared" si="4"/>
        <v>10</v>
      </c>
      <c r="U23" s="60">
        <f t="shared" si="4"/>
        <v>6</v>
      </c>
      <c r="V23" s="60">
        <f t="shared" si="4"/>
        <v>0</v>
      </c>
      <c r="W23" s="60">
        <f t="shared" si="4"/>
        <v>0</v>
      </c>
      <c r="X23" s="60"/>
      <c r="Y23" s="60"/>
      <c r="Z23" s="60"/>
      <c r="AA23" s="60"/>
      <c r="AB23" s="62"/>
      <c r="AC23" s="64">
        <f>SUM(AC19:AC22)</f>
        <v>40</v>
      </c>
      <c r="AD23" s="13"/>
      <c r="AE23" s="13"/>
      <c r="AF23" s="13"/>
    </row>
    <row r="24" spans="1:32" s="14" customFormat="1" ht="19.5" customHeight="1" thickBot="1" x14ac:dyDescent="0.25">
      <c r="A24" s="419"/>
      <c r="B24" s="448"/>
      <c r="C24" s="500"/>
      <c r="D24" s="503"/>
      <c r="E24" s="94" t="s">
        <v>36</v>
      </c>
      <c r="F24" s="33"/>
      <c r="G24" s="33"/>
      <c r="H24" s="33"/>
      <c r="I24" s="33"/>
      <c r="J24" s="43"/>
      <c r="K24" s="35">
        <f>SUM(K18+K23)</f>
        <v>36</v>
      </c>
      <c r="L24" s="35">
        <f>SUM(L18+L23)</f>
        <v>18</v>
      </c>
      <c r="M24" s="35"/>
      <c r="N24" s="35">
        <f t="shared" ref="N24:W24" si="5">SUM(N18+N23)</f>
        <v>9</v>
      </c>
      <c r="O24" s="35">
        <f t="shared" si="5"/>
        <v>2</v>
      </c>
      <c r="P24" s="35">
        <f t="shared" si="5"/>
        <v>1</v>
      </c>
      <c r="Q24" s="35">
        <f t="shared" si="5"/>
        <v>12</v>
      </c>
      <c r="R24" s="35">
        <f t="shared" si="5"/>
        <v>0</v>
      </c>
      <c r="S24" s="35">
        <f t="shared" si="5"/>
        <v>0</v>
      </c>
      <c r="T24" s="35">
        <f t="shared" si="5"/>
        <v>10</v>
      </c>
      <c r="U24" s="35">
        <f t="shared" si="5"/>
        <v>7</v>
      </c>
      <c r="V24" s="35">
        <f t="shared" si="5"/>
        <v>0</v>
      </c>
      <c r="W24" s="35">
        <f t="shared" si="5"/>
        <v>8</v>
      </c>
      <c r="X24" s="35"/>
      <c r="Y24" s="35"/>
      <c r="Z24" s="35"/>
      <c r="AA24" s="35"/>
      <c r="AB24" s="70"/>
      <c r="AC24" s="36">
        <f>SUM(AC18+AC23)</f>
        <v>103</v>
      </c>
      <c r="AD24" s="13"/>
      <c r="AE24" s="13"/>
      <c r="AF24" s="13"/>
    </row>
    <row r="25" spans="1:32" s="14" customFormat="1" ht="20.25" customHeight="1" thickBot="1" x14ac:dyDescent="0.25">
      <c r="A25" s="420"/>
      <c r="B25" s="449"/>
      <c r="C25" s="501"/>
      <c r="D25" s="504"/>
      <c r="E25" s="95" t="s">
        <v>37</v>
      </c>
      <c r="F25" s="45"/>
      <c r="G25" s="45"/>
      <c r="H25" s="45"/>
      <c r="I25" s="46"/>
      <c r="J25" s="47"/>
      <c r="K25" s="35">
        <f>SUM(K13+K24)</f>
        <v>70</v>
      </c>
      <c r="L25" s="35">
        <f>SUM(L13+L24)</f>
        <v>54</v>
      </c>
      <c r="M25" s="35"/>
      <c r="N25" s="35">
        <f t="shared" ref="N25:W25" si="6">SUM(N13+N24)</f>
        <v>10</v>
      </c>
      <c r="O25" s="35">
        <f t="shared" si="6"/>
        <v>2.5</v>
      </c>
      <c r="P25" s="35">
        <f t="shared" si="6"/>
        <v>1</v>
      </c>
      <c r="Q25" s="35">
        <f t="shared" si="6"/>
        <v>12</v>
      </c>
      <c r="R25" s="35">
        <f t="shared" si="6"/>
        <v>0</v>
      </c>
      <c r="S25" s="35">
        <f t="shared" si="6"/>
        <v>0</v>
      </c>
      <c r="T25" s="35">
        <f t="shared" si="6"/>
        <v>10</v>
      </c>
      <c r="U25" s="35">
        <f t="shared" si="6"/>
        <v>11</v>
      </c>
      <c r="V25" s="35">
        <f t="shared" si="6"/>
        <v>0</v>
      </c>
      <c r="W25" s="35">
        <f t="shared" si="6"/>
        <v>8</v>
      </c>
      <c r="X25" s="35"/>
      <c r="Y25" s="35"/>
      <c r="Z25" s="35"/>
      <c r="AA25" s="35"/>
      <c r="AB25" s="70"/>
      <c r="AC25" s="317">
        <f>SUM(AC13+AC24)</f>
        <v>178.5</v>
      </c>
      <c r="AD25" s="13"/>
      <c r="AE25" s="13"/>
      <c r="AF25" s="13"/>
    </row>
    <row r="26" spans="1:32" s="14" customFormat="1" ht="20.25" customHeight="1" x14ac:dyDescent="0.2">
      <c r="A26" s="110"/>
      <c r="B26" s="111"/>
      <c r="C26" s="112"/>
      <c r="D26" s="107"/>
      <c r="E26" s="138"/>
      <c r="F26" s="139"/>
      <c r="G26" s="139"/>
      <c r="H26" s="139"/>
      <c r="I26" s="140"/>
      <c r="J26" s="14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3"/>
      <c r="AE26" s="13"/>
      <c r="AF26" s="13"/>
    </row>
    <row r="27" spans="1:32" s="49" customFormat="1" ht="15" x14ac:dyDescent="0.25">
      <c r="A27" s="50"/>
      <c r="B27" s="50"/>
      <c r="C27" s="50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 t="s">
        <v>107</v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48"/>
      <c r="AE27" s="48"/>
      <c r="AF27" s="48"/>
    </row>
    <row r="28" spans="1:32" s="49" customFormat="1" ht="15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48" t="s">
        <v>114</v>
      </c>
      <c r="S28" s="48"/>
      <c r="T28" s="48"/>
      <c r="U28" s="48"/>
      <c r="V28" s="48"/>
      <c r="W28" s="50"/>
      <c r="X28" s="50"/>
      <c r="Y28" s="50"/>
      <c r="Z28" s="50"/>
      <c r="AA28" s="50"/>
      <c r="AB28" s="50"/>
      <c r="AC28" s="50"/>
      <c r="AD28" s="48"/>
      <c r="AE28" s="48"/>
      <c r="AF28" s="48"/>
    </row>
    <row r="29" spans="1:32" s="49" customFormat="1" ht="15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48"/>
      <c r="S29" s="48"/>
      <c r="T29" s="48"/>
      <c r="U29" s="48"/>
      <c r="V29" s="48"/>
      <c r="W29" s="50"/>
      <c r="X29" s="50"/>
      <c r="Y29" s="50"/>
      <c r="Z29" s="50"/>
      <c r="AA29" s="50"/>
      <c r="AB29" s="50"/>
      <c r="AC29" s="50"/>
      <c r="AD29" s="48"/>
      <c r="AE29" s="48"/>
      <c r="AF29" s="48"/>
    </row>
    <row r="30" spans="1:32" ht="15" x14ac:dyDescent="0.25">
      <c r="R30" s="48" t="s">
        <v>138</v>
      </c>
      <c r="S30" s="48"/>
      <c r="T30" s="100"/>
      <c r="U30" s="100"/>
      <c r="V30" s="100"/>
      <c r="W30" s="100"/>
    </row>
  </sheetData>
  <mergeCells count="24">
    <mergeCell ref="C8:C13"/>
    <mergeCell ref="D8:D13"/>
    <mergeCell ref="A7:AC7"/>
    <mergeCell ref="I5:I6"/>
    <mergeCell ref="A8:A13"/>
    <mergeCell ref="A1:AC1"/>
    <mergeCell ref="A3:AC3"/>
    <mergeCell ref="A5:A6"/>
    <mergeCell ref="B5:B6"/>
    <mergeCell ref="C5:C6"/>
    <mergeCell ref="D5:D6"/>
    <mergeCell ref="F5:F6"/>
    <mergeCell ref="G5:G6"/>
    <mergeCell ref="H5:H6"/>
    <mergeCell ref="J5:J6"/>
    <mergeCell ref="K5:AB5"/>
    <mergeCell ref="AC5:AC6"/>
    <mergeCell ref="E5:E6"/>
    <mergeCell ref="B8:B13"/>
    <mergeCell ref="A14:AC14"/>
    <mergeCell ref="A15:A25"/>
    <mergeCell ref="B15:B25"/>
    <mergeCell ref="C15:C25"/>
    <mergeCell ref="D15:D25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8:AC9 AC11 AC16:AC17 AC22 AC19 AC20:AC21" formulaRange="1"/>
    <ignoredError sqref="AC10 AC18" formula="1" formulaRange="1"/>
    <ignoredError sqref="H19 H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opLeftCell="A4" zoomScale="75" zoomScaleNormal="75" zoomScaleSheetLayoutView="75" workbookViewId="0">
      <selection activeCell="R12" sqref="R12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1" customWidth="1"/>
    <col min="21" max="21" width="6.28515625" style="1" customWidth="1"/>
    <col min="22" max="22" width="6" style="1" customWidth="1"/>
    <col min="23" max="23" width="6.140625" style="1" customWidth="1"/>
    <col min="24" max="24" width="6" style="1" customWidth="1"/>
    <col min="25" max="25" width="5.85546875" style="1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18.75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18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1" customHeight="1" x14ac:dyDescent="0.2">
      <c r="A3" s="459" t="s">
        <v>110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</row>
    <row r="4" spans="1:32" s="3" customFormat="1" ht="21" customHeight="1" thickBot="1" x14ac:dyDescent="0.25">
      <c r="A4" s="264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</row>
    <row r="5" spans="1:32" s="8" customFormat="1" ht="14.25" customHeight="1" x14ac:dyDescent="0.25">
      <c r="A5" s="460" t="s">
        <v>6</v>
      </c>
      <c r="B5" s="462" t="s">
        <v>7</v>
      </c>
      <c r="C5" s="462" t="s">
        <v>8</v>
      </c>
      <c r="D5" s="464" t="s">
        <v>9</v>
      </c>
      <c r="E5" s="425" t="s">
        <v>74</v>
      </c>
      <c r="F5" s="427" t="s">
        <v>0</v>
      </c>
      <c r="G5" s="429" t="s">
        <v>2</v>
      </c>
      <c r="H5" s="431" t="s">
        <v>10</v>
      </c>
      <c r="I5" s="427" t="s">
        <v>1</v>
      </c>
      <c r="J5" s="433" t="s">
        <v>11</v>
      </c>
      <c r="K5" s="421" t="s">
        <v>12</v>
      </c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3" t="s">
        <v>13</v>
      </c>
      <c r="AD5" s="7"/>
      <c r="AE5" s="7"/>
      <c r="AF5" s="7"/>
    </row>
    <row r="6" spans="1:32" s="12" customFormat="1" ht="116.25" customHeight="1" thickBot="1" x14ac:dyDescent="0.25">
      <c r="A6" s="461"/>
      <c r="B6" s="463"/>
      <c r="C6" s="463"/>
      <c r="D6" s="465"/>
      <c r="E6" s="426"/>
      <c r="F6" s="428"/>
      <c r="G6" s="430"/>
      <c r="H6" s="432"/>
      <c r="I6" s="428"/>
      <c r="J6" s="434"/>
      <c r="K6" s="9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113</v>
      </c>
      <c r="R6" s="10" t="s">
        <v>17</v>
      </c>
      <c r="S6" s="10" t="s">
        <v>20</v>
      </c>
      <c r="T6" s="10" t="s">
        <v>21</v>
      </c>
      <c r="U6" s="10" t="s">
        <v>22</v>
      </c>
      <c r="V6" s="10" t="s">
        <v>23</v>
      </c>
      <c r="W6" s="10" t="s">
        <v>24</v>
      </c>
      <c r="X6" s="10" t="s">
        <v>25</v>
      </c>
      <c r="Y6" s="10" t="s">
        <v>26</v>
      </c>
      <c r="Z6" s="10" t="s">
        <v>27</v>
      </c>
      <c r="AA6" s="10" t="s">
        <v>28</v>
      </c>
      <c r="AB6" s="10" t="s">
        <v>29</v>
      </c>
      <c r="AC6" s="424"/>
      <c r="AD6" s="11"/>
      <c r="AE6" s="11"/>
      <c r="AF6" s="11"/>
    </row>
    <row r="7" spans="1:32" s="14" customFormat="1" ht="20.45" customHeight="1" thickBot="1" x14ac:dyDescent="0.25">
      <c r="A7" s="435" t="s">
        <v>30</v>
      </c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7"/>
      <c r="AD7" s="13"/>
      <c r="AE7" s="13"/>
      <c r="AF7" s="13"/>
    </row>
    <row r="8" spans="1:32" s="14" customFormat="1" ht="17.25" customHeight="1" x14ac:dyDescent="0.25">
      <c r="A8" s="418">
        <v>1</v>
      </c>
      <c r="B8" s="447" t="s">
        <v>54</v>
      </c>
      <c r="C8" s="450" t="s">
        <v>106</v>
      </c>
      <c r="D8" s="453">
        <v>1</v>
      </c>
      <c r="E8" s="296" t="s">
        <v>65</v>
      </c>
      <c r="F8" s="93" t="s">
        <v>4</v>
      </c>
      <c r="G8" s="93" t="s">
        <v>45</v>
      </c>
      <c r="H8" s="190" t="s">
        <v>32</v>
      </c>
      <c r="I8" s="93">
        <v>1</v>
      </c>
      <c r="J8" s="154">
        <v>27</v>
      </c>
      <c r="K8" s="151">
        <v>16</v>
      </c>
      <c r="L8" s="93">
        <v>24</v>
      </c>
      <c r="M8" s="93"/>
      <c r="N8" s="93"/>
      <c r="O8" s="93"/>
      <c r="P8" s="93"/>
      <c r="Q8" s="93"/>
      <c r="R8" s="93"/>
      <c r="S8" s="93"/>
      <c r="T8" s="93"/>
      <c r="U8" s="93">
        <v>3</v>
      </c>
      <c r="V8" s="93"/>
      <c r="W8" s="16"/>
      <c r="X8" s="16"/>
      <c r="Y8" s="16"/>
      <c r="Z8" s="16"/>
      <c r="AA8" s="16"/>
      <c r="AB8" s="115"/>
      <c r="AC8" s="143">
        <f>SUM(K8:AB8)</f>
        <v>43</v>
      </c>
      <c r="AD8" s="13"/>
      <c r="AE8" s="13"/>
      <c r="AF8" s="13"/>
    </row>
    <row r="9" spans="1:32" s="14" customFormat="1" ht="36.6" customHeight="1" x14ac:dyDescent="0.25">
      <c r="A9" s="419"/>
      <c r="B9" s="448"/>
      <c r="C9" s="451"/>
      <c r="D9" s="454"/>
      <c r="E9" s="302" t="s">
        <v>92</v>
      </c>
      <c r="F9" s="119" t="s">
        <v>4</v>
      </c>
      <c r="G9" s="119" t="s">
        <v>46</v>
      </c>
      <c r="H9" s="275" t="s">
        <v>98</v>
      </c>
      <c r="I9" s="119" t="s">
        <v>111</v>
      </c>
      <c r="J9" s="166">
        <v>5</v>
      </c>
      <c r="K9" s="124">
        <v>12</v>
      </c>
      <c r="L9" s="119">
        <v>8</v>
      </c>
      <c r="M9" s="119"/>
      <c r="N9" s="119">
        <v>1</v>
      </c>
      <c r="O9" s="119">
        <v>0.5</v>
      </c>
      <c r="P9" s="119"/>
      <c r="Q9" s="119"/>
      <c r="R9" s="119"/>
      <c r="S9" s="119"/>
      <c r="T9" s="119"/>
      <c r="U9" s="119">
        <v>1</v>
      </c>
      <c r="V9" s="88"/>
      <c r="W9" s="31"/>
      <c r="X9" s="31"/>
      <c r="Y9" s="31"/>
      <c r="Z9" s="31"/>
      <c r="AA9" s="31"/>
      <c r="AB9" s="59"/>
      <c r="AC9" s="319">
        <f>SUM(K9:AB9)</f>
        <v>22.5</v>
      </c>
      <c r="AD9" s="13"/>
      <c r="AE9" s="13"/>
      <c r="AF9" s="13"/>
    </row>
    <row r="10" spans="1:32" s="14" customFormat="1" ht="30.75" customHeight="1" x14ac:dyDescent="0.25">
      <c r="A10" s="419"/>
      <c r="B10" s="448"/>
      <c r="C10" s="451"/>
      <c r="D10" s="454"/>
      <c r="E10" s="292" t="s">
        <v>121</v>
      </c>
      <c r="F10" s="114" t="s">
        <v>4</v>
      </c>
      <c r="G10" s="114"/>
      <c r="H10" s="29" t="s">
        <v>33</v>
      </c>
      <c r="I10" s="29"/>
      <c r="J10" s="41" t="s">
        <v>122</v>
      </c>
      <c r="K10" s="148">
        <v>28</v>
      </c>
      <c r="L10" s="114">
        <v>56</v>
      </c>
      <c r="M10" s="114"/>
      <c r="N10" s="114"/>
      <c r="O10" s="114"/>
      <c r="P10" s="114"/>
      <c r="Q10" s="114"/>
      <c r="R10" s="114"/>
      <c r="S10" s="114"/>
      <c r="T10" s="114"/>
      <c r="U10" s="114">
        <v>4</v>
      </c>
      <c r="V10" s="88"/>
      <c r="W10" s="31"/>
      <c r="X10" s="31"/>
      <c r="Y10" s="31"/>
      <c r="Z10" s="31"/>
      <c r="AA10" s="31"/>
      <c r="AB10" s="59"/>
      <c r="AC10" s="84">
        <f>SUM(K10:AB10)</f>
        <v>88</v>
      </c>
      <c r="AD10" s="13"/>
      <c r="AE10" s="13"/>
      <c r="AF10" s="13"/>
    </row>
    <row r="11" spans="1:32" s="14" customFormat="1" ht="18" customHeight="1" x14ac:dyDescent="0.25">
      <c r="A11" s="419"/>
      <c r="B11" s="448"/>
      <c r="C11" s="451"/>
      <c r="D11" s="454"/>
      <c r="E11" s="19" t="s">
        <v>68</v>
      </c>
      <c r="F11" s="88" t="s">
        <v>4</v>
      </c>
      <c r="G11" s="88" t="s">
        <v>46</v>
      </c>
      <c r="H11" s="180"/>
      <c r="I11" s="88" t="s">
        <v>112</v>
      </c>
      <c r="J11" s="152">
        <v>2</v>
      </c>
      <c r="K11" s="164"/>
      <c r="L11" s="88"/>
      <c r="M11" s="88"/>
      <c r="N11" s="88"/>
      <c r="O11" s="88"/>
      <c r="P11" s="88"/>
      <c r="Q11" s="88">
        <v>21</v>
      </c>
      <c r="R11" s="88"/>
      <c r="S11" s="88"/>
      <c r="T11" s="88"/>
      <c r="U11" s="88"/>
      <c r="V11" s="88"/>
      <c r="W11" s="31"/>
      <c r="X11" s="31"/>
      <c r="Y11" s="31"/>
      <c r="Z11" s="31"/>
      <c r="AA11" s="31"/>
      <c r="AB11" s="59"/>
      <c r="AC11" s="84">
        <f>SUM(K11:AB11)</f>
        <v>21</v>
      </c>
      <c r="AD11" s="13"/>
      <c r="AE11" s="13"/>
      <c r="AF11" s="13"/>
    </row>
    <row r="12" spans="1:32" s="14" customFormat="1" ht="15.6" customHeight="1" x14ac:dyDescent="0.25">
      <c r="A12" s="419"/>
      <c r="B12" s="448"/>
      <c r="C12" s="451"/>
      <c r="D12" s="454"/>
      <c r="E12" s="28" t="s">
        <v>69</v>
      </c>
      <c r="F12" s="22" t="s">
        <v>4</v>
      </c>
      <c r="G12" s="22" t="s">
        <v>46</v>
      </c>
      <c r="H12" s="22"/>
      <c r="I12" s="57" t="s">
        <v>112</v>
      </c>
      <c r="J12" s="57" t="s">
        <v>85</v>
      </c>
      <c r="K12" s="23"/>
      <c r="L12" s="24"/>
      <c r="M12" s="24"/>
      <c r="N12" s="24"/>
      <c r="O12" s="24"/>
      <c r="P12" s="24"/>
      <c r="Q12" s="24">
        <v>9</v>
      </c>
      <c r="R12" s="98"/>
      <c r="S12" s="98"/>
      <c r="T12" s="98"/>
      <c r="U12" s="98"/>
      <c r="V12" s="88"/>
      <c r="W12" s="31"/>
      <c r="X12" s="31"/>
      <c r="Y12" s="31"/>
      <c r="Z12" s="31"/>
      <c r="AA12" s="31"/>
      <c r="AB12" s="59"/>
      <c r="AC12" s="84">
        <f>SUM(K12:AB12)</f>
        <v>9</v>
      </c>
      <c r="AD12" s="13"/>
      <c r="AE12" s="13"/>
      <c r="AF12" s="13"/>
    </row>
    <row r="13" spans="1:32" s="14" customFormat="1" ht="18.600000000000001" customHeight="1" thickBot="1" x14ac:dyDescent="0.25">
      <c r="A13" s="419"/>
      <c r="B13" s="448"/>
      <c r="C13" s="451"/>
      <c r="D13" s="454"/>
      <c r="E13" s="87" t="s">
        <v>35</v>
      </c>
      <c r="F13" s="85"/>
      <c r="G13" s="85"/>
      <c r="H13" s="85"/>
      <c r="I13" s="85"/>
      <c r="J13" s="109"/>
      <c r="K13" s="17">
        <f>SUM(K8:K12)</f>
        <v>56</v>
      </c>
      <c r="L13" s="18">
        <f>SUM(L8:L12)</f>
        <v>88</v>
      </c>
      <c r="M13" s="18"/>
      <c r="N13" s="18">
        <f t="shared" ref="N13:V13" si="0">SUM(N8:N12)</f>
        <v>1</v>
      </c>
      <c r="O13" s="328">
        <f t="shared" si="0"/>
        <v>0.5</v>
      </c>
      <c r="P13" s="18">
        <f t="shared" si="0"/>
        <v>0</v>
      </c>
      <c r="Q13" s="18">
        <f t="shared" si="0"/>
        <v>30</v>
      </c>
      <c r="R13" s="18">
        <f t="shared" si="0"/>
        <v>0</v>
      </c>
      <c r="S13" s="18">
        <f t="shared" si="0"/>
        <v>0</v>
      </c>
      <c r="T13" s="18">
        <f t="shared" si="0"/>
        <v>0</v>
      </c>
      <c r="U13" s="18">
        <f t="shared" si="0"/>
        <v>8</v>
      </c>
      <c r="V13" s="18">
        <f t="shared" si="0"/>
        <v>0</v>
      </c>
      <c r="W13" s="18"/>
      <c r="X13" s="18"/>
      <c r="Y13" s="18"/>
      <c r="Z13" s="18"/>
      <c r="AA13" s="18"/>
      <c r="AB13" s="173"/>
      <c r="AC13" s="316">
        <f>SUM(AC8:AC12)</f>
        <v>183.5</v>
      </c>
      <c r="AD13" s="13"/>
      <c r="AE13" s="13"/>
      <c r="AF13" s="13"/>
    </row>
    <row r="14" spans="1:32" s="14" customFormat="1" ht="16.899999999999999" customHeight="1" x14ac:dyDescent="0.25">
      <c r="A14" s="419"/>
      <c r="B14" s="448"/>
      <c r="C14" s="451"/>
      <c r="D14" s="454"/>
      <c r="E14" s="300" t="s">
        <v>65</v>
      </c>
      <c r="F14" s="93" t="s">
        <v>5</v>
      </c>
      <c r="G14" s="93" t="s">
        <v>45</v>
      </c>
      <c r="H14" s="169">
        <v>1</v>
      </c>
      <c r="I14" s="93">
        <v>1</v>
      </c>
      <c r="J14" s="154">
        <v>6</v>
      </c>
      <c r="K14" s="144">
        <v>4</v>
      </c>
      <c r="L14" s="145">
        <v>4</v>
      </c>
      <c r="M14" s="145"/>
      <c r="N14" s="145"/>
      <c r="O14" s="145"/>
      <c r="P14" s="145">
        <v>0.5</v>
      </c>
      <c r="Q14" s="93"/>
      <c r="R14" s="93"/>
      <c r="S14" s="93"/>
      <c r="T14" s="93"/>
      <c r="U14" s="145">
        <v>1</v>
      </c>
      <c r="V14" s="16"/>
      <c r="W14" s="16"/>
      <c r="X14" s="16"/>
      <c r="Y14" s="16"/>
      <c r="Z14" s="16"/>
      <c r="AA14" s="16"/>
      <c r="AB14" s="115"/>
      <c r="AC14" s="318">
        <f>SUM(K14:AB14)</f>
        <v>9.5</v>
      </c>
      <c r="AD14" s="13"/>
      <c r="AE14" s="13"/>
      <c r="AF14" s="13"/>
    </row>
    <row r="15" spans="1:32" s="14" customFormat="1" ht="16.899999999999999" customHeight="1" x14ac:dyDescent="0.25">
      <c r="A15" s="419"/>
      <c r="B15" s="448"/>
      <c r="C15" s="451"/>
      <c r="D15" s="454"/>
      <c r="E15" s="297" t="s">
        <v>127</v>
      </c>
      <c r="F15" s="88" t="s">
        <v>5</v>
      </c>
      <c r="G15" s="88" t="s">
        <v>45</v>
      </c>
      <c r="H15" s="174">
        <v>1</v>
      </c>
      <c r="I15" s="88">
        <v>1</v>
      </c>
      <c r="J15" s="152">
        <v>15</v>
      </c>
      <c r="K15" s="124">
        <v>4</v>
      </c>
      <c r="L15" s="119">
        <v>4</v>
      </c>
      <c r="M15" s="119"/>
      <c r="N15" s="119"/>
      <c r="O15" s="119"/>
      <c r="P15" s="119"/>
      <c r="Q15" s="88"/>
      <c r="R15" s="88"/>
      <c r="S15" s="88"/>
      <c r="T15" s="88"/>
      <c r="U15" s="119">
        <v>1</v>
      </c>
      <c r="V15" s="31"/>
      <c r="W15" s="31"/>
      <c r="X15" s="31"/>
      <c r="Y15" s="31"/>
      <c r="Z15" s="31"/>
      <c r="AA15" s="31"/>
      <c r="AB15" s="59"/>
      <c r="AC15" s="63">
        <f>SUM(K15:AB15)</f>
        <v>9</v>
      </c>
      <c r="AD15" s="13"/>
      <c r="AE15" s="13"/>
      <c r="AF15" s="13"/>
    </row>
    <row r="16" spans="1:32" s="14" customFormat="1" ht="18.600000000000001" customHeight="1" x14ac:dyDescent="0.25">
      <c r="A16" s="419"/>
      <c r="B16" s="448"/>
      <c r="C16" s="451"/>
      <c r="D16" s="454"/>
      <c r="E16" s="301" t="s">
        <v>95</v>
      </c>
      <c r="F16" s="120" t="s">
        <v>5</v>
      </c>
      <c r="G16" s="120" t="s">
        <v>45</v>
      </c>
      <c r="H16" s="22" t="s">
        <v>32</v>
      </c>
      <c r="I16" s="120">
        <v>4</v>
      </c>
      <c r="J16" s="183">
        <v>36</v>
      </c>
      <c r="K16" s="263">
        <v>4</v>
      </c>
      <c r="L16" s="120">
        <v>2</v>
      </c>
      <c r="M16" s="119"/>
      <c r="N16" s="118"/>
      <c r="O16" s="118"/>
      <c r="P16" s="119"/>
      <c r="Q16" s="88"/>
      <c r="R16" s="88"/>
      <c r="S16" s="88"/>
      <c r="T16" s="88"/>
      <c r="U16" s="119">
        <v>5</v>
      </c>
      <c r="V16" s="24"/>
      <c r="W16" s="24"/>
      <c r="X16" s="24"/>
      <c r="Y16" s="24"/>
      <c r="Z16" s="24"/>
      <c r="AA16" s="24"/>
      <c r="AB16" s="56"/>
      <c r="AC16" s="63">
        <f>SUM(K16:AB16)</f>
        <v>11</v>
      </c>
      <c r="AD16" s="13"/>
      <c r="AE16" s="13"/>
      <c r="AF16" s="13"/>
    </row>
    <row r="17" spans="1:32" s="14" customFormat="1" ht="16.5" customHeight="1" thickBot="1" x14ac:dyDescent="0.25">
      <c r="A17" s="419"/>
      <c r="B17" s="448"/>
      <c r="C17" s="451"/>
      <c r="D17" s="454"/>
      <c r="E17" s="127" t="s">
        <v>31</v>
      </c>
      <c r="F17" s="21"/>
      <c r="G17" s="21"/>
      <c r="H17" s="21"/>
      <c r="I17" s="21"/>
      <c r="J17" s="105"/>
      <c r="K17" s="65">
        <f>SUM(K14:K16)</f>
        <v>12</v>
      </c>
      <c r="L17" s="60">
        <f>SUM(L14:L16)</f>
        <v>10</v>
      </c>
      <c r="M17" s="60"/>
      <c r="N17" s="60">
        <f t="shared" ref="N17:V17" si="1">SUM(N14:N16)</f>
        <v>0</v>
      </c>
      <c r="O17" s="60">
        <f t="shared" si="1"/>
        <v>0</v>
      </c>
      <c r="P17" s="278">
        <f t="shared" si="1"/>
        <v>0.5</v>
      </c>
      <c r="Q17" s="60">
        <f t="shared" si="1"/>
        <v>0</v>
      </c>
      <c r="R17" s="60">
        <f t="shared" si="1"/>
        <v>0</v>
      </c>
      <c r="S17" s="60">
        <f t="shared" si="1"/>
        <v>0</v>
      </c>
      <c r="T17" s="60">
        <f t="shared" si="1"/>
        <v>0</v>
      </c>
      <c r="U17" s="60">
        <f t="shared" si="1"/>
        <v>7</v>
      </c>
      <c r="V17" s="60">
        <f t="shared" si="1"/>
        <v>0</v>
      </c>
      <c r="W17" s="60"/>
      <c r="X17" s="60"/>
      <c r="Y17" s="60"/>
      <c r="Z17" s="60"/>
      <c r="AA17" s="60"/>
      <c r="AB17" s="66"/>
      <c r="AC17" s="316">
        <f>SUM(AC14:AC16)</f>
        <v>29.5</v>
      </c>
      <c r="AD17" s="13"/>
      <c r="AE17" s="13"/>
      <c r="AF17" s="13"/>
    </row>
    <row r="18" spans="1:32" s="14" customFormat="1" ht="19.5" customHeight="1" thickBot="1" x14ac:dyDescent="0.25">
      <c r="A18" s="420"/>
      <c r="B18" s="449"/>
      <c r="C18" s="452"/>
      <c r="D18" s="455"/>
      <c r="E18" s="32" t="s">
        <v>34</v>
      </c>
      <c r="F18" s="33"/>
      <c r="G18" s="33"/>
      <c r="H18" s="33"/>
      <c r="I18" s="33"/>
      <c r="J18" s="34"/>
      <c r="K18" s="35">
        <f>SUM(K13+K17)</f>
        <v>68</v>
      </c>
      <c r="L18" s="35">
        <f>SUM(L13+L17)</f>
        <v>98</v>
      </c>
      <c r="M18" s="35"/>
      <c r="N18" s="35">
        <f t="shared" ref="N18:V18" si="2">SUM(N13+N17)</f>
        <v>1</v>
      </c>
      <c r="O18" s="268">
        <f t="shared" si="2"/>
        <v>0.5</v>
      </c>
      <c r="P18" s="268">
        <f t="shared" si="2"/>
        <v>0.5</v>
      </c>
      <c r="Q18" s="35">
        <f t="shared" si="2"/>
        <v>30</v>
      </c>
      <c r="R18" s="35">
        <f t="shared" si="2"/>
        <v>0</v>
      </c>
      <c r="S18" s="35">
        <f t="shared" si="2"/>
        <v>0</v>
      </c>
      <c r="T18" s="35">
        <f t="shared" si="2"/>
        <v>0</v>
      </c>
      <c r="U18" s="35">
        <f t="shared" si="2"/>
        <v>15</v>
      </c>
      <c r="V18" s="35">
        <f t="shared" si="2"/>
        <v>0</v>
      </c>
      <c r="W18" s="35"/>
      <c r="X18" s="35"/>
      <c r="Y18" s="35"/>
      <c r="Z18" s="35"/>
      <c r="AA18" s="35"/>
      <c r="AB18" s="70"/>
      <c r="AC18" s="36">
        <f>SUM(AC13+AC17)</f>
        <v>213</v>
      </c>
      <c r="AD18" s="13"/>
      <c r="AE18" s="13"/>
      <c r="AF18" s="13"/>
    </row>
    <row r="19" spans="1:32" s="14" customFormat="1" ht="23.45" customHeight="1" thickBot="1" x14ac:dyDescent="0.25">
      <c r="A19" s="435" t="s">
        <v>3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36"/>
      <c r="AB19" s="436"/>
      <c r="AC19" s="437"/>
      <c r="AD19" s="13"/>
      <c r="AE19" s="13"/>
      <c r="AF19" s="13"/>
    </row>
    <row r="20" spans="1:32" s="14" customFormat="1" ht="18" hidden="1" customHeight="1" x14ac:dyDescent="0.25">
      <c r="A20" s="438">
        <v>1</v>
      </c>
      <c r="B20" s="440" t="s">
        <v>54</v>
      </c>
      <c r="C20" s="442" t="s">
        <v>106</v>
      </c>
      <c r="D20" s="444">
        <v>1</v>
      </c>
      <c r="E20" s="184"/>
      <c r="F20" s="274"/>
      <c r="G20" s="88"/>
      <c r="H20" s="129"/>
      <c r="I20" s="88"/>
      <c r="J20" s="152"/>
      <c r="K20" s="89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38"/>
      <c r="X20" s="38"/>
      <c r="Y20" s="38"/>
      <c r="Z20" s="38"/>
      <c r="AA20" s="38"/>
      <c r="AB20" s="76"/>
      <c r="AC20" s="61">
        <f t="shared" ref="AC20:AC31" si="3">SUM(K20:AB20)</f>
        <v>0</v>
      </c>
      <c r="AD20" s="13"/>
      <c r="AE20" s="13"/>
      <c r="AF20" s="13"/>
    </row>
    <row r="21" spans="1:32" s="14" customFormat="1" ht="21.6" customHeight="1" x14ac:dyDescent="0.25">
      <c r="A21" s="438"/>
      <c r="B21" s="440"/>
      <c r="C21" s="442"/>
      <c r="D21" s="445"/>
      <c r="E21" s="297" t="s">
        <v>127</v>
      </c>
      <c r="F21" s="121" t="s">
        <v>4</v>
      </c>
      <c r="G21" s="118" t="s">
        <v>45</v>
      </c>
      <c r="H21" s="126">
        <v>1</v>
      </c>
      <c r="I21" s="119">
        <v>1</v>
      </c>
      <c r="J21" s="166">
        <v>27</v>
      </c>
      <c r="K21" s="124">
        <v>12</v>
      </c>
      <c r="L21" s="119">
        <v>24</v>
      </c>
      <c r="M21" s="119"/>
      <c r="N21" s="119"/>
      <c r="O21" s="119"/>
      <c r="P21" s="119"/>
      <c r="Q21" s="119"/>
      <c r="R21" s="119"/>
      <c r="S21" s="119"/>
      <c r="T21" s="119"/>
      <c r="U21" s="119">
        <v>3</v>
      </c>
      <c r="V21" s="88"/>
      <c r="W21" s="38"/>
      <c r="X21" s="38"/>
      <c r="Y21" s="38"/>
      <c r="Z21" s="38"/>
      <c r="AA21" s="38"/>
      <c r="AB21" s="76"/>
      <c r="AC21" s="84">
        <f t="shared" si="3"/>
        <v>39</v>
      </c>
      <c r="AD21" s="13"/>
      <c r="AE21" s="13"/>
      <c r="AF21" s="13"/>
    </row>
    <row r="22" spans="1:32" s="14" customFormat="1" ht="21.6" customHeight="1" x14ac:dyDescent="0.25">
      <c r="A22" s="438"/>
      <c r="B22" s="440"/>
      <c r="C22" s="442"/>
      <c r="D22" s="445"/>
      <c r="E22" s="297" t="s">
        <v>127</v>
      </c>
      <c r="F22" s="120" t="s">
        <v>4</v>
      </c>
      <c r="G22" s="118" t="s">
        <v>44</v>
      </c>
      <c r="H22" s="126">
        <v>1</v>
      </c>
      <c r="I22" s="119">
        <v>1</v>
      </c>
      <c r="J22" s="166">
        <v>9</v>
      </c>
      <c r="K22" s="124">
        <v>12</v>
      </c>
      <c r="L22" s="119">
        <v>24</v>
      </c>
      <c r="M22" s="119"/>
      <c r="N22" s="119"/>
      <c r="O22" s="119"/>
      <c r="P22" s="119"/>
      <c r="Q22" s="119"/>
      <c r="R22" s="119"/>
      <c r="S22" s="119"/>
      <c r="T22" s="119"/>
      <c r="U22" s="119">
        <v>1</v>
      </c>
      <c r="V22" s="88"/>
      <c r="W22" s="38"/>
      <c r="X22" s="38"/>
      <c r="Y22" s="38"/>
      <c r="Z22" s="38"/>
      <c r="AA22" s="38"/>
      <c r="AB22" s="76"/>
      <c r="AC22" s="84">
        <f t="shared" si="3"/>
        <v>37</v>
      </c>
      <c r="AD22" s="13"/>
      <c r="AE22" s="13"/>
      <c r="AF22" s="13"/>
    </row>
    <row r="23" spans="1:32" s="14" customFormat="1" ht="21.6" customHeight="1" x14ac:dyDescent="0.25">
      <c r="A23" s="438"/>
      <c r="B23" s="440"/>
      <c r="C23" s="442"/>
      <c r="D23" s="445"/>
      <c r="E23" s="298" t="s">
        <v>95</v>
      </c>
      <c r="F23" s="118" t="s">
        <v>4</v>
      </c>
      <c r="G23" s="119" t="s">
        <v>45</v>
      </c>
      <c r="H23" s="126">
        <v>1</v>
      </c>
      <c r="I23" s="119">
        <v>4</v>
      </c>
      <c r="J23" s="166">
        <v>28</v>
      </c>
      <c r="K23" s="124">
        <v>16</v>
      </c>
      <c r="L23" s="119">
        <v>16</v>
      </c>
      <c r="M23" s="119"/>
      <c r="N23" s="119">
        <v>7</v>
      </c>
      <c r="O23" s="119">
        <v>2</v>
      </c>
      <c r="P23" s="119"/>
      <c r="Q23" s="119"/>
      <c r="R23" s="119"/>
      <c r="S23" s="119"/>
      <c r="T23" s="119"/>
      <c r="U23" s="119">
        <v>2</v>
      </c>
      <c r="V23" s="88"/>
      <c r="W23" s="38"/>
      <c r="X23" s="38"/>
      <c r="Y23" s="38"/>
      <c r="Z23" s="38"/>
      <c r="AA23" s="38"/>
      <c r="AB23" s="76"/>
      <c r="AC23" s="84">
        <f t="shared" si="3"/>
        <v>43</v>
      </c>
      <c r="AD23" s="13"/>
      <c r="AE23" s="13"/>
      <c r="AF23" s="13"/>
    </row>
    <row r="24" spans="1:32" s="14" customFormat="1" ht="31.15" customHeight="1" x14ac:dyDescent="0.25">
      <c r="A24" s="438"/>
      <c r="B24" s="440"/>
      <c r="C24" s="442"/>
      <c r="D24" s="445"/>
      <c r="E24" s="330" t="s">
        <v>140</v>
      </c>
      <c r="F24" s="118" t="s">
        <v>4</v>
      </c>
      <c r="G24" s="119" t="s">
        <v>130</v>
      </c>
      <c r="H24" s="126">
        <v>1</v>
      </c>
      <c r="I24" s="119" t="s">
        <v>111</v>
      </c>
      <c r="J24" s="166">
        <v>12</v>
      </c>
      <c r="K24" s="124">
        <v>36</v>
      </c>
      <c r="L24" s="119">
        <v>18</v>
      </c>
      <c r="M24" s="119"/>
      <c r="N24" s="119"/>
      <c r="O24" s="119"/>
      <c r="P24" s="119"/>
      <c r="Q24" s="119"/>
      <c r="R24" s="119"/>
      <c r="S24" s="119"/>
      <c r="T24" s="119"/>
      <c r="U24" s="119">
        <v>1</v>
      </c>
      <c r="V24" s="88"/>
      <c r="W24" s="38"/>
      <c r="X24" s="38"/>
      <c r="Y24" s="38"/>
      <c r="Z24" s="38"/>
      <c r="AA24" s="38"/>
      <c r="AB24" s="76"/>
      <c r="AC24" s="84">
        <f t="shared" si="3"/>
        <v>55</v>
      </c>
      <c r="AD24" s="13"/>
      <c r="AE24" s="13"/>
      <c r="AF24" s="13"/>
    </row>
    <row r="25" spans="1:32" s="14" customFormat="1" ht="19.899999999999999" customHeight="1" x14ac:dyDescent="0.25">
      <c r="A25" s="438"/>
      <c r="B25" s="440"/>
      <c r="C25" s="442"/>
      <c r="D25" s="445"/>
      <c r="E25" s="298" t="s">
        <v>115</v>
      </c>
      <c r="F25" s="118" t="s">
        <v>4</v>
      </c>
      <c r="G25" s="119" t="s">
        <v>45</v>
      </c>
      <c r="H25" s="126">
        <v>1</v>
      </c>
      <c r="I25" s="119">
        <v>2</v>
      </c>
      <c r="J25" s="166">
        <v>25</v>
      </c>
      <c r="K25" s="164"/>
      <c r="L25" s="88"/>
      <c r="M25" s="88"/>
      <c r="N25" s="88"/>
      <c r="O25" s="88"/>
      <c r="P25" s="88"/>
      <c r="Q25" s="88"/>
      <c r="R25" s="88"/>
      <c r="S25" s="88"/>
      <c r="T25" s="88">
        <v>40</v>
      </c>
      <c r="U25" s="88"/>
      <c r="V25" s="88"/>
      <c r="W25" s="38"/>
      <c r="X25" s="38"/>
      <c r="Y25" s="38"/>
      <c r="Z25" s="38"/>
      <c r="AA25" s="38"/>
      <c r="AB25" s="76"/>
      <c r="AC25" s="84">
        <f t="shared" si="3"/>
        <v>40</v>
      </c>
      <c r="AD25" s="13"/>
      <c r="AE25" s="13"/>
      <c r="AF25" s="13"/>
    </row>
    <row r="26" spans="1:32" s="14" customFormat="1" ht="27" customHeight="1" x14ac:dyDescent="0.25">
      <c r="A26" s="438"/>
      <c r="B26" s="440"/>
      <c r="C26" s="442"/>
      <c r="D26" s="445"/>
      <c r="E26" s="200" t="s">
        <v>81</v>
      </c>
      <c r="F26" s="118" t="s">
        <v>4</v>
      </c>
      <c r="G26" s="118" t="s">
        <v>45</v>
      </c>
      <c r="H26" s="126"/>
      <c r="I26" s="119">
        <v>2</v>
      </c>
      <c r="J26" s="166">
        <v>6</v>
      </c>
      <c r="K26" s="16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38">
        <v>12</v>
      </c>
      <c r="X26" s="38"/>
      <c r="Y26" s="38"/>
      <c r="Z26" s="38"/>
      <c r="AA26" s="38"/>
      <c r="AB26" s="76"/>
      <c r="AC26" s="84">
        <f t="shared" si="3"/>
        <v>12</v>
      </c>
      <c r="AD26" s="13"/>
      <c r="AE26" s="13"/>
      <c r="AF26" s="13"/>
    </row>
    <row r="27" spans="1:32" s="14" customFormat="1" ht="28.9" customHeight="1" x14ac:dyDescent="0.25">
      <c r="A27" s="438"/>
      <c r="B27" s="440"/>
      <c r="C27" s="442"/>
      <c r="D27" s="445"/>
      <c r="E27" s="200" t="s">
        <v>82</v>
      </c>
      <c r="F27" s="119" t="s">
        <v>4</v>
      </c>
      <c r="G27" s="118" t="s">
        <v>45</v>
      </c>
      <c r="H27" s="119"/>
      <c r="I27" s="119">
        <v>3</v>
      </c>
      <c r="J27" s="166">
        <v>8</v>
      </c>
      <c r="K27" s="16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38">
        <v>24</v>
      </c>
      <c r="X27" s="38"/>
      <c r="Y27" s="38"/>
      <c r="Z27" s="38"/>
      <c r="AA27" s="38"/>
      <c r="AB27" s="76"/>
      <c r="AC27" s="84">
        <f t="shared" si="3"/>
        <v>24</v>
      </c>
      <c r="AD27" s="13"/>
      <c r="AE27" s="13"/>
      <c r="AF27" s="13"/>
    </row>
    <row r="28" spans="1:32" s="14" customFormat="1" ht="23.45" customHeight="1" x14ac:dyDescent="0.2">
      <c r="A28" s="438"/>
      <c r="B28" s="440"/>
      <c r="C28" s="442"/>
      <c r="D28" s="445"/>
      <c r="E28" s="200" t="s">
        <v>84</v>
      </c>
      <c r="F28" s="119" t="s">
        <v>4</v>
      </c>
      <c r="G28" s="118" t="s">
        <v>45</v>
      </c>
      <c r="H28" s="119"/>
      <c r="I28" s="119">
        <v>3</v>
      </c>
      <c r="J28" s="166">
        <v>27</v>
      </c>
      <c r="K28" s="124"/>
      <c r="L28" s="119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38">
        <v>9</v>
      </c>
      <c r="X28" s="38"/>
      <c r="Y28" s="38"/>
      <c r="Z28" s="38"/>
      <c r="AA28" s="38"/>
      <c r="AB28" s="76"/>
      <c r="AC28" s="84">
        <f t="shared" si="3"/>
        <v>9</v>
      </c>
      <c r="AD28" s="13"/>
      <c r="AE28" s="13"/>
      <c r="AF28" s="13"/>
    </row>
    <row r="29" spans="1:32" s="14" customFormat="1" ht="19.149999999999999" customHeight="1" x14ac:dyDescent="0.25">
      <c r="A29" s="438"/>
      <c r="B29" s="440"/>
      <c r="C29" s="442"/>
      <c r="D29" s="445"/>
      <c r="E29" s="298" t="s">
        <v>96</v>
      </c>
      <c r="F29" s="119" t="s">
        <v>4</v>
      </c>
      <c r="G29" s="118" t="s">
        <v>45</v>
      </c>
      <c r="H29" s="119">
        <v>1</v>
      </c>
      <c r="I29" s="119">
        <v>3</v>
      </c>
      <c r="J29" s="166">
        <v>27</v>
      </c>
      <c r="K29" s="164"/>
      <c r="L29" s="88"/>
      <c r="M29" s="88"/>
      <c r="N29" s="88"/>
      <c r="O29" s="88"/>
      <c r="P29" s="88"/>
      <c r="Q29" s="88"/>
      <c r="R29" s="88"/>
      <c r="S29" s="88"/>
      <c r="T29" s="88">
        <v>40</v>
      </c>
      <c r="U29" s="88"/>
      <c r="V29" s="88"/>
      <c r="W29" s="38"/>
      <c r="X29" s="38"/>
      <c r="Y29" s="38"/>
      <c r="Z29" s="38"/>
      <c r="AA29" s="38"/>
      <c r="AB29" s="76"/>
      <c r="AC29" s="84">
        <f t="shared" si="3"/>
        <v>40</v>
      </c>
      <c r="AD29" s="13"/>
      <c r="AE29" s="13"/>
      <c r="AF29" s="13"/>
    </row>
    <row r="30" spans="1:32" s="14" customFormat="1" ht="21.6" customHeight="1" x14ac:dyDescent="0.25">
      <c r="A30" s="438"/>
      <c r="B30" s="440"/>
      <c r="C30" s="442"/>
      <c r="D30" s="445"/>
      <c r="E30" s="28" t="s">
        <v>68</v>
      </c>
      <c r="F30" s="118" t="s">
        <v>4</v>
      </c>
      <c r="G30" s="118" t="s">
        <v>45</v>
      </c>
      <c r="H30" s="119"/>
      <c r="I30" s="119">
        <v>4</v>
      </c>
      <c r="J30" s="166">
        <v>4</v>
      </c>
      <c r="K30" s="164"/>
      <c r="L30" s="88"/>
      <c r="M30" s="88"/>
      <c r="N30" s="88"/>
      <c r="O30" s="88"/>
      <c r="P30" s="88"/>
      <c r="Q30" s="88">
        <v>12</v>
      </c>
      <c r="R30" s="88"/>
      <c r="S30" s="88"/>
      <c r="T30" s="88"/>
      <c r="U30" s="88"/>
      <c r="V30" s="88"/>
      <c r="W30" s="38"/>
      <c r="X30" s="38"/>
      <c r="Y30" s="38"/>
      <c r="Z30" s="38"/>
      <c r="AA30" s="38"/>
      <c r="AB30" s="76"/>
      <c r="AC30" s="84">
        <f t="shared" si="3"/>
        <v>12</v>
      </c>
      <c r="AD30" s="13"/>
      <c r="AE30" s="13"/>
      <c r="AF30" s="13"/>
    </row>
    <row r="31" spans="1:32" s="14" customFormat="1" ht="17.45" customHeight="1" x14ac:dyDescent="0.25">
      <c r="A31" s="438"/>
      <c r="B31" s="440"/>
      <c r="C31" s="442"/>
      <c r="D31" s="445"/>
      <c r="E31" s="28" t="s">
        <v>69</v>
      </c>
      <c r="F31" s="74" t="s">
        <v>4</v>
      </c>
      <c r="G31" s="74" t="s">
        <v>45</v>
      </c>
      <c r="H31" s="74"/>
      <c r="I31" s="74" t="s">
        <v>48</v>
      </c>
      <c r="J31" s="134">
        <v>29</v>
      </c>
      <c r="K31" s="149"/>
      <c r="L31" s="116"/>
      <c r="M31" s="116"/>
      <c r="N31" s="116"/>
      <c r="O31" s="116"/>
      <c r="P31" s="116"/>
      <c r="Q31" s="116">
        <v>17</v>
      </c>
      <c r="R31" s="88"/>
      <c r="S31" s="88"/>
      <c r="T31" s="88"/>
      <c r="U31" s="88"/>
      <c r="V31" s="88"/>
      <c r="W31" s="38"/>
      <c r="X31" s="38"/>
      <c r="Y31" s="38"/>
      <c r="Z31" s="38"/>
      <c r="AA31" s="38"/>
      <c r="AB31" s="76"/>
      <c r="AC31" s="84">
        <f t="shared" si="3"/>
        <v>17</v>
      </c>
      <c r="AD31" s="13"/>
      <c r="AE31" s="13"/>
      <c r="AF31" s="13"/>
    </row>
    <row r="32" spans="1:32" s="14" customFormat="1" ht="18.75" customHeight="1" thickBot="1" x14ac:dyDescent="0.25">
      <c r="A32" s="438"/>
      <c r="B32" s="440"/>
      <c r="C32" s="442"/>
      <c r="D32" s="445"/>
      <c r="E32" s="87" t="s">
        <v>35</v>
      </c>
      <c r="F32" s="40"/>
      <c r="G32" s="40"/>
      <c r="H32" s="40"/>
      <c r="I32" s="40"/>
      <c r="J32" s="67"/>
      <c r="K32" s="65">
        <f>SUM(K20:K31)</f>
        <v>76</v>
      </c>
      <c r="L32" s="60">
        <f>SUM(L20:L31)</f>
        <v>82</v>
      </c>
      <c r="M32" s="60"/>
      <c r="N32" s="60">
        <f t="shared" ref="N32:W32" si="4">SUM(N20:N31)</f>
        <v>7</v>
      </c>
      <c r="O32" s="60">
        <f t="shared" si="4"/>
        <v>2</v>
      </c>
      <c r="P32" s="60">
        <f t="shared" si="4"/>
        <v>0</v>
      </c>
      <c r="Q32" s="60">
        <f t="shared" si="4"/>
        <v>29</v>
      </c>
      <c r="R32" s="60">
        <f t="shared" si="4"/>
        <v>0</v>
      </c>
      <c r="S32" s="60">
        <f t="shared" si="4"/>
        <v>0</v>
      </c>
      <c r="T32" s="60">
        <f t="shared" si="4"/>
        <v>80</v>
      </c>
      <c r="U32" s="60">
        <f t="shared" si="4"/>
        <v>7</v>
      </c>
      <c r="V32" s="60">
        <f t="shared" si="4"/>
        <v>0</v>
      </c>
      <c r="W32" s="60">
        <f t="shared" si="4"/>
        <v>45</v>
      </c>
      <c r="X32" s="60"/>
      <c r="Y32" s="60"/>
      <c r="Z32" s="60"/>
      <c r="AA32" s="60"/>
      <c r="AB32" s="66"/>
      <c r="AC32" s="64">
        <f>SUM(AC20:AC31)</f>
        <v>328</v>
      </c>
      <c r="AD32" s="13"/>
      <c r="AE32" s="13"/>
      <c r="AF32" s="13"/>
    </row>
    <row r="33" spans="1:32" s="14" customFormat="1" ht="18.75" customHeight="1" x14ac:dyDescent="0.25">
      <c r="A33" s="438"/>
      <c r="B33" s="440"/>
      <c r="C33" s="442"/>
      <c r="D33" s="445"/>
      <c r="E33" s="329" t="s">
        <v>127</v>
      </c>
      <c r="F33" s="88" t="s">
        <v>5</v>
      </c>
      <c r="G33" s="88" t="s">
        <v>45</v>
      </c>
      <c r="H33" s="174">
        <v>1</v>
      </c>
      <c r="I33" s="88">
        <v>1</v>
      </c>
      <c r="J33" s="152">
        <v>6</v>
      </c>
      <c r="K33" s="164"/>
      <c r="L33" s="88"/>
      <c r="M33" s="88"/>
      <c r="N33" s="88"/>
      <c r="O33" s="88"/>
      <c r="P33" s="119">
        <v>0.5</v>
      </c>
      <c r="Q33" s="88"/>
      <c r="R33" s="88"/>
      <c r="S33" s="88"/>
      <c r="T33" s="88"/>
      <c r="U33" s="88">
        <v>1</v>
      </c>
      <c r="V33" s="332"/>
      <c r="W33" s="16"/>
      <c r="X33" s="16"/>
      <c r="Y33" s="16"/>
      <c r="Z33" s="16"/>
      <c r="AA33" s="16"/>
      <c r="AB33" s="333"/>
      <c r="AC33" s="319">
        <f>SUM(K33:AB33)</f>
        <v>1.5</v>
      </c>
      <c r="AD33" s="13"/>
      <c r="AE33" s="13"/>
      <c r="AF33" s="13"/>
    </row>
    <row r="34" spans="1:32" s="14" customFormat="1" ht="28.9" customHeight="1" x14ac:dyDescent="0.2">
      <c r="A34" s="438"/>
      <c r="B34" s="440"/>
      <c r="C34" s="442"/>
      <c r="D34" s="445"/>
      <c r="E34" s="200" t="s">
        <v>82</v>
      </c>
      <c r="F34" s="119" t="s">
        <v>5</v>
      </c>
      <c r="G34" s="118" t="s">
        <v>45</v>
      </c>
      <c r="H34" s="119"/>
      <c r="I34" s="119">
        <v>3</v>
      </c>
      <c r="J34" s="197">
        <v>4</v>
      </c>
      <c r="K34" s="42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>
        <v>12</v>
      </c>
      <c r="X34" s="24"/>
      <c r="Y34" s="24"/>
      <c r="Z34" s="24"/>
      <c r="AA34" s="24"/>
      <c r="AB34" s="99"/>
      <c r="AC34" s="84">
        <f>SUM(K34:AB34)</f>
        <v>12</v>
      </c>
      <c r="AD34" s="13"/>
      <c r="AE34" s="13"/>
      <c r="AF34" s="13"/>
    </row>
    <row r="35" spans="1:32" s="14" customFormat="1" ht="21" customHeight="1" x14ac:dyDescent="0.2">
      <c r="A35" s="438"/>
      <c r="B35" s="440"/>
      <c r="C35" s="442"/>
      <c r="D35" s="445"/>
      <c r="E35" s="200" t="s">
        <v>84</v>
      </c>
      <c r="F35" s="74" t="s">
        <v>5</v>
      </c>
      <c r="G35" s="74" t="s">
        <v>45</v>
      </c>
      <c r="H35" s="74"/>
      <c r="I35" s="74" t="s">
        <v>47</v>
      </c>
      <c r="J35" s="276">
        <v>14</v>
      </c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>
        <v>5</v>
      </c>
      <c r="X35" s="24"/>
      <c r="Y35" s="24"/>
      <c r="Z35" s="24"/>
      <c r="AA35" s="24"/>
      <c r="AB35" s="99"/>
      <c r="AC35" s="84">
        <f>SUM(K35:AB35)</f>
        <v>5</v>
      </c>
      <c r="AD35" s="13"/>
      <c r="AE35" s="13"/>
      <c r="AF35" s="13"/>
    </row>
    <row r="36" spans="1:32" s="14" customFormat="1" ht="19.899999999999999" customHeight="1" x14ac:dyDescent="0.2">
      <c r="A36" s="438"/>
      <c r="B36" s="440"/>
      <c r="C36" s="442"/>
      <c r="D36" s="445"/>
      <c r="E36" s="28" t="s">
        <v>69</v>
      </c>
      <c r="F36" s="74" t="s">
        <v>5</v>
      </c>
      <c r="G36" s="74" t="s">
        <v>45</v>
      </c>
      <c r="H36" s="96"/>
      <c r="I36" s="116">
        <v>4</v>
      </c>
      <c r="J36" s="134">
        <v>36</v>
      </c>
      <c r="K36" s="179"/>
      <c r="L36" s="123"/>
      <c r="M36" s="123"/>
      <c r="N36" s="123"/>
      <c r="O36" s="123"/>
      <c r="P36" s="123"/>
      <c r="Q36" s="123">
        <v>20</v>
      </c>
      <c r="R36" s="334"/>
      <c r="S36" s="334"/>
      <c r="T36" s="334"/>
      <c r="U36" s="334"/>
      <c r="V36" s="335"/>
      <c r="W36" s="18"/>
      <c r="X36" s="18"/>
      <c r="Y36" s="18"/>
      <c r="Z36" s="18"/>
      <c r="AA36" s="18"/>
      <c r="AB36" s="331"/>
      <c r="AC36" s="299">
        <f>SUM(K36:AB36)</f>
        <v>20</v>
      </c>
      <c r="AD36" s="13"/>
      <c r="AE36" s="13"/>
      <c r="AF36" s="13"/>
    </row>
    <row r="37" spans="1:32" s="14" customFormat="1" ht="18.75" customHeight="1" thickBot="1" x14ac:dyDescent="0.25">
      <c r="A37" s="438"/>
      <c r="B37" s="440"/>
      <c r="C37" s="442"/>
      <c r="D37" s="445"/>
      <c r="E37" s="71" t="s">
        <v>31</v>
      </c>
      <c r="F37" s="21"/>
      <c r="G37" s="21"/>
      <c r="H37" s="21"/>
      <c r="I37" s="21"/>
      <c r="J37" s="69"/>
      <c r="K37" s="65">
        <f t="shared" ref="K37:W37" si="5">SUM(K33:K36)</f>
        <v>0</v>
      </c>
      <c r="L37" s="60">
        <f t="shared" si="5"/>
        <v>0</v>
      </c>
      <c r="M37" s="60">
        <f t="shared" si="5"/>
        <v>0</v>
      </c>
      <c r="N37" s="60">
        <f t="shared" si="5"/>
        <v>0</v>
      </c>
      <c r="O37" s="60">
        <f t="shared" si="5"/>
        <v>0</v>
      </c>
      <c r="P37" s="278">
        <f t="shared" si="5"/>
        <v>0.5</v>
      </c>
      <c r="Q37" s="60">
        <f t="shared" si="5"/>
        <v>20</v>
      </c>
      <c r="R37" s="60">
        <f t="shared" si="5"/>
        <v>0</v>
      </c>
      <c r="S37" s="60">
        <f t="shared" si="5"/>
        <v>0</v>
      </c>
      <c r="T37" s="60">
        <f t="shared" si="5"/>
        <v>0</v>
      </c>
      <c r="U37" s="60">
        <f t="shared" si="5"/>
        <v>1</v>
      </c>
      <c r="V37" s="60">
        <f t="shared" si="5"/>
        <v>0</v>
      </c>
      <c r="W37" s="60">
        <f t="shared" si="5"/>
        <v>17</v>
      </c>
      <c r="X37" s="60"/>
      <c r="Y37" s="60"/>
      <c r="Z37" s="60"/>
      <c r="AA37" s="60"/>
      <c r="AB37" s="66"/>
      <c r="AC37" s="316">
        <f>SUM(AC33:AC36)</f>
        <v>38.5</v>
      </c>
      <c r="AD37" s="13"/>
      <c r="AE37" s="13"/>
      <c r="AF37" s="13"/>
    </row>
    <row r="38" spans="1:32" s="14" customFormat="1" ht="19.5" customHeight="1" thickBot="1" x14ac:dyDescent="0.25">
      <c r="A38" s="438"/>
      <c r="B38" s="440"/>
      <c r="C38" s="442"/>
      <c r="D38" s="445"/>
      <c r="E38" s="94" t="s">
        <v>36</v>
      </c>
      <c r="F38" s="33"/>
      <c r="G38" s="33"/>
      <c r="H38" s="33"/>
      <c r="I38" s="33"/>
      <c r="J38" s="43"/>
      <c r="K38" s="35">
        <f>SUM(K32+K37)</f>
        <v>76</v>
      </c>
      <c r="L38" s="35">
        <f>SUM(L32+L37)</f>
        <v>82</v>
      </c>
      <c r="M38" s="35"/>
      <c r="N38" s="35">
        <f t="shared" ref="N38:W38" si="6">SUM(N32+N37)</f>
        <v>7</v>
      </c>
      <c r="O38" s="35">
        <f t="shared" si="6"/>
        <v>2</v>
      </c>
      <c r="P38" s="268">
        <f t="shared" si="6"/>
        <v>0.5</v>
      </c>
      <c r="Q38" s="35">
        <f t="shared" si="6"/>
        <v>49</v>
      </c>
      <c r="R38" s="35">
        <f t="shared" si="6"/>
        <v>0</v>
      </c>
      <c r="S38" s="35">
        <f t="shared" si="6"/>
        <v>0</v>
      </c>
      <c r="T38" s="35">
        <f t="shared" si="6"/>
        <v>80</v>
      </c>
      <c r="U38" s="35">
        <f t="shared" si="6"/>
        <v>8</v>
      </c>
      <c r="V38" s="35">
        <f t="shared" si="6"/>
        <v>0</v>
      </c>
      <c r="W38" s="35">
        <f t="shared" si="6"/>
        <v>62</v>
      </c>
      <c r="X38" s="35"/>
      <c r="Y38" s="35"/>
      <c r="Z38" s="35"/>
      <c r="AA38" s="35"/>
      <c r="AB38" s="70"/>
      <c r="AC38" s="317">
        <f>SUM(AC32+AC37)</f>
        <v>366.5</v>
      </c>
      <c r="AD38" s="13"/>
      <c r="AE38" s="13"/>
      <c r="AF38" s="13"/>
    </row>
    <row r="39" spans="1:32" s="14" customFormat="1" ht="20.25" customHeight="1" thickBot="1" x14ac:dyDescent="0.25">
      <c r="A39" s="439"/>
      <c r="B39" s="441"/>
      <c r="C39" s="443"/>
      <c r="D39" s="446"/>
      <c r="E39" s="95" t="s">
        <v>37</v>
      </c>
      <c r="F39" s="45"/>
      <c r="G39" s="45"/>
      <c r="H39" s="45"/>
      <c r="I39" s="46"/>
      <c r="J39" s="47"/>
      <c r="K39" s="35">
        <f>SUM(K18+K38)</f>
        <v>144</v>
      </c>
      <c r="L39" s="35">
        <f>SUM(L18+L38)</f>
        <v>180</v>
      </c>
      <c r="M39" s="35"/>
      <c r="N39" s="35">
        <f t="shared" ref="N39:W39" si="7">SUM(N18+N38)</f>
        <v>8</v>
      </c>
      <c r="O39" s="35">
        <f t="shared" si="7"/>
        <v>2.5</v>
      </c>
      <c r="P39" s="35">
        <f t="shared" si="7"/>
        <v>1</v>
      </c>
      <c r="Q39" s="35">
        <f t="shared" si="7"/>
        <v>79</v>
      </c>
      <c r="R39" s="35">
        <f t="shared" si="7"/>
        <v>0</v>
      </c>
      <c r="S39" s="35">
        <f t="shared" si="7"/>
        <v>0</v>
      </c>
      <c r="T39" s="35">
        <f t="shared" si="7"/>
        <v>80</v>
      </c>
      <c r="U39" s="35">
        <f t="shared" si="7"/>
        <v>23</v>
      </c>
      <c r="V39" s="35">
        <f t="shared" si="7"/>
        <v>0</v>
      </c>
      <c r="W39" s="35">
        <f t="shared" si="7"/>
        <v>62</v>
      </c>
      <c r="X39" s="35"/>
      <c r="Y39" s="35"/>
      <c r="Z39" s="35"/>
      <c r="AA39" s="35"/>
      <c r="AB39" s="70"/>
      <c r="AC39" s="317">
        <f>SUM(AC18+AC38)</f>
        <v>579.5</v>
      </c>
      <c r="AD39" s="13"/>
      <c r="AE39" s="13"/>
      <c r="AF39" s="13"/>
    </row>
    <row r="40" spans="1:32" s="14" customFormat="1" ht="20.25" customHeight="1" x14ac:dyDescent="0.2">
      <c r="A40" s="110"/>
      <c r="B40" s="111"/>
      <c r="C40" s="112"/>
      <c r="D40" s="107"/>
      <c r="E40" s="138"/>
      <c r="F40" s="139"/>
      <c r="G40" s="139"/>
      <c r="H40" s="139"/>
      <c r="I40" s="140"/>
      <c r="J40" s="140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3"/>
      <c r="AE40" s="13"/>
      <c r="AF40" s="13"/>
    </row>
    <row r="41" spans="1:32" s="49" customFormat="1" ht="15" x14ac:dyDescent="0.25">
      <c r="A41" s="50"/>
      <c r="B41" s="50"/>
      <c r="C41" s="50" t="s">
        <v>132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 t="s">
        <v>107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48"/>
      <c r="AE41" s="48"/>
      <c r="AF41" s="48"/>
    </row>
    <row r="42" spans="1:32" s="49" customFormat="1" ht="15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48" t="s">
        <v>114</v>
      </c>
      <c r="S42" s="48"/>
      <c r="T42" s="48"/>
      <c r="U42" s="48"/>
      <c r="V42" s="48"/>
      <c r="W42" s="50"/>
      <c r="X42" s="50"/>
      <c r="Y42" s="50"/>
      <c r="Z42" s="50"/>
      <c r="AA42" s="50"/>
      <c r="AB42" s="50"/>
      <c r="AC42" s="50"/>
      <c r="AD42" s="48"/>
      <c r="AE42" s="48"/>
      <c r="AF42" s="48"/>
    </row>
    <row r="43" spans="1:32" s="49" customFormat="1" ht="15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8"/>
      <c r="S43" s="48"/>
      <c r="T43" s="48"/>
      <c r="U43" s="48"/>
      <c r="V43" s="48"/>
      <c r="W43" s="50"/>
      <c r="X43" s="50"/>
      <c r="Y43" s="50"/>
      <c r="Z43" s="50"/>
      <c r="AA43" s="50"/>
      <c r="AB43" s="50"/>
      <c r="AC43" s="50"/>
      <c r="AD43" s="48"/>
      <c r="AE43" s="48"/>
      <c r="AF43" s="48"/>
    </row>
    <row r="44" spans="1:32" ht="15" x14ac:dyDescent="0.25">
      <c r="R44" s="48" t="s">
        <v>138</v>
      </c>
      <c r="S44" s="48"/>
      <c r="T44" s="100"/>
      <c r="U44" s="100"/>
      <c r="V44" s="100"/>
      <c r="W44" s="100"/>
    </row>
  </sheetData>
  <mergeCells count="24">
    <mergeCell ref="A1:AC1"/>
    <mergeCell ref="A3:AC3"/>
    <mergeCell ref="A5:A6"/>
    <mergeCell ref="B5:B6"/>
    <mergeCell ref="C5:C6"/>
    <mergeCell ref="D5:D6"/>
    <mergeCell ref="A19:AC19"/>
    <mergeCell ref="A20:A39"/>
    <mergeCell ref="B20:B39"/>
    <mergeCell ref="C20:C39"/>
    <mergeCell ref="D20:D39"/>
    <mergeCell ref="A8:A18"/>
    <mergeCell ref="K5:AB5"/>
    <mergeCell ref="AC5:AC6"/>
    <mergeCell ref="E5:E6"/>
    <mergeCell ref="F5:F6"/>
    <mergeCell ref="G5:G6"/>
    <mergeCell ref="H5:H6"/>
    <mergeCell ref="J5:J6"/>
    <mergeCell ref="I5:I6"/>
    <mergeCell ref="B8:B18"/>
    <mergeCell ref="C8:C18"/>
    <mergeCell ref="D8:D18"/>
    <mergeCell ref="A7:AC7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8:AC10 AC14 AC15:AC16 AC21:AC23 AC11:AC12 AC24:AC26 AC33 AC34:AC35 AC36 AC27:AC31" formulaRange="1"/>
    <ignoredError sqref="H16 I31 J12 I35 H8:J8 H10:J10 H9" numberStoredAsText="1"/>
    <ignoredError sqref="AC32 AC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2" zoomScale="75" zoomScaleNormal="75" zoomScaleSheetLayoutView="77" workbookViewId="0">
      <selection activeCell="M21" sqref="M21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1" customWidth="1"/>
    <col min="21" max="21" width="6.28515625" style="72" customWidth="1"/>
    <col min="22" max="22" width="6" style="72" customWidth="1"/>
    <col min="23" max="23" width="5.7109375" style="1" customWidth="1"/>
    <col min="24" max="24" width="6" style="1" customWidth="1"/>
    <col min="25" max="25" width="5.85546875" style="72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21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21" customHeight="1" thickBot="1" x14ac:dyDescent="0.25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</row>
    <row r="3" spans="1:32" s="8" customFormat="1" ht="14.25" customHeight="1" x14ac:dyDescent="0.25">
      <c r="A3" s="460" t="s">
        <v>6</v>
      </c>
      <c r="B3" s="462" t="s">
        <v>7</v>
      </c>
      <c r="C3" s="462" t="s">
        <v>8</v>
      </c>
      <c r="D3" s="464" t="s">
        <v>9</v>
      </c>
      <c r="E3" s="425" t="s">
        <v>73</v>
      </c>
      <c r="F3" s="427" t="s">
        <v>0</v>
      </c>
      <c r="G3" s="429" t="s">
        <v>2</v>
      </c>
      <c r="H3" s="431" t="s">
        <v>10</v>
      </c>
      <c r="I3" s="427" t="s">
        <v>1</v>
      </c>
      <c r="J3" s="433" t="s">
        <v>11</v>
      </c>
      <c r="K3" s="421" t="s">
        <v>12</v>
      </c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3" t="s">
        <v>13</v>
      </c>
      <c r="AD3" s="7"/>
      <c r="AE3" s="7"/>
      <c r="AF3" s="7"/>
    </row>
    <row r="4" spans="1:32" s="12" customFormat="1" ht="116.25" customHeight="1" thickBot="1" x14ac:dyDescent="0.25">
      <c r="A4" s="461"/>
      <c r="B4" s="463"/>
      <c r="C4" s="463"/>
      <c r="D4" s="465"/>
      <c r="E4" s="426"/>
      <c r="F4" s="428"/>
      <c r="G4" s="430"/>
      <c r="H4" s="432"/>
      <c r="I4" s="428"/>
      <c r="J4" s="434"/>
      <c r="K4" s="9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62</v>
      </c>
      <c r="R4" s="10" t="s">
        <v>17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424"/>
      <c r="AD4" s="11"/>
      <c r="AE4" s="11"/>
      <c r="AF4" s="11"/>
    </row>
    <row r="5" spans="1:32" s="14" customFormat="1" ht="12" customHeight="1" thickBot="1" x14ac:dyDescent="0.25">
      <c r="A5" s="435" t="s">
        <v>30</v>
      </c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7"/>
      <c r="AD5" s="13"/>
      <c r="AE5" s="13"/>
      <c r="AF5" s="13"/>
    </row>
    <row r="6" spans="1:32" s="14" customFormat="1" ht="20.25" hidden="1" customHeight="1" x14ac:dyDescent="0.2">
      <c r="A6" s="418">
        <v>2</v>
      </c>
      <c r="B6" s="447" t="s">
        <v>76</v>
      </c>
      <c r="C6" s="450" t="s">
        <v>105</v>
      </c>
      <c r="D6" s="469">
        <v>0.5</v>
      </c>
      <c r="E6" s="181"/>
      <c r="F6" s="22"/>
      <c r="G6" s="22"/>
      <c r="H6" s="22"/>
      <c r="I6" s="22"/>
      <c r="J6" s="57"/>
      <c r="K6" s="17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15"/>
      <c r="AC6" s="188">
        <f t="shared" ref="AC6:AC11" si="0">SUM(K6:AB6)</f>
        <v>0</v>
      </c>
      <c r="AD6" s="13"/>
      <c r="AE6" s="13"/>
      <c r="AF6" s="13"/>
    </row>
    <row r="7" spans="1:32" s="14" customFormat="1" ht="28.9" customHeight="1" x14ac:dyDescent="0.2">
      <c r="A7" s="419"/>
      <c r="B7" s="448"/>
      <c r="C7" s="451"/>
      <c r="D7" s="467"/>
      <c r="E7" s="304" t="s">
        <v>77</v>
      </c>
      <c r="F7" s="22" t="s">
        <v>4</v>
      </c>
      <c r="G7" s="22" t="s">
        <v>45</v>
      </c>
      <c r="H7" s="22" t="s">
        <v>32</v>
      </c>
      <c r="I7" s="22" t="s">
        <v>48</v>
      </c>
      <c r="J7" s="199">
        <v>28</v>
      </c>
      <c r="K7" s="23">
        <v>16</v>
      </c>
      <c r="L7" s="24">
        <v>16</v>
      </c>
      <c r="M7" s="24"/>
      <c r="N7" s="24"/>
      <c r="O7" s="24"/>
      <c r="P7" s="24"/>
      <c r="Q7" s="24"/>
      <c r="R7" s="24"/>
      <c r="S7" s="24"/>
      <c r="T7" s="24"/>
      <c r="U7" s="24">
        <v>2</v>
      </c>
      <c r="V7" s="24"/>
      <c r="W7" s="24"/>
      <c r="X7" s="24"/>
      <c r="Y7" s="24"/>
      <c r="Z7" s="24"/>
      <c r="AA7" s="24"/>
      <c r="AB7" s="56"/>
      <c r="AC7" s="75">
        <f t="shared" si="0"/>
        <v>34</v>
      </c>
      <c r="AD7" s="13"/>
      <c r="AE7" s="13"/>
      <c r="AF7" s="13"/>
    </row>
    <row r="8" spans="1:32" s="14" customFormat="1" ht="28.9" customHeight="1" x14ac:dyDescent="0.25">
      <c r="A8" s="419"/>
      <c r="B8" s="448"/>
      <c r="C8" s="451"/>
      <c r="D8" s="467"/>
      <c r="E8" s="302" t="s">
        <v>59</v>
      </c>
      <c r="F8" s="88" t="s">
        <v>4</v>
      </c>
      <c r="G8" s="88" t="s">
        <v>87</v>
      </c>
      <c r="H8" s="180" t="s">
        <v>135</v>
      </c>
      <c r="I8" s="88" t="s">
        <v>111</v>
      </c>
      <c r="J8" s="152">
        <v>2</v>
      </c>
      <c r="K8" s="164">
        <v>8</v>
      </c>
      <c r="L8" s="88">
        <v>5</v>
      </c>
      <c r="M8" s="88"/>
      <c r="N8" s="88">
        <v>1</v>
      </c>
      <c r="O8" s="88">
        <v>0.5</v>
      </c>
      <c r="P8" s="88"/>
      <c r="Q8" s="88"/>
      <c r="R8" s="88"/>
      <c r="S8" s="88"/>
      <c r="T8" s="88"/>
      <c r="U8" s="88">
        <v>1</v>
      </c>
      <c r="V8" s="24"/>
      <c r="W8" s="24"/>
      <c r="X8" s="24"/>
      <c r="Y8" s="24"/>
      <c r="Z8" s="24"/>
      <c r="AA8" s="24"/>
      <c r="AB8" s="56"/>
      <c r="AC8" s="320">
        <f t="shared" si="0"/>
        <v>15.5</v>
      </c>
      <c r="AD8" s="13"/>
      <c r="AE8" s="13"/>
      <c r="AF8" s="13"/>
    </row>
    <row r="9" spans="1:32" s="14" customFormat="1" ht="30" customHeight="1" x14ac:dyDescent="0.25">
      <c r="A9" s="419"/>
      <c r="B9" s="448"/>
      <c r="C9" s="451"/>
      <c r="D9" s="467"/>
      <c r="E9" s="302" t="s">
        <v>59</v>
      </c>
      <c r="F9" s="88" t="s">
        <v>4</v>
      </c>
      <c r="G9" s="88" t="s">
        <v>46</v>
      </c>
      <c r="H9" s="180" t="s">
        <v>135</v>
      </c>
      <c r="I9" s="88" t="s">
        <v>111</v>
      </c>
      <c r="J9" s="152">
        <v>5</v>
      </c>
      <c r="K9" s="164">
        <v>8</v>
      </c>
      <c r="L9" s="88">
        <v>6</v>
      </c>
      <c r="M9" s="88"/>
      <c r="N9" s="88">
        <v>1</v>
      </c>
      <c r="O9" s="88">
        <v>0.5</v>
      </c>
      <c r="P9" s="88"/>
      <c r="Q9" s="88"/>
      <c r="R9" s="88"/>
      <c r="S9" s="88"/>
      <c r="T9" s="88"/>
      <c r="U9" s="88">
        <v>1</v>
      </c>
      <c r="V9" s="24"/>
      <c r="W9" s="24"/>
      <c r="X9" s="24"/>
      <c r="Y9" s="24"/>
      <c r="Z9" s="24"/>
      <c r="AA9" s="24"/>
      <c r="AB9" s="56"/>
      <c r="AC9" s="320">
        <f t="shared" si="0"/>
        <v>16.5</v>
      </c>
      <c r="AD9" s="13"/>
      <c r="AE9" s="13"/>
      <c r="AF9" s="13"/>
    </row>
    <row r="10" spans="1:32" s="14" customFormat="1" ht="31.15" customHeight="1" x14ac:dyDescent="0.25">
      <c r="A10" s="419"/>
      <c r="B10" s="448"/>
      <c r="C10" s="451"/>
      <c r="D10" s="467"/>
      <c r="E10" s="302" t="s">
        <v>59</v>
      </c>
      <c r="F10" s="88" t="s">
        <v>4</v>
      </c>
      <c r="G10" s="88" t="s">
        <v>44</v>
      </c>
      <c r="H10" s="180" t="s">
        <v>135</v>
      </c>
      <c r="I10" s="88" t="s">
        <v>111</v>
      </c>
      <c r="J10" s="152">
        <v>5</v>
      </c>
      <c r="K10" s="164">
        <v>8</v>
      </c>
      <c r="L10" s="88">
        <v>5</v>
      </c>
      <c r="M10" s="88"/>
      <c r="N10" s="88">
        <v>1</v>
      </c>
      <c r="O10" s="88">
        <v>0.5</v>
      </c>
      <c r="P10" s="88"/>
      <c r="Q10" s="88"/>
      <c r="R10" s="88"/>
      <c r="S10" s="88"/>
      <c r="T10" s="88"/>
      <c r="U10" s="88">
        <v>1</v>
      </c>
      <c r="V10" s="24"/>
      <c r="W10" s="24"/>
      <c r="X10" s="24"/>
      <c r="Y10" s="24"/>
      <c r="Z10" s="24"/>
      <c r="AA10" s="24"/>
      <c r="AB10" s="56"/>
      <c r="AC10" s="320">
        <f t="shared" si="0"/>
        <v>15.5</v>
      </c>
      <c r="AD10" s="13"/>
      <c r="AE10" s="13"/>
      <c r="AF10" s="13"/>
    </row>
    <row r="11" spans="1:32" s="14" customFormat="1" ht="16.149999999999999" customHeight="1" x14ac:dyDescent="0.25">
      <c r="A11" s="419"/>
      <c r="B11" s="448"/>
      <c r="C11" s="451"/>
      <c r="D11" s="467"/>
      <c r="E11" s="28" t="s">
        <v>69</v>
      </c>
      <c r="F11" s="88" t="s">
        <v>4</v>
      </c>
      <c r="G11" s="88" t="s">
        <v>45</v>
      </c>
      <c r="H11" s="180"/>
      <c r="I11" s="88" t="s">
        <v>112</v>
      </c>
      <c r="J11" s="152">
        <v>14</v>
      </c>
      <c r="K11" s="164"/>
      <c r="L11" s="88"/>
      <c r="M11" s="88"/>
      <c r="N11" s="88"/>
      <c r="O11" s="88"/>
      <c r="P11" s="88"/>
      <c r="Q11" s="88">
        <v>7</v>
      </c>
      <c r="R11" s="88"/>
      <c r="S11" s="88"/>
      <c r="T11" s="88"/>
      <c r="U11" s="88"/>
      <c r="V11" s="24"/>
      <c r="W11" s="24"/>
      <c r="X11" s="24"/>
      <c r="Y11" s="24"/>
      <c r="Z11" s="24"/>
      <c r="AA11" s="24"/>
      <c r="AB11" s="56"/>
      <c r="AC11" s="75">
        <f t="shared" si="0"/>
        <v>7</v>
      </c>
      <c r="AD11" s="13"/>
      <c r="AE11" s="13"/>
      <c r="AF11" s="13"/>
    </row>
    <row r="12" spans="1:32" s="14" customFormat="1" ht="14.45" customHeight="1" thickBot="1" x14ac:dyDescent="0.25">
      <c r="A12" s="419"/>
      <c r="B12" s="448"/>
      <c r="C12" s="451"/>
      <c r="D12" s="467"/>
      <c r="E12" s="39" t="s">
        <v>35</v>
      </c>
      <c r="F12" s="85"/>
      <c r="G12" s="85"/>
      <c r="H12" s="85"/>
      <c r="I12" s="85"/>
      <c r="J12" s="109"/>
      <c r="K12" s="65">
        <f>SUM(K6:K11)</f>
        <v>40</v>
      </c>
      <c r="L12" s="60">
        <f>SUM(L6:L11)</f>
        <v>32</v>
      </c>
      <c r="M12" s="60"/>
      <c r="N12" s="60">
        <f t="shared" ref="N12:V12" si="1">SUM(N6:N11)</f>
        <v>3</v>
      </c>
      <c r="O12" s="278">
        <f t="shared" si="1"/>
        <v>1.5</v>
      </c>
      <c r="P12" s="60">
        <f t="shared" si="1"/>
        <v>0</v>
      </c>
      <c r="Q12" s="60">
        <f t="shared" si="1"/>
        <v>7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5</v>
      </c>
      <c r="V12" s="60">
        <f t="shared" si="1"/>
        <v>0</v>
      </c>
      <c r="W12" s="60"/>
      <c r="X12" s="60"/>
      <c r="Y12" s="60"/>
      <c r="Z12" s="60"/>
      <c r="AA12" s="60"/>
      <c r="AB12" s="66"/>
      <c r="AC12" s="321">
        <f>SUM(AC6:AC11)</f>
        <v>88.5</v>
      </c>
      <c r="AD12" s="13"/>
      <c r="AE12" s="13"/>
      <c r="AF12" s="13"/>
    </row>
    <row r="13" spans="1:32" s="14" customFormat="1" ht="28.9" customHeight="1" x14ac:dyDescent="0.2">
      <c r="A13" s="419"/>
      <c r="B13" s="448"/>
      <c r="C13" s="451"/>
      <c r="D13" s="467"/>
      <c r="E13" s="304" t="s">
        <v>77</v>
      </c>
      <c r="F13" s="15" t="s">
        <v>5</v>
      </c>
      <c r="G13" s="15" t="s">
        <v>45</v>
      </c>
      <c r="H13" s="15" t="s">
        <v>32</v>
      </c>
      <c r="I13" s="15" t="s">
        <v>48</v>
      </c>
      <c r="J13" s="26" t="s">
        <v>136</v>
      </c>
      <c r="K13" s="176"/>
      <c r="L13" s="18"/>
      <c r="M13" s="18"/>
      <c r="N13" s="18"/>
      <c r="O13" s="18"/>
      <c r="P13" s="18">
        <v>2</v>
      </c>
      <c r="Q13" s="18"/>
      <c r="R13" s="18"/>
      <c r="S13" s="18"/>
      <c r="T13" s="18"/>
      <c r="U13" s="18">
        <v>3</v>
      </c>
      <c r="V13" s="18"/>
      <c r="W13" s="18"/>
      <c r="X13" s="18"/>
      <c r="Y13" s="18"/>
      <c r="Z13" s="18"/>
      <c r="AA13" s="18"/>
      <c r="AB13" s="58"/>
      <c r="AC13" s="63">
        <f>SUM(K13:AB13)</f>
        <v>5</v>
      </c>
      <c r="AD13" s="13"/>
      <c r="AE13" s="13"/>
      <c r="AF13" s="13"/>
    </row>
    <row r="14" spans="1:32" s="14" customFormat="1" ht="16.149999999999999" customHeight="1" thickBot="1" x14ac:dyDescent="0.25">
      <c r="A14" s="419"/>
      <c r="B14" s="448"/>
      <c r="C14" s="451"/>
      <c r="D14" s="467"/>
      <c r="E14" s="20" t="s">
        <v>31</v>
      </c>
      <c r="F14" s="21"/>
      <c r="G14" s="21"/>
      <c r="H14" s="21"/>
      <c r="I14" s="21"/>
      <c r="J14" s="105"/>
      <c r="K14" s="65">
        <f>SUM(K13:K13)</f>
        <v>0</v>
      </c>
      <c r="L14" s="68">
        <f>SUM(L13:L13)</f>
        <v>0</v>
      </c>
      <c r="M14" s="60"/>
      <c r="N14" s="60">
        <f t="shared" ref="N14:V14" si="2">SUM(N13:N13)</f>
        <v>0</v>
      </c>
      <c r="O14" s="60">
        <f t="shared" si="2"/>
        <v>0</v>
      </c>
      <c r="P14" s="60">
        <f t="shared" si="2"/>
        <v>2</v>
      </c>
      <c r="Q14" s="60">
        <f t="shared" si="2"/>
        <v>0</v>
      </c>
      <c r="R14" s="60">
        <f t="shared" si="2"/>
        <v>0</v>
      </c>
      <c r="S14" s="60">
        <f t="shared" si="2"/>
        <v>0</v>
      </c>
      <c r="T14" s="60">
        <f t="shared" si="2"/>
        <v>0</v>
      </c>
      <c r="U14" s="60">
        <f t="shared" si="2"/>
        <v>3</v>
      </c>
      <c r="V14" s="60">
        <f t="shared" si="2"/>
        <v>0</v>
      </c>
      <c r="W14" s="60"/>
      <c r="X14" s="60"/>
      <c r="Y14" s="60"/>
      <c r="Z14" s="60"/>
      <c r="AA14" s="60"/>
      <c r="AB14" s="68"/>
      <c r="AC14" s="61">
        <f>SUM(AC13:AC13)</f>
        <v>5</v>
      </c>
      <c r="AD14" s="13"/>
      <c r="AE14" s="13"/>
      <c r="AF14" s="13"/>
    </row>
    <row r="15" spans="1:32" s="14" customFormat="1" ht="13.15" hidden="1" customHeight="1" x14ac:dyDescent="0.2">
      <c r="A15" s="419"/>
      <c r="B15" s="448"/>
      <c r="C15" s="451"/>
      <c r="D15" s="467"/>
      <c r="E15" s="19"/>
      <c r="F15" s="29"/>
      <c r="G15" s="29"/>
      <c r="H15" s="29"/>
      <c r="I15" s="29"/>
      <c r="J15" s="41"/>
      <c r="K15" s="42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59"/>
      <c r="AC15" s="84"/>
      <c r="AD15" s="13"/>
      <c r="AE15" s="13"/>
      <c r="AF15" s="13"/>
    </row>
    <row r="16" spans="1:32" s="14" customFormat="1" ht="13.15" hidden="1" customHeight="1" thickBot="1" x14ac:dyDescent="0.25">
      <c r="A16" s="419"/>
      <c r="B16" s="448"/>
      <c r="C16" s="451"/>
      <c r="D16" s="467"/>
      <c r="E16" s="20"/>
      <c r="F16" s="25"/>
      <c r="G16" s="25"/>
      <c r="H16" s="25"/>
      <c r="I16" s="25"/>
      <c r="J16" s="27"/>
      <c r="K16" s="104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6"/>
      <c r="AC16" s="64"/>
      <c r="AD16" s="13"/>
      <c r="AE16" s="13"/>
      <c r="AF16" s="13"/>
    </row>
    <row r="17" spans="1:32" s="14" customFormat="1" ht="18" customHeight="1" thickBot="1" x14ac:dyDescent="0.25">
      <c r="A17" s="420"/>
      <c r="B17" s="449"/>
      <c r="C17" s="452"/>
      <c r="D17" s="468"/>
      <c r="E17" s="131" t="s">
        <v>34</v>
      </c>
      <c r="F17" s="135"/>
      <c r="G17" s="135"/>
      <c r="H17" s="135"/>
      <c r="I17" s="135"/>
      <c r="J17" s="136"/>
      <c r="K17" s="35">
        <f>SUM(K12+K14+K16)</f>
        <v>40</v>
      </c>
      <c r="L17" s="35">
        <f>SUM(L12+L14+L16)</f>
        <v>32</v>
      </c>
      <c r="M17" s="35"/>
      <c r="N17" s="35">
        <f t="shared" ref="N17:V17" si="3">SUM(N12+N14+N16)</f>
        <v>3</v>
      </c>
      <c r="O17" s="268">
        <f t="shared" si="3"/>
        <v>1.5</v>
      </c>
      <c r="P17" s="35">
        <f t="shared" si="3"/>
        <v>2</v>
      </c>
      <c r="Q17" s="35">
        <f t="shared" si="3"/>
        <v>7</v>
      </c>
      <c r="R17" s="35">
        <f t="shared" si="3"/>
        <v>0</v>
      </c>
      <c r="S17" s="35">
        <f t="shared" si="3"/>
        <v>0</v>
      </c>
      <c r="T17" s="35">
        <f t="shared" si="3"/>
        <v>0</v>
      </c>
      <c r="U17" s="35">
        <f t="shared" si="3"/>
        <v>8</v>
      </c>
      <c r="V17" s="35">
        <f t="shared" si="3"/>
        <v>0</v>
      </c>
      <c r="W17" s="35"/>
      <c r="X17" s="35"/>
      <c r="Y17" s="35"/>
      <c r="Z17" s="35"/>
      <c r="AA17" s="35"/>
      <c r="AB17" s="80"/>
      <c r="AC17" s="322">
        <f>SUM(AC12+AC14+AC16)</f>
        <v>93.5</v>
      </c>
      <c r="AD17" s="13"/>
      <c r="AE17" s="13"/>
      <c r="AF17" s="13"/>
    </row>
    <row r="18" spans="1:32" s="14" customFormat="1" ht="15.6" customHeight="1" thickBot="1" x14ac:dyDescent="0.25">
      <c r="A18" s="435" t="s">
        <v>3</v>
      </c>
      <c r="B18" s="456"/>
      <c r="C18" s="456"/>
      <c r="D18" s="456"/>
      <c r="E18" s="456"/>
      <c r="F18" s="466"/>
      <c r="G18" s="466"/>
      <c r="H18" s="466"/>
      <c r="I18" s="466"/>
      <c r="J18" s="466"/>
      <c r="K18" s="456"/>
      <c r="L18" s="456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6"/>
      <c r="X18" s="456"/>
      <c r="Y18" s="456"/>
      <c r="Z18" s="456"/>
      <c r="AA18" s="456"/>
      <c r="AB18" s="456"/>
      <c r="AC18" s="457"/>
      <c r="AD18" s="13"/>
      <c r="AE18" s="13"/>
      <c r="AF18" s="13"/>
    </row>
    <row r="19" spans="1:32" s="14" customFormat="1" ht="22.5" hidden="1" customHeight="1" x14ac:dyDescent="0.2">
      <c r="A19" s="419">
        <v>2</v>
      </c>
      <c r="B19" s="448" t="s">
        <v>76</v>
      </c>
      <c r="C19" s="451" t="s">
        <v>105</v>
      </c>
      <c r="D19" s="467">
        <v>0.5</v>
      </c>
      <c r="E19" s="191"/>
      <c r="F19" s="37"/>
      <c r="G19" s="37"/>
      <c r="H19" s="37"/>
      <c r="I19" s="101"/>
      <c r="J19" s="165"/>
      <c r="K19" s="77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76"/>
      <c r="AC19" s="61">
        <f t="shared" ref="AC19:AC24" si="4">SUM(K19:AB19)</f>
        <v>0</v>
      </c>
      <c r="AD19" s="13"/>
      <c r="AE19" s="13"/>
      <c r="AF19" s="13"/>
    </row>
    <row r="20" spans="1:32" s="14" customFormat="1" ht="27.6" customHeight="1" x14ac:dyDescent="0.2">
      <c r="A20" s="419"/>
      <c r="B20" s="448"/>
      <c r="C20" s="451"/>
      <c r="D20" s="467"/>
      <c r="E20" s="304" t="s">
        <v>128</v>
      </c>
      <c r="F20" s="114" t="s">
        <v>4</v>
      </c>
      <c r="G20" s="279" t="s">
        <v>129</v>
      </c>
      <c r="H20" s="153"/>
      <c r="I20" s="116">
        <v>1</v>
      </c>
      <c r="J20" s="182">
        <v>3</v>
      </c>
      <c r="K20" s="148">
        <v>30</v>
      </c>
      <c r="L20" s="114">
        <v>16</v>
      </c>
      <c r="M20" s="114"/>
      <c r="N20" s="114">
        <v>1</v>
      </c>
      <c r="O20" s="114">
        <v>1</v>
      </c>
      <c r="P20" s="38"/>
      <c r="Q20" s="38"/>
      <c r="R20" s="38"/>
      <c r="S20" s="38"/>
      <c r="T20" s="38"/>
      <c r="U20" s="38">
        <v>2</v>
      </c>
      <c r="V20" s="38"/>
      <c r="W20" s="38"/>
      <c r="X20" s="38"/>
      <c r="Y20" s="38"/>
      <c r="Z20" s="38"/>
      <c r="AA20" s="38"/>
      <c r="AB20" s="76"/>
      <c r="AC20" s="61">
        <f t="shared" si="4"/>
        <v>50</v>
      </c>
      <c r="AD20" s="13"/>
      <c r="AE20" s="13"/>
      <c r="AF20" s="13"/>
    </row>
    <row r="21" spans="1:32" s="14" customFormat="1" ht="42" customHeight="1" x14ac:dyDescent="0.2">
      <c r="A21" s="419"/>
      <c r="B21" s="448"/>
      <c r="C21" s="451"/>
      <c r="D21" s="467"/>
      <c r="E21" s="304" t="s">
        <v>146</v>
      </c>
      <c r="F21" s="114" t="s">
        <v>4</v>
      </c>
      <c r="G21" s="279" t="s">
        <v>129</v>
      </c>
      <c r="H21" s="153"/>
      <c r="I21" s="116">
        <v>1</v>
      </c>
      <c r="J21" s="182">
        <v>3</v>
      </c>
      <c r="K21" s="148">
        <v>22</v>
      </c>
      <c r="L21" s="114">
        <v>16</v>
      </c>
      <c r="M21" s="114"/>
      <c r="N21" s="114"/>
      <c r="O21" s="114"/>
      <c r="P21" s="38"/>
      <c r="Q21" s="38"/>
      <c r="R21" s="38"/>
      <c r="S21" s="38"/>
      <c r="T21" s="38"/>
      <c r="U21" s="38">
        <v>2</v>
      </c>
      <c r="V21" s="38"/>
      <c r="W21" s="38"/>
      <c r="X21" s="38"/>
      <c r="Y21" s="38"/>
      <c r="Z21" s="38"/>
      <c r="AA21" s="38"/>
      <c r="AB21" s="76"/>
      <c r="AC21" s="61">
        <f t="shared" si="4"/>
        <v>40</v>
      </c>
      <c r="AD21" s="13"/>
      <c r="AE21" s="13"/>
      <c r="AF21" s="13"/>
    </row>
    <row r="22" spans="1:32" s="14" customFormat="1" ht="26.45" customHeight="1" x14ac:dyDescent="0.2">
      <c r="A22" s="419"/>
      <c r="B22" s="448"/>
      <c r="C22" s="451"/>
      <c r="D22" s="467"/>
      <c r="E22" s="200" t="s">
        <v>83</v>
      </c>
      <c r="F22" s="119" t="s">
        <v>4</v>
      </c>
      <c r="G22" s="118" t="s">
        <v>45</v>
      </c>
      <c r="H22" s="119"/>
      <c r="I22" s="119">
        <v>2</v>
      </c>
      <c r="J22" s="166">
        <v>25</v>
      </c>
      <c r="K22" s="148"/>
      <c r="L22" s="114"/>
      <c r="M22" s="114"/>
      <c r="N22" s="114"/>
      <c r="O22" s="114"/>
      <c r="P22" s="38"/>
      <c r="Q22" s="38"/>
      <c r="R22" s="38"/>
      <c r="S22" s="38"/>
      <c r="T22" s="38"/>
      <c r="U22" s="38"/>
      <c r="V22" s="38"/>
      <c r="W22" s="38">
        <v>9</v>
      </c>
      <c r="X22" s="38"/>
      <c r="Y22" s="38"/>
      <c r="Z22" s="38"/>
      <c r="AA22" s="38"/>
      <c r="AB22" s="76"/>
      <c r="AC22" s="61">
        <f t="shared" si="4"/>
        <v>9</v>
      </c>
      <c r="AD22" s="13"/>
      <c r="AE22" s="13"/>
      <c r="AF22" s="13"/>
    </row>
    <row r="23" spans="1:32" s="14" customFormat="1" ht="21" customHeight="1" x14ac:dyDescent="0.2">
      <c r="A23" s="419"/>
      <c r="B23" s="448"/>
      <c r="C23" s="451"/>
      <c r="D23" s="467"/>
      <c r="E23" s="28" t="s">
        <v>68</v>
      </c>
      <c r="F23" s="114" t="s">
        <v>4</v>
      </c>
      <c r="G23" s="37" t="s">
        <v>45</v>
      </c>
      <c r="H23" s="153"/>
      <c r="I23" s="116">
        <v>4</v>
      </c>
      <c r="J23" s="182">
        <v>4</v>
      </c>
      <c r="K23" s="148"/>
      <c r="L23" s="114"/>
      <c r="M23" s="114"/>
      <c r="N23" s="114"/>
      <c r="O23" s="114"/>
      <c r="P23" s="38"/>
      <c r="Q23" s="38">
        <v>12</v>
      </c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76"/>
      <c r="AC23" s="61">
        <f t="shared" si="4"/>
        <v>12</v>
      </c>
      <c r="AD23" s="13"/>
      <c r="AE23" s="13"/>
      <c r="AF23" s="13"/>
    </row>
    <row r="24" spans="1:32" s="14" customFormat="1" ht="16.149999999999999" customHeight="1" x14ac:dyDescent="0.2">
      <c r="A24" s="419"/>
      <c r="B24" s="448"/>
      <c r="C24" s="451"/>
      <c r="D24" s="467"/>
      <c r="E24" s="28" t="s">
        <v>69</v>
      </c>
      <c r="F24" s="114" t="s">
        <v>4</v>
      </c>
      <c r="G24" s="37" t="s">
        <v>45</v>
      </c>
      <c r="H24" s="153"/>
      <c r="I24" s="116">
        <v>4</v>
      </c>
      <c r="J24" s="182">
        <v>29</v>
      </c>
      <c r="K24" s="148"/>
      <c r="L24" s="114"/>
      <c r="M24" s="114"/>
      <c r="N24" s="114"/>
      <c r="O24" s="114"/>
      <c r="P24" s="38"/>
      <c r="Q24" s="38">
        <v>15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76"/>
      <c r="AC24" s="61">
        <f t="shared" si="4"/>
        <v>15</v>
      </c>
      <c r="AD24" s="13"/>
      <c r="AE24" s="13"/>
      <c r="AF24" s="13"/>
    </row>
    <row r="25" spans="1:32" s="14" customFormat="1" ht="18" customHeight="1" thickBot="1" x14ac:dyDescent="0.25">
      <c r="A25" s="419"/>
      <c r="B25" s="448"/>
      <c r="C25" s="451"/>
      <c r="D25" s="467"/>
      <c r="E25" s="87" t="s">
        <v>35</v>
      </c>
      <c r="F25" s="40"/>
      <c r="G25" s="40"/>
      <c r="H25" s="40"/>
      <c r="I25" s="40"/>
      <c r="J25" s="67"/>
      <c r="K25" s="65">
        <f>SUM(K19:K24)</f>
        <v>52</v>
      </c>
      <c r="L25" s="60">
        <f>SUM(L19:L24)</f>
        <v>32</v>
      </c>
      <c r="M25" s="60"/>
      <c r="N25" s="60">
        <f t="shared" ref="N25:W25" si="5">SUM(N19:N24)</f>
        <v>1</v>
      </c>
      <c r="O25" s="60">
        <f t="shared" si="5"/>
        <v>1</v>
      </c>
      <c r="P25" s="60">
        <f t="shared" si="5"/>
        <v>0</v>
      </c>
      <c r="Q25" s="60">
        <f>SUM(Q19:Q24)</f>
        <v>27</v>
      </c>
      <c r="R25" s="60">
        <f t="shared" si="5"/>
        <v>0</v>
      </c>
      <c r="S25" s="60">
        <f t="shared" si="5"/>
        <v>0</v>
      </c>
      <c r="T25" s="60">
        <f t="shared" si="5"/>
        <v>0</v>
      </c>
      <c r="U25" s="60">
        <f t="shared" si="5"/>
        <v>4</v>
      </c>
      <c r="V25" s="60">
        <f t="shared" si="5"/>
        <v>0</v>
      </c>
      <c r="W25" s="60">
        <f t="shared" si="5"/>
        <v>9</v>
      </c>
      <c r="X25" s="60"/>
      <c r="Y25" s="60"/>
      <c r="Z25" s="60"/>
      <c r="AA25" s="60"/>
      <c r="AB25" s="66"/>
      <c r="AC25" s="64">
        <f>SUM(AC19:AC24)</f>
        <v>126</v>
      </c>
      <c r="AD25" s="13"/>
      <c r="AE25" s="13"/>
      <c r="AF25" s="13"/>
    </row>
    <row r="26" spans="1:32" s="14" customFormat="1" ht="28.9" customHeight="1" x14ac:dyDescent="0.2">
      <c r="A26" s="419"/>
      <c r="B26" s="448"/>
      <c r="C26" s="451"/>
      <c r="D26" s="467"/>
      <c r="E26" s="304" t="s">
        <v>77</v>
      </c>
      <c r="F26" s="177" t="s">
        <v>5</v>
      </c>
      <c r="G26" s="114" t="s">
        <v>45</v>
      </c>
      <c r="H26" s="29" t="s">
        <v>32</v>
      </c>
      <c r="I26" s="119">
        <v>3</v>
      </c>
      <c r="J26" s="178">
        <v>14</v>
      </c>
      <c r="K26" s="42">
        <v>2</v>
      </c>
      <c r="L26" s="31">
        <v>4</v>
      </c>
      <c r="M26" s="31"/>
      <c r="N26" s="31"/>
      <c r="O26" s="31"/>
      <c r="P26" s="31"/>
      <c r="Q26" s="31"/>
      <c r="R26" s="31"/>
      <c r="S26" s="31"/>
      <c r="T26" s="31"/>
      <c r="U26" s="31">
        <v>1</v>
      </c>
      <c r="V26" s="31"/>
      <c r="W26" s="31"/>
      <c r="X26" s="31"/>
      <c r="Y26" s="31"/>
      <c r="Z26" s="31"/>
      <c r="AA26" s="31"/>
      <c r="AB26" s="59"/>
      <c r="AC26" s="142">
        <f>SUM(K26:AB26)</f>
        <v>7</v>
      </c>
      <c r="AD26" s="13"/>
      <c r="AE26" s="13"/>
      <c r="AF26" s="13"/>
    </row>
    <row r="27" spans="1:32" s="14" customFormat="1" ht="16.899999999999999" customHeight="1" x14ac:dyDescent="0.2">
      <c r="A27" s="419"/>
      <c r="B27" s="448"/>
      <c r="C27" s="451"/>
      <c r="D27" s="467"/>
      <c r="E27" s="304" t="s">
        <v>96</v>
      </c>
      <c r="F27" s="29" t="s">
        <v>5</v>
      </c>
      <c r="G27" s="29" t="s">
        <v>45</v>
      </c>
      <c r="H27" s="29" t="s">
        <v>32</v>
      </c>
      <c r="I27" s="29" t="s">
        <v>47</v>
      </c>
      <c r="J27" s="189" t="s">
        <v>85</v>
      </c>
      <c r="K27" s="42"/>
      <c r="L27" s="31"/>
      <c r="M27" s="31"/>
      <c r="N27" s="31"/>
      <c r="O27" s="31"/>
      <c r="P27" s="31"/>
      <c r="Q27" s="31"/>
      <c r="R27" s="31"/>
      <c r="S27" s="31"/>
      <c r="T27" s="31">
        <v>28</v>
      </c>
      <c r="U27" s="31"/>
      <c r="V27" s="31"/>
      <c r="W27" s="31"/>
      <c r="X27" s="31"/>
      <c r="Y27" s="31"/>
      <c r="Z27" s="31"/>
      <c r="AA27" s="31"/>
      <c r="AB27" s="59"/>
      <c r="AC27" s="142">
        <f>SUM(K27:AB27)</f>
        <v>28</v>
      </c>
      <c r="AD27" s="13"/>
      <c r="AE27" s="13"/>
      <c r="AF27" s="13"/>
    </row>
    <row r="28" spans="1:32" s="14" customFormat="1" ht="30.6" customHeight="1" x14ac:dyDescent="0.2">
      <c r="A28" s="419"/>
      <c r="B28" s="448"/>
      <c r="C28" s="451"/>
      <c r="D28" s="467"/>
      <c r="E28" s="198" t="s">
        <v>82</v>
      </c>
      <c r="F28" s="208" t="s">
        <v>5</v>
      </c>
      <c r="G28" s="208" t="s">
        <v>45</v>
      </c>
      <c r="H28" s="31"/>
      <c r="I28" s="201">
        <v>3</v>
      </c>
      <c r="J28" s="221">
        <v>3</v>
      </c>
      <c r="K28" s="42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>
        <v>9</v>
      </c>
      <c r="X28" s="31"/>
      <c r="Y28" s="31"/>
      <c r="Z28" s="31"/>
      <c r="AA28" s="31"/>
      <c r="AB28" s="59"/>
      <c r="AC28" s="142">
        <f>SUM(K28:AB28)</f>
        <v>9</v>
      </c>
      <c r="AD28" s="13"/>
      <c r="AE28" s="13"/>
      <c r="AF28" s="13"/>
    </row>
    <row r="29" spans="1:32" s="14" customFormat="1" ht="18.600000000000001" customHeight="1" x14ac:dyDescent="0.2">
      <c r="A29" s="419"/>
      <c r="B29" s="448"/>
      <c r="C29" s="451"/>
      <c r="D29" s="467"/>
      <c r="E29" s="28" t="s">
        <v>68</v>
      </c>
      <c r="F29" s="119" t="s">
        <v>5</v>
      </c>
      <c r="G29" s="119" t="s">
        <v>45</v>
      </c>
      <c r="H29" s="153"/>
      <c r="I29" s="119">
        <v>4</v>
      </c>
      <c r="J29" s="189" t="s">
        <v>48</v>
      </c>
      <c r="K29" s="42"/>
      <c r="L29" s="31"/>
      <c r="M29" s="31"/>
      <c r="N29" s="31"/>
      <c r="O29" s="31"/>
      <c r="P29" s="31"/>
      <c r="Q29" s="31">
        <v>12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59"/>
      <c r="AC29" s="142">
        <f>SUM(K29:AB29)</f>
        <v>12</v>
      </c>
      <c r="AD29" s="13"/>
      <c r="AE29" s="13"/>
      <c r="AF29" s="13"/>
    </row>
    <row r="30" spans="1:32" s="14" customFormat="1" ht="13.15" customHeight="1" x14ac:dyDescent="0.2">
      <c r="A30" s="419"/>
      <c r="B30" s="448"/>
      <c r="C30" s="451"/>
      <c r="D30" s="467"/>
      <c r="E30" s="28" t="s">
        <v>69</v>
      </c>
      <c r="F30" s="119" t="s">
        <v>5</v>
      </c>
      <c r="G30" s="119" t="s">
        <v>45</v>
      </c>
      <c r="H30" s="153"/>
      <c r="I30" s="119">
        <v>4</v>
      </c>
      <c r="J30" s="189" t="s">
        <v>136</v>
      </c>
      <c r="K30" s="42"/>
      <c r="L30" s="31"/>
      <c r="M30" s="31"/>
      <c r="N30" s="31"/>
      <c r="O30" s="31"/>
      <c r="P30" s="31"/>
      <c r="Q30" s="31">
        <v>19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59"/>
      <c r="AC30" s="286">
        <f>SUM(K30:AB30)</f>
        <v>19</v>
      </c>
      <c r="AD30" s="13"/>
      <c r="AE30" s="13"/>
      <c r="AF30" s="13"/>
    </row>
    <row r="31" spans="1:32" s="14" customFormat="1" ht="18" customHeight="1" thickBot="1" x14ac:dyDescent="0.25">
      <c r="A31" s="419"/>
      <c r="B31" s="448"/>
      <c r="C31" s="451"/>
      <c r="D31" s="467"/>
      <c r="E31" s="20" t="s">
        <v>31</v>
      </c>
      <c r="F31" s="21"/>
      <c r="G31" s="21"/>
      <c r="H31" s="21"/>
      <c r="I31" s="105"/>
      <c r="J31" s="69"/>
      <c r="K31" s="65">
        <f>SUM(K26:K30)</f>
        <v>2</v>
      </c>
      <c r="L31" s="60">
        <f>SUM(L26:L30)</f>
        <v>4</v>
      </c>
      <c r="M31" s="60"/>
      <c r="N31" s="60">
        <f t="shared" ref="N31:W31" si="6">SUM(N26:N30)</f>
        <v>0</v>
      </c>
      <c r="O31" s="60">
        <f t="shared" si="6"/>
        <v>0</v>
      </c>
      <c r="P31" s="60">
        <f t="shared" si="6"/>
        <v>0</v>
      </c>
      <c r="Q31" s="60">
        <f t="shared" si="6"/>
        <v>31</v>
      </c>
      <c r="R31" s="60">
        <f t="shared" si="6"/>
        <v>0</v>
      </c>
      <c r="S31" s="60">
        <f t="shared" si="6"/>
        <v>0</v>
      </c>
      <c r="T31" s="60">
        <f t="shared" si="6"/>
        <v>28</v>
      </c>
      <c r="U31" s="60">
        <f t="shared" si="6"/>
        <v>1</v>
      </c>
      <c r="V31" s="60">
        <f t="shared" si="6"/>
        <v>0</v>
      </c>
      <c r="W31" s="60">
        <f t="shared" si="6"/>
        <v>9</v>
      </c>
      <c r="X31" s="60"/>
      <c r="Y31" s="60"/>
      <c r="Z31" s="60"/>
      <c r="AA31" s="60"/>
      <c r="AB31" s="66"/>
      <c r="AC31" s="64">
        <f>SUM(AC26:AC30)</f>
        <v>75</v>
      </c>
      <c r="AD31" s="285"/>
      <c r="AE31" s="13"/>
      <c r="AF31" s="13"/>
    </row>
    <row r="32" spans="1:32" s="14" customFormat="1" ht="13.15" hidden="1" customHeight="1" thickBot="1" x14ac:dyDescent="0.25">
      <c r="A32" s="419"/>
      <c r="B32" s="448"/>
      <c r="C32" s="451"/>
      <c r="D32" s="467"/>
      <c r="E32" s="20"/>
      <c r="F32" s="85"/>
      <c r="G32" s="85"/>
      <c r="H32" s="85"/>
      <c r="I32" s="85"/>
      <c r="J32" s="86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78"/>
      <c r="AC32" s="113"/>
      <c r="AD32" s="13"/>
      <c r="AE32" s="13"/>
      <c r="AF32" s="13"/>
    </row>
    <row r="33" spans="1:32" s="14" customFormat="1" ht="15.6" customHeight="1" thickBot="1" x14ac:dyDescent="0.25">
      <c r="A33" s="419"/>
      <c r="B33" s="448"/>
      <c r="C33" s="451"/>
      <c r="D33" s="467"/>
      <c r="E33" s="32" t="s">
        <v>36</v>
      </c>
      <c r="F33" s="33"/>
      <c r="G33" s="106"/>
      <c r="H33" s="135"/>
      <c r="I33" s="158"/>
      <c r="J33" s="163"/>
      <c r="K33" s="35">
        <f>SUM(K25+K31+K32)</f>
        <v>54</v>
      </c>
      <c r="L33" s="35">
        <f>SUM(L25+L31+L32)</f>
        <v>36</v>
      </c>
      <c r="M33" s="35"/>
      <c r="N33" s="35">
        <f t="shared" ref="N33:W33" si="7">SUM(N25+N31+N32)</f>
        <v>1</v>
      </c>
      <c r="O33" s="35">
        <f t="shared" si="7"/>
        <v>1</v>
      </c>
      <c r="P33" s="35">
        <f t="shared" si="7"/>
        <v>0</v>
      </c>
      <c r="Q33" s="35">
        <f t="shared" si="7"/>
        <v>58</v>
      </c>
      <c r="R33" s="35">
        <f t="shared" si="7"/>
        <v>0</v>
      </c>
      <c r="S33" s="35">
        <f t="shared" si="7"/>
        <v>0</v>
      </c>
      <c r="T33" s="35">
        <f t="shared" si="7"/>
        <v>28</v>
      </c>
      <c r="U33" s="35">
        <f t="shared" si="7"/>
        <v>5</v>
      </c>
      <c r="V33" s="35">
        <f t="shared" si="7"/>
        <v>0</v>
      </c>
      <c r="W33" s="35">
        <f t="shared" si="7"/>
        <v>18</v>
      </c>
      <c r="X33" s="35"/>
      <c r="Y33" s="35"/>
      <c r="Z33" s="35"/>
      <c r="AA33" s="35"/>
      <c r="AB33" s="80"/>
      <c r="AC33" s="36">
        <f>SUM(AC25+AC31+AC32)</f>
        <v>201</v>
      </c>
      <c r="AD33" s="13"/>
      <c r="AE33" s="13"/>
      <c r="AF33" s="13"/>
    </row>
    <row r="34" spans="1:32" s="14" customFormat="1" ht="16.149999999999999" customHeight="1" thickBot="1" x14ac:dyDescent="0.25">
      <c r="A34" s="420"/>
      <c r="B34" s="449"/>
      <c r="C34" s="452"/>
      <c r="D34" s="468"/>
      <c r="E34" s="132" t="s">
        <v>37</v>
      </c>
      <c r="F34" s="162"/>
      <c r="G34" s="160"/>
      <c r="H34" s="45"/>
      <c r="I34" s="161"/>
      <c r="J34" s="47"/>
      <c r="K34" s="35">
        <f>SUM(K17+K33)</f>
        <v>94</v>
      </c>
      <c r="L34" s="35">
        <f>SUM(L17+L33)</f>
        <v>68</v>
      </c>
      <c r="M34" s="35"/>
      <c r="N34" s="35">
        <f t="shared" ref="N34:W34" si="8">SUM(N17+N33)</f>
        <v>4</v>
      </c>
      <c r="O34" s="268">
        <f t="shared" si="8"/>
        <v>2.5</v>
      </c>
      <c r="P34" s="35">
        <f t="shared" si="8"/>
        <v>2</v>
      </c>
      <c r="Q34" s="35">
        <f t="shared" si="8"/>
        <v>65</v>
      </c>
      <c r="R34" s="35">
        <f t="shared" si="8"/>
        <v>0</v>
      </c>
      <c r="S34" s="35">
        <f t="shared" si="8"/>
        <v>0</v>
      </c>
      <c r="T34" s="35">
        <f t="shared" si="8"/>
        <v>28</v>
      </c>
      <c r="U34" s="35">
        <f t="shared" si="8"/>
        <v>13</v>
      </c>
      <c r="V34" s="35">
        <f t="shared" si="8"/>
        <v>0</v>
      </c>
      <c r="W34" s="35">
        <f t="shared" si="8"/>
        <v>18</v>
      </c>
      <c r="X34" s="35"/>
      <c r="Y34" s="35"/>
      <c r="Z34" s="35"/>
      <c r="AA34" s="35"/>
      <c r="AB34" s="80"/>
      <c r="AC34" s="317">
        <f>SUM(AC17+AC33)</f>
        <v>294.5</v>
      </c>
      <c r="AD34" s="13"/>
      <c r="AE34" s="13"/>
      <c r="AF34" s="13"/>
    </row>
    <row r="35" spans="1:32" s="49" customFormat="1" ht="15" x14ac:dyDescent="0.25">
      <c r="A35" s="50"/>
      <c r="B35" s="50"/>
      <c r="C35" s="50" t="s">
        <v>132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 t="s">
        <v>107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48"/>
      <c r="AE35" s="48"/>
      <c r="AF35" s="48"/>
    </row>
    <row r="36" spans="1:32" s="8" customFormat="1" ht="15" x14ac:dyDescent="0.25">
      <c r="A36" s="72"/>
      <c r="B36" s="72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8" t="s">
        <v>114</v>
      </c>
      <c r="S36" s="48"/>
      <c r="T36" s="48"/>
      <c r="U36" s="48"/>
      <c r="V36" s="48"/>
      <c r="W36" s="50"/>
      <c r="X36" s="50"/>
      <c r="Y36" s="50"/>
      <c r="Z36" s="50"/>
      <c r="AA36" s="72"/>
      <c r="AB36" s="72"/>
      <c r="AC36" s="156"/>
      <c r="AD36" s="72"/>
      <c r="AE36" s="72"/>
    </row>
    <row r="37" spans="1:32" s="8" customFormat="1" ht="15" x14ac:dyDescent="0.25">
      <c r="A37" s="72"/>
      <c r="B37" s="7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2"/>
      <c r="O37" s="72"/>
      <c r="P37" s="72"/>
      <c r="Q37" s="72"/>
      <c r="R37" s="48" t="s">
        <v>138</v>
      </c>
      <c r="S37" s="48"/>
      <c r="T37" s="100"/>
      <c r="U37" s="100"/>
      <c r="V37" s="100"/>
      <c r="W37" s="100"/>
      <c r="X37" s="1"/>
      <c r="Y37" s="1"/>
      <c r="Z37" s="1"/>
      <c r="AA37" s="72"/>
      <c r="AB37" s="72"/>
      <c r="AC37" s="72"/>
      <c r="AD37" s="72"/>
      <c r="AE37" s="72"/>
    </row>
    <row r="38" spans="1:32" s="8" customFormat="1" x14ac:dyDescent="0.2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</row>
    <row r="39" spans="1:32" s="8" customFormat="1" x14ac:dyDescent="0.2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</row>
  </sheetData>
  <mergeCells count="24">
    <mergeCell ref="B6:B17"/>
    <mergeCell ref="C6:C17"/>
    <mergeCell ref="D6:D17"/>
    <mergeCell ref="A5:AC5"/>
    <mergeCell ref="A6:A17"/>
    <mergeCell ref="A18:AC18"/>
    <mergeCell ref="A19:A34"/>
    <mergeCell ref="B19:B34"/>
    <mergeCell ref="C19:C34"/>
    <mergeCell ref="D19:D34"/>
    <mergeCell ref="A1:AC1"/>
    <mergeCell ref="A2:AC2"/>
    <mergeCell ref="A3:A4"/>
    <mergeCell ref="B3:B4"/>
    <mergeCell ref="C3:C4"/>
    <mergeCell ref="D3:D4"/>
    <mergeCell ref="I3:I4"/>
    <mergeCell ref="K3:AB3"/>
    <mergeCell ref="AC3:AC4"/>
    <mergeCell ref="E3:E4"/>
    <mergeCell ref="F3:F4"/>
    <mergeCell ref="G3:G4"/>
    <mergeCell ref="H3:H4"/>
    <mergeCell ref="J3:J4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H30:I30 I27 H26:I26 H27 J27 H12:J12 H7:J7 J29:J30 I9 H13:J13 I8 H8:H10" numberStoredAsText="1"/>
    <ignoredError sqref="AC7:AC11 AC29:AC30 AC20:AC24 AC26:AC28" formulaRange="1"/>
    <ignoredError sqref="AC12 AC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4" zoomScale="75" zoomScaleNormal="75" zoomScaleSheetLayoutView="75" workbookViewId="0">
      <selection activeCell="K16" sqref="K16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72" customWidth="1"/>
    <col min="21" max="21" width="6.28515625" style="72" customWidth="1"/>
    <col min="22" max="22" width="6" style="72" customWidth="1"/>
    <col min="23" max="23" width="5.7109375" style="72" customWidth="1"/>
    <col min="24" max="24" width="6" style="72" customWidth="1"/>
    <col min="25" max="25" width="5.85546875" style="72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21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12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1" customHeight="1" x14ac:dyDescent="0.2">
      <c r="A3" s="459" t="s">
        <v>110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</row>
    <row r="4" spans="1:32" s="8" customFormat="1" ht="12.75" customHeight="1" thickBot="1" x14ac:dyDescent="0.3">
      <c r="A4" s="4"/>
      <c r="B4" s="4"/>
      <c r="C4" s="4"/>
      <c r="D4" s="4"/>
      <c r="E4" s="5"/>
      <c r="F4" s="6"/>
      <c r="G4" s="6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7"/>
      <c r="AE4" s="7"/>
      <c r="AF4" s="7"/>
    </row>
    <row r="5" spans="1:32" s="8" customFormat="1" ht="14.25" customHeight="1" x14ac:dyDescent="0.25">
      <c r="A5" s="460" t="s">
        <v>6</v>
      </c>
      <c r="B5" s="462" t="s">
        <v>7</v>
      </c>
      <c r="C5" s="462" t="s">
        <v>8</v>
      </c>
      <c r="D5" s="464" t="s">
        <v>9</v>
      </c>
      <c r="E5" s="425" t="s">
        <v>73</v>
      </c>
      <c r="F5" s="427" t="s">
        <v>0</v>
      </c>
      <c r="G5" s="429" t="s">
        <v>2</v>
      </c>
      <c r="H5" s="431" t="s">
        <v>10</v>
      </c>
      <c r="I5" s="427" t="s">
        <v>1</v>
      </c>
      <c r="J5" s="433" t="s">
        <v>11</v>
      </c>
      <c r="K5" s="421" t="s">
        <v>12</v>
      </c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3" t="s">
        <v>13</v>
      </c>
      <c r="AD5" s="7"/>
      <c r="AE5" s="7"/>
      <c r="AF5" s="7"/>
    </row>
    <row r="6" spans="1:32" s="12" customFormat="1" ht="116.25" customHeight="1" thickBot="1" x14ac:dyDescent="0.25">
      <c r="A6" s="461"/>
      <c r="B6" s="463"/>
      <c r="C6" s="463"/>
      <c r="D6" s="465"/>
      <c r="E6" s="426"/>
      <c r="F6" s="428"/>
      <c r="G6" s="430"/>
      <c r="H6" s="432"/>
      <c r="I6" s="428"/>
      <c r="J6" s="434"/>
      <c r="K6" s="9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62</v>
      </c>
      <c r="R6" s="10" t="s">
        <v>17</v>
      </c>
      <c r="S6" s="10" t="s">
        <v>20</v>
      </c>
      <c r="T6" s="10" t="s">
        <v>21</v>
      </c>
      <c r="U6" s="10" t="s">
        <v>22</v>
      </c>
      <c r="V6" s="10" t="s">
        <v>23</v>
      </c>
      <c r="W6" s="10" t="s">
        <v>24</v>
      </c>
      <c r="X6" s="10" t="s">
        <v>25</v>
      </c>
      <c r="Y6" s="10" t="s">
        <v>26</v>
      </c>
      <c r="Z6" s="10" t="s">
        <v>27</v>
      </c>
      <c r="AA6" s="10" t="s">
        <v>28</v>
      </c>
      <c r="AB6" s="10" t="s">
        <v>29</v>
      </c>
      <c r="AC6" s="424"/>
      <c r="AD6" s="11"/>
      <c r="AE6" s="11"/>
      <c r="AF6" s="11"/>
    </row>
    <row r="7" spans="1:32" s="14" customFormat="1" ht="16.899999999999999" customHeight="1" thickBot="1" x14ac:dyDescent="0.25">
      <c r="A7" s="435" t="s">
        <v>30</v>
      </c>
      <c r="B7" s="456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7"/>
      <c r="AD7" s="13"/>
      <c r="AE7" s="13"/>
      <c r="AF7" s="13"/>
    </row>
    <row r="8" spans="1:32" s="14" customFormat="1" ht="20.25" hidden="1" customHeight="1" thickBot="1" x14ac:dyDescent="0.25">
      <c r="A8" s="418">
        <v>3</v>
      </c>
      <c r="B8" s="447" t="s">
        <v>49</v>
      </c>
      <c r="C8" s="447" t="s">
        <v>101</v>
      </c>
      <c r="D8" s="453">
        <v>1</v>
      </c>
      <c r="E8" s="181"/>
      <c r="F8" s="22"/>
      <c r="G8" s="22"/>
      <c r="H8" s="22"/>
      <c r="I8" s="22"/>
      <c r="J8" s="57"/>
      <c r="K8" s="17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15"/>
      <c r="AC8" s="188">
        <f t="shared" ref="AC8:AC17" si="0">SUM(K8:AB8)</f>
        <v>0</v>
      </c>
      <c r="AD8" s="13"/>
      <c r="AE8" s="13"/>
      <c r="AF8" s="13"/>
    </row>
    <row r="9" spans="1:32" s="14" customFormat="1" ht="28.9" customHeight="1" x14ac:dyDescent="0.2">
      <c r="A9" s="419"/>
      <c r="B9" s="448"/>
      <c r="C9" s="448"/>
      <c r="D9" s="454"/>
      <c r="E9" s="292" t="s">
        <v>72</v>
      </c>
      <c r="F9" s="114" t="s">
        <v>4</v>
      </c>
      <c r="G9" s="114" t="s">
        <v>45</v>
      </c>
      <c r="H9" s="29" t="s">
        <v>32</v>
      </c>
      <c r="I9" s="29" t="s">
        <v>47</v>
      </c>
      <c r="J9" s="41" t="s">
        <v>137</v>
      </c>
      <c r="K9" s="148">
        <v>16</v>
      </c>
      <c r="L9" s="114">
        <v>16</v>
      </c>
      <c r="M9" s="114"/>
      <c r="N9" s="114">
        <v>7</v>
      </c>
      <c r="O9" s="114">
        <v>2</v>
      </c>
      <c r="P9" s="114"/>
      <c r="Q9" s="114"/>
      <c r="R9" s="114"/>
      <c r="S9" s="114"/>
      <c r="T9" s="114"/>
      <c r="U9" s="114">
        <v>2</v>
      </c>
      <c r="V9" s="114"/>
      <c r="W9" s="24"/>
      <c r="X9" s="24"/>
      <c r="Y9" s="24"/>
      <c r="Z9" s="24"/>
      <c r="AA9" s="24"/>
      <c r="AB9" s="56"/>
      <c r="AC9" s="75">
        <f t="shared" si="0"/>
        <v>43</v>
      </c>
      <c r="AD9" s="13"/>
      <c r="AE9" s="13"/>
      <c r="AF9" s="13"/>
    </row>
    <row r="10" spans="1:32" s="14" customFormat="1" ht="22.15" customHeight="1" x14ac:dyDescent="0.2">
      <c r="A10" s="419"/>
      <c r="B10" s="448"/>
      <c r="C10" s="448"/>
      <c r="D10" s="454"/>
      <c r="E10" s="292" t="s">
        <v>123</v>
      </c>
      <c r="F10" s="114" t="s">
        <v>4</v>
      </c>
      <c r="G10" s="114" t="s">
        <v>45</v>
      </c>
      <c r="H10" s="29" t="s">
        <v>32</v>
      </c>
      <c r="I10" s="29" t="s">
        <v>47</v>
      </c>
      <c r="J10" s="41" t="s">
        <v>137</v>
      </c>
      <c r="K10" s="148">
        <v>16</v>
      </c>
      <c r="L10" s="114">
        <v>16</v>
      </c>
      <c r="M10" s="114"/>
      <c r="N10" s="114"/>
      <c r="O10" s="114"/>
      <c r="P10" s="114"/>
      <c r="Q10" s="114"/>
      <c r="R10" s="114"/>
      <c r="S10" s="114"/>
      <c r="T10" s="114"/>
      <c r="U10" s="114">
        <v>5</v>
      </c>
      <c r="V10" s="114"/>
      <c r="W10" s="24"/>
      <c r="X10" s="24"/>
      <c r="Y10" s="24"/>
      <c r="Z10" s="24"/>
      <c r="AA10" s="24"/>
      <c r="AB10" s="56"/>
      <c r="AC10" s="75">
        <f t="shared" si="0"/>
        <v>37</v>
      </c>
      <c r="AD10" s="13"/>
      <c r="AE10" s="13"/>
      <c r="AF10" s="13"/>
    </row>
    <row r="11" spans="1:32" s="14" customFormat="1" ht="24.6" customHeight="1" x14ac:dyDescent="0.2">
      <c r="A11" s="419"/>
      <c r="B11" s="448"/>
      <c r="C11" s="448"/>
      <c r="D11" s="454"/>
      <c r="E11" s="292" t="s">
        <v>90</v>
      </c>
      <c r="F11" s="114" t="s">
        <v>4</v>
      </c>
      <c r="G11" s="114" t="s">
        <v>45</v>
      </c>
      <c r="H11" s="29" t="s">
        <v>32</v>
      </c>
      <c r="I11" s="29" t="s">
        <v>48</v>
      </c>
      <c r="J11" s="41" t="s">
        <v>116</v>
      </c>
      <c r="K11" s="148">
        <v>16</v>
      </c>
      <c r="L11" s="114">
        <v>16</v>
      </c>
      <c r="M11" s="114"/>
      <c r="N11" s="114">
        <v>7</v>
      </c>
      <c r="O11" s="114">
        <v>2</v>
      </c>
      <c r="P11" s="114"/>
      <c r="Q11" s="114"/>
      <c r="R11" s="114"/>
      <c r="S11" s="114"/>
      <c r="T11" s="114"/>
      <c r="U11" s="114">
        <v>3</v>
      </c>
      <c r="V11" s="114"/>
      <c r="W11" s="24"/>
      <c r="X11" s="24"/>
      <c r="Y11" s="24"/>
      <c r="Z11" s="24"/>
      <c r="AA11" s="24"/>
      <c r="AB11" s="56"/>
      <c r="AC11" s="75">
        <f t="shared" si="0"/>
        <v>44</v>
      </c>
      <c r="AD11" s="13"/>
      <c r="AE11" s="13"/>
      <c r="AF11" s="13"/>
    </row>
    <row r="12" spans="1:32" s="14" customFormat="1" ht="22.15" customHeight="1" x14ac:dyDescent="0.2">
      <c r="A12" s="419"/>
      <c r="B12" s="448"/>
      <c r="C12" s="448"/>
      <c r="D12" s="454"/>
      <c r="E12" s="19" t="s">
        <v>68</v>
      </c>
      <c r="F12" s="22" t="s">
        <v>4</v>
      </c>
      <c r="G12" s="22" t="s">
        <v>46</v>
      </c>
      <c r="H12" s="22"/>
      <c r="I12" s="22" t="s">
        <v>112</v>
      </c>
      <c r="J12" s="57" t="s">
        <v>33</v>
      </c>
      <c r="K12" s="157"/>
      <c r="L12" s="122"/>
      <c r="M12" s="122"/>
      <c r="N12" s="122"/>
      <c r="O12" s="122"/>
      <c r="P12" s="122"/>
      <c r="Q12" s="122">
        <v>21</v>
      </c>
      <c r="R12" s="122"/>
      <c r="S12" s="122"/>
      <c r="T12" s="122"/>
      <c r="U12" s="122"/>
      <c r="V12" s="122"/>
      <c r="W12" s="24"/>
      <c r="X12" s="24"/>
      <c r="Y12" s="24"/>
      <c r="Z12" s="24"/>
      <c r="AA12" s="24"/>
      <c r="AB12" s="56"/>
      <c r="AC12" s="75">
        <f t="shared" si="0"/>
        <v>21</v>
      </c>
      <c r="AD12" s="13"/>
      <c r="AE12" s="13"/>
      <c r="AF12" s="13"/>
    </row>
    <row r="13" spans="1:32" s="14" customFormat="1" ht="18.600000000000001" customHeight="1" thickBot="1" x14ac:dyDescent="0.25">
      <c r="A13" s="419"/>
      <c r="B13" s="448"/>
      <c r="C13" s="448"/>
      <c r="D13" s="454"/>
      <c r="E13" s="39" t="s">
        <v>35</v>
      </c>
      <c r="F13" s="85"/>
      <c r="G13" s="85"/>
      <c r="H13" s="85"/>
      <c r="I13" s="85"/>
      <c r="J13" s="109"/>
      <c r="K13" s="65">
        <f>SUM(K8:K12)</f>
        <v>48</v>
      </c>
      <c r="L13" s="60">
        <f>SUM(L8:L12)</f>
        <v>48</v>
      </c>
      <c r="M13" s="60"/>
      <c r="N13" s="60">
        <f t="shared" ref="N13:V13" si="1">SUM(N8:N12)</f>
        <v>14</v>
      </c>
      <c r="O13" s="60">
        <f t="shared" si="1"/>
        <v>4</v>
      </c>
      <c r="P13" s="60">
        <f t="shared" si="1"/>
        <v>0</v>
      </c>
      <c r="Q13" s="60">
        <f t="shared" si="1"/>
        <v>21</v>
      </c>
      <c r="R13" s="60">
        <f t="shared" si="1"/>
        <v>0</v>
      </c>
      <c r="S13" s="60">
        <f t="shared" si="1"/>
        <v>0</v>
      </c>
      <c r="T13" s="60">
        <f t="shared" si="1"/>
        <v>0</v>
      </c>
      <c r="U13" s="60">
        <f t="shared" si="1"/>
        <v>10</v>
      </c>
      <c r="V13" s="60">
        <f t="shared" si="1"/>
        <v>0</v>
      </c>
      <c r="W13" s="60"/>
      <c r="X13" s="60"/>
      <c r="Y13" s="60"/>
      <c r="Z13" s="60"/>
      <c r="AA13" s="60"/>
      <c r="AB13" s="66"/>
      <c r="AC13" s="172">
        <f>SUM(AC8:AC12)</f>
        <v>145</v>
      </c>
      <c r="AD13" s="13"/>
      <c r="AE13" s="13"/>
      <c r="AF13" s="13"/>
    </row>
    <row r="14" spans="1:32" s="14" customFormat="1" ht="28.15" customHeight="1" x14ac:dyDescent="0.2">
      <c r="A14" s="419"/>
      <c r="B14" s="448"/>
      <c r="C14" s="448"/>
      <c r="D14" s="454"/>
      <c r="E14" s="292" t="s">
        <v>72</v>
      </c>
      <c r="F14" s="116" t="s">
        <v>5</v>
      </c>
      <c r="G14" s="116" t="s">
        <v>45</v>
      </c>
      <c r="H14" s="96">
        <v>1</v>
      </c>
      <c r="I14" s="116">
        <v>3</v>
      </c>
      <c r="J14" s="134">
        <v>14</v>
      </c>
      <c r="K14" s="23"/>
      <c r="L14" s="116"/>
      <c r="M14" s="116"/>
      <c r="N14" s="116">
        <v>4</v>
      </c>
      <c r="O14" s="116">
        <v>2</v>
      </c>
      <c r="P14" s="116"/>
      <c r="Q14" s="122"/>
      <c r="R14" s="116"/>
      <c r="S14" s="116"/>
      <c r="T14" s="116"/>
      <c r="U14" s="116">
        <v>1</v>
      </c>
      <c r="V14" s="116"/>
      <c r="W14" s="16"/>
      <c r="X14" s="16"/>
      <c r="Y14" s="16"/>
      <c r="Z14" s="16"/>
      <c r="AA14" s="16"/>
      <c r="AB14" s="115"/>
      <c r="AC14" s="63">
        <f t="shared" si="0"/>
        <v>7</v>
      </c>
      <c r="AD14" s="13"/>
      <c r="AE14" s="13"/>
      <c r="AF14" s="13"/>
    </row>
    <row r="15" spans="1:32" s="14" customFormat="1" ht="20.45" customHeight="1" x14ac:dyDescent="0.2">
      <c r="A15" s="419"/>
      <c r="B15" s="448"/>
      <c r="C15" s="448"/>
      <c r="D15" s="454"/>
      <c r="E15" s="292" t="s">
        <v>123</v>
      </c>
      <c r="F15" s="114" t="s">
        <v>5</v>
      </c>
      <c r="G15" s="114" t="s">
        <v>45</v>
      </c>
      <c r="H15" s="126">
        <v>1</v>
      </c>
      <c r="I15" s="114">
        <v>3</v>
      </c>
      <c r="J15" s="170">
        <v>14</v>
      </c>
      <c r="K15" s="23">
        <v>6</v>
      </c>
      <c r="L15" s="116">
        <v>6</v>
      </c>
      <c r="M15" s="116"/>
      <c r="N15" s="116"/>
      <c r="O15" s="116"/>
      <c r="P15" s="116">
        <v>2</v>
      </c>
      <c r="Q15" s="122"/>
      <c r="R15" s="116"/>
      <c r="S15" s="116"/>
      <c r="T15" s="116"/>
      <c r="U15" s="116">
        <v>3</v>
      </c>
      <c r="V15" s="116"/>
      <c r="W15" s="31"/>
      <c r="X15" s="31"/>
      <c r="Y15" s="31"/>
      <c r="Z15" s="31"/>
      <c r="AA15" s="31"/>
      <c r="AB15" s="59"/>
      <c r="AC15" s="63">
        <f t="shared" si="0"/>
        <v>17</v>
      </c>
      <c r="AD15" s="13"/>
      <c r="AE15" s="13"/>
      <c r="AF15" s="13"/>
    </row>
    <row r="16" spans="1:32" s="14" customFormat="1" ht="21.6" customHeight="1" x14ac:dyDescent="0.2">
      <c r="A16" s="419"/>
      <c r="B16" s="448"/>
      <c r="C16" s="448"/>
      <c r="D16" s="454"/>
      <c r="E16" s="292" t="s">
        <v>75</v>
      </c>
      <c r="F16" s="114" t="s">
        <v>5</v>
      </c>
      <c r="G16" s="114" t="s">
        <v>45</v>
      </c>
      <c r="H16" s="126">
        <v>1</v>
      </c>
      <c r="I16" s="114">
        <v>4</v>
      </c>
      <c r="J16" s="170">
        <v>36</v>
      </c>
      <c r="K16" s="23"/>
      <c r="L16" s="116"/>
      <c r="M16" s="116"/>
      <c r="N16" s="116"/>
      <c r="O16" s="116"/>
      <c r="P16" s="116">
        <v>2</v>
      </c>
      <c r="Q16" s="122"/>
      <c r="R16" s="116"/>
      <c r="S16" s="116"/>
      <c r="T16" s="116"/>
      <c r="U16" s="116">
        <v>3</v>
      </c>
      <c r="V16" s="116"/>
      <c r="W16" s="31"/>
      <c r="X16" s="31"/>
      <c r="Y16" s="31"/>
      <c r="Z16" s="31"/>
      <c r="AA16" s="31"/>
      <c r="AB16" s="59"/>
      <c r="AC16" s="63">
        <f t="shared" si="0"/>
        <v>5</v>
      </c>
      <c r="AD16" s="13"/>
      <c r="AE16" s="13"/>
      <c r="AF16" s="13"/>
    </row>
    <row r="17" spans="1:32" s="14" customFormat="1" ht="23.45" customHeight="1" x14ac:dyDescent="0.2">
      <c r="A17" s="419"/>
      <c r="B17" s="448"/>
      <c r="C17" s="448"/>
      <c r="D17" s="454"/>
      <c r="E17" s="292" t="s">
        <v>90</v>
      </c>
      <c r="F17" s="114" t="s">
        <v>5</v>
      </c>
      <c r="G17" s="114" t="s">
        <v>45</v>
      </c>
      <c r="H17" s="126">
        <v>1</v>
      </c>
      <c r="I17" s="114">
        <v>4</v>
      </c>
      <c r="J17" s="170">
        <v>36</v>
      </c>
      <c r="K17" s="23">
        <v>4</v>
      </c>
      <c r="L17" s="116">
        <v>2</v>
      </c>
      <c r="M17" s="116"/>
      <c r="N17" s="116">
        <v>9</v>
      </c>
      <c r="O17" s="116">
        <v>2</v>
      </c>
      <c r="P17" s="116"/>
      <c r="Q17" s="122"/>
      <c r="R17" s="116"/>
      <c r="S17" s="116"/>
      <c r="T17" s="116"/>
      <c r="U17" s="116">
        <v>4</v>
      </c>
      <c r="V17" s="116"/>
      <c r="W17" s="24"/>
      <c r="X17" s="24"/>
      <c r="Y17" s="24"/>
      <c r="Z17" s="24"/>
      <c r="AA17" s="24"/>
      <c r="AB17" s="56"/>
      <c r="AC17" s="63">
        <f t="shared" si="0"/>
        <v>21</v>
      </c>
      <c r="AD17" s="13"/>
      <c r="AE17" s="13"/>
      <c r="AF17" s="13"/>
    </row>
    <row r="18" spans="1:32" s="14" customFormat="1" ht="19.899999999999999" customHeight="1" thickBot="1" x14ac:dyDescent="0.25">
      <c r="A18" s="419"/>
      <c r="B18" s="448"/>
      <c r="C18" s="448"/>
      <c r="D18" s="454"/>
      <c r="E18" s="20" t="s">
        <v>31</v>
      </c>
      <c r="F18" s="21"/>
      <c r="G18" s="21"/>
      <c r="H18" s="21"/>
      <c r="I18" s="21"/>
      <c r="J18" s="105"/>
      <c r="K18" s="65">
        <f>SUM(K14:K17)</f>
        <v>10</v>
      </c>
      <c r="L18" s="60">
        <f>SUM(L14:L17)</f>
        <v>8</v>
      </c>
      <c r="M18" s="60"/>
      <c r="N18" s="60">
        <f t="shared" ref="N18:V18" si="2">SUM(N14:N17)</f>
        <v>13</v>
      </c>
      <c r="O18" s="60">
        <f t="shared" si="2"/>
        <v>4</v>
      </c>
      <c r="P18" s="60">
        <f t="shared" si="2"/>
        <v>4</v>
      </c>
      <c r="Q18" s="60">
        <f t="shared" si="2"/>
        <v>0</v>
      </c>
      <c r="R18" s="60">
        <f t="shared" si="2"/>
        <v>0</v>
      </c>
      <c r="S18" s="60">
        <f t="shared" si="2"/>
        <v>0</v>
      </c>
      <c r="T18" s="60">
        <f t="shared" si="2"/>
        <v>0</v>
      </c>
      <c r="U18" s="60">
        <f t="shared" si="2"/>
        <v>11</v>
      </c>
      <c r="V18" s="60">
        <f t="shared" si="2"/>
        <v>0</v>
      </c>
      <c r="W18" s="60"/>
      <c r="X18" s="60"/>
      <c r="Y18" s="60"/>
      <c r="Z18" s="60"/>
      <c r="AA18" s="60"/>
      <c r="AB18" s="66"/>
      <c r="AC18" s="68">
        <f>SUM(AC14:AC17)</f>
        <v>50</v>
      </c>
      <c r="AD18" s="13"/>
      <c r="AE18" s="13"/>
      <c r="AF18" s="13"/>
    </row>
    <row r="19" spans="1:32" s="14" customFormat="1" ht="17.45" hidden="1" customHeight="1" thickBot="1" x14ac:dyDescent="0.25">
      <c r="A19" s="419"/>
      <c r="B19" s="448"/>
      <c r="C19" s="448"/>
      <c r="D19" s="454"/>
      <c r="E19" s="20"/>
      <c r="F19" s="25"/>
      <c r="G19" s="25"/>
      <c r="H19" s="25"/>
      <c r="I19" s="25"/>
      <c r="J19" s="27"/>
      <c r="K19" s="104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6"/>
      <c r="AC19" s="64"/>
      <c r="AD19" s="13"/>
      <c r="AE19" s="13"/>
      <c r="AF19" s="13"/>
    </row>
    <row r="20" spans="1:32" s="14" customFormat="1" ht="22.15" customHeight="1" thickBot="1" x14ac:dyDescent="0.25">
      <c r="A20" s="420"/>
      <c r="B20" s="449"/>
      <c r="C20" s="449"/>
      <c r="D20" s="455"/>
      <c r="E20" s="131" t="s">
        <v>34</v>
      </c>
      <c r="F20" s="135"/>
      <c r="G20" s="135"/>
      <c r="H20" s="135"/>
      <c r="I20" s="135"/>
      <c r="J20" s="136"/>
      <c r="K20" s="35">
        <f>SUM(K13+K18+K19)</f>
        <v>58</v>
      </c>
      <c r="L20" s="35">
        <f>SUM(L13+L18+L19)</f>
        <v>56</v>
      </c>
      <c r="M20" s="35"/>
      <c r="N20" s="35">
        <f t="shared" ref="N20:V20" si="3">SUM(N13+N18+N19)</f>
        <v>27</v>
      </c>
      <c r="O20" s="35">
        <f t="shared" si="3"/>
        <v>8</v>
      </c>
      <c r="P20" s="35">
        <f t="shared" si="3"/>
        <v>4</v>
      </c>
      <c r="Q20" s="35">
        <f t="shared" si="3"/>
        <v>21</v>
      </c>
      <c r="R20" s="35">
        <f t="shared" si="3"/>
        <v>0</v>
      </c>
      <c r="S20" s="35">
        <f t="shared" si="3"/>
        <v>0</v>
      </c>
      <c r="T20" s="35">
        <f t="shared" si="3"/>
        <v>0</v>
      </c>
      <c r="U20" s="35">
        <f t="shared" si="3"/>
        <v>21</v>
      </c>
      <c r="V20" s="35">
        <f t="shared" si="3"/>
        <v>0</v>
      </c>
      <c r="W20" s="35"/>
      <c r="X20" s="35"/>
      <c r="Y20" s="35"/>
      <c r="Z20" s="35"/>
      <c r="AA20" s="35"/>
      <c r="AB20" s="80"/>
      <c r="AC20" s="97">
        <f>SUM(AC13+AC18+AC19)</f>
        <v>195</v>
      </c>
      <c r="AD20" s="13"/>
      <c r="AE20" s="13"/>
      <c r="AF20" s="13"/>
    </row>
    <row r="21" spans="1:32" s="14" customFormat="1" ht="35.25" customHeight="1" thickBot="1" x14ac:dyDescent="0.25">
      <c r="A21" s="435" t="s">
        <v>3</v>
      </c>
      <c r="B21" s="456"/>
      <c r="C21" s="456"/>
      <c r="D21" s="456"/>
      <c r="E21" s="456"/>
      <c r="F21" s="466"/>
      <c r="G21" s="466"/>
      <c r="H21" s="466"/>
      <c r="I21" s="466"/>
      <c r="J21" s="46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456"/>
      <c r="AA21" s="456"/>
      <c r="AB21" s="456"/>
      <c r="AC21" s="457"/>
      <c r="AD21" s="13"/>
      <c r="AE21" s="13"/>
      <c r="AF21" s="13"/>
    </row>
    <row r="22" spans="1:32" s="14" customFormat="1" ht="22.5" hidden="1" customHeight="1" thickBot="1" x14ac:dyDescent="0.25">
      <c r="A22" s="438">
        <v>3</v>
      </c>
      <c r="B22" s="440" t="s">
        <v>49</v>
      </c>
      <c r="C22" s="440" t="s">
        <v>101</v>
      </c>
      <c r="D22" s="470">
        <v>1</v>
      </c>
      <c r="E22" s="191"/>
      <c r="F22" s="37"/>
      <c r="G22" s="37"/>
      <c r="H22" s="37"/>
      <c r="I22" s="101"/>
      <c r="J22" s="165"/>
      <c r="K22" s="77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76"/>
      <c r="AC22" s="61">
        <f t="shared" ref="AC22:AC28" si="4">SUM(K22:AB22)</f>
        <v>0</v>
      </c>
      <c r="AD22" s="13"/>
      <c r="AE22" s="13"/>
      <c r="AF22" s="13"/>
    </row>
    <row r="23" spans="1:32" s="14" customFormat="1" ht="24" customHeight="1" x14ac:dyDescent="0.2">
      <c r="A23" s="438"/>
      <c r="B23" s="440"/>
      <c r="C23" s="440"/>
      <c r="D23" s="470"/>
      <c r="E23" s="292" t="s">
        <v>90</v>
      </c>
      <c r="F23" s="114" t="s">
        <v>4</v>
      </c>
      <c r="G23" s="114" t="s">
        <v>45</v>
      </c>
      <c r="H23" s="37" t="s">
        <v>32</v>
      </c>
      <c r="I23" s="114">
        <v>4</v>
      </c>
      <c r="J23" s="193">
        <v>28</v>
      </c>
      <c r="K23" s="124">
        <v>8</v>
      </c>
      <c r="L23" s="118">
        <v>16</v>
      </c>
      <c r="M23" s="114"/>
      <c r="N23" s="118">
        <v>7</v>
      </c>
      <c r="O23" s="118">
        <v>2</v>
      </c>
      <c r="P23" s="118"/>
      <c r="Q23" s="118"/>
      <c r="R23" s="118"/>
      <c r="S23" s="114"/>
      <c r="T23" s="38"/>
      <c r="U23" s="38">
        <v>3</v>
      </c>
      <c r="V23" s="38"/>
      <c r="W23" s="38"/>
      <c r="X23" s="38"/>
      <c r="Y23" s="38"/>
      <c r="Z23" s="38"/>
      <c r="AA23" s="38"/>
      <c r="AB23" s="76"/>
      <c r="AC23" s="61">
        <f t="shared" si="4"/>
        <v>36</v>
      </c>
      <c r="AD23" s="13"/>
      <c r="AE23" s="13"/>
      <c r="AF23" s="13"/>
    </row>
    <row r="24" spans="1:32" s="14" customFormat="1" ht="22.15" customHeight="1" x14ac:dyDescent="0.2">
      <c r="A24" s="438"/>
      <c r="B24" s="440"/>
      <c r="C24" s="440"/>
      <c r="D24" s="470"/>
      <c r="E24" s="292" t="s">
        <v>123</v>
      </c>
      <c r="F24" s="114" t="s">
        <v>4</v>
      </c>
      <c r="G24" s="114" t="s">
        <v>45</v>
      </c>
      <c r="H24" s="29" t="s">
        <v>32</v>
      </c>
      <c r="I24" s="29" t="s">
        <v>47</v>
      </c>
      <c r="J24" s="41" t="s">
        <v>137</v>
      </c>
      <c r="K24" s="124">
        <v>32</v>
      </c>
      <c r="L24" s="118">
        <v>40</v>
      </c>
      <c r="M24" s="114"/>
      <c r="N24" s="118">
        <v>7</v>
      </c>
      <c r="O24" s="118">
        <v>2</v>
      </c>
      <c r="P24" s="118"/>
      <c r="Q24" s="118"/>
      <c r="R24" s="118"/>
      <c r="S24" s="114"/>
      <c r="T24" s="38"/>
      <c r="U24" s="38">
        <v>5</v>
      </c>
      <c r="V24" s="38"/>
      <c r="W24" s="38"/>
      <c r="X24" s="38"/>
      <c r="Y24" s="38"/>
      <c r="Z24" s="38"/>
      <c r="AA24" s="38"/>
      <c r="AB24" s="76"/>
      <c r="AC24" s="61">
        <f t="shared" si="4"/>
        <v>86</v>
      </c>
      <c r="AD24" s="13"/>
      <c r="AE24" s="13"/>
      <c r="AF24" s="13"/>
    </row>
    <row r="25" spans="1:32" s="14" customFormat="1" ht="22.15" customHeight="1" x14ac:dyDescent="0.2">
      <c r="A25" s="438"/>
      <c r="B25" s="440"/>
      <c r="C25" s="440"/>
      <c r="D25" s="470"/>
      <c r="E25" s="295" t="s">
        <v>55</v>
      </c>
      <c r="F25" s="116" t="s">
        <v>4</v>
      </c>
      <c r="G25" s="116" t="s">
        <v>45</v>
      </c>
      <c r="H25" s="74" t="s">
        <v>32</v>
      </c>
      <c r="I25" s="116">
        <v>4</v>
      </c>
      <c r="J25" s="117">
        <v>29</v>
      </c>
      <c r="K25" s="149"/>
      <c r="L25" s="116"/>
      <c r="M25" s="116"/>
      <c r="N25" s="116"/>
      <c r="O25" s="116"/>
      <c r="P25" s="116"/>
      <c r="Q25" s="116"/>
      <c r="R25" s="116"/>
      <c r="S25" s="116">
        <v>58</v>
      </c>
      <c r="T25" s="38"/>
      <c r="U25" s="38"/>
      <c r="V25" s="38"/>
      <c r="W25" s="38"/>
      <c r="X25" s="38"/>
      <c r="Y25" s="38"/>
      <c r="Z25" s="38"/>
      <c r="AA25" s="38"/>
      <c r="AB25" s="76"/>
      <c r="AC25" s="61">
        <f t="shared" si="4"/>
        <v>58</v>
      </c>
      <c r="AD25" s="13"/>
      <c r="AE25" s="13"/>
      <c r="AF25" s="13"/>
    </row>
    <row r="26" spans="1:32" s="14" customFormat="1" ht="31.15" customHeight="1" x14ac:dyDescent="0.2">
      <c r="A26" s="438"/>
      <c r="B26" s="440"/>
      <c r="C26" s="440"/>
      <c r="D26" s="470"/>
      <c r="E26" s="198" t="s">
        <v>83</v>
      </c>
      <c r="F26" s="218" t="s">
        <v>4</v>
      </c>
      <c r="G26" s="201" t="s">
        <v>45</v>
      </c>
      <c r="H26" s="31"/>
      <c r="I26" s="221">
        <v>2</v>
      </c>
      <c r="J26" s="241">
        <v>25</v>
      </c>
      <c r="K26" s="204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8">
        <v>8</v>
      </c>
      <c r="X26" s="38"/>
      <c r="Y26" s="38"/>
      <c r="Z26" s="38"/>
      <c r="AA26" s="38"/>
      <c r="AB26" s="76"/>
      <c r="AC26" s="61">
        <f t="shared" si="4"/>
        <v>8</v>
      </c>
      <c r="AD26" s="13"/>
      <c r="AE26" s="13"/>
      <c r="AF26" s="13"/>
    </row>
    <row r="27" spans="1:32" s="14" customFormat="1" ht="24.6" customHeight="1" x14ac:dyDescent="0.2">
      <c r="A27" s="438"/>
      <c r="B27" s="440"/>
      <c r="C27" s="440"/>
      <c r="D27" s="470"/>
      <c r="E27" s="198" t="s">
        <v>84</v>
      </c>
      <c r="F27" s="201" t="s">
        <v>4</v>
      </c>
      <c r="G27" s="201" t="s">
        <v>45</v>
      </c>
      <c r="H27" s="201"/>
      <c r="I27" s="201">
        <v>3</v>
      </c>
      <c r="J27" s="221">
        <v>27</v>
      </c>
      <c r="K27" s="204"/>
      <c r="L27" s="218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38">
        <v>9</v>
      </c>
      <c r="X27" s="38"/>
      <c r="Y27" s="38"/>
      <c r="Z27" s="38"/>
      <c r="AA27" s="38"/>
      <c r="AB27" s="76"/>
      <c r="AC27" s="61">
        <f t="shared" si="4"/>
        <v>9</v>
      </c>
      <c r="AD27" s="13"/>
      <c r="AE27" s="13"/>
      <c r="AF27" s="13"/>
    </row>
    <row r="28" spans="1:32" s="14" customFormat="1" ht="20.45" customHeight="1" x14ac:dyDescent="0.2">
      <c r="A28" s="438"/>
      <c r="B28" s="440"/>
      <c r="C28" s="440"/>
      <c r="D28" s="470"/>
      <c r="E28" s="19" t="s">
        <v>68</v>
      </c>
      <c r="F28" s="37" t="s">
        <v>4</v>
      </c>
      <c r="G28" s="37" t="s">
        <v>45</v>
      </c>
      <c r="H28" s="37"/>
      <c r="I28" s="101" t="s">
        <v>48</v>
      </c>
      <c r="J28" s="165">
        <v>4</v>
      </c>
      <c r="K28" s="77"/>
      <c r="L28" s="38"/>
      <c r="M28" s="38"/>
      <c r="N28" s="38"/>
      <c r="O28" s="38"/>
      <c r="P28" s="38"/>
      <c r="Q28" s="38">
        <v>12</v>
      </c>
      <c r="R28" s="114"/>
      <c r="S28" s="114"/>
      <c r="T28" s="38"/>
      <c r="U28" s="38"/>
      <c r="V28" s="38"/>
      <c r="W28" s="38"/>
      <c r="X28" s="38"/>
      <c r="Y28" s="38"/>
      <c r="Z28" s="38"/>
      <c r="AA28" s="38"/>
      <c r="AB28" s="76"/>
      <c r="AC28" s="61">
        <f t="shared" si="4"/>
        <v>12</v>
      </c>
      <c r="AD28" s="13"/>
      <c r="AE28" s="13"/>
      <c r="AF28" s="13"/>
    </row>
    <row r="29" spans="1:32" s="14" customFormat="1" ht="22.9" customHeight="1" thickBot="1" x14ac:dyDescent="0.25">
      <c r="A29" s="438"/>
      <c r="B29" s="440"/>
      <c r="C29" s="440"/>
      <c r="D29" s="470"/>
      <c r="E29" s="87" t="s">
        <v>35</v>
      </c>
      <c r="F29" s="40"/>
      <c r="G29" s="40"/>
      <c r="H29" s="40"/>
      <c r="I29" s="40"/>
      <c r="J29" s="67"/>
      <c r="K29" s="65">
        <f>SUM(K22:K28)</f>
        <v>40</v>
      </c>
      <c r="L29" s="60">
        <f>SUM(L22:L28)</f>
        <v>56</v>
      </c>
      <c r="M29" s="60"/>
      <c r="N29" s="60">
        <f t="shared" ref="N29:W29" si="5">SUM(N22:N28)</f>
        <v>14</v>
      </c>
      <c r="O29" s="60">
        <f t="shared" si="5"/>
        <v>4</v>
      </c>
      <c r="P29" s="60">
        <f t="shared" si="5"/>
        <v>0</v>
      </c>
      <c r="Q29" s="60">
        <f t="shared" si="5"/>
        <v>12</v>
      </c>
      <c r="R29" s="60">
        <f t="shared" si="5"/>
        <v>0</v>
      </c>
      <c r="S29" s="60">
        <f t="shared" si="5"/>
        <v>58</v>
      </c>
      <c r="T29" s="60">
        <f t="shared" si="5"/>
        <v>0</v>
      </c>
      <c r="U29" s="60">
        <f t="shared" si="5"/>
        <v>8</v>
      </c>
      <c r="V29" s="60">
        <f t="shared" si="5"/>
        <v>0</v>
      </c>
      <c r="W29" s="60">
        <f t="shared" si="5"/>
        <v>17</v>
      </c>
      <c r="X29" s="60"/>
      <c r="Y29" s="60">
        <f>SUM(Y22:Y28)</f>
        <v>0</v>
      </c>
      <c r="Z29" s="60">
        <f>SUM(Z22:Z28)</f>
        <v>0</v>
      </c>
      <c r="AA29" s="60"/>
      <c r="AB29" s="66"/>
      <c r="AC29" s="64">
        <f>SUM(AC22:AC28)</f>
        <v>209</v>
      </c>
      <c r="AD29" s="13"/>
      <c r="AE29" s="13"/>
      <c r="AF29" s="13"/>
    </row>
    <row r="30" spans="1:32" s="14" customFormat="1" ht="30.75" customHeight="1" x14ac:dyDescent="0.2">
      <c r="A30" s="438"/>
      <c r="B30" s="440"/>
      <c r="C30" s="440"/>
      <c r="D30" s="470"/>
      <c r="E30" s="292" t="s">
        <v>72</v>
      </c>
      <c r="F30" s="114" t="s">
        <v>5</v>
      </c>
      <c r="G30" s="114" t="s">
        <v>45</v>
      </c>
      <c r="H30" s="29" t="s">
        <v>32</v>
      </c>
      <c r="I30" s="114">
        <v>2</v>
      </c>
      <c r="J30" s="170">
        <v>4</v>
      </c>
      <c r="K30" s="171">
        <v>2</v>
      </c>
      <c r="L30" s="133">
        <v>4</v>
      </c>
      <c r="M30" s="133"/>
      <c r="N30" s="133"/>
      <c r="O30" s="133"/>
      <c r="P30" s="133"/>
      <c r="Q30" s="133"/>
      <c r="R30" s="133"/>
      <c r="S30" s="133"/>
      <c r="T30" s="133"/>
      <c r="U30" s="133">
        <v>1</v>
      </c>
      <c r="V30" s="31"/>
      <c r="W30" s="31"/>
      <c r="X30" s="31"/>
      <c r="Y30" s="31"/>
      <c r="Z30" s="31"/>
      <c r="AA30" s="31"/>
      <c r="AB30" s="59"/>
      <c r="AC30" s="142">
        <f t="shared" ref="AC30:AC37" si="6">SUM(K30:AB30)</f>
        <v>7</v>
      </c>
      <c r="AD30" s="13"/>
      <c r="AE30" s="13"/>
      <c r="AF30" s="13"/>
    </row>
    <row r="31" spans="1:32" s="14" customFormat="1" ht="20.45" customHeight="1" x14ac:dyDescent="0.2">
      <c r="A31" s="438"/>
      <c r="B31" s="440"/>
      <c r="C31" s="440"/>
      <c r="D31" s="470"/>
      <c r="E31" s="292" t="s">
        <v>123</v>
      </c>
      <c r="F31" s="114" t="s">
        <v>5</v>
      </c>
      <c r="G31" s="114" t="s">
        <v>45</v>
      </c>
      <c r="H31" s="126">
        <v>1</v>
      </c>
      <c r="I31" s="114">
        <v>2</v>
      </c>
      <c r="J31" s="170">
        <v>4</v>
      </c>
      <c r="K31" s="271">
        <v>2</v>
      </c>
      <c r="L31" s="272">
        <v>4</v>
      </c>
      <c r="M31" s="272"/>
      <c r="N31" s="272"/>
      <c r="O31" s="272"/>
      <c r="P31" s="272"/>
      <c r="Q31" s="272"/>
      <c r="R31" s="272"/>
      <c r="S31" s="272"/>
      <c r="T31" s="272"/>
      <c r="U31" s="272">
        <v>1</v>
      </c>
      <c r="V31" s="31"/>
      <c r="W31" s="31"/>
      <c r="X31" s="31"/>
      <c r="Y31" s="31"/>
      <c r="Z31" s="31"/>
      <c r="AA31" s="31"/>
      <c r="AB31" s="59"/>
      <c r="AC31" s="142">
        <f t="shared" si="6"/>
        <v>7</v>
      </c>
      <c r="AD31" s="13"/>
      <c r="AE31" s="13"/>
      <c r="AF31" s="13"/>
    </row>
    <row r="32" spans="1:32" s="14" customFormat="1" ht="22.9" customHeight="1" x14ac:dyDescent="0.2">
      <c r="A32" s="438"/>
      <c r="B32" s="440"/>
      <c r="C32" s="440"/>
      <c r="D32" s="470"/>
      <c r="E32" s="301" t="s">
        <v>75</v>
      </c>
      <c r="F32" s="114" t="s">
        <v>5</v>
      </c>
      <c r="G32" s="114" t="s">
        <v>45</v>
      </c>
      <c r="H32" s="29" t="s">
        <v>32</v>
      </c>
      <c r="I32" s="114">
        <v>3</v>
      </c>
      <c r="J32" s="170">
        <v>14</v>
      </c>
      <c r="K32" s="179">
        <v>4</v>
      </c>
      <c r="L32" s="123">
        <v>4</v>
      </c>
      <c r="M32" s="123"/>
      <c r="N32" s="123"/>
      <c r="O32" s="123"/>
      <c r="P32" s="123"/>
      <c r="Q32" s="123"/>
      <c r="R32" s="123"/>
      <c r="S32" s="123"/>
      <c r="T32" s="123"/>
      <c r="U32" s="123">
        <v>1</v>
      </c>
      <c r="V32" s="31"/>
      <c r="W32" s="31"/>
      <c r="X32" s="31"/>
      <c r="Y32" s="31"/>
      <c r="Z32" s="31"/>
      <c r="AA32" s="31"/>
      <c r="AB32" s="59"/>
      <c r="AC32" s="142">
        <f t="shared" si="6"/>
        <v>9</v>
      </c>
      <c r="AD32" s="13"/>
      <c r="AE32" s="13"/>
      <c r="AF32" s="13"/>
    </row>
    <row r="33" spans="1:32" s="14" customFormat="1" ht="22.9" customHeight="1" x14ac:dyDescent="0.2">
      <c r="A33" s="438"/>
      <c r="B33" s="440"/>
      <c r="C33" s="440"/>
      <c r="D33" s="470"/>
      <c r="E33" s="292" t="s">
        <v>90</v>
      </c>
      <c r="F33" s="114" t="s">
        <v>5</v>
      </c>
      <c r="G33" s="114" t="s">
        <v>45</v>
      </c>
      <c r="H33" s="29" t="s">
        <v>32</v>
      </c>
      <c r="I33" s="170">
        <v>3</v>
      </c>
      <c r="J33" s="170">
        <v>14</v>
      </c>
      <c r="K33" s="149">
        <v>4</v>
      </c>
      <c r="L33" s="116">
        <v>2</v>
      </c>
      <c r="M33" s="116"/>
      <c r="N33" s="116"/>
      <c r="O33" s="116"/>
      <c r="P33" s="116"/>
      <c r="Q33" s="116"/>
      <c r="R33" s="116"/>
      <c r="S33" s="116"/>
      <c r="T33" s="116"/>
      <c r="U33" s="116">
        <v>1</v>
      </c>
      <c r="V33" s="31"/>
      <c r="W33" s="31"/>
      <c r="X33" s="31"/>
      <c r="Y33" s="31"/>
      <c r="Z33" s="31"/>
      <c r="AA33" s="31"/>
      <c r="AB33" s="59"/>
      <c r="AC33" s="142">
        <f t="shared" si="6"/>
        <v>7</v>
      </c>
      <c r="AD33" s="13"/>
      <c r="AE33" s="13"/>
      <c r="AF33" s="13"/>
    </row>
    <row r="34" spans="1:32" s="14" customFormat="1" ht="22.9" customHeight="1" x14ac:dyDescent="0.2">
      <c r="A34" s="438"/>
      <c r="B34" s="440"/>
      <c r="C34" s="440"/>
      <c r="D34" s="470"/>
      <c r="E34" s="292" t="s">
        <v>123</v>
      </c>
      <c r="F34" s="114" t="s">
        <v>5</v>
      </c>
      <c r="G34" s="114" t="s">
        <v>45</v>
      </c>
      <c r="H34" s="126">
        <v>1</v>
      </c>
      <c r="I34" s="114">
        <v>3</v>
      </c>
      <c r="J34" s="170">
        <v>14</v>
      </c>
      <c r="K34" s="179"/>
      <c r="L34" s="123"/>
      <c r="M34" s="123"/>
      <c r="N34" s="123">
        <v>4</v>
      </c>
      <c r="O34" s="123">
        <v>2</v>
      </c>
      <c r="P34" s="123"/>
      <c r="Q34" s="123"/>
      <c r="R34" s="123"/>
      <c r="S34" s="123"/>
      <c r="T34" s="123"/>
      <c r="U34" s="123">
        <v>3</v>
      </c>
      <c r="V34" s="31"/>
      <c r="W34" s="31"/>
      <c r="X34" s="31"/>
      <c r="Y34" s="31"/>
      <c r="Z34" s="31"/>
      <c r="AA34" s="31"/>
      <c r="AB34" s="59"/>
      <c r="AC34" s="142">
        <f t="shared" si="6"/>
        <v>9</v>
      </c>
      <c r="AD34" s="13"/>
      <c r="AE34" s="13"/>
      <c r="AF34" s="13"/>
    </row>
    <row r="35" spans="1:32" s="14" customFormat="1" ht="22.9" customHeight="1" x14ac:dyDescent="0.2">
      <c r="A35" s="438"/>
      <c r="B35" s="440"/>
      <c r="C35" s="440"/>
      <c r="D35" s="470"/>
      <c r="E35" s="292" t="s">
        <v>90</v>
      </c>
      <c r="F35" s="114" t="s">
        <v>5</v>
      </c>
      <c r="G35" s="114" t="s">
        <v>45</v>
      </c>
      <c r="H35" s="29" t="s">
        <v>32</v>
      </c>
      <c r="I35" s="170">
        <v>4</v>
      </c>
      <c r="J35" s="170">
        <v>36</v>
      </c>
      <c r="K35" s="179"/>
      <c r="L35" s="123"/>
      <c r="M35" s="123"/>
      <c r="N35" s="123">
        <v>9</v>
      </c>
      <c r="O35" s="123">
        <v>2</v>
      </c>
      <c r="P35" s="123"/>
      <c r="Q35" s="123"/>
      <c r="R35" s="123"/>
      <c r="S35" s="123"/>
      <c r="T35" s="123"/>
      <c r="U35" s="123">
        <v>4</v>
      </c>
      <c r="V35" s="31"/>
      <c r="W35" s="31"/>
      <c r="X35" s="31"/>
      <c r="Y35" s="31"/>
      <c r="Z35" s="31"/>
      <c r="AA35" s="31"/>
      <c r="AB35" s="59"/>
      <c r="AC35" s="142">
        <f t="shared" si="6"/>
        <v>15</v>
      </c>
      <c r="AD35" s="13"/>
      <c r="AE35" s="13"/>
      <c r="AF35" s="13"/>
    </row>
    <row r="36" spans="1:32" s="14" customFormat="1" ht="19.899999999999999" customHeight="1" x14ac:dyDescent="0.2">
      <c r="A36" s="438"/>
      <c r="B36" s="440"/>
      <c r="C36" s="440"/>
      <c r="D36" s="470"/>
      <c r="E36" s="298" t="s">
        <v>55</v>
      </c>
      <c r="F36" s="29" t="s">
        <v>5</v>
      </c>
      <c r="G36" s="29" t="s">
        <v>45</v>
      </c>
      <c r="H36" s="29" t="s">
        <v>32</v>
      </c>
      <c r="I36" s="29" t="s">
        <v>48</v>
      </c>
      <c r="J36" s="141">
        <v>36</v>
      </c>
      <c r="K36" s="179"/>
      <c r="L36" s="123"/>
      <c r="M36" s="123"/>
      <c r="N36" s="123"/>
      <c r="O36" s="123"/>
      <c r="P36" s="123"/>
      <c r="Q36" s="123"/>
      <c r="R36" s="123"/>
      <c r="S36" s="123">
        <v>72</v>
      </c>
      <c r="T36" s="123"/>
      <c r="U36" s="123"/>
      <c r="V36" s="31"/>
      <c r="W36" s="31"/>
      <c r="X36" s="31"/>
      <c r="Y36" s="31"/>
      <c r="Z36" s="31"/>
      <c r="AA36" s="31"/>
      <c r="AB36" s="59"/>
      <c r="AC36" s="142">
        <f t="shared" si="6"/>
        <v>72</v>
      </c>
      <c r="AD36" s="13"/>
      <c r="AE36" s="13"/>
      <c r="AF36" s="13"/>
    </row>
    <row r="37" spans="1:32" s="14" customFormat="1" ht="19.899999999999999" customHeight="1" x14ac:dyDescent="0.2">
      <c r="A37" s="438"/>
      <c r="B37" s="440"/>
      <c r="C37" s="440"/>
      <c r="D37" s="470"/>
      <c r="E37" s="19" t="s">
        <v>68</v>
      </c>
      <c r="F37" s="29" t="s">
        <v>5</v>
      </c>
      <c r="G37" s="29" t="s">
        <v>45</v>
      </c>
      <c r="H37" s="29"/>
      <c r="I37" s="29" t="s">
        <v>48</v>
      </c>
      <c r="J37" s="141">
        <v>4</v>
      </c>
      <c r="K37" s="23"/>
      <c r="L37" s="24"/>
      <c r="M37" s="24"/>
      <c r="N37" s="24"/>
      <c r="O37" s="24"/>
      <c r="P37" s="24"/>
      <c r="Q37" s="24">
        <v>12</v>
      </c>
      <c r="R37" s="123"/>
      <c r="S37" s="123"/>
      <c r="T37" s="123"/>
      <c r="U37" s="123"/>
      <c r="V37" s="31"/>
      <c r="W37" s="31"/>
      <c r="X37" s="31"/>
      <c r="Y37" s="31"/>
      <c r="Z37" s="31"/>
      <c r="AA37" s="31"/>
      <c r="AB37" s="59"/>
      <c r="AC37" s="142">
        <f t="shared" si="6"/>
        <v>12</v>
      </c>
      <c r="AD37" s="13"/>
      <c r="AE37" s="13"/>
      <c r="AF37" s="13"/>
    </row>
    <row r="38" spans="1:32" s="14" customFormat="1" ht="20.45" customHeight="1" thickBot="1" x14ac:dyDescent="0.25">
      <c r="A38" s="438"/>
      <c r="B38" s="440"/>
      <c r="C38" s="440"/>
      <c r="D38" s="470"/>
      <c r="E38" s="20" t="s">
        <v>31</v>
      </c>
      <c r="F38" s="21"/>
      <c r="G38" s="21"/>
      <c r="H38" s="21"/>
      <c r="I38" s="105"/>
      <c r="J38" s="69"/>
      <c r="K38" s="65">
        <f t="shared" ref="K38:W38" si="7">SUM(K30:K37)</f>
        <v>12</v>
      </c>
      <c r="L38" s="60">
        <f t="shared" si="7"/>
        <v>14</v>
      </c>
      <c r="M38" s="60"/>
      <c r="N38" s="60">
        <f t="shared" si="7"/>
        <v>13</v>
      </c>
      <c r="O38" s="60">
        <f t="shared" si="7"/>
        <v>4</v>
      </c>
      <c r="P38" s="60">
        <f t="shared" si="7"/>
        <v>0</v>
      </c>
      <c r="Q38" s="60">
        <f t="shared" si="7"/>
        <v>12</v>
      </c>
      <c r="R38" s="60">
        <f t="shared" si="7"/>
        <v>0</v>
      </c>
      <c r="S38" s="60">
        <f t="shared" si="7"/>
        <v>72</v>
      </c>
      <c r="T38" s="60">
        <f t="shared" si="7"/>
        <v>0</v>
      </c>
      <c r="U38" s="60">
        <f>SUM(U30:U37)</f>
        <v>11</v>
      </c>
      <c r="V38" s="60">
        <f t="shared" si="7"/>
        <v>0</v>
      </c>
      <c r="W38" s="60">
        <f t="shared" si="7"/>
        <v>0</v>
      </c>
      <c r="X38" s="60"/>
      <c r="Y38" s="60"/>
      <c r="Z38" s="60"/>
      <c r="AA38" s="60"/>
      <c r="AB38" s="66"/>
      <c r="AC38" s="64">
        <f>SUM(AC30:AC37)</f>
        <v>138</v>
      </c>
      <c r="AD38" s="13"/>
      <c r="AE38" s="13"/>
      <c r="AF38" s="13"/>
    </row>
    <row r="39" spans="1:32" s="14" customFormat="1" ht="13.15" hidden="1" customHeight="1" thickBot="1" x14ac:dyDescent="0.25">
      <c r="A39" s="438"/>
      <c r="B39" s="440"/>
      <c r="C39" s="440"/>
      <c r="D39" s="470"/>
      <c r="E39" s="20"/>
      <c r="F39" s="85"/>
      <c r="G39" s="85"/>
      <c r="H39" s="85"/>
      <c r="I39" s="85"/>
      <c r="J39" s="86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78"/>
      <c r="AC39" s="113"/>
      <c r="AD39" s="13"/>
      <c r="AE39" s="13"/>
      <c r="AF39" s="13"/>
    </row>
    <row r="40" spans="1:32" s="14" customFormat="1" ht="20.45" customHeight="1" thickBot="1" x14ac:dyDescent="0.25">
      <c r="A40" s="438"/>
      <c r="B40" s="440"/>
      <c r="C40" s="440"/>
      <c r="D40" s="470"/>
      <c r="E40" s="32" t="s">
        <v>36</v>
      </c>
      <c r="F40" s="33"/>
      <c r="G40" s="106"/>
      <c r="H40" s="135"/>
      <c r="I40" s="158"/>
      <c r="J40" s="163"/>
      <c r="K40" s="35">
        <f>SUM(K29+K38+K39)</f>
        <v>52</v>
      </c>
      <c r="L40" s="35">
        <f>SUM(L29+L38+L39)</f>
        <v>70</v>
      </c>
      <c r="M40" s="35"/>
      <c r="N40" s="35">
        <f t="shared" ref="N40:W40" si="8">SUM(N29+N38+N39)</f>
        <v>27</v>
      </c>
      <c r="O40" s="35">
        <f t="shared" si="8"/>
        <v>8</v>
      </c>
      <c r="P40" s="35">
        <f t="shared" si="8"/>
        <v>0</v>
      </c>
      <c r="Q40" s="35">
        <f t="shared" si="8"/>
        <v>24</v>
      </c>
      <c r="R40" s="35">
        <f t="shared" si="8"/>
        <v>0</v>
      </c>
      <c r="S40" s="35">
        <f t="shared" si="8"/>
        <v>130</v>
      </c>
      <c r="T40" s="35">
        <f t="shared" si="8"/>
        <v>0</v>
      </c>
      <c r="U40" s="35">
        <f t="shared" si="8"/>
        <v>19</v>
      </c>
      <c r="V40" s="35">
        <f t="shared" si="8"/>
        <v>0</v>
      </c>
      <c r="W40" s="35">
        <f t="shared" si="8"/>
        <v>17</v>
      </c>
      <c r="X40" s="35"/>
      <c r="Y40" s="35"/>
      <c r="Z40" s="35"/>
      <c r="AA40" s="35"/>
      <c r="AB40" s="80"/>
      <c r="AC40" s="36">
        <f>SUM(AC29+AC38+AC39)</f>
        <v>347</v>
      </c>
      <c r="AD40" s="13"/>
      <c r="AE40" s="13"/>
      <c r="AF40" s="13"/>
    </row>
    <row r="41" spans="1:32" s="14" customFormat="1" ht="19.5" customHeight="1" thickBot="1" x14ac:dyDescent="0.25">
      <c r="A41" s="439"/>
      <c r="B41" s="441"/>
      <c r="C41" s="441"/>
      <c r="D41" s="471"/>
      <c r="E41" s="132" t="s">
        <v>37</v>
      </c>
      <c r="F41" s="162"/>
      <c r="G41" s="160"/>
      <c r="H41" s="45"/>
      <c r="I41" s="161"/>
      <c r="J41" s="47"/>
      <c r="K41" s="35">
        <f>SUM(K20+K40)</f>
        <v>110</v>
      </c>
      <c r="L41" s="35">
        <f>SUM(L20+L40)</f>
        <v>126</v>
      </c>
      <c r="M41" s="35"/>
      <c r="N41" s="35">
        <f t="shared" ref="N41:W41" si="9">SUM(N20+N40)</f>
        <v>54</v>
      </c>
      <c r="O41" s="35">
        <f t="shared" si="9"/>
        <v>16</v>
      </c>
      <c r="P41" s="35">
        <f t="shared" si="9"/>
        <v>4</v>
      </c>
      <c r="Q41" s="35">
        <f t="shared" si="9"/>
        <v>45</v>
      </c>
      <c r="R41" s="35">
        <f t="shared" si="9"/>
        <v>0</v>
      </c>
      <c r="S41" s="35">
        <f t="shared" si="9"/>
        <v>130</v>
      </c>
      <c r="T41" s="35">
        <f t="shared" si="9"/>
        <v>0</v>
      </c>
      <c r="U41" s="35">
        <f t="shared" si="9"/>
        <v>40</v>
      </c>
      <c r="V41" s="35">
        <f t="shared" si="9"/>
        <v>0</v>
      </c>
      <c r="W41" s="35">
        <f t="shared" si="9"/>
        <v>17</v>
      </c>
      <c r="X41" s="35"/>
      <c r="Y41" s="35"/>
      <c r="Z41" s="35"/>
      <c r="AA41" s="35"/>
      <c r="AB41" s="80"/>
      <c r="AC41" s="36">
        <f>SUM(AC20+AC40)</f>
        <v>542</v>
      </c>
      <c r="AD41" s="13"/>
      <c r="AE41" s="13"/>
      <c r="AF41" s="13"/>
    </row>
    <row r="42" spans="1:32" s="14" customFormat="1" ht="13.5" customHeight="1" x14ac:dyDescent="0.2">
      <c r="A42" s="110"/>
      <c r="B42" s="111"/>
      <c r="C42" s="112"/>
      <c r="D42" s="107"/>
      <c r="E42" s="138"/>
      <c r="F42" s="139"/>
      <c r="G42" s="139"/>
      <c r="H42" s="139"/>
      <c r="I42" s="140"/>
      <c r="J42" s="140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3"/>
      <c r="AE42" s="13"/>
      <c r="AF42" s="13"/>
    </row>
    <row r="43" spans="1:32" s="14" customFormat="1" ht="13.5" customHeight="1" x14ac:dyDescent="0.2">
      <c r="A43" s="110"/>
      <c r="B43" s="111"/>
      <c r="C43" s="112"/>
      <c r="D43" s="107"/>
      <c r="E43" s="138"/>
      <c r="F43" s="139"/>
      <c r="G43" s="139"/>
      <c r="H43" s="139"/>
      <c r="I43" s="140"/>
      <c r="J43" s="140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3"/>
      <c r="AE43" s="13"/>
      <c r="AF43" s="13"/>
    </row>
    <row r="44" spans="1:32" s="49" customFormat="1" ht="15" x14ac:dyDescent="0.25">
      <c r="A44" s="50"/>
      <c r="B44" s="50"/>
      <c r="C44" s="50" t="s">
        <v>132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 t="s">
        <v>107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48"/>
      <c r="AE44" s="48"/>
      <c r="AF44" s="48"/>
    </row>
    <row r="45" spans="1:32" s="8" customFormat="1" ht="15" x14ac:dyDescent="0.25">
      <c r="A45" s="72"/>
      <c r="B45" s="72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48" t="s">
        <v>114</v>
      </c>
      <c r="S45" s="48"/>
      <c r="T45" s="48"/>
      <c r="U45" s="48"/>
      <c r="V45" s="48"/>
      <c r="W45" s="50"/>
      <c r="X45" s="50"/>
      <c r="Y45" s="50"/>
      <c r="Z45" s="50"/>
      <c r="AA45" s="72"/>
      <c r="AB45" s="72"/>
      <c r="AC45" s="156"/>
      <c r="AD45" s="72"/>
      <c r="AE45" s="72"/>
    </row>
    <row r="46" spans="1:32" s="8" customFormat="1" ht="15" x14ac:dyDescent="0.25">
      <c r="A46" s="72"/>
      <c r="B46" s="72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48"/>
      <c r="S46" s="48"/>
      <c r="T46" s="48"/>
      <c r="U46" s="48"/>
      <c r="V46" s="48"/>
      <c r="W46" s="50"/>
      <c r="X46" s="50"/>
      <c r="Y46" s="50"/>
      <c r="Z46" s="50"/>
      <c r="AA46" s="72"/>
      <c r="AB46" s="72"/>
      <c r="AC46" s="72"/>
      <c r="AD46" s="72"/>
      <c r="AE46" s="72"/>
    </row>
    <row r="47" spans="1:32" s="8" customFormat="1" ht="15" x14ac:dyDescent="0.25">
      <c r="A47" s="72"/>
      <c r="B47" s="7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2"/>
      <c r="O47" s="72"/>
      <c r="P47" s="72"/>
      <c r="Q47" s="72"/>
      <c r="R47" s="48" t="s">
        <v>138</v>
      </c>
      <c r="S47" s="48"/>
      <c r="T47" s="100"/>
      <c r="U47" s="100"/>
      <c r="V47" s="100"/>
      <c r="W47" s="100"/>
      <c r="X47" s="1"/>
      <c r="Y47" s="1"/>
      <c r="Z47" s="1"/>
      <c r="AA47" s="72"/>
      <c r="AB47" s="72"/>
      <c r="AC47" s="72"/>
      <c r="AD47" s="72"/>
      <c r="AE47" s="72"/>
    </row>
    <row r="48" spans="1:32" s="8" customFormat="1" x14ac:dyDescent="0.2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</row>
    <row r="49" spans="1:31" s="8" customFormat="1" x14ac:dyDescent="0.2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</row>
  </sheetData>
  <mergeCells count="24">
    <mergeCell ref="B8:B20"/>
    <mergeCell ref="A8:A20"/>
    <mergeCell ref="C8:C20"/>
    <mergeCell ref="D8:D20"/>
    <mergeCell ref="A7:AC7"/>
    <mergeCell ref="A1:AC1"/>
    <mergeCell ref="A3:AC3"/>
    <mergeCell ref="A5:A6"/>
    <mergeCell ref="B5:B6"/>
    <mergeCell ref="C5:C6"/>
    <mergeCell ref="D5:D6"/>
    <mergeCell ref="E5:E6"/>
    <mergeCell ref="F5:F6"/>
    <mergeCell ref="I5:I6"/>
    <mergeCell ref="J5:J6"/>
    <mergeCell ref="G5:G6"/>
    <mergeCell ref="H5:H6"/>
    <mergeCell ref="K5:AB5"/>
    <mergeCell ref="AC5:AC6"/>
    <mergeCell ref="A21:AC21"/>
    <mergeCell ref="A22:A41"/>
    <mergeCell ref="B22:B41"/>
    <mergeCell ref="C22:C41"/>
    <mergeCell ref="D22:D41"/>
  </mergeCells>
  <phoneticPr fontId="28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14:AC17 AC27:AC28 AC36:AC37 AC30:AC35 AC23:AC24 AC25 AC26" formulaRange="1"/>
    <ignoredError sqref="I28 I37 H36:I36 H23 H35 H25 H12 J12 H32:H33 H10:I10 H24:J24 H30 I29 I38 H11:J11 H9:I9 J9:J10" numberStoredAsText="1"/>
    <ignoredError sqref="AC18 AC13 AC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opLeftCell="A4" zoomScale="75" zoomScaleNormal="75" zoomScaleSheetLayoutView="75" workbookViewId="0">
      <selection activeCell="N17" sqref="N17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1" customWidth="1"/>
    <col min="21" max="21" width="6.28515625" style="1" customWidth="1"/>
    <col min="22" max="22" width="6" style="1" customWidth="1"/>
    <col min="23" max="23" width="5.7109375" style="1" customWidth="1"/>
    <col min="24" max="24" width="6" style="1" customWidth="1"/>
    <col min="25" max="25" width="5.85546875" style="1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21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21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2" s="3" customFormat="1" ht="27.6" customHeight="1" thickBot="1" x14ac:dyDescent="0.25">
      <c r="A3" s="459" t="s">
        <v>110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</row>
    <row r="4" spans="1:32" s="8" customFormat="1" ht="14.25" customHeight="1" x14ac:dyDescent="0.25">
      <c r="A4" s="460" t="s">
        <v>6</v>
      </c>
      <c r="B4" s="462" t="s">
        <v>7</v>
      </c>
      <c r="C4" s="462" t="s">
        <v>8</v>
      </c>
      <c r="D4" s="464" t="s">
        <v>9</v>
      </c>
      <c r="E4" s="425" t="s">
        <v>74</v>
      </c>
      <c r="F4" s="427" t="s">
        <v>0</v>
      </c>
      <c r="G4" s="429" t="s">
        <v>2</v>
      </c>
      <c r="H4" s="431" t="s">
        <v>10</v>
      </c>
      <c r="I4" s="427" t="s">
        <v>1</v>
      </c>
      <c r="J4" s="433" t="s">
        <v>11</v>
      </c>
      <c r="K4" s="421" t="s">
        <v>12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3" t="s">
        <v>13</v>
      </c>
      <c r="AD4" s="7"/>
      <c r="AE4" s="7"/>
      <c r="AF4" s="7"/>
    </row>
    <row r="5" spans="1:32" s="12" customFormat="1" ht="116.25" customHeight="1" thickBot="1" x14ac:dyDescent="0.25">
      <c r="A5" s="461"/>
      <c r="B5" s="463"/>
      <c r="C5" s="463"/>
      <c r="D5" s="465"/>
      <c r="E5" s="426"/>
      <c r="F5" s="428"/>
      <c r="G5" s="430"/>
      <c r="H5" s="432"/>
      <c r="I5" s="428"/>
      <c r="J5" s="434"/>
      <c r="K5" s="9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62</v>
      </c>
      <c r="R5" s="10" t="s">
        <v>17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424"/>
      <c r="AD5" s="11"/>
      <c r="AE5" s="11"/>
      <c r="AF5" s="11"/>
    </row>
    <row r="6" spans="1:32" s="14" customFormat="1" ht="20.45" customHeight="1" thickBot="1" x14ac:dyDescent="0.25">
      <c r="A6" s="435" t="s">
        <v>30</v>
      </c>
      <c r="B6" s="456"/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6"/>
      <c r="X6" s="456"/>
      <c r="Y6" s="456"/>
      <c r="Z6" s="456"/>
      <c r="AA6" s="456"/>
      <c r="AB6" s="456"/>
      <c r="AC6" s="457"/>
      <c r="AD6" s="13"/>
      <c r="AE6" s="13"/>
      <c r="AF6" s="13"/>
    </row>
    <row r="7" spans="1:32" s="14" customFormat="1" ht="28.9" customHeight="1" x14ac:dyDescent="0.2">
      <c r="A7" s="475">
        <v>4</v>
      </c>
      <c r="B7" s="482" t="s">
        <v>51</v>
      </c>
      <c r="C7" s="472" t="s">
        <v>102</v>
      </c>
      <c r="D7" s="453">
        <v>1</v>
      </c>
      <c r="E7" s="305" t="s">
        <v>43</v>
      </c>
      <c r="F7" s="201" t="s">
        <v>4</v>
      </c>
      <c r="G7" s="201" t="s">
        <v>45</v>
      </c>
      <c r="H7" s="202">
        <v>1</v>
      </c>
      <c r="I7" s="201">
        <v>1</v>
      </c>
      <c r="J7" s="241">
        <v>27</v>
      </c>
      <c r="K7" s="242">
        <v>11</v>
      </c>
      <c r="L7" s="243">
        <v>24</v>
      </c>
      <c r="M7" s="243"/>
      <c r="N7" s="243">
        <v>7</v>
      </c>
      <c r="O7" s="243">
        <v>2</v>
      </c>
      <c r="P7" s="243"/>
      <c r="Q7" s="243"/>
      <c r="R7" s="243"/>
      <c r="S7" s="243"/>
      <c r="T7" s="243"/>
      <c r="U7" s="243">
        <v>6</v>
      </c>
      <c r="V7" s="243"/>
      <c r="W7" s="16"/>
      <c r="X7" s="16"/>
      <c r="Y7" s="16"/>
      <c r="Z7" s="16"/>
      <c r="AA7" s="16"/>
      <c r="AB7" s="115"/>
      <c r="AC7" s="143">
        <f t="shared" ref="AC7:AC13" si="0">SUM(K7:AB7)</f>
        <v>50</v>
      </c>
      <c r="AD7" s="13"/>
      <c r="AE7" s="13"/>
      <c r="AF7" s="13"/>
    </row>
    <row r="8" spans="1:32" s="14" customFormat="1" ht="29.45" customHeight="1" x14ac:dyDescent="0.2">
      <c r="A8" s="476"/>
      <c r="B8" s="483"/>
      <c r="C8" s="473"/>
      <c r="D8" s="454"/>
      <c r="E8" s="306" t="s">
        <v>43</v>
      </c>
      <c r="F8" s="201" t="s">
        <v>4</v>
      </c>
      <c r="G8" s="201" t="s">
        <v>87</v>
      </c>
      <c r="H8" s="202" t="s">
        <v>32</v>
      </c>
      <c r="I8" s="201">
        <v>1</v>
      </c>
      <c r="J8" s="241">
        <v>8</v>
      </c>
      <c r="K8" s="218">
        <v>10</v>
      </c>
      <c r="L8" s="201">
        <v>12</v>
      </c>
      <c r="M8" s="201"/>
      <c r="N8" s="201">
        <v>2</v>
      </c>
      <c r="O8" s="201">
        <v>1</v>
      </c>
      <c r="P8" s="201"/>
      <c r="Q8" s="201"/>
      <c r="R8" s="201"/>
      <c r="S8" s="201"/>
      <c r="T8" s="201"/>
      <c r="U8" s="201">
        <v>2</v>
      </c>
      <c r="V8" s="201"/>
      <c r="W8" s="31"/>
      <c r="X8" s="31"/>
      <c r="Y8" s="31"/>
      <c r="Z8" s="31"/>
      <c r="AA8" s="31"/>
      <c r="AB8" s="59"/>
      <c r="AC8" s="84">
        <f t="shared" si="0"/>
        <v>27</v>
      </c>
      <c r="AD8" s="13"/>
      <c r="AE8" s="13"/>
      <c r="AF8" s="13"/>
    </row>
    <row r="9" spans="1:32" s="14" customFormat="1" ht="29.45" customHeight="1" x14ac:dyDescent="0.2">
      <c r="A9" s="476"/>
      <c r="B9" s="483"/>
      <c r="C9" s="473"/>
      <c r="D9" s="478"/>
      <c r="E9" s="306" t="s">
        <v>43</v>
      </c>
      <c r="F9" s="201" t="s">
        <v>4</v>
      </c>
      <c r="G9" s="201" t="s">
        <v>44</v>
      </c>
      <c r="H9" s="202" t="s">
        <v>32</v>
      </c>
      <c r="I9" s="201">
        <v>1</v>
      </c>
      <c r="J9" s="241">
        <v>9</v>
      </c>
      <c r="K9" s="218">
        <v>11</v>
      </c>
      <c r="L9" s="201">
        <v>12</v>
      </c>
      <c r="M9" s="201"/>
      <c r="N9" s="201">
        <v>2</v>
      </c>
      <c r="O9" s="201">
        <v>1</v>
      </c>
      <c r="P9" s="201"/>
      <c r="Q9" s="201"/>
      <c r="R9" s="201"/>
      <c r="S9" s="201"/>
      <c r="T9" s="201"/>
      <c r="U9" s="201">
        <v>2</v>
      </c>
      <c r="V9" s="201"/>
      <c r="W9" s="31"/>
      <c r="X9" s="31"/>
      <c r="Y9" s="31"/>
      <c r="Z9" s="31"/>
      <c r="AA9" s="31"/>
      <c r="AB9" s="59"/>
      <c r="AC9" s="84">
        <f t="shared" si="0"/>
        <v>28</v>
      </c>
      <c r="AD9" s="13"/>
      <c r="AE9" s="13"/>
      <c r="AF9" s="13"/>
    </row>
    <row r="10" spans="1:32" s="14" customFormat="1" ht="20.45" customHeight="1" x14ac:dyDescent="0.25">
      <c r="A10" s="476"/>
      <c r="B10" s="483"/>
      <c r="C10" s="473"/>
      <c r="D10" s="478"/>
      <c r="E10" s="307" t="s">
        <v>117</v>
      </c>
      <c r="F10" s="218" t="s">
        <v>4</v>
      </c>
      <c r="G10" s="201" t="s">
        <v>45</v>
      </c>
      <c r="H10" s="202">
        <v>1</v>
      </c>
      <c r="I10" s="201"/>
      <c r="J10" s="241">
        <v>30</v>
      </c>
      <c r="K10" s="218">
        <v>28</v>
      </c>
      <c r="L10" s="201">
        <v>28</v>
      </c>
      <c r="M10" s="201"/>
      <c r="N10" s="201"/>
      <c r="O10" s="201"/>
      <c r="P10" s="201"/>
      <c r="Q10" s="201"/>
      <c r="R10" s="201"/>
      <c r="S10" s="201"/>
      <c r="T10" s="201"/>
      <c r="U10" s="201">
        <v>3</v>
      </c>
      <c r="V10" s="201"/>
      <c r="W10" s="31"/>
      <c r="X10" s="31"/>
      <c r="Y10" s="31"/>
      <c r="Z10" s="31"/>
      <c r="AA10" s="31"/>
      <c r="AB10" s="59"/>
      <c r="AC10" s="84">
        <f t="shared" si="0"/>
        <v>59</v>
      </c>
      <c r="AD10" s="13"/>
      <c r="AE10" s="13"/>
      <c r="AF10" s="13"/>
    </row>
    <row r="11" spans="1:32" s="14" customFormat="1" ht="20.45" customHeight="1" x14ac:dyDescent="0.2">
      <c r="A11" s="476"/>
      <c r="B11" s="483"/>
      <c r="C11" s="473"/>
      <c r="D11" s="478"/>
      <c r="E11" s="294" t="s">
        <v>75</v>
      </c>
      <c r="F11" s="114" t="s">
        <v>4</v>
      </c>
      <c r="G11" s="114" t="s">
        <v>45</v>
      </c>
      <c r="H11" s="29" t="s">
        <v>32</v>
      </c>
      <c r="I11" s="29" t="s">
        <v>48</v>
      </c>
      <c r="J11" s="41" t="s">
        <v>116</v>
      </c>
      <c r="K11" s="148">
        <v>32</v>
      </c>
      <c r="L11" s="114">
        <v>24</v>
      </c>
      <c r="M11" s="114"/>
      <c r="N11" s="114"/>
      <c r="O11" s="114"/>
      <c r="P11" s="114"/>
      <c r="Q11" s="114"/>
      <c r="R11" s="114"/>
      <c r="S11" s="114"/>
      <c r="T11" s="114"/>
      <c r="U11" s="114">
        <v>3</v>
      </c>
      <c r="V11" s="201"/>
      <c r="W11" s="31"/>
      <c r="X11" s="31"/>
      <c r="Y11" s="31"/>
      <c r="Z11" s="31"/>
      <c r="AA11" s="31"/>
      <c r="AB11" s="59"/>
      <c r="AC11" s="84">
        <f t="shared" si="0"/>
        <v>59</v>
      </c>
      <c r="AD11" s="13"/>
      <c r="AE11" s="13"/>
      <c r="AF11" s="13"/>
    </row>
    <row r="12" spans="1:32" s="14" customFormat="1" ht="20.45" customHeight="1" x14ac:dyDescent="0.2">
      <c r="A12" s="476"/>
      <c r="B12" s="483"/>
      <c r="C12" s="473"/>
      <c r="D12" s="478"/>
      <c r="E12" s="258" t="s">
        <v>68</v>
      </c>
      <c r="F12" s="218" t="s">
        <v>4</v>
      </c>
      <c r="G12" s="201" t="s">
        <v>46</v>
      </c>
      <c r="H12" s="202"/>
      <c r="I12" s="201" t="s">
        <v>112</v>
      </c>
      <c r="J12" s="241">
        <v>3</v>
      </c>
      <c r="K12" s="218"/>
      <c r="L12" s="201"/>
      <c r="M12" s="201"/>
      <c r="N12" s="201"/>
      <c r="O12" s="201"/>
      <c r="P12" s="201"/>
      <c r="Q12" s="201">
        <v>31</v>
      </c>
      <c r="R12" s="201"/>
      <c r="S12" s="201"/>
      <c r="T12" s="201"/>
      <c r="U12" s="201"/>
      <c r="V12" s="201"/>
      <c r="W12" s="31"/>
      <c r="X12" s="31"/>
      <c r="Y12" s="31"/>
      <c r="Z12" s="31"/>
      <c r="AA12" s="31"/>
      <c r="AB12" s="59"/>
      <c r="AC12" s="84">
        <f t="shared" si="0"/>
        <v>31</v>
      </c>
      <c r="AD12" s="13"/>
      <c r="AE12" s="13"/>
      <c r="AF12" s="13"/>
    </row>
    <row r="13" spans="1:32" s="14" customFormat="1" ht="20.45" customHeight="1" x14ac:dyDescent="0.2">
      <c r="A13" s="476"/>
      <c r="B13" s="483"/>
      <c r="C13" s="473"/>
      <c r="D13" s="478"/>
      <c r="E13" s="258" t="s">
        <v>69</v>
      </c>
      <c r="F13" s="218" t="s">
        <v>4</v>
      </c>
      <c r="G13" s="201" t="s">
        <v>46</v>
      </c>
      <c r="H13" s="202"/>
      <c r="I13" s="201" t="s">
        <v>112</v>
      </c>
      <c r="J13" s="241">
        <v>14</v>
      </c>
      <c r="K13" s="218"/>
      <c r="L13" s="201"/>
      <c r="M13" s="201"/>
      <c r="N13" s="201"/>
      <c r="O13" s="201"/>
      <c r="P13" s="201"/>
      <c r="Q13" s="201">
        <v>5</v>
      </c>
      <c r="R13" s="201"/>
      <c r="S13" s="201"/>
      <c r="T13" s="201"/>
      <c r="U13" s="201"/>
      <c r="V13" s="201"/>
      <c r="W13" s="31"/>
      <c r="X13" s="31"/>
      <c r="Y13" s="31"/>
      <c r="Z13" s="31"/>
      <c r="AA13" s="31"/>
      <c r="AB13" s="59"/>
      <c r="AC13" s="84">
        <f t="shared" si="0"/>
        <v>5</v>
      </c>
      <c r="AD13" s="13"/>
      <c r="AE13" s="13"/>
      <c r="AF13" s="13"/>
    </row>
    <row r="14" spans="1:32" s="14" customFormat="1" ht="24" customHeight="1" thickBot="1" x14ac:dyDescent="0.25">
      <c r="A14" s="476"/>
      <c r="B14" s="483"/>
      <c r="C14" s="473"/>
      <c r="D14" s="454"/>
      <c r="E14" s="233" t="s">
        <v>35</v>
      </c>
      <c r="F14" s="211"/>
      <c r="G14" s="211"/>
      <c r="H14" s="211"/>
      <c r="I14" s="211"/>
      <c r="J14" s="244"/>
      <c r="K14" s="73">
        <f>SUM(K7:K13)</f>
        <v>92</v>
      </c>
      <c r="L14" s="60">
        <f>SUM(L7:L13)</f>
        <v>100</v>
      </c>
      <c r="M14" s="60"/>
      <c r="N14" s="60">
        <f t="shared" ref="N14:V14" si="1">SUM(N7:N13)</f>
        <v>11</v>
      </c>
      <c r="O14" s="60">
        <f t="shared" si="1"/>
        <v>4</v>
      </c>
      <c r="P14" s="60">
        <f t="shared" si="1"/>
        <v>0</v>
      </c>
      <c r="Q14" s="60">
        <f t="shared" si="1"/>
        <v>36</v>
      </c>
      <c r="R14" s="60">
        <f t="shared" si="1"/>
        <v>0</v>
      </c>
      <c r="S14" s="60">
        <f t="shared" si="1"/>
        <v>0</v>
      </c>
      <c r="T14" s="60">
        <f t="shared" si="1"/>
        <v>0</v>
      </c>
      <c r="U14" s="60">
        <f>SUM(U7:U13)</f>
        <v>16</v>
      </c>
      <c r="V14" s="60">
        <f t="shared" si="1"/>
        <v>0</v>
      </c>
      <c r="W14" s="60"/>
      <c r="X14" s="60"/>
      <c r="Y14" s="60"/>
      <c r="Z14" s="60"/>
      <c r="AA14" s="60"/>
      <c r="AB14" s="62"/>
      <c r="AC14" s="64">
        <f>SUM(AC7:AC13)</f>
        <v>259</v>
      </c>
      <c r="AD14" s="13"/>
      <c r="AE14" s="13"/>
      <c r="AF14" s="13"/>
    </row>
    <row r="15" spans="1:32" s="14" customFormat="1" ht="31.5" customHeight="1" x14ac:dyDescent="0.25">
      <c r="A15" s="476"/>
      <c r="B15" s="483"/>
      <c r="C15" s="473"/>
      <c r="D15" s="454"/>
      <c r="E15" s="306" t="s">
        <v>43</v>
      </c>
      <c r="F15" s="208" t="s">
        <v>5</v>
      </c>
      <c r="G15" s="208" t="s">
        <v>45</v>
      </c>
      <c r="H15" s="217" t="s">
        <v>32</v>
      </c>
      <c r="I15" s="245">
        <v>1</v>
      </c>
      <c r="J15" s="219">
        <v>6</v>
      </c>
      <c r="K15" s="242">
        <v>10</v>
      </c>
      <c r="L15" s="218">
        <v>10</v>
      </c>
      <c r="M15" s="201"/>
      <c r="N15" s="218">
        <v>2</v>
      </c>
      <c r="O15" s="280">
        <v>0.5</v>
      </c>
      <c r="P15" s="201"/>
      <c r="Q15" s="201"/>
      <c r="R15" s="201"/>
      <c r="S15" s="201"/>
      <c r="T15" s="201"/>
      <c r="U15" s="201">
        <v>3</v>
      </c>
      <c r="V15" s="201"/>
      <c r="W15" s="167"/>
      <c r="X15" s="167"/>
      <c r="Y15" s="167"/>
      <c r="Z15" s="167"/>
      <c r="AA15" s="167"/>
      <c r="AB15" s="168"/>
      <c r="AC15" s="318">
        <f>SUM(K15:AB15)</f>
        <v>25.5</v>
      </c>
      <c r="AD15" s="13"/>
      <c r="AE15" s="13"/>
      <c r="AF15" s="13"/>
    </row>
    <row r="16" spans="1:32" s="14" customFormat="1" ht="31.5" customHeight="1" x14ac:dyDescent="0.25">
      <c r="A16" s="476"/>
      <c r="B16" s="483"/>
      <c r="C16" s="473"/>
      <c r="D16" s="454"/>
      <c r="E16" s="307" t="s">
        <v>64</v>
      </c>
      <c r="F16" s="217" t="s">
        <v>5</v>
      </c>
      <c r="G16" s="217" t="s">
        <v>45</v>
      </c>
      <c r="H16" s="217" t="s">
        <v>32</v>
      </c>
      <c r="I16" s="220">
        <v>4</v>
      </c>
      <c r="J16" s="220">
        <v>36</v>
      </c>
      <c r="K16" s="204"/>
      <c r="L16" s="218"/>
      <c r="M16" s="201"/>
      <c r="N16" s="218">
        <v>9</v>
      </c>
      <c r="O16" s="218">
        <v>2</v>
      </c>
      <c r="P16" s="201"/>
      <c r="Q16" s="201"/>
      <c r="R16" s="201"/>
      <c r="S16" s="201"/>
      <c r="T16" s="201"/>
      <c r="U16" s="201">
        <v>4</v>
      </c>
      <c r="V16" s="201"/>
      <c r="W16" s="167"/>
      <c r="X16" s="167"/>
      <c r="Y16" s="167"/>
      <c r="Z16" s="167"/>
      <c r="AA16" s="167"/>
      <c r="AB16" s="168"/>
      <c r="AC16" s="63">
        <f>SUM(K16:AB16)</f>
        <v>15</v>
      </c>
      <c r="AD16" s="13"/>
      <c r="AE16" s="13"/>
      <c r="AF16" s="13"/>
    </row>
    <row r="17" spans="1:32" s="14" customFormat="1" ht="28.15" customHeight="1" x14ac:dyDescent="0.25">
      <c r="A17" s="476"/>
      <c r="B17" s="483"/>
      <c r="C17" s="473"/>
      <c r="D17" s="454"/>
      <c r="E17" s="307" t="s">
        <v>64</v>
      </c>
      <c r="F17" s="217" t="s">
        <v>5</v>
      </c>
      <c r="G17" s="217" t="s">
        <v>45</v>
      </c>
      <c r="H17" s="217" t="s">
        <v>32</v>
      </c>
      <c r="I17" s="220">
        <v>4</v>
      </c>
      <c r="J17" s="220">
        <v>36</v>
      </c>
      <c r="K17" s="42">
        <v>4</v>
      </c>
      <c r="L17" s="31">
        <v>4</v>
      </c>
      <c r="M17" s="31"/>
      <c r="N17" s="31"/>
      <c r="O17" s="31"/>
      <c r="P17" s="31"/>
      <c r="Q17" s="31"/>
      <c r="R17" s="31"/>
      <c r="S17" s="31"/>
      <c r="T17" s="31"/>
      <c r="U17" s="31">
        <v>5</v>
      </c>
      <c r="V17" s="205"/>
      <c r="W17" s="167"/>
      <c r="X17" s="167"/>
      <c r="Y17" s="167"/>
      <c r="Z17" s="167"/>
      <c r="AA17" s="167"/>
      <c r="AB17" s="168"/>
      <c r="AC17" s="61">
        <f>SUM(K17:AB17)</f>
        <v>13</v>
      </c>
      <c r="AD17" s="13"/>
      <c r="AE17" s="13"/>
      <c r="AF17" s="13"/>
    </row>
    <row r="18" spans="1:32" s="14" customFormat="1" ht="28.15" customHeight="1" thickBot="1" x14ac:dyDescent="0.25">
      <c r="A18" s="476"/>
      <c r="B18" s="483"/>
      <c r="C18" s="473"/>
      <c r="D18" s="454"/>
      <c r="E18" s="223" t="s">
        <v>31</v>
      </c>
      <c r="F18" s="236"/>
      <c r="G18" s="236"/>
      <c r="H18" s="236"/>
      <c r="I18" s="236"/>
      <c r="J18" s="249"/>
      <c r="K18" s="65">
        <f>SUM(K15:K17)</f>
        <v>14</v>
      </c>
      <c r="L18" s="60">
        <f>SUM(L15:L17)</f>
        <v>14</v>
      </c>
      <c r="M18" s="60"/>
      <c r="N18" s="60">
        <f t="shared" ref="N18:V18" si="2">SUM(N15:N17)</f>
        <v>11</v>
      </c>
      <c r="O18" s="278">
        <f t="shared" si="2"/>
        <v>2.5</v>
      </c>
      <c r="P18" s="60">
        <f t="shared" si="2"/>
        <v>0</v>
      </c>
      <c r="Q18" s="60">
        <f t="shared" si="2"/>
        <v>0</v>
      </c>
      <c r="R18" s="60">
        <f t="shared" si="2"/>
        <v>0</v>
      </c>
      <c r="S18" s="60">
        <f t="shared" si="2"/>
        <v>0</v>
      </c>
      <c r="T18" s="60">
        <f t="shared" si="2"/>
        <v>0</v>
      </c>
      <c r="U18" s="60">
        <f>SUM(U15:U17)</f>
        <v>12</v>
      </c>
      <c r="V18" s="60">
        <f t="shared" si="2"/>
        <v>0</v>
      </c>
      <c r="W18" s="60"/>
      <c r="X18" s="60"/>
      <c r="Y18" s="60"/>
      <c r="Z18" s="60"/>
      <c r="AA18" s="60"/>
      <c r="AB18" s="62"/>
      <c r="AC18" s="316">
        <f>SUM(AC15:AC17)</f>
        <v>53.5</v>
      </c>
      <c r="AD18" s="13"/>
      <c r="AE18" s="13"/>
      <c r="AF18" s="13"/>
    </row>
    <row r="19" spans="1:32" s="14" customFormat="1" ht="25.9" customHeight="1" thickBot="1" x14ac:dyDescent="0.25">
      <c r="A19" s="477"/>
      <c r="B19" s="484"/>
      <c r="C19" s="474"/>
      <c r="D19" s="455"/>
      <c r="E19" s="225" t="s">
        <v>34</v>
      </c>
      <c r="F19" s="224"/>
      <c r="G19" s="224"/>
      <c r="H19" s="224"/>
      <c r="I19" s="224"/>
      <c r="J19" s="226"/>
      <c r="K19" s="35">
        <f>SUM(K14+K18)</f>
        <v>106</v>
      </c>
      <c r="L19" s="35">
        <f>SUM(L14+L18)</f>
        <v>114</v>
      </c>
      <c r="M19" s="35"/>
      <c r="N19" s="35">
        <f t="shared" ref="N19:V19" si="3">SUM(N14+N18)</f>
        <v>22</v>
      </c>
      <c r="O19" s="268">
        <f t="shared" si="3"/>
        <v>6.5</v>
      </c>
      <c r="P19" s="35">
        <f t="shared" si="3"/>
        <v>0</v>
      </c>
      <c r="Q19" s="35">
        <f t="shared" si="3"/>
        <v>36</v>
      </c>
      <c r="R19" s="35">
        <f t="shared" si="3"/>
        <v>0</v>
      </c>
      <c r="S19" s="35">
        <f t="shared" si="3"/>
        <v>0</v>
      </c>
      <c r="T19" s="35">
        <f t="shared" si="3"/>
        <v>0</v>
      </c>
      <c r="U19" s="35">
        <f t="shared" si="3"/>
        <v>28</v>
      </c>
      <c r="V19" s="35">
        <f t="shared" si="3"/>
        <v>0</v>
      </c>
      <c r="W19" s="35"/>
      <c r="X19" s="35"/>
      <c r="Y19" s="35"/>
      <c r="Z19" s="35"/>
      <c r="AA19" s="35"/>
      <c r="AB19" s="70"/>
      <c r="AC19" s="322">
        <f>SUM(AC14+AC18)</f>
        <v>312.5</v>
      </c>
      <c r="AD19" s="13"/>
      <c r="AE19" s="13"/>
      <c r="AF19" s="13"/>
    </row>
    <row r="20" spans="1:32" s="14" customFormat="1" ht="24" customHeight="1" thickBot="1" x14ac:dyDescent="0.25">
      <c r="A20" s="479" t="s">
        <v>3</v>
      </c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480"/>
      <c r="AB20" s="480"/>
      <c r="AC20" s="481"/>
      <c r="AD20" s="13"/>
      <c r="AE20" s="13"/>
      <c r="AF20" s="13"/>
    </row>
    <row r="21" spans="1:32" s="14" customFormat="1" ht="31.15" customHeight="1" x14ac:dyDescent="0.25">
      <c r="A21" s="475">
        <v>4</v>
      </c>
      <c r="B21" s="472" t="s">
        <v>51</v>
      </c>
      <c r="C21" s="472" t="s">
        <v>102</v>
      </c>
      <c r="D21" s="453">
        <v>1</v>
      </c>
      <c r="E21" s="259" t="s">
        <v>43</v>
      </c>
      <c r="F21" s="213" t="s">
        <v>4</v>
      </c>
      <c r="G21" s="213" t="s">
        <v>45</v>
      </c>
      <c r="H21" s="167">
        <v>1</v>
      </c>
      <c r="I21" s="214">
        <v>1</v>
      </c>
      <c r="J21" s="250">
        <v>27</v>
      </c>
      <c r="K21" s="251">
        <v>11</v>
      </c>
      <c r="L21" s="227">
        <v>32</v>
      </c>
      <c r="M21" s="227"/>
      <c r="N21" s="227">
        <v>7</v>
      </c>
      <c r="O21" s="227">
        <v>2</v>
      </c>
      <c r="P21" s="227"/>
      <c r="Q21" s="227"/>
      <c r="R21" s="227"/>
      <c r="S21" s="227"/>
      <c r="T21" s="227"/>
      <c r="U21" s="227">
        <v>6</v>
      </c>
      <c r="V21" s="227"/>
      <c r="W21" s="155"/>
      <c r="X21" s="155"/>
      <c r="Y21" s="155"/>
      <c r="Z21" s="155"/>
      <c r="AA21" s="155"/>
      <c r="AB21" s="159"/>
      <c r="AC21" s="75">
        <f t="shared" ref="AC21:AC27" si="4">SUM(K21:AB21)</f>
        <v>58</v>
      </c>
      <c r="AD21" s="13"/>
      <c r="AE21" s="13"/>
      <c r="AF21" s="13"/>
    </row>
    <row r="22" spans="1:32" s="14" customFormat="1" ht="31.9" customHeight="1" x14ac:dyDescent="0.25">
      <c r="A22" s="476"/>
      <c r="B22" s="473"/>
      <c r="C22" s="473"/>
      <c r="D22" s="454"/>
      <c r="E22" s="259" t="s">
        <v>43</v>
      </c>
      <c r="F22" s="213" t="s">
        <v>4</v>
      </c>
      <c r="G22" s="205" t="s">
        <v>87</v>
      </c>
      <c r="H22" s="167">
        <v>1</v>
      </c>
      <c r="I22" s="214">
        <v>1</v>
      </c>
      <c r="J22" s="252">
        <v>8</v>
      </c>
      <c r="K22" s="232">
        <v>10</v>
      </c>
      <c r="L22" s="205">
        <v>16</v>
      </c>
      <c r="M22" s="205"/>
      <c r="N22" s="205">
        <v>2</v>
      </c>
      <c r="O22" s="205">
        <v>1</v>
      </c>
      <c r="P22" s="205"/>
      <c r="Q22" s="205"/>
      <c r="R22" s="205"/>
      <c r="S22" s="205"/>
      <c r="T22" s="205"/>
      <c r="U22" s="205">
        <v>2</v>
      </c>
      <c r="V22" s="205"/>
      <c r="W22" s="38"/>
      <c r="X22" s="38"/>
      <c r="Y22" s="38"/>
      <c r="Z22" s="38"/>
      <c r="AA22" s="38"/>
      <c r="AB22" s="76"/>
      <c r="AC22" s="75">
        <f t="shared" si="4"/>
        <v>31</v>
      </c>
      <c r="AD22" s="13"/>
      <c r="AE22" s="13"/>
      <c r="AF22" s="13"/>
    </row>
    <row r="23" spans="1:32" s="14" customFormat="1" ht="33" customHeight="1" x14ac:dyDescent="0.2">
      <c r="A23" s="476"/>
      <c r="B23" s="473"/>
      <c r="C23" s="473"/>
      <c r="D23" s="454"/>
      <c r="E23" s="259" t="s">
        <v>43</v>
      </c>
      <c r="F23" s="208" t="s">
        <v>4</v>
      </c>
      <c r="G23" s="201" t="s">
        <v>44</v>
      </c>
      <c r="H23" s="24">
        <v>1</v>
      </c>
      <c r="I23" s="245">
        <v>1</v>
      </c>
      <c r="J23" s="241">
        <v>9</v>
      </c>
      <c r="K23" s="204">
        <v>11</v>
      </c>
      <c r="L23" s="201">
        <v>16</v>
      </c>
      <c r="M23" s="201"/>
      <c r="N23" s="201">
        <v>2</v>
      </c>
      <c r="O23" s="201">
        <v>1</v>
      </c>
      <c r="P23" s="201"/>
      <c r="Q23" s="201"/>
      <c r="R23" s="201"/>
      <c r="S23" s="201"/>
      <c r="T23" s="201"/>
      <c r="U23" s="201">
        <v>2</v>
      </c>
      <c r="V23" s="201"/>
      <c r="W23" s="38"/>
      <c r="X23" s="38"/>
      <c r="Y23" s="38"/>
      <c r="Z23" s="38"/>
      <c r="AA23" s="38"/>
      <c r="AB23" s="76"/>
      <c r="AC23" s="75">
        <f t="shared" si="4"/>
        <v>32</v>
      </c>
      <c r="AD23" s="13"/>
      <c r="AE23" s="13"/>
      <c r="AF23" s="13"/>
    </row>
    <row r="24" spans="1:32" s="14" customFormat="1" ht="18" customHeight="1" x14ac:dyDescent="0.2">
      <c r="A24" s="476"/>
      <c r="B24" s="473"/>
      <c r="C24" s="473"/>
      <c r="D24" s="454"/>
      <c r="E24" s="308" t="s">
        <v>125</v>
      </c>
      <c r="F24" s="218" t="s">
        <v>4</v>
      </c>
      <c r="G24" s="201" t="s">
        <v>46</v>
      </c>
      <c r="H24" s="31">
        <v>1</v>
      </c>
      <c r="I24" s="221" t="s">
        <v>111</v>
      </c>
      <c r="J24" s="241">
        <v>5</v>
      </c>
      <c r="K24" s="204">
        <v>18</v>
      </c>
      <c r="L24" s="201">
        <v>14</v>
      </c>
      <c r="M24" s="201"/>
      <c r="N24" s="201">
        <v>1</v>
      </c>
      <c r="O24" s="281">
        <v>0.5</v>
      </c>
      <c r="P24" s="201"/>
      <c r="Q24" s="201"/>
      <c r="R24" s="201"/>
      <c r="S24" s="201"/>
      <c r="T24" s="201"/>
      <c r="U24" s="201">
        <v>1</v>
      </c>
      <c r="V24" s="201"/>
      <c r="W24" s="38"/>
      <c r="X24" s="38"/>
      <c r="Y24" s="38"/>
      <c r="Z24" s="38"/>
      <c r="AA24" s="38"/>
      <c r="AB24" s="76"/>
      <c r="AC24" s="320">
        <f t="shared" si="4"/>
        <v>34.5</v>
      </c>
      <c r="AD24" s="13"/>
      <c r="AE24" s="13"/>
      <c r="AF24" s="13"/>
    </row>
    <row r="25" spans="1:32" s="14" customFormat="1" ht="31.15" customHeight="1" x14ac:dyDescent="0.2">
      <c r="A25" s="476"/>
      <c r="B25" s="473"/>
      <c r="C25" s="473"/>
      <c r="D25" s="454"/>
      <c r="E25" s="198" t="s">
        <v>81</v>
      </c>
      <c r="F25" s="218" t="s">
        <v>4</v>
      </c>
      <c r="G25" s="201" t="s">
        <v>45</v>
      </c>
      <c r="H25" s="31"/>
      <c r="I25" s="221">
        <v>2</v>
      </c>
      <c r="J25" s="241">
        <v>5</v>
      </c>
      <c r="K25" s="204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38">
        <v>10</v>
      </c>
      <c r="X25" s="38"/>
      <c r="Y25" s="38"/>
      <c r="Z25" s="38"/>
      <c r="AA25" s="38"/>
      <c r="AB25" s="76"/>
      <c r="AC25" s="75">
        <f t="shared" si="4"/>
        <v>10</v>
      </c>
      <c r="AD25" s="13"/>
      <c r="AE25" s="13"/>
      <c r="AF25" s="13"/>
    </row>
    <row r="26" spans="1:32" s="14" customFormat="1" ht="30" customHeight="1" x14ac:dyDescent="0.2">
      <c r="A26" s="476"/>
      <c r="B26" s="473"/>
      <c r="C26" s="473"/>
      <c r="D26" s="454"/>
      <c r="E26" s="198" t="s">
        <v>82</v>
      </c>
      <c r="F26" s="218" t="s">
        <v>4</v>
      </c>
      <c r="G26" s="201" t="s">
        <v>45</v>
      </c>
      <c r="H26" s="31"/>
      <c r="I26" s="221">
        <v>3</v>
      </c>
      <c r="J26" s="241">
        <v>9</v>
      </c>
      <c r="K26" s="204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8">
        <v>27</v>
      </c>
      <c r="X26" s="38"/>
      <c r="Y26" s="38"/>
      <c r="Z26" s="38"/>
      <c r="AA26" s="38"/>
      <c r="AB26" s="76"/>
      <c r="AC26" s="75">
        <f t="shared" si="4"/>
        <v>27</v>
      </c>
      <c r="AD26" s="13"/>
      <c r="AE26" s="13"/>
      <c r="AF26" s="13"/>
    </row>
    <row r="27" spans="1:32" s="14" customFormat="1" ht="21.6" customHeight="1" x14ac:dyDescent="0.2">
      <c r="A27" s="476"/>
      <c r="B27" s="473"/>
      <c r="C27" s="473"/>
      <c r="D27" s="454"/>
      <c r="E27" s="209" t="s">
        <v>68</v>
      </c>
      <c r="F27" s="253" t="s">
        <v>4</v>
      </c>
      <c r="G27" s="253" t="s">
        <v>45</v>
      </c>
      <c r="H27" s="253"/>
      <c r="I27" s="253" t="s">
        <v>48</v>
      </c>
      <c r="J27" s="241">
        <v>3</v>
      </c>
      <c r="K27" s="204"/>
      <c r="L27" s="201"/>
      <c r="M27" s="201"/>
      <c r="N27" s="201"/>
      <c r="O27" s="201"/>
      <c r="P27" s="201"/>
      <c r="Q27" s="201">
        <v>9</v>
      </c>
      <c r="R27" s="201"/>
      <c r="S27" s="201"/>
      <c r="T27" s="201"/>
      <c r="U27" s="201"/>
      <c r="V27" s="201"/>
      <c r="W27" s="38"/>
      <c r="X27" s="38"/>
      <c r="Y27" s="38"/>
      <c r="Z27" s="38"/>
      <c r="AA27" s="38"/>
      <c r="AB27" s="76"/>
      <c r="AC27" s="75">
        <f t="shared" si="4"/>
        <v>9</v>
      </c>
      <c r="AD27" s="13"/>
      <c r="AE27" s="13"/>
      <c r="AF27" s="13"/>
    </row>
    <row r="28" spans="1:32" s="14" customFormat="1" ht="25.15" customHeight="1" thickBot="1" x14ac:dyDescent="0.25">
      <c r="A28" s="476"/>
      <c r="B28" s="473"/>
      <c r="C28" s="473"/>
      <c r="D28" s="454"/>
      <c r="E28" s="254" t="s">
        <v>35</v>
      </c>
      <c r="F28" s="255"/>
      <c r="G28" s="255"/>
      <c r="H28" s="255"/>
      <c r="I28" s="255"/>
      <c r="J28" s="256"/>
      <c r="K28" s="65">
        <f>SUM(K21:K27)</f>
        <v>50</v>
      </c>
      <c r="L28" s="60">
        <f>SUM(L21:L27)</f>
        <v>78</v>
      </c>
      <c r="M28" s="60"/>
      <c r="N28" s="60">
        <f t="shared" ref="N28:W28" si="5">SUM(N21:N27)</f>
        <v>12</v>
      </c>
      <c r="O28" s="278">
        <f t="shared" si="5"/>
        <v>4.5</v>
      </c>
      <c r="P28" s="60">
        <f t="shared" si="5"/>
        <v>0</v>
      </c>
      <c r="Q28" s="60">
        <f t="shared" si="5"/>
        <v>9</v>
      </c>
      <c r="R28" s="60">
        <f t="shared" si="5"/>
        <v>0</v>
      </c>
      <c r="S28" s="60">
        <f t="shared" si="5"/>
        <v>0</v>
      </c>
      <c r="T28" s="60">
        <f t="shared" si="5"/>
        <v>0</v>
      </c>
      <c r="U28" s="60">
        <f t="shared" si="5"/>
        <v>11</v>
      </c>
      <c r="V28" s="60">
        <f t="shared" si="5"/>
        <v>0</v>
      </c>
      <c r="W28" s="60">
        <f t="shared" si="5"/>
        <v>37</v>
      </c>
      <c r="X28" s="60"/>
      <c r="Y28" s="60"/>
      <c r="Z28" s="60"/>
      <c r="AA28" s="60"/>
      <c r="AB28" s="66"/>
      <c r="AC28" s="316">
        <f>SUM(AC21:AC27)</f>
        <v>201.5</v>
      </c>
      <c r="AD28" s="13"/>
      <c r="AE28" s="13"/>
      <c r="AF28" s="13"/>
    </row>
    <row r="29" spans="1:32" s="14" customFormat="1" ht="30.75" customHeight="1" x14ac:dyDescent="0.2">
      <c r="A29" s="476"/>
      <c r="B29" s="473"/>
      <c r="C29" s="473"/>
      <c r="D29" s="454"/>
      <c r="E29" s="306" t="s">
        <v>43</v>
      </c>
      <c r="F29" s="208" t="s">
        <v>5</v>
      </c>
      <c r="G29" s="208" t="s">
        <v>45</v>
      </c>
      <c r="H29" s="217" t="s">
        <v>32</v>
      </c>
      <c r="I29" s="245">
        <v>1</v>
      </c>
      <c r="J29" s="219">
        <v>6</v>
      </c>
      <c r="K29" s="176"/>
      <c r="L29" s="16"/>
      <c r="M29" s="16"/>
      <c r="N29" s="16">
        <v>2</v>
      </c>
      <c r="O29" s="282">
        <v>0.5</v>
      </c>
      <c r="P29" s="16"/>
      <c r="Q29" s="16"/>
      <c r="R29" s="16"/>
      <c r="S29" s="16"/>
      <c r="T29" s="16"/>
      <c r="U29" s="16">
        <v>3</v>
      </c>
      <c r="V29" s="16"/>
      <c r="W29" s="16"/>
      <c r="X29" s="16"/>
      <c r="Y29" s="16"/>
      <c r="Z29" s="16"/>
      <c r="AA29" s="16"/>
      <c r="AB29" s="115"/>
      <c r="AC29" s="323">
        <f t="shared" ref="AC29:AC36" si="6">SUM(K29:AB29)</f>
        <v>5.5</v>
      </c>
      <c r="AD29" s="13"/>
      <c r="AE29" s="13"/>
      <c r="AF29" s="13"/>
    </row>
    <row r="30" spans="1:32" s="14" customFormat="1" ht="30.75" customHeight="1" x14ac:dyDescent="0.25">
      <c r="A30" s="476"/>
      <c r="B30" s="473"/>
      <c r="C30" s="473"/>
      <c r="D30" s="454"/>
      <c r="E30" s="307" t="s">
        <v>64</v>
      </c>
      <c r="F30" s="208" t="s">
        <v>5</v>
      </c>
      <c r="G30" s="208" t="s">
        <v>45</v>
      </c>
      <c r="H30" s="202" t="s">
        <v>32</v>
      </c>
      <c r="I30" s="208">
        <v>3</v>
      </c>
      <c r="J30" s="245">
        <v>14</v>
      </c>
      <c r="K30" s="204">
        <v>4</v>
      </c>
      <c r="L30" s="201">
        <v>4</v>
      </c>
      <c r="M30" s="201"/>
      <c r="N30" s="201"/>
      <c r="O30" s="201"/>
      <c r="P30" s="201"/>
      <c r="Q30" s="201"/>
      <c r="R30" s="201"/>
      <c r="S30" s="201"/>
      <c r="T30" s="201"/>
      <c r="U30" s="201">
        <v>3</v>
      </c>
      <c r="V30" s="201"/>
      <c r="W30" s="31"/>
      <c r="X30" s="31"/>
      <c r="Y30" s="31"/>
      <c r="Z30" s="31"/>
      <c r="AA30" s="31"/>
      <c r="AB30" s="59"/>
      <c r="AC30" s="142">
        <f t="shared" si="6"/>
        <v>11</v>
      </c>
      <c r="AD30" s="13"/>
      <c r="AE30" s="13"/>
      <c r="AF30" s="13"/>
    </row>
    <row r="31" spans="1:32" s="14" customFormat="1" ht="30.75" customHeight="1" x14ac:dyDescent="0.25">
      <c r="A31" s="476"/>
      <c r="B31" s="473"/>
      <c r="C31" s="473"/>
      <c r="D31" s="454"/>
      <c r="E31" s="307" t="s">
        <v>64</v>
      </c>
      <c r="F31" s="208" t="s">
        <v>5</v>
      </c>
      <c r="G31" s="208" t="s">
        <v>45</v>
      </c>
      <c r="H31" s="202">
        <v>1</v>
      </c>
      <c r="I31" s="245">
        <v>4</v>
      </c>
      <c r="J31" s="245">
        <v>36</v>
      </c>
      <c r="K31" s="204"/>
      <c r="L31" s="201"/>
      <c r="M31" s="201"/>
      <c r="N31" s="201">
        <v>9</v>
      </c>
      <c r="O31" s="201">
        <v>2</v>
      </c>
      <c r="P31" s="201"/>
      <c r="Q31" s="201"/>
      <c r="R31" s="201"/>
      <c r="S31" s="201"/>
      <c r="T31" s="201"/>
      <c r="U31" s="201">
        <v>9</v>
      </c>
      <c r="V31" s="201"/>
      <c r="W31" s="31"/>
      <c r="X31" s="31"/>
      <c r="Y31" s="31"/>
      <c r="Z31" s="31"/>
      <c r="AA31" s="31"/>
      <c r="AB31" s="59"/>
      <c r="AC31" s="142">
        <f t="shared" si="6"/>
        <v>20</v>
      </c>
      <c r="AD31" s="13"/>
      <c r="AE31" s="13"/>
      <c r="AF31" s="13"/>
    </row>
    <row r="32" spans="1:32" s="14" customFormat="1" ht="30.75" customHeight="1" x14ac:dyDescent="0.25">
      <c r="A32" s="476"/>
      <c r="B32" s="473"/>
      <c r="C32" s="473"/>
      <c r="D32" s="454"/>
      <c r="E32" s="198" t="s">
        <v>81</v>
      </c>
      <c r="F32" s="208" t="s">
        <v>5</v>
      </c>
      <c r="G32" s="208" t="s">
        <v>45</v>
      </c>
      <c r="H32" s="24"/>
      <c r="I32" s="208">
        <v>2</v>
      </c>
      <c r="J32" s="245">
        <v>2</v>
      </c>
      <c r="K32" s="215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05"/>
      <c r="W32" s="31">
        <v>4</v>
      </c>
      <c r="X32" s="31"/>
      <c r="Y32" s="31"/>
      <c r="Z32" s="31"/>
      <c r="AA32" s="31"/>
      <c r="AB32" s="59"/>
      <c r="AC32" s="142">
        <f t="shared" si="6"/>
        <v>4</v>
      </c>
      <c r="AD32" s="13"/>
      <c r="AE32" s="13"/>
      <c r="AF32" s="13"/>
    </row>
    <row r="33" spans="1:32" s="14" customFormat="1" ht="30.75" customHeight="1" x14ac:dyDescent="0.25">
      <c r="A33" s="476"/>
      <c r="B33" s="473"/>
      <c r="C33" s="473"/>
      <c r="D33" s="454"/>
      <c r="E33" s="198" t="s">
        <v>83</v>
      </c>
      <c r="F33" s="208" t="s">
        <v>5</v>
      </c>
      <c r="G33" s="208" t="s">
        <v>45</v>
      </c>
      <c r="H33" s="31"/>
      <c r="I33" s="201">
        <v>2</v>
      </c>
      <c r="J33" s="221">
        <v>4</v>
      </c>
      <c r="K33" s="232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31">
        <v>2</v>
      </c>
      <c r="X33" s="31"/>
      <c r="Y33" s="31"/>
      <c r="Z33" s="31"/>
      <c r="AA33" s="31"/>
      <c r="AB33" s="59"/>
      <c r="AC33" s="142">
        <f t="shared" si="6"/>
        <v>2</v>
      </c>
      <c r="AD33" s="13"/>
      <c r="AE33" s="13"/>
      <c r="AF33" s="13"/>
    </row>
    <row r="34" spans="1:32" s="14" customFormat="1" ht="29.45" customHeight="1" x14ac:dyDescent="0.2">
      <c r="A34" s="476"/>
      <c r="B34" s="473"/>
      <c r="C34" s="473"/>
      <c r="D34" s="454"/>
      <c r="E34" s="198" t="s">
        <v>82</v>
      </c>
      <c r="F34" s="208" t="s">
        <v>5</v>
      </c>
      <c r="G34" s="208" t="s">
        <v>45</v>
      </c>
      <c r="H34" s="202"/>
      <c r="I34" s="245">
        <v>3</v>
      </c>
      <c r="J34" s="245">
        <v>3</v>
      </c>
      <c r="K34" s="204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31">
        <v>9</v>
      </c>
      <c r="X34" s="31"/>
      <c r="Y34" s="31"/>
      <c r="Z34" s="31"/>
      <c r="AA34" s="31"/>
      <c r="AB34" s="59"/>
      <c r="AC34" s="142">
        <f t="shared" si="6"/>
        <v>9</v>
      </c>
      <c r="AD34" s="13"/>
      <c r="AE34" s="13"/>
      <c r="AF34" s="13"/>
    </row>
    <row r="35" spans="1:32" s="14" customFormat="1" ht="18" customHeight="1" x14ac:dyDescent="0.2">
      <c r="A35" s="476"/>
      <c r="B35" s="473"/>
      <c r="C35" s="473"/>
      <c r="D35" s="454"/>
      <c r="E35" s="198" t="s">
        <v>84</v>
      </c>
      <c r="F35" s="208" t="s">
        <v>5</v>
      </c>
      <c r="G35" s="208" t="s">
        <v>45</v>
      </c>
      <c r="H35" s="202"/>
      <c r="I35" s="245">
        <v>3</v>
      </c>
      <c r="J35" s="245">
        <v>14</v>
      </c>
      <c r="K35" s="204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31">
        <v>5</v>
      </c>
      <c r="X35" s="31"/>
      <c r="Y35" s="31"/>
      <c r="Z35" s="31"/>
      <c r="AA35" s="31"/>
      <c r="AB35" s="59"/>
      <c r="AC35" s="142">
        <f t="shared" si="6"/>
        <v>5</v>
      </c>
      <c r="AD35" s="13"/>
      <c r="AE35" s="13"/>
      <c r="AF35" s="13"/>
    </row>
    <row r="36" spans="1:32" s="14" customFormat="1" ht="19.899999999999999" customHeight="1" x14ac:dyDescent="0.2">
      <c r="A36" s="476"/>
      <c r="B36" s="473"/>
      <c r="C36" s="473"/>
      <c r="D36" s="454"/>
      <c r="E36" s="209" t="s">
        <v>68</v>
      </c>
      <c r="F36" s="208" t="s">
        <v>5</v>
      </c>
      <c r="G36" s="208" t="s">
        <v>45</v>
      </c>
      <c r="H36" s="202"/>
      <c r="I36" s="245">
        <v>4</v>
      </c>
      <c r="J36" s="245">
        <v>5</v>
      </c>
      <c r="K36" s="204"/>
      <c r="L36" s="201"/>
      <c r="M36" s="201"/>
      <c r="N36" s="201"/>
      <c r="O36" s="201"/>
      <c r="P36" s="201"/>
      <c r="Q36" s="201">
        <v>15</v>
      </c>
      <c r="R36" s="201"/>
      <c r="S36" s="201"/>
      <c r="T36" s="201"/>
      <c r="U36" s="201"/>
      <c r="V36" s="201"/>
      <c r="W36" s="31"/>
      <c r="X36" s="31"/>
      <c r="Y36" s="31"/>
      <c r="Z36" s="31"/>
      <c r="AA36" s="31"/>
      <c r="AB36" s="59"/>
      <c r="AC36" s="142">
        <f t="shared" si="6"/>
        <v>15</v>
      </c>
      <c r="AD36" s="13"/>
      <c r="AE36" s="13"/>
      <c r="AF36" s="13"/>
    </row>
    <row r="37" spans="1:32" s="14" customFormat="1" ht="19.899999999999999" customHeight="1" thickBot="1" x14ac:dyDescent="0.25">
      <c r="A37" s="476"/>
      <c r="B37" s="473"/>
      <c r="C37" s="473"/>
      <c r="D37" s="454"/>
      <c r="E37" s="235" t="s">
        <v>31</v>
      </c>
      <c r="F37" s="236"/>
      <c r="G37" s="236"/>
      <c r="H37" s="236"/>
      <c r="I37" s="236"/>
      <c r="J37" s="237"/>
      <c r="K37" s="65">
        <f>SUM(K29:K36)</f>
        <v>4</v>
      </c>
      <c r="L37" s="60">
        <f>SUM(L29:L36)</f>
        <v>4</v>
      </c>
      <c r="M37" s="60"/>
      <c r="N37" s="60">
        <f t="shared" ref="N37:W37" si="7">SUM(N29:N36)</f>
        <v>11</v>
      </c>
      <c r="O37" s="278">
        <f t="shared" si="7"/>
        <v>2.5</v>
      </c>
      <c r="P37" s="60">
        <f t="shared" si="7"/>
        <v>0</v>
      </c>
      <c r="Q37" s="60">
        <f t="shared" si="7"/>
        <v>15</v>
      </c>
      <c r="R37" s="60">
        <f t="shared" si="7"/>
        <v>0</v>
      </c>
      <c r="S37" s="60">
        <f t="shared" si="7"/>
        <v>0</v>
      </c>
      <c r="T37" s="60">
        <f t="shared" si="7"/>
        <v>0</v>
      </c>
      <c r="U37" s="60">
        <f>SUM(U29:U36)</f>
        <v>15</v>
      </c>
      <c r="V37" s="60">
        <f t="shared" si="7"/>
        <v>0</v>
      </c>
      <c r="W37" s="60">
        <f t="shared" si="7"/>
        <v>20</v>
      </c>
      <c r="X37" s="60"/>
      <c r="Y37" s="60"/>
      <c r="Z37" s="60"/>
      <c r="AA37" s="60"/>
      <c r="AB37" s="66"/>
      <c r="AC37" s="316">
        <f>SUM(AC29:AC36)</f>
        <v>71.5</v>
      </c>
      <c r="AD37" s="13"/>
      <c r="AE37" s="13"/>
      <c r="AF37" s="13"/>
    </row>
    <row r="38" spans="1:32" s="14" customFormat="1" ht="18" customHeight="1" thickBot="1" x14ac:dyDescent="0.25">
      <c r="A38" s="476"/>
      <c r="B38" s="473"/>
      <c r="C38" s="473"/>
      <c r="D38" s="454"/>
      <c r="E38" s="225" t="s">
        <v>36</v>
      </c>
      <c r="F38" s="224"/>
      <c r="G38" s="224"/>
      <c r="H38" s="224"/>
      <c r="I38" s="224"/>
      <c r="J38" s="226"/>
      <c r="K38" s="79">
        <f>SUM(K28+K37)</f>
        <v>54</v>
      </c>
      <c r="L38" s="35">
        <f>SUM(L28+L37)</f>
        <v>82</v>
      </c>
      <c r="M38" s="35"/>
      <c r="N38" s="35">
        <f t="shared" ref="N38:W38" si="8">SUM(N28+N37)</f>
        <v>23</v>
      </c>
      <c r="O38" s="35">
        <f t="shared" si="8"/>
        <v>7</v>
      </c>
      <c r="P38" s="35">
        <f t="shared" si="8"/>
        <v>0</v>
      </c>
      <c r="Q38" s="35">
        <f t="shared" si="8"/>
        <v>24</v>
      </c>
      <c r="R38" s="35">
        <f t="shared" si="8"/>
        <v>0</v>
      </c>
      <c r="S38" s="35">
        <f t="shared" si="8"/>
        <v>0</v>
      </c>
      <c r="T38" s="35">
        <f t="shared" si="8"/>
        <v>0</v>
      </c>
      <c r="U38" s="35">
        <f t="shared" si="8"/>
        <v>26</v>
      </c>
      <c r="V38" s="35">
        <f t="shared" si="8"/>
        <v>0</v>
      </c>
      <c r="W38" s="35">
        <f t="shared" si="8"/>
        <v>57</v>
      </c>
      <c r="X38" s="35"/>
      <c r="Y38" s="35"/>
      <c r="Z38" s="35"/>
      <c r="AA38" s="35"/>
      <c r="AB38" s="80"/>
      <c r="AC38" s="80">
        <f>SUM(AC28+AC37)</f>
        <v>273</v>
      </c>
      <c r="AD38" s="13"/>
      <c r="AE38" s="13"/>
      <c r="AF38" s="13"/>
    </row>
    <row r="39" spans="1:32" s="14" customFormat="1" ht="20.45" customHeight="1" thickBot="1" x14ac:dyDescent="0.25">
      <c r="A39" s="477"/>
      <c r="B39" s="474"/>
      <c r="C39" s="474"/>
      <c r="D39" s="455"/>
      <c r="E39" s="238" t="s">
        <v>37</v>
      </c>
      <c r="F39" s="239"/>
      <c r="G39" s="239"/>
      <c r="H39" s="239"/>
      <c r="I39" s="257"/>
      <c r="J39" s="240"/>
      <c r="K39" s="35">
        <f>SUM(K19+K38)</f>
        <v>160</v>
      </c>
      <c r="L39" s="35">
        <f>SUM(L19+L38)</f>
        <v>196</v>
      </c>
      <c r="M39" s="35"/>
      <c r="N39" s="35">
        <f t="shared" ref="N39:W39" si="9">SUM(N19+N38)</f>
        <v>45</v>
      </c>
      <c r="O39" s="268">
        <f t="shared" si="9"/>
        <v>13.5</v>
      </c>
      <c r="P39" s="35">
        <f t="shared" si="9"/>
        <v>0</v>
      </c>
      <c r="Q39" s="35">
        <f t="shared" si="9"/>
        <v>60</v>
      </c>
      <c r="R39" s="35">
        <f t="shared" si="9"/>
        <v>0</v>
      </c>
      <c r="S39" s="35">
        <f t="shared" si="9"/>
        <v>0</v>
      </c>
      <c r="T39" s="35">
        <f t="shared" si="9"/>
        <v>0</v>
      </c>
      <c r="U39" s="35">
        <f t="shared" si="9"/>
        <v>54</v>
      </c>
      <c r="V39" s="35">
        <f t="shared" si="9"/>
        <v>0</v>
      </c>
      <c r="W39" s="35">
        <f t="shared" si="9"/>
        <v>57</v>
      </c>
      <c r="X39" s="35"/>
      <c r="Y39" s="35"/>
      <c r="Z39" s="35"/>
      <c r="AA39" s="35"/>
      <c r="AB39" s="70"/>
      <c r="AC39" s="322">
        <f>SUM(AC19+AC38)</f>
        <v>585.5</v>
      </c>
      <c r="AD39" s="13"/>
      <c r="AE39" s="13"/>
      <c r="AF39" s="13"/>
    </row>
    <row r="40" spans="1:32" s="14" customFormat="1" ht="13.5" customHeight="1" x14ac:dyDescent="0.2">
      <c r="A40" s="110"/>
      <c r="B40" s="111"/>
      <c r="C40" s="112"/>
      <c r="D40" s="107"/>
      <c r="E40" s="138"/>
      <c r="F40" s="139"/>
      <c r="G40" s="139"/>
      <c r="H40" s="139"/>
      <c r="I40" s="140"/>
      <c r="J40" s="140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3"/>
      <c r="AE40" s="13"/>
      <c r="AF40" s="13"/>
    </row>
    <row r="41" spans="1:32" s="8" customFormat="1" ht="15" x14ac:dyDescent="0.25">
      <c r="A41" s="72"/>
      <c r="B41" s="72"/>
      <c r="C41" s="50" t="s">
        <v>132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 t="s">
        <v>107</v>
      </c>
      <c r="S41" s="50"/>
      <c r="T41" s="50"/>
      <c r="U41" s="50"/>
      <c r="V41" s="50"/>
      <c r="W41" s="50"/>
      <c r="X41" s="50"/>
      <c r="Y41" s="50"/>
      <c r="Z41" s="50"/>
      <c r="AA41" s="50"/>
      <c r="AB41" s="72"/>
      <c r="AC41" s="72"/>
      <c r="AD41" s="72"/>
      <c r="AE41" s="72"/>
    </row>
    <row r="42" spans="1:32" s="8" customFormat="1" ht="15" x14ac:dyDescent="0.25">
      <c r="A42" s="72"/>
      <c r="B42" s="72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48" t="s">
        <v>114</v>
      </c>
      <c r="S42" s="48"/>
      <c r="T42" s="48"/>
      <c r="U42" s="48"/>
      <c r="V42" s="48"/>
      <c r="W42" s="50"/>
      <c r="X42" s="50"/>
      <c r="Y42" s="50"/>
      <c r="Z42" s="50"/>
      <c r="AA42" s="72"/>
      <c r="AB42" s="72"/>
      <c r="AC42" s="72"/>
      <c r="AD42" s="72"/>
      <c r="AE42" s="72"/>
    </row>
    <row r="43" spans="1:32" s="8" customFormat="1" ht="15" x14ac:dyDescent="0.25">
      <c r="A43" s="72"/>
      <c r="B43" s="72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8"/>
      <c r="S43" s="48"/>
      <c r="T43" s="48"/>
      <c r="U43" s="48"/>
      <c r="V43" s="48"/>
      <c r="W43" s="50"/>
      <c r="X43" s="50"/>
      <c r="Y43" s="50"/>
      <c r="Z43" s="50"/>
      <c r="AA43" s="72"/>
      <c r="AB43" s="72"/>
      <c r="AC43" s="72"/>
      <c r="AD43" s="72"/>
      <c r="AE43" s="72"/>
    </row>
    <row r="44" spans="1:32" s="8" customFormat="1" ht="15" x14ac:dyDescent="0.25">
      <c r="A44" s="72"/>
      <c r="B44" s="7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2"/>
      <c r="O44" s="72"/>
      <c r="P44" s="72"/>
      <c r="Q44" s="72"/>
      <c r="R44" s="48" t="s">
        <v>138</v>
      </c>
      <c r="S44" s="48"/>
      <c r="T44" s="100"/>
      <c r="U44" s="100"/>
      <c r="V44" s="100"/>
      <c r="W44" s="100"/>
      <c r="X44" s="1"/>
      <c r="Y44" s="1"/>
      <c r="Z44" s="1"/>
      <c r="AA44" s="72"/>
      <c r="AB44" s="72"/>
      <c r="AC44" s="72"/>
      <c r="AD44" s="72"/>
      <c r="AE44" s="72"/>
    </row>
  </sheetData>
  <mergeCells count="24">
    <mergeCell ref="A1:AC1"/>
    <mergeCell ref="A3:AC3"/>
    <mergeCell ref="A4:A5"/>
    <mergeCell ref="B4:B5"/>
    <mergeCell ref="C4:C5"/>
    <mergeCell ref="K4:AB4"/>
    <mergeCell ref="AC4:AC5"/>
    <mergeCell ref="J4:J5"/>
    <mergeCell ref="A6:AC6"/>
    <mergeCell ref="D4:D5"/>
    <mergeCell ref="E4:E5"/>
    <mergeCell ref="A20:AC20"/>
    <mergeCell ref="A7:A19"/>
    <mergeCell ref="B7:B19"/>
    <mergeCell ref="I4:I5"/>
    <mergeCell ref="F4:F5"/>
    <mergeCell ref="G4:G5"/>
    <mergeCell ref="H4:H5"/>
    <mergeCell ref="D21:D39"/>
    <mergeCell ref="C21:C39"/>
    <mergeCell ref="B21:B39"/>
    <mergeCell ref="A21:A39"/>
    <mergeCell ref="C7:C19"/>
    <mergeCell ref="D7:D19"/>
  </mergeCells>
  <phoneticPr fontId="25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15:AC17 AC12:AC13 AC21:AC25 AC29:AC36 AC7:AC10 AC26 AC27" formulaRange="1"/>
    <ignoredError sqref="I27 AB21 H29:H30 H16:H17 H14:H15 H8 H9 H11:J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opLeftCell="A26" zoomScale="75" zoomScaleNormal="75" zoomScaleSheetLayoutView="75" workbookViewId="0">
      <selection activeCell="J6" sqref="J6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1" customWidth="1"/>
    <col min="15" max="15" width="6.140625" style="1" customWidth="1"/>
    <col min="16" max="16" width="5.28515625" style="72" customWidth="1"/>
    <col min="17" max="17" width="6.140625" style="1" customWidth="1"/>
    <col min="18" max="19" width="6.28515625" style="1" customWidth="1"/>
    <col min="20" max="20" width="6.42578125" style="1" customWidth="1"/>
    <col min="21" max="21" width="6.28515625" style="1" customWidth="1"/>
    <col min="22" max="22" width="6" style="1" customWidth="1"/>
    <col min="23" max="23" width="5.7109375" style="1" customWidth="1"/>
    <col min="24" max="24" width="6" style="1" customWidth="1"/>
    <col min="25" max="25" width="5.85546875" style="1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21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21" customHeight="1" thickBot="1" x14ac:dyDescent="0.25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</row>
    <row r="3" spans="1:32" s="8" customFormat="1" ht="14.25" customHeight="1" x14ac:dyDescent="0.25">
      <c r="A3" s="460" t="s">
        <v>6</v>
      </c>
      <c r="B3" s="462" t="s">
        <v>7</v>
      </c>
      <c r="C3" s="462" t="s">
        <v>8</v>
      </c>
      <c r="D3" s="464" t="s">
        <v>9</v>
      </c>
      <c r="E3" s="425" t="s">
        <v>74</v>
      </c>
      <c r="F3" s="427" t="s">
        <v>0</v>
      </c>
      <c r="G3" s="429" t="s">
        <v>2</v>
      </c>
      <c r="H3" s="431" t="s">
        <v>10</v>
      </c>
      <c r="I3" s="427" t="s">
        <v>1</v>
      </c>
      <c r="J3" s="433" t="s">
        <v>11</v>
      </c>
      <c r="K3" s="421" t="s">
        <v>12</v>
      </c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3" t="s">
        <v>13</v>
      </c>
      <c r="AD3" s="7"/>
      <c r="AE3" s="7"/>
      <c r="AF3" s="7"/>
    </row>
    <row r="4" spans="1:32" s="12" customFormat="1" ht="116.25" customHeight="1" thickBot="1" x14ac:dyDescent="0.25">
      <c r="A4" s="461"/>
      <c r="B4" s="463"/>
      <c r="C4" s="463"/>
      <c r="D4" s="465"/>
      <c r="E4" s="426"/>
      <c r="F4" s="428"/>
      <c r="G4" s="430"/>
      <c r="H4" s="432"/>
      <c r="I4" s="428"/>
      <c r="J4" s="434"/>
      <c r="K4" s="9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62</v>
      </c>
      <c r="R4" s="10" t="s">
        <v>17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424"/>
      <c r="AD4" s="11"/>
      <c r="AE4" s="11"/>
      <c r="AF4" s="11"/>
    </row>
    <row r="5" spans="1:32" s="14" customFormat="1" ht="15" customHeight="1" thickBot="1" x14ac:dyDescent="0.25">
      <c r="A5" s="435" t="s">
        <v>30</v>
      </c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7"/>
      <c r="AD5" s="13"/>
      <c r="AE5" s="13"/>
      <c r="AF5" s="13"/>
    </row>
    <row r="6" spans="1:32" s="14" customFormat="1" ht="30" customHeight="1" x14ac:dyDescent="0.25">
      <c r="A6" s="476">
        <v>5</v>
      </c>
      <c r="B6" s="473" t="s">
        <v>60</v>
      </c>
      <c r="C6" s="483" t="s">
        <v>103</v>
      </c>
      <c r="D6" s="454">
        <v>1</v>
      </c>
      <c r="E6" s="309" t="s">
        <v>118</v>
      </c>
      <c r="F6" s="261" t="s">
        <v>4</v>
      </c>
      <c r="G6" s="38" t="s">
        <v>45</v>
      </c>
      <c r="H6" s="31">
        <v>1</v>
      </c>
      <c r="I6" s="38"/>
      <c r="J6" s="203">
        <v>30</v>
      </c>
      <c r="K6" s="267">
        <v>28</v>
      </c>
      <c r="L6" s="261">
        <v>28</v>
      </c>
      <c r="M6" s="38"/>
      <c r="N6" s="38"/>
      <c r="O6" s="38"/>
      <c r="P6" s="38"/>
      <c r="Q6" s="38"/>
      <c r="R6" s="38"/>
      <c r="S6" s="38"/>
      <c r="T6" s="38"/>
      <c r="U6" s="38">
        <v>3</v>
      </c>
      <c r="V6" s="222"/>
      <c r="W6" s="31"/>
      <c r="X6" s="31"/>
      <c r="Y6" s="31"/>
      <c r="Z6" s="31"/>
      <c r="AA6" s="31"/>
      <c r="AB6" s="59"/>
      <c r="AC6" s="142">
        <f>SUM(K6:AB6)</f>
        <v>59</v>
      </c>
      <c r="AD6" s="13"/>
      <c r="AE6" s="13"/>
      <c r="AF6" s="13"/>
    </row>
    <row r="7" spans="1:32" s="14" customFormat="1" ht="30" customHeight="1" x14ac:dyDescent="0.25">
      <c r="A7" s="476"/>
      <c r="B7" s="473"/>
      <c r="C7" s="483"/>
      <c r="D7" s="454"/>
      <c r="E7" s="310" t="s">
        <v>64</v>
      </c>
      <c r="F7" s="218" t="s">
        <v>4</v>
      </c>
      <c r="G7" s="201" t="s">
        <v>45</v>
      </c>
      <c r="H7" s="202">
        <v>1</v>
      </c>
      <c r="I7" s="201">
        <v>3</v>
      </c>
      <c r="J7" s="241">
        <v>27</v>
      </c>
      <c r="K7" s="157">
        <v>32</v>
      </c>
      <c r="L7" s="261">
        <v>32</v>
      </c>
      <c r="M7" s="38"/>
      <c r="N7" s="38"/>
      <c r="O7" s="38"/>
      <c r="P7" s="38"/>
      <c r="Q7" s="38"/>
      <c r="R7" s="38"/>
      <c r="S7" s="38"/>
      <c r="T7" s="38"/>
      <c r="U7" s="38">
        <v>5</v>
      </c>
      <c r="V7" s="222"/>
      <c r="W7" s="31"/>
      <c r="X7" s="31"/>
      <c r="Y7" s="31"/>
      <c r="Z7" s="31"/>
      <c r="AA7" s="31"/>
      <c r="AB7" s="59"/>
      <c r="AC7" s="142">
        <f>SUM(K7:AB7)</f>
        <v>69</v>
      </c>
      <c r="AD7" s="13"/>
      <c r="AE7" s="13"/>
      <c r="AF7" s="13"/>
    </row>
    <row r="8" spans="1:32" s="14" customFormat="1" ht="30.6" customHeight="1" x14ac:dyDescent="0.25">
      <c r="A8" s="476"/>
      <c r="B8" s="473"/>
      <c r="C8" s="483"/>
      <c r="D8" s="454"/>
      <c r="E8" s="307" t="s">
        <v>64</v>
      </c>
      <c r="F8" s="218" t="s">
        <v>4</v>
      </c>
      <c r="G8" s="201" t="s">
        <v>45</v>
      </c>
      <c r="H8" s="202" t="s">
        <v>32</v>
      </c>
      <c r="I8" s="201">
        <v>4</v>
      </c>
      <c r="J8" s="241">
        <v>28</v>
      </c>
      <c r="K8" s="218">
        <v>16</v>
      </c>
      <c r="L8" s="201">
        <v>16</v>
      </c>
      <c r="M8" s="201"/>
      <c r="N8" s="201">
        <v>7</v>
      </c>
      <c r="O8" s="201">
        <v>2</v>
      </c>
      <c r="P8" s="201"/>
      <c r="Q8" s="201"/>
      <c r="R8" s="201"/>
      <c r="S8" s="201"/>
      <c r="T8" s="201"/>
      <c r="U8" s="201">
        <v>3</v>
      </c>
      <c r="V8" s="222"/>
      <c r="W8" s="31"/>
      <c r="X8" s="31"/>
      <c r="Y8" s="31"/>
      <c r="Z8" s="31"/>
      <c r="AA8" s="31"/>
      <c r="AB8" s="59"/>
      <c r="AC8" s="142">
        <f>SUM(K8:AB8)</f>
        <v>44</v>
      </c>
      <c r="AD8" s="13"/>
      <c r="AE8" s="13"/>
      <c r="AF8" s="13"/>
    </row>
    <row r="9" spans="1:32" s="14" customFormat="1" ht="18" customHeight="1" thickBot="1" x14ac:dyDescent="0.25">
      <c r="A9" s="476"/>
      <c r="B9" s="473"/>
      <c r="C9" s="483"/>
      <c r="D9" s="454"/>
      <c r="E9" s="210" t="s">
        <v>35</v>
      </c>
      <c r="F9" s="211"/>
      <c r="G9" s="211"/>
      <c r="H9" s="211"/>
      <c r="I9" s="211"/>
      <c r="J9" s="212"/>
      <c r="K9" s="65">
        <f>SUM(K6:K8)</f>
        <v>76</v>
      </c>
      <c r="L9" s="60">
        <f>SUM(L6:L8)</f>
        <v>76</v>
      </c>
      <c r="M9" s="60"/>
      <c r="N9" s="60">
        <f t="shared" ref="N9:V9" si="0">SUM(N6:N8)</f>
        <v>7</v>
      </c>
      <c r="O9" s="60">
        <f t="shared" si="0"/>
        <v>2</v>
      </c>
      <c r="P9" s="60">
        <f t="shared" si="0"/>
        <v>0</v>
      </c>
      <c r="Q9" s="60">
        <f t="shared" si="0"/>
        <v>0</v>
      </c>
      <c r="R9" s="60">
        <f t="shared" si="0"/>
        <v>0</v>
      </c>
      <c r="S9" s="60">
        <f t="shared" si="0"/>
        <v>0</v>
      </c>
      <c r="T9" s="60">
        <f t="shared" si="0"/>
        <v>0</v>
      </c>
      <c r="U9" s="60">
        <f t="shared" si="0"/>
        <v>11</v>
      </c>
      <c r="V9" s="60">
        <f t="shared" si="0"/>
        <v>0</v>
      </c>
      <c r="W9" s="60"/>
      <c r="X9" s="60"/>
      <c r="Y9" s="60"/>
      <c r="Z9" s="60"/>
      <c r="AA9" s="60"/>
      <c r="AB9" s="66"/>
      <c r="AC9" s="78">
        <f>SUM(AC6:AC8)</f>
        <v>172</v>
      </c>
      <c r="AD9" s="13"/>
      <c r="AE9" s="13"/>
      <c r="AF9" s="13"/>
    </row>
    <row r="10" spans="1:32" s="14" customFormat="1" ht="32.25" customHeight="1" x14ac:dyDescent="0.2">
      <c r="A10" s="476"/>
      <c r="B10" s="473"/>
      <c r="C10" s="483"/>
      <c r="D10" s="454"/>
      <c r="E10" s="311" t="s">
        <v>64</v>
      </c>
      <c r="F10" s="217" t="s">
        <v>5</v>
      </c>
      <c r="G10" s="217" t="s">
        <v>45</v>
      </c>
      <c r="H10" s="217" t="s">
        <v>32</v>
      </c>
      <c r="I10" s="246" t="s">
        <v>47</v>
      </c>
      <c r="J10" s="246">
        <v>14</v>
      </c>
      <c r="K10" s="42"/>
      <c r="L10" s="30"/>
      <c r="M10" s="31"/>
      <c r="N10" s="30"/>
      <c r="O10" s="30"/>
      <c r="P10" s="31">
        <v>2</v>
      </c>
      <c r="Q10" s="31"/>
      <c r="R10" s="31"/>
      <c r="S10" s="31"/>
      <c r="T10" s="31"/>
      <c r="U10" s="31">
        <v>2</v>
      </c>
      <c r="V10" s="201"/>
      <c r="W10" s="24"/>
      <c r="X10" s="24"/>
      <c r="Y10" s="24"/>
      <c r="Z10" s="24"/>
      <c r="AA10" s="24"/>
      <c r="AB10" s="56"/>
      <c r="AC10" s="142">
        <f>SUM(K10:AB10)</f>
        <v>4</v>
      </c>
      <c r="AD10" s="13"/>
      <c r="AE10" s="13"/>
      <c r="AF10" s="13"/>
    </row>
    <row r="11" spans="1:32" s="14" customFormat="1" ht="32.25" customHeight="1" x14ac:dyDescent="0.2">
      <c r="A11" s="476"/>
      <c r="B11" s="473"/>
      <c r="C11" s="483"/>
      <c r="D11" s="454"/>
      <c r="E11" s="311" t="s">
        <v>64</v>
      </c>
      <c r="F11" s="217" t="s">
        <v>5</v>
      </c>
      <c r="G11" s="217" t="s">
        <v>45</v>
      </c>
      <c r="H11" s="217" t="s">
        <v>32</v>
      </c>
      <c r="I11" s="246" t="s">
        <v>47</v>
      </c>
      <c r="J11" s="246">
        <v>14</v>
      </c>
      <c r="K11" s="42">
        <v>4</v>
      </c>
      <c r="L11" s="30">
        <v>4</v>
      </c>
      <c r="M11" s="31"/>
      <c r="N11" s="30"/>
      <c r="O11" s="30"/>
      <c r="P11" s="31"/>
      <c r="Q11" s="31"/>
      <c r="R11" s="31"/>
      <c r="S11" s="31"/>
      <c r="T11" s="31"/>
      <c r="U11" s="31">
        <v>1</v>
      </c>
      <c r="V11" s="201"/>
      <c r="W11" s="24"/>
      <c r="X11" s="24"/>
      <c r="Y11" s="24"/>
      <c r="Z11" s="24"/>
      <c r="AA11" s="24"/>
      <c r="AB11" s="56"/>
      <c r="AC11" s="142">
        <f>SUM(K11:AB11)</f>
        <v>9</v>
      </c>
      <c r="AD11" s="13"/>
      <c r="AE11" s="13"/>
      <c r="AF11" s="13"/>
    </row>
    <row r="12" spans="1:32" s="14" customFormat="1" ht="32.25" customHeight="1" x14ac:dyDescent="0.2">
      <c r="A12" s="476"/>
      <c r="B12" s="473"/>
      <c r="C12" s="483"/>
      <c r="D12" s="454"/>
      <c r="E12" s="312" t="s">
        <v>124</v>
      </c>
      <c r="F12" s="217" t="s">
        <v>5</v>
      </c>
      <c r="G12" s="270" t="s">
        <v>45</v>
      </c>
      <c r="H12" s="217">
        <v>1</v>
      </c>
      <c r="I12" s="246">
        <v>4</v>
      </c>
      <c r="J12" s="246">
        <v>36</v>
      </c>
      <c r="K12" s="42">
        <v>4</v>
      </c>
      <c r="L12" s="30">
        <v>2</v>
      </c>
      <c r="M12" s="31"/>
      <c r="N12" s="30"/>
      <c r="O12" s="30"/>
      <c r="P12" s="31"/>
      <c r="Q12" s="31"/>
      <c r="R12" s="31"/>
      <c r="S12" s="31"/>
      <c r="T12" s="31"/>
      <c r="U12" s="31">
        <v>5</v>
      </c>
      <c r="V12" s="201"/>
      <c r="W12" s="24"/>
      <c r="X12" s="24"/>
      <c r="Y12" s="24"/>
      <c r="Z12" s="24"/>
      <c r="AA12" s="24"/>
      <c r="AB12" s="56"/>
      <c r="AC12" s="142">
        <f>SUM(K12:AB12)</f>
        <v>11</v>
      </c>
      <c r="AD12" s="13"/>
      <c r="AE12" s="13"/>
      <c r="AF12" s="13"/>
    </row>
    <row r="13" spans="1:32" s="14" customFormat="1" ht="17.25" customHeight="1" thickBot="1" x14ac:dyDescent="0.25">
      <c r="A13" s="476"/>
      <c r="B13" s="473"/>
      <c r="C13" s="483"/>
      <c r="D13" s="454"/>
      <c r="E13" s="223" t="s">
        <v>31</v>
      </c>
      <c r="F13" s="236"/>
      <c r="G13" s="236"/>
      <c r="H13" s="236"/>
      <c r="I13" s="236"/>
      <c r="J13" s="237"/>
      <c r="K13" s="65">
        <f>SUM(K10:K12)</f>
        <v>8</v>
      </c>
      <c r="L13" s="60">
        <f>SUM(L10:L12)</f>
        <v>6</v>
      </c>
      <c r="M13" s="60"/>
      <c r="N13" s="60">
        <f t="shared" ref="N13:V13" si="1">SUM(N10:N12)</f>
        <v>0</v>
      </c>
      <c r="O13" s="60">
        <f t="shared" si="1"/>
        <v>0</v>
      </c>
      <c r="P13" s="60">
        <f t="shared" si="1"/>
        <v>2</v>
      </c>
      <c r="Q13" s="60">
        <f t="shared" si="1"/>
        <v>0</v>
      </c>
      <c r="R13" s="60">
        <f t="shared" si="1"/>
        <v>0</v>
      </c>
      <c r="S13" s="60">
        <f t="shared" si="1"/>
        <v>0</v>
      </c>
      <c r="T13" s="60">
        <f t="shared" si="1"/>
        <v>0</v>
      </c>
      <c r="U13" s="60">
        <f>SUM(U10:U12)</f>
        <v>8</v>
      </c>
      <c r="V13" s="60">
        <f t="shared" si="1"/>
        <v>0</v>
      </c>
      <c r="W13" s="60"/>
      <c r="X13" s="60"/>
      <c r="Y13" s="60"/>
      <c r="Z13" s="60"/>
      <c r="AA13" s="60"/>
      <c r="AB13" s="66"/>
      <c r="AC13" s="68">
        <f>SUM(AC10:AC12)</f>
        <v>24</v>
      </c>
      <c r="AD13" s="13"/>
      <c r="AE13" s="13"/>
      <c r="AF13" s="13"/>
    </row>
    <row r="14" spans="1:32" s="14" customFormat="1" ht="18" customHeight="1" thickBot="1" x14ac:dyDescent="0.25">
      <c r="A14" s="476"/>
      <c r="B14" s="473"/>
      <c r="C14" s="483"/>
      <c r="D14" s="454"/>
      <c r="E14" s="225" t="s">
        <v>34</v>
      </c>
      <c r="F14" s="224"/>
      <c r="G14" s="224"/>
      <c r="H14" s="224"/>
      <c r="I14" s="224"/>
      <c r="J14" s="226"/>
      <c r="K14" s="35">
        <f>SUM(K9+K13)</f>
        <v>84</v>
      </c>
      <c r="L14" s="35">
        <f>SUM(L9+L13)</f>
        <v>82</v>
      </c>
      <c r="M14" s="35"/>
      <c r="N14" s="35">
        <f t="shared" ref="N14:V14" si="2">SUM(N9+N13)</f>
        <v>7</v>
      </c>
      <c r="O14" s="35">
        <f t="shared" si="2"/>
        <v>2</v>
      </c>
      <c r="P14" s="35">
        <f t="shared" si="2"/>
        <v>2</v>
      </c>
      <c r="Q14" s="35">
        <f t="shared" si="2"/>
        <v>0</v>
      </c>
      <c r="R14" s="35">
        <f t="shared" si="2"/>
        <v>0</v>
      </c>
      <c r="S14" s="35">
        <f t="shared" si="2"/>
        <v>0</v>
      </c>
      <c r="T14" s="35">
        <f t="shared" si="2"/>
        <v>0</v>
      </c>
      <c r="U14" s="35">
        <f t="shared" si="2"/>
        <v>19</v>
      </c>
      <c r="V14" s="35">
        <f t="shared" si="2"/>
        <v>0</v>
      </c>
      <c r="W14" s="35"/>
      <c r="X14" s="35"/>
      <c r="Y14" s="35"/>
      <c r="Z14" s="35"/>
      <c r="AA14" s="35"/>
      <c r="AB14" s="80"/>
      <c r="AC14" s="97">
        <f>SUM(AC9+AC13)</f>
        <v>196</v>
      </c>
      <c r="AD14" s="13"/>
      <c r="AE14" s="13"/>
      <c r="AF14" s="13"/>
    </row>
    <row r="15" spans="1:32" s="14" customFormat="1" ht="15.75" customHeight="1" thickBot="1" x14ac:dyDescent="0.25">
      <c r="A15" s="479" t="s">
        <v>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1"/>
      <c r="AD15" s="13"/>
      <c r="AE15" s="13"/>
      <c r="AF15" s="13"/>
    </row>
    <row r="16" spans="1:32" s="14" customFormat="1" ht="18" hidden="1" customHeight="1" x14ac:dyDescent="0.25">
      <c r="A16" s="485">
        <v>5</v>
      </c>
      <c r="B16" s="488" t="s">
        <v>60</v>
      </c>
      <c r="C16" s="488" t="s">
        <v>103</v>
      </c>
      <c r="D16" s="491">
        <v>1</v>
      </c>
      <c r="E16" s="259"/>
      <c r="F16" s="213"/>
      <c r="G16" s="213"/>
      <c r="H16" s="167"/>
      <c r="I16" s="213"/>
      <c r="J16" s="214"/>
      <c r="K16" s="26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186"/>
      <c r="X16" s="186"/>
      <c r="Y16" s="186"/>
      <c r="Z16" s="186"/>
      <c r="AA16" s="186"/>
      <c r="AB16" s="187"/>
      <c r="AC16" s="143">
        <f t="shared" ref="AC16:AC24" si="3">SUM(K16:AB16)</f>
        <v>0</v>
      </c>
      <c r="AD16" s="13"/>
      <c r="AE16" s="13"/>
      <c r="AF16" s="13"/>
    </row>
    <row r="17" spans="1:32" s="14" customFormat="1" ht="30.75" customHeight="1" x14ac:dyDescent="0.2">
      <c r="A17" s="486"/>
      <c r="B17" s="489"/>
      <c r="C17" s="489"/>
      <c r="D17" s="470"/>
      <c r="E17" s="313" t="s">
        <v>64</v>
      </c>
      <c r="F17" s="218" t="s">
        <v>4</v>
      </c>
      <c r="G17" s="201" t="s">
        <v>45</v>
      </c>
      <c r="H17" s="31">
        <v>1</v>
      </c>
      <c r="I17" s="221">
        <v>3</v>
      </c>
      <c r="J17" s="241">
        <v>27</v>
      </c>
      <c r="K17" s="204">
        <v>32</v>
      </c>
      <c r="L17" s="201">
        <v>40</v>
      </c>
      <c r="M17" s="201"/>
      <c r="N17" s="201">
        <v>7</v>
      </c>
      <c r="O17" s="201">
        <v>2</v>
      </c>
      <c r="P17" s="201"/>
      <c r="Q17" s="201"/>
      <c r="R17" s="201"/>
      <c r="S17" s="201"/>
      <c r="T17" s="201"/>
      <c r="U17" s="201">
        <v>5</v>
      </c>
      <c r="V17" s="201"/>
      <c r="W17" s="38"/>
      <c r="X17" s="38"/>
      <c r="Y17" s="38"/>
      <c r="Z17" s="38"/>
      <c r="AA17" s="38"/>
      <c r="AB17" s="76"/>
      <c r="AC17" s="84">
        <f>SUM(K17:AB17)</f>
        <v>86</v>
      </c>
      <c r="AD17" s="13"/>
      <c r="AE17" s="13"/>
      <c r="AF17" s="13"/>
    </row>
    <row r="18" spans="1:32" s="14" customFormat="1" ht="32.25" customHeight="1" x14ac:dyDescent="0.2">
      <c r="A18" s="486"/>
      <c r="B18" s="489"/>
      <c r="C18" s="489"/>
      <c r="D18" s="470"/>
      <c r="E18" s="314" t="s">
        <v>64</v>
      </c>
      <c r="F18" s="218" t="s">
        <v>4</v>
      </c>
      <c r="G18" s="201" t="s">
        <v>45</v>
      </c>
      <c r="H18" s="31">
        <v>1</v>
      </c>
      <c r="I18" s="221">
        <v>4</v>
      </c>
      <c r="J18" s="241">
        <v>28</v>
      </c>
      <c r="K18" s="204">
        <v>8</v>
      </c>
      <c r="L18" s="201">
        <v>16</v>
      </c>
      <c r="M18" s="201"/>
      <c r="N18" s="201">
        <v>7</v>
      </c>
      <c r="O18" s="201">
        <v>2</v>
      </c>
      <c r="P18" s="201"/>
      <c r="Q18" s="201"/>
      <c r="R18" s="201"/>
      <c r="S18" s="201"/>
      <c r="T18" s="201"/>
      <c r="U18" s="201">
        <v>3</v>
      </c>
      <c r="V18" s="201"/>
      <c r="W18" s="38"/>
      <c r="X18" s="38"/>
      <c r="Y18" s="38"/>
      <c r="Z18" s="38"/>
      <c r="AA18" s="38"/>
      <c r="AB18" s="76"/>
      <c r="AC18" s="84">
        <f t="shared" si="3"/>
        <v>36</v>
      </c>
      <c r="AD18" s="13"/>
      <c r="AE18" s="13"/>
      <c r="AF18" s="13"/>
    </row>
    <row r="19" spans="1:32" s="14" customFormat="1" ht="34.15" customHeight="1" x14ac:dyDescent="0.2">
      <c r="A19" s="486"/>
      <c r="B19" s="489"/>
      <c r="C19" s="489"/>
      <c r="D19" s="470"/>
      <c r="E19" s="312" t="s">
        <v>124</v>
      </c>
      <c r="F19" s="218" t="s">
        <v>4</v>
      </c>
      <c r="G19" s="201" t="s">
        <v>45</v>
      </c>
      <c r="H19" s="31">
        <v>1</v>
      </c>
      <c r="I19" s="221">
        <v>1</v>
      </c>
      <c r="J19" s="241">
        <v>27</v>
      </c>
      <c r="K19" s="204">
        <v>32</v>
      </c>
      <c r="L19" s="201">
        <v>16</v>
      </c>
      <c r="M19" s="201"/>
      <c r="N19" s="201">
        <v>7</v>
      </c>
      <c r="O19" s="201">
        <v>2</v>
      </c>
      <c r="P19" s="201"/>
      <c r="Q19" s="201"/>
      <c r="R19" s="201"/>
      <c r="S19" s="201"/>
      <c r="T19" s="201"/>
      <c r="U19" s="201">
        <v>3</v>
      </c>
      <c r="V19" s="201"/>
      <c r="W19" s="38"/>
      <c r="X19" s="38"/>
      <c r="Y19" s="38"/>
      <c r="Z19" s="38"/>
      <c r="AA19" s="38"/>
      <c r="AB19" s="76"/>
      <c r="AC19" s="84">
        <f t="shared" si="3"/>
        <v>60</v>
      </c>
      <c r="AD19" s="13"/>
      <c r="AE19" s="13"/>
      <c r="AF19" s="13"/>
    </row>
    <row r="20" spans="1:32" s="14" customFormat="1" ht="33" customHeight="1" x14ac:dyDescent="0.2">
      <c r="A20" s="486"/>
      <c r="B20" s="489"/>
      <c r="C20" s="489"/>
      <c r="D20" s="470"/>
      <c r="E20" s="312" t="s">
        <v>124</v>
      </c>
      <c r="F20" s="218" t="s">
        <v>4</v>
      </c>
      <c r="G20" s="201" t="s">
        <v>45</v>
      </c>
      <c r="H20" s="31">
        <v>1</v>
      </c>
      <c r="I20" s="221">
        <v>4</v>
      </c>
      <c r="J20" s="241">
        <v>28</v>
      </c>
      <c r="K20" s="204">
        <v>16</v>
      </c>
      <c r="L20" s="201">
        <v>24</v>
      </c>
      <c r="M20" s="201"/>
      <c r="N20" s="201"/>
      <c r="O20" s="201"/>
      <c r="P20" s="201"/>
      <c r="Q20" s="201"/>
      <c r="R20" s="201"/>
      <c r="S20" s="201"/>
      <c r="T20" s="201"/>
      <c r="U20" s="201">
        <v>2</v>
      </c>
      <c r="V20" s="201"/>
      <c r="W20" s="38"/>
      <c r="X20" s="38"/>
      <c r="Y20" s="38"/>
      <c r="Z20" s="38"/>
      <c r="AA20" s="38"/>
      <c r="AB20" s="76"/>
      <c r="AC20" s="84">
        <f>SUM(K20:AB20)</f>
        <v>42</v>
      </c>
      <c r="AD20" s="13"/>
      <c r="AE20" s="13"/>
      <c r="AF20" s="13"/>
    </row>
    <row r="21" spans="1:32" s="14" customFormat="1" ht="31.15" customHeight="1" x14ac:dyDescent="0.2">
      <c r="A21" s="486"/>
      <c r="B21" s="489"/>
      <c r="C21" s="489"/>
      <c r="D21" s="470"/>
      <c r="E21" s="315" t="s">
        <v>63</v>
      </c>
      <c r="F21" s="218" t="s">
        <v>4</v>
      </c>
      <c r="G21" s="201" t="s">
        <v>46</v>
      </c>
      <c r="H21" s="253" t="s">
        <v>32</v>
      </c>
      <c r="I21" s="201" t="s">
        <v>111</v>
      </c>
      <c r="J21" s="241">
        <v>5</v>
      </c>
      <c r="K21" s="207">
        <v>18</v>
      </c>
      <c r="L21" s="201">
        <v>22</v>
      </c>
      <c r="M21" s="201"/>
      <c r="N21" s="201">
        <v>1</v>
      </c>
      <c r="O21" s="281">
        <v>0.5</v>
      </c>
      <c r="P21" s="201"/>
      <c r="Q21" s="201"/>
      <c r="R21" s="201"/>
      <c r="S21" s="201"/>
      <c r="T21" s="201"/>
      <c r="U21" s="201">
        <v>1</v>
      </c>
      <c r="V21" s="201"/>
      <c r="W21" s="38"/>
      <c r="X21" s="38"/>
      <c r="Y21" s="38"/>
      <c r="Z21" s="38"/>
      <c r="AA21" s="38"/>
      <c r="AB21" s="76"/>
      <c r="AC21" s="319">
        <f t="shared" si="3"/>
        <v>42.5</v>
      </c>
      <c r="AD21" s="13"/>
      <c r="AE21" s="13"/>
      <c r="AF21" s="13"/>
    </row>
    <row r="22" spans="1:32" s="14" customFormat="1" ht="30.6" customHeight="1" x14ac:dyDescent="0.2">
      <c r="A22" s="486"/>
      <c r="B22" s="489"/>
      <c r="C22" s="489"/>
      <c r="D22" s="470"/>
      <c r="E22" s="200" t="s">
        <v>81</v>
      </c>
      <c r="F22" s="118" t="s">
        <v>4</v>
      </c>
      <c r="G22" s="118" t="s">
        <v>45</v>
      </c>
      <c r="H22" s="126"/>
      <c r="I22" s="119">
        <v>2</v>
      </c>
      <c r="J22" s="166">
        <v>5</v>
      </c>
      <c r="K22" s="204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38">
        <v>10</v>
      </c>
      <c r="X22" s="38"/>
      <c r="Y22" s="38"/>
      <c r="Z22" s="38"/>
      <c r="AA22" s="38"/>
      <c r="AB22" s="76"/>
      <c r="AC22" s="84">
        <f t="shared" si="3"/>
        <v>10</v>
      </c>
      <c r="AD22" s="13"/>
      <c r="AE22" s="13"/>
      <c r="AF22" s="13"/>
    </row>
    <row r="23" spans="1:32" s="14" customFormat="1" ht="30.6" customHeight="1" x14ac:dyDescent="0.2">
      <c r="A23" s="486"/>
      <c r="B23" s="489"/>
      <c r="C23" s="489"/>
      <c r="D23" s="470"/>
      <c r="E23" s="200" t="s">
        <v>82</v>
      </c>
      <c r="F23" s="119" t="s">
        <v>4</v>
      </c>
      <c r="G23" s="118" t="s">
        <v>45</v>
      </c>
      <c r="H23" s="119"/>
      <c r="I23" s="119">
        <v>3</v>
      </c>
      <c r="J23" s="166">
        <v>3</v>
      </c>
      <c r="K23" s="204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38">
        <v>9</v>
      </c>
      <c r="X23" s="38"/>
      <c r="Y23" s="38"/>
      <c r="Z23" s="38"/>
      <c r="AA23" s="38"/>
      <c r="AB23" s="76"/>
      <c r="AC23" s="84">
        <f t="shared" si="3"/>
        <v>9</v>
      </c>
      <c r="AD23" s="13"/>
      <c r="AE23" s="13"/>
      <c r="AF23" s="13"/>
    </row>
    <row r="24" spans="1:32" s="14" customFormat="1" ht="20.45" customHeight="1" x14ac:dyDescent="0.2">
      <c r="A24" s="486"/>
      <c r="B24" s="489"/>
      <c r="C24" s="489"/>
      <c r="D24" s="470"/>
      <c r="E24" s="209" t="s">
        <v>68</v>
      </c>
      <c r="F24" s="253" t="s">
        <v>4</v>
      </c>
      <c r="G24" s="253" t="s">
        <v>45</v>
      </c>
      <c r="H24" s="253"/>
      <c r="I24" s="253" t="s">
        <v>48</v>
      </c>
      <c r="J24" s="241">
        <v>4</v>
      </c>
      <c r="K24" s="207"/>
      <c r="L24" s="201"/>
      <c r="M24" s="201"/>
      <c r="N24" s="201"/>
      <c r="O24" s="201"/>
      <c r="P24" s="201"/>
      <c r="Q24" s="201">
        <v>12</v>
      </c>
      <c r="R24" s="201"/>
      <c r="S24" s="201"/>
      <c r="T24" s="201"/>
      <c r="U24" s="201"/>
      <c r="V24" s="201"/>
      <c r="W24" s="38"/>
      <c r="X24" s="38"/>
      <c r="Y24" s="38"/>
      <c r="Z24" s="38"/>
      <c r="AA24" s="38"/>
      <c r="AB24" s="76"/>
      <c r="AC24" s="84">
        <f t="shared" si="3"/>
        <v>12</v>
      </c>
      <c r="AD24" s="13"/>
      <c r="AE24" s="13"/>
      <c r="AF24" s="13"/>
    </row>
    <row r="25" spans="1:32" s="14" customFormat="1" ht="17.45" customHeight="1" thickBot="1" x14ac:dyDescent="0.25">
      <c r="A25" s="486"/>
      <c r="B25" s="489"/>
      <c r="C25" s="489"/>
      <c r="D25" s="470"/>
      <c r="E25" s="210" t="s">
        <v>35</v>
      </c>
      <c r="F25" s="255"/>
      <c r="G25" s="255"/>
      <c r="H25" s="255"/>
      <c r="I25" s="256"/>
      <c r="J25" s="256"/>
      <c r="K25" s="65">
        <f>SUM(K16:K24)</f>
        <v>106</v>
      </c>
      <c r="L25" s="60">
        <f>SUM(L16:L24)</f>
        <v>118</v>
      </c>
      <c r="M25" s="60"/>
      <c r="N25" s="60">
        <f t="shared" ref="N25:W25" si="4">SUM(N16:N24)</f>
        <v>22</v>
      </c>
      <c r="O25" s="278">
        <f t="shared" si="4"/>
        <v>6.5</v>
      </c>
      <c r="P25" s="60">
        <f t="shared" si="4"/>
        <v>0</v>
      </c>
      <c r="Q25" s="60">
        <f t="shared" si="4"/>
        <v>12</v>
      </c>
      <c r="R25" s="60">
        <f t="shared" si="4"/>
        <v>0</v>
      </c>
      <c r="S25" s="60">
        <f t="shared" si="4"/>
        <v>0</v>
      </c>
      <c r="T25" s="60">
        <f t="shared" si="4"/>
        <v>0</v>
      </c>
      <c r="U25" s="60">
        <f>SUM(U16:U24)</f>
        <v>14</v>
      </c>
      <c r="V25" s="60">
        <f t="shared" si="4"/>
        <v>0</v>
      </c>
      <c r="W25" s="60">
        <f t="shared" si="4"/>
        <v>19</v>
      </c>
      <c r="X25" s="60"/>
      <c r="Y25" s="60"/>
      <c r="Z25" s="60"/>
      <c r="AA25" s="60"/>
      <c r="AB25" s="66"/>
      <c r="AC25" s="316">
        <f>SUM(AC16:AC24)</f>
        <v>297.5</v>
      </c>
      <c r="AD25" s="13"/>
      <c r="AE25" s="13"/>
      <c r="AF25" s="13"/>
    </row>
    <row r="26" spans="1:32" s="14" customFormat="1" ht="29.25" customHeight="1" x14ac:dyDescent="0.25">
      <c r="A26" s="486"/>
      <c r="B26" s="489"/>
      <c r="C26" s="489"/>
      <c r="D26" s="470"/>
      <c r="E26" s="313" t="s">
        <v>64</v>
      </c>
      <c r="F26" s="213" t="s">
        <v>5</v>
      </c>
      <c r="G26" s="213" t="s">
        <v>45</v>
      </c>
      <c r="H26" s="247" t="s">
        <v>32</v>
      </c>
      <c r="I26" s="214">
        <v>2</v>
      </c>
      <c r="J26" s="250">
        <v>4</v>
      </c>
      <c r="K26" s="232">
        <v>4</v>
      </c>
      <c r="L26" s="205">
        <v>4</v>
      </c>
      <c r="M26" s="205"/>
      <c r="N26" s="205"/>
      <c r="O26" s="205"/>
      <c r="P26" s="205"/>
      <c r="Q26" s="205"/>
      <c r="R26" s="205"/>
      <c r="S26" s="205"/>
      <c r="T26" s="205"/>
      <c r="U26" s="205">
        <v>1</v>
      </c>
      <c r="V26" s="261"/>
      <c r="W26" s="31"/>
      <c r="X26" s="31"/>
      <c r="Y26" s="31"/>
      <c r="Z26" s="31"/>
      <c r="AA26" s="31"/>
      <c r="AB26" s="59"/>
      <c r="AC26" s="61">
        <f>SUM(K26:AB26)</f>
        <v>9</v>
      </c>
      <c r="AD26" s="13"/>
      <c r="AE26" s="13"/>
      <c r="AF26" s="13"/>
    </row>
    <row r="27" spans="1:32" s="14" customFormat="1" ht="31.9" customHeight="1" x14ac:dyDescent="0.25">
      <c r="A27" s="486"/>
      <c r="B27" s="489"/>
      <c r="C27" s="489"/>
      <c r="D27" s="470"/>
      <c r="E27" s="312" t="s">
        <v>124</v>
      </c>
      <c r="F27" s="205" t="s">
        <v>5</v>
      </c>
      <c r="G27" s="205" t="s">
        <v>45</v>
      </c>
      <c r="H27" s="273">
        <v>1</v>
      </c>
      <c r="I27" s="214">
        <v>1</v>
      </c>
      <c r="J27" s="250">
        <v>6</v>
      </c>
      <c r="K27" s="232">
        <v>4</v>
      </c>
      <c r="L27" s="205">
        <v>4</v>
      </c>
      <c r="M27" s="205"/>
      <c r="N27" s="205"/>
      <c r="O27" s="205"/>
      <c r="P27" s="205"/>
      <c r="Q27" s="205"/>
      <c r="R27" s="205"/>
      <c r="S27" s="205"/>
      <c r="T27" s="205"/>
      <c r="U27" s="205">
        <v>1</v>
      </c>
      <c r="V27" s="261"/>
      <c r="W27" s="31"/>
      <c r="X27" s="31"/>
      <c r="Y27" s="31"/>
      <c r="Z27" s="31"/>
      <c r="AA27" s="31"/>
      <c r="AB27" s="59"/>
      <c r="AC27" s="61">
        <f>SUM(K27:AB27)</f>
        <v>9</v>
      </c>
      <c r="AD27" s="13"/>
      <c r="AE27" s="13"/>
      <c r="AF27" s="13"/>
    </row>
    <row r="28" spans="1:32" s="14" customFormat="1" ht="30" customHeight="1" x14ac:dyDescent="0.25">
      <c r="A28" s="486"/>
      <c r="B28" s="489"/>
      <c r="C28" s="489"/>
      <c r="D28" s="470"/>
      <c r="E28" s="313" t="s">
        <v>64</v>
      </c>
      <c r="F28" s="213" t="s">
        <v>5</v>
      </c>
      <c r="G28" s="213" t="s">
        <v>45</v>
      </c>
      <c r="H28" s="247">
        <v>1</v>
      </c>
      <c r="I28" s="214">
        <v>3</v>
      </c>
      <c r="J28" s="250">
        <v>14</v>
      </c>
      <c r="K28" s="232"/>
      <c r="L28" s="205"/>
      <c r="M28" s="205"/>
      <c r="N28" s="205">
        <v>4</v>
      </c>
      <c r="O28" s="205">
        <v>2</v>
      </c>
      <c r="P28" s="205"/>
      <c r="Q28" s="205"/>
      <c r="R28" s="205"/>
      <c r="S28" s="205"/>
      <c r="T28" s="205"/>
      <c r="U28" s="205"/>
      <c r="V28" s="261"/>
      <c r="W28" s="31"/>
      <c r="X28" s="31"/>
      <c r="Y28" s="31"/>
      <c r="Z28" s="31"/>
      <c r="AA28" s="31"/>
      <c r="AB28" s="59"/>
      <c r="AC28" s="61">
        <f>SUM(K28:AB28)</f>
        <v>6</v>
      </c>
      <c r="AD28" s="13"/>
      <c r="AE28" s="13"/>
      <c r="AF28" s="13"/>
    </row>
    <row r="29" spans="1:32" s="14" customFormat="1" ht="32.25" customHeight="1" x14ac:dyDescent="0.25">
      <c r="A29" s="486"/>
      <c r="B29" s="489"/>
      <c r="C29" s="489"/>
      <c r="D29" s="470"/>
      <c r="E29" s="312" t="s">
        <v>124</v>
      </c>
      <c r="F29" s="213" t="s">
        <v>5</v>
      </c>
      <c r="G29" s="213" t="s">
        <v>45</v>
      </c>
      <c r="H29" s="247">
        <v>1</v>
      </c>
      <c r="I29" s="214">
        <v>4</v>
      </c>
      <c r="J29" s="250">
        <v>36</v>
      </c>
      <c r="K29" s="232"/>
      <c r="L29" s="205"/>
      <c r="M29" s="205"/>
      <c r="N29" s="205"/>
      <c r="O29" s="205"/>
      <c r="P29" s="205">
        <v>2</v>
      </c>
      <c r="Q29" s="205"/>
      <c r="R29" s="205"/>
      <c r="S29" s="205"/>
      <c r="T29" s="205"/>
      <c r="U29" s="205">
        <v>5</v>
      </c>
      <c r="V29" s="261"/>
      <c r="W29" s="31"/>
      <c r="X29" s="31"/>
      <c r="Y29" s="31"/>
      <c r="Z29" s="31"/>
      <c r="AA29" s="31"/>
      <c r="AB29" s="59"/>
      <c r="AC29" s="61">
        <f>SUM(K29:AB29)</f>
        <v>7</v>
      </c>
      <c r="AD29" s="13"/>
      <c r="AE29" s="13"/>
      <c r="AF29" s="13"/>
    </row>
    <row r="30" spans="1:32" s="14" customFormat="1" ht="17.25" customHeight="1" thickBot="1" x14ac:dyDescent="0.25">
      <c r="A30" s="486"/>
      <c r="B30" s="489"/>
      <c r="C30" s="489"/>
      <c r="D30" s="470"/>
      <c r="E30" s="235" t="s">
        <v>31</v>
      </c>
      <c r="F30" s="236"/>
      <c r="G30" s="236"/>
      <c r="H30" s="236"/>
      <c r="I30" s="237"/>
      <c r="J30" s="249"/>
      <c r="K30" s="130">
        <f>SUM(K26:K29)</f>
        <v>8</v>
      </c>
      <c r="L30" s="130">
        <f>SUM(L26:L29)</f>
        <v>8</v>
      </c>
      <c r="M30" s="130"/>
      <c r="N30" s="130">
        <f t="shared" ref="N30:W30" si="5">SUM(N26:N29)</f>
        <v>4</v>
      </c>
      <c r="O30" s="130">
        <f t="shared" si="5"/>
        <v>2</v>
      </c>
      <c r="P30" s="130">
        <f t="shared" si="5"/>
        <v>2</v>
      </c>
      <c r="Q30" s="130">
        <f t="shared" si="5"/>
        <v>0</v>
      </c>
      <c r="R30" s="130">
        <f t="shared" si="5"/>
        <v>0</v>
      </c>
      <c r="S30" s="130">
        <f t="shared" si="5"/>
        <v>0</v>
      </c>
      <c r="T30" s="130">
        <f t="shared" si="5"/>
        <v>0</v>
      </c>
      <c r="U30" s="130">
        <f t="shared" si="5"/>
        <v>7</v>
      </c>
      <c r="V30" s="130">
        <f t="shared" si="5"/>
        <v>0</v>
      </c>
      <c r="W30" s="130">
        <f t="shared" si="5"/>
        <v>0</v>
      </c>
      <c r="X30" s="130"/>
      <c r="Y30" s="130"/>
      <c r="Z30" s="130"/>
      <c r="AA30" s="130"/>
      <c r="AB30" s="172"/>
      <c r="AC30" s="113">
        <f>SUM(AC26:AC29)</f>
        <v>31</v>
      </c>
      <c r="AD30" s="13"/>
      <c r="AE30" s="13"/>
      <c r="AF30" s="13"/>
    </row>
    <row r="31" spans="1:32" s="14" customFormat="1" ht="18.75" customHeight="1" thickBot="1" x14ac:dyDescent="0.25">
      <c r="A31" s="486"/>
      <c r="B31" s="489"/>
      <c r="C31" s="489"/>
      <c r="D31" s="470"/>
      <c r="E31" s="225" t="s">
        <v>36</v>
      </c>
      <c r="F31" s="224"/>
      <c r="G31" s="224"/>
      <c r="H31" s="224"/>
      <c r="I31" s="224"/>
      <c r="J31" s="226"/>
      <c r="K31" s="35">
        <f>SUM(K25+K30)</f>
        <v>114</v>
      </c>
      <c r="L31" s="35">
        <f>SUM(L25+L30)</f>
        <v>126</v>
      </c>
      <c r="M31" s="35"/>
      <c r="N31" s="35">
        <f t="shared" ref="N31:W31" si="6">SUM(N25+N30)</f>
        <v>26</v>
      </c>
      <c r="O31" s="268">
        <f t="shared" si="6"/>
        <v>8.5</v>
      </c>
      <c r="P31" s="35">
        <f t="shared" si="6"/>
        <v>2</v>
      </c>
      <c r="Q31" s="35">
        <f t="shared" si="6"/>
        <v>12</v>
      </c>
      <c r="R31" s="35">
        <f t="shared" si="6"/>
        <v>0</v>
      </c>
      <c r="S31" s="35">
        <f t="shared" si="6"/>
        <v>0</v>
      </c>
      <c r="T31" s="35">
        <f t="shared" si="6"/>
        <v>0</v>
      </c>
      <c r="U31" s="35">
        <f t="shared" si="6"/>
        <v>21</v>
      </c>
      <c r="V31" s="35">
        <f t="shared" si="6"/>
        <v>0</v>
      </c>
      <c r="W31" s="35">
        <f t="shared" si="6"/>
        <v>19</v>
      </c>
      <c r="X31" s="35"/>
      <c r="Y31" s="35"/>
      <c r="Z31" s="35"/>
      <c r="AA31" s="35"/>
      <c r="AB31" s="80"/>
      <c r="AC31" s="317">
        <f>SUM(AC25+AC30)</f>
        <v>328.5</v>
      </c>
      <c r="AD31" s="13"/>
      <c r="AE31" s="13"/>
      <c r="AF31" s="13"/>
    </row>
    <row r="32" spans="1:32" s="14" customFormat="1" ht="16.5" customHeight="1" thickBot="1" x14ac:dyDescent="0.25">
      <c r="A32" s="487"/>
      <c r="B32" s="490"/>
      <c r="C32" s="490"/>
      <c r="D32" s="471"/>
      <c r="E32" s="238" t="s">
        <v>37</v>
      </c>
      <c r="F32" s="239"/>
      <c r="G32" s="239"/>
      <c r="H32" s="239"/>
      <c r="I32" s="257"/>
      <c r="J32" s="240"/>
      <c r="K32" s="35">
        <f>SUM(K14+K31)</f>
        <v>198</v>
      </c>
      <c r="L32" s="35">
        <f>SUM(L14+L31)</f>
        <v>208</v>
      </c>
      <c r="M32" s="35"/>
      <c r="N32" s="35">
        <f t="shared" ref="N32:W32" si="7">SUM(N14+N31)</f>
        <v>33</v>
      </c>
      <c r="O32" s="268">
        <f t="shared" si="7"/>
        <v>10.5</v>
      </c>
      <c r="P32" s="35">
        <f t="shared" si="7"/>
        <v>4</v>
      </c>
      <c r="Q32" s="35">
        <f t="shared" si="7"/>
        <v>12</v>
      </c>
      <c r="R32" s="35">
        <f t="shared" si="7"/>
        <v>0</v>
      </c>
      <c r="S32" s="35">
        <f t="shared" si="7"/>
        <v>0</v>
      </c>
      <c r="T32" s="35">
        <f t="shared" si="7"/>
        <v>0</v>
      </c>
      <c r="U32" s="35">
        <f t="shared" si="7"/>
        <v>40</v>
      </c>
      <c r="V32" s="35">
        <f t="shared" si="7"/>
        <v>0</v>
      </c>
      <c r="W32" s="35">
        <f t="shared" si="7"/>
        <v>19</v>
      </c>
      <c r="X32" s="35"/>
      <c r="Y32" s="35"/>
      <c r="Z32" s="35"/>
      <c r="AA32" s="35"/>
      <c r="AB32" s="80"/>
      <c r="AC32" s="317">
        <f>SUM(AC14+AC31)</f>
        <v>524.5</v>
      </c>
      <c r="AD32" s="13"/>
      <c r="AE32" s="13"/>
      <c r="AF32" s="13"/>
    </row>
    <row r="33" spans="1:32" s="49" customFormat="1" ht="15" x14ac:dyDescent="0.25">
      <c r="A33" s="50"/>
      <c r="B33" s="50"/>
      <c r="C33" s="50" t="s">
        <v>144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 t="s">
        <v>107</v>
      </c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8"/>
      <c r="AE33" s="48"/>
      <c r="AF33" s="48"/>
    </row>
    <row r="34" spans="1:32" s="8" customFormat="1" ht="15" x14ac:dyDescent="0.25">
      <c r="A34" s="72"/>
      <c r="B34" s="72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48" t="s">
        <v>114</v>
      </c>
      <c r="S34" s="48"/>
      <c r="T34" s="48"/>
      <c r="U34" s="48"/>
      <c r="V34" s="48"/>
      <c r="W34" s="50"/>
      <c r="X34" s="50"/>
      <c r="Y34" s="50"/>
      <c r="Z34" s="50"/>
      <c r="AA34" s="72"/>
      <c r="AB34" s="72"/>
      <c r="AC34" s="72"/>
      <c r="AD34" s="72"/>
      <c r="AE34" s="72"/>
    </row>
    <row r="35" spans="1:32" s="8" customFormat="1" ht="15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48" t="s">
        <v>138</v>
      </c>
      <c r="S35" s="48"/>
      <c r="T35" s="48"/>
      <c r="U35" s="48"/>
      <c r="V35" s="48"/>
      <c r="W35" s="48"/>
      <c r="X35" s="72"/>
      <c r="Y35" s="72"/>
      <c r="Z35" s="72"/>
      <c r="AA35" s="72"/>
      <c r="AB35" s="72"/>
      <c r="AC35" s="72"/>
      <c r="AD35" s="72"/>
      <c r="AE35" s="72"/>
    </row>
    <row r="36" spans="1:32" s="8" customFormat="1" x14ac:dyDescent="0.2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</row>
    <row r="37" spans="1:32" s="8" customFormat="1" x14ac:dyDescent="0.2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</row>
  </sheetData>
  <mergeCells count="24">
    <mergeCell ref="A6:A14"/>
    <mergeCell ref="B6:B14"/>
    <mergeCell ref="C6:C14"/>
    <mergeCell ref="D6:D14"/>
    <mergeCell ref="A1:AC1"/>
    <mergeCell ref="A2:AC2"/>
    <mergeCell ref="A3:A4"/>
    <mergeCell ref="B3:B4"/>
    <mergeCell ref="C3:C4"/>
    <mergeCell ref="I3:I4"/>
    <mergeCell ref="G3:G4"/>
    <mergeCell ref="K3:AB3"/>
    <mergeCell ref="J3:J4"/>
    <mergeCell ref="F3:F4"/>
    <mergeCell ref="A5:AC5"/>
    <mergeCell ref="E3:E4"/>
    <mergeCell ref="AC3:AC4"/>
    <mergeCell ref="D3:D4"/>
    <mergeCell ref="H3:H4"/>
    <mergeCell ref="A16:A32"/>
    <mergeCell ref="B16:B32"/>
    <mergeCell ref="C16:C32"/>
    <mergeCell ref="D16:D32"/>
    <mergeCell ref="A15:AC15"/>
  </mergeCells>
  <phoneticPr fontId="25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C10:AC12 AC6:AC8 AC16 AC26:AC29 AC18:AC24" formulaRange="1"/>
    <ignoredError sqref="H10:I10 H26 H11:I11 H8 H21 I24" numberStoredAsText="1"/>
    <ignoredError sqref="AC9 AC2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22" zoomScale="75" zoomScaleNormal="75" zoomScaleSheetLayoutView="76" workbookViewId="0">
      <selection activeCell="J9" sqref="J9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1" customWidth="1"/>
    <col min="21" max="21" width="6.28515625" style="1" customWidth="1"/>
    <col min="22" max="22" width="6" style="1" customWidth="1"/>
    <col min="23" max="23" width="5.7109375" style="1" customWidth="1"/>
    <col min="24" max="24" width="6" style="1" customWidth="1"/>
    <col min="25" max="25" width="5.85546875" style="1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21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21" customHeight="1" x14ac:dyDescent="0.2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</row>
    <row r="3" spans="1:32" s="8" customFormat="1" ht="12.75" customHeight="1" thickBot="1" x14ac:dyDescent="0.3">
      <c r="A3" s="4"/>
      <c r="B3" s="4"/>
      <c r="C3" s="4"/>
      <c r="D3" s="4"/>
      <c r="E3" s="5"/>
      <c r="F3" s="6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7"/>
      <c r="AE3" s="7"/>
      <c r="AF3" s="7"/>
    </row>
    <row r="4" spans="1:32" s="8" customFormat="1" ht="14.25" customHeight="1" x14ac:dyDescent="0.25">
      <c r="A4" s="460" t="s">
        <v>6</v>
      </c>
      <c r="B4" s="462" t="s">
        <v>7</v>
      </c>
      <c r="C4" s="462" t="s">
        <v>8</v>
      </c>
      <c r="D4" s="464" t="s">
        <v>9</v>
      </c>
      <c r="E4" s="425" t="s">
        <v>74</v>
      </c>
      <c r="F4" s="427" t="s">
        <v>0</v>
      </c>
      <c r="G4" s="429" t="s">
        <v>2</v>
      </c>
      <c r="H4" s="431" t="s">
        <v>10</v>
      </c>
      <c r="I4" s="427" t="s">
        <v>1</v>
      </c>
      <c r="J4" s="433" t="s">
        <v>11</v>
      </c>
      <c r="K4" s="421" t="s">
        <v>12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3" t="s">
        <v>13</v>
      </c>
      <c r="AD4" s="7"/>
      <c r="AE4" s="7"/>
      <c r="AF4" s="7"/>
    </row>
    <row r="5" spans="1:32" s="12" customFormat="1" ht="116.25" customHeight="1" thickBot="1" x14ac:dyDescent="0.25">
      <c r="A5" s="461"/>
      <c r="B5" s="463"/>
      <c r="C5" s="463"/>
      <c r="D5" s="465"/>
      <c r="E5" s="426"/>
      <c r="F5" s="428"/>
      <c r="G5" s="430"/>
      <c r="H5" s="432"/>
      <c r="I5" s="428"/>
      <c r="J5" s="434"/>
      <c r="K5" s="9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62</v>
      </c>
      <c r="R5" s="10" t="s">
        <v>17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424"/>
      <c r="AD5" s="11"/>
      <c r="AE5" s="11"/>
      <c r="AF5" s="11"/>
    </row>
    <row r="6" spans="1:32" s="14" customFormat="1" ht="13.5" customHeight="1" thickBot="1" x14ac:dyDescent="0.25">
      <c r="A6" s="435" t="s">
        <v>30</v>
      </c>
      <c r="B6" s="456"/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6"/>
      <c r="X6" s="456"/>
      <c r="Y6" s="456"/>
      <c r="Z6" s="456"/>
      <c r="AA6" s="456"/>
      <c r="AB6" s="456"/>
      <c r="AC6" s="457"/>
      <c r="AD6" s="13"/>
      <c r="AE6" s="13"/>
      <c r="AF6" s="13"/>
    </row>
    <row r="7" spans="1:32" s="14" customFormat="1" ht="25.15" customHeight="1" x14ac:dyDescent="0.2">
      <c r="A7" s="475">
        <v>6</v>
      </c>
      <c r="B7" s="472" t="s">
        <v>52</v>
      </c>
      <c r="C7" s="472" t="s">
        <v>104</v>
      </c>
      <c r="D7" s="453">
        <v>1</v>
      </c>
      <c r="E7" s="289" t="s">
        <v>50</v>
      </c>
      <c r="F7" s="208" t="s">
        <v>4</v>
      </c>
      <c r="G7" s="208" t="s">
        <v>45</v>
      </c>
      <c r="H7" s="217">
        <v>1</v>
      </c>
      <c r="I7" s="208">
        <v>3</v>
      </c>
      <c r="J7" s="262">
        <v>27</v>
      </c>
      <c r="K7" s="204">
        <v>16</v>
      </c>
      <c r="L7" s="234">
        <v>16</v>
      </c>
      <c r="M7" s="208"/>
      <c r="N7" s="208">
        <v>7</v>
      </c>
      <c r="O7" s="208">
        <v>2</v>
      </c>
      <c r="P7" s="208"/>
      <c r="Q7" s="208"/>
      <c r="R7" s="208"/>
      <c r="S7" s="208"/>
      <c r="T7" s="208"/>
      <c r="U7" s="208">
        <v>4</v>
      </c>
      <c r="V7" s="208"/>
      <c r="W7" s="31"/>
      <c r="X7" s="31"/>
      <c r="Y7" s="31"/>
      <c r="Z7" s="31"/>
      <c r="AA7" s="31"/>
      <c r="AB7" s="59"/>
      <c r="AC7" s="61">
        <f>SUM(K7:AB7)</f>
        <v>45</v>
      </c>
      <c r="AD7" s="13"/>
      <c r="AE7" s="13"/>
      <c r="AF7" s="13"/>
    </row>
    <row r="8" spans="1:32" s="14" customFormat="1" ht="25.9" customHeight="1" x14ac:dyDescent="0.25">
      <c r="A8" s="476"/>
      <c r="B8" s="473"/>
      <c r="C8" s="473"/>
      <c r="D8" s="454"/>
      <c r="E8" s="290" t="s">
        <v>94</v>
      </c>
      <c r="F8" s="208" t="s">
        <v>4</v>
      </c>
      <c r="G8" s="234" t="s">
        <v>46</v>
      </c>
      <c r="H8" s="208">
        <v>1</v>
      </c>
      <c r="I8" s="245" t="s">
        <v>111</v>
      </c>
      <c r="J8" s="221">
        <v>5</v>
      </c>
      <c r="K8" s="204">
        <v>16</v>
      </c>
      <c r="L8" s="201">
        <v>14</v>
      </c>
      <c r="M8" s="201"/>
      <c r="N8" s="201"/>
      <c r="O8" s="201"/>
      <c r="P8" s="201"/>
      <c r="Q8" s="201"/>
      <c r="R8" s="201"/>
      <c r="S8" s="201"/>
      <c r="T8" s="201"/>
      <c r="U8" s="201">
        <v>1</v>
      </c>
      <c r="V8" s="205"/>
      <c r="W8" s="31"/>
      <c r="X8" s="31"/>
      <c r="Y8" s="31"/>
      <c r="Z8" s="31"/>
      <c r="AA8" s="31"/>
      <c r="AB8" s="59"/>
      <c r="AC8" s="61">
        <f>SUM(K8:AB8)</f>
        <v>31</v>
      </c>
      <c r="AD8" s="13"/>
      <c r="AE8" s="13"/>
      <c r="AF8" s="13"/>
    </row>
    <row r="9" spans="1:32" s="14" customFormat="1" ht="25.9" customHeight="1" x14ac:dyDescent="0.25">
      <c r="A9" s="476"/>
      <c r="B9" s="473"/>
      <c r="C9" s="473"/>
      <c r="D9" s="454"/>
      <c r="E9" s="209" t="s">
        <v>68</v>
      </c>
      <c r="F9" s="208" t="s">
        <v>4</v>
      </c>
      <c r="G9" s="208" t="s">
        <v>46</v>
      </c>
      <c r="H9" s="217"/>
      <c r="I9" s="217" t="s">
        <v>112</v>
      </c>
      <c r="J9" s="220">
        <v>4</v>
      </c>
      <c r="K9" s="215"/>
      <c r="L9" s="205"/>
      <c r="M9" s="205"/>
      <c r="N9" s="205"/>
      <c r="O9" s="205"/>
      <c r="P9" s="205"/>
      <c r="Q9" s="205">
        <v>42</v>
      </c>
      <c r="R9" s="205"/>
      <c r="S9" s="205"/>
      <c r="T9" s="205"/>
      <c r="U9" s="205"/>
      <c r="V9" s="205"/>
      <c r="W9" s="31"/>
      <c r="X9" s="31"/>
      <c r="Y9" s="31"/>
      <c r="Z9" s="31"/>
      <c r="AA9" s="31"/>
      <c r="AB9" s="59"/>
      <c r="AC9" s="61">
        <f>SUM(K9:AB9)</f>
        <v>42</v>
      </c>
      <c r="AD9" s="13"/>
      <c r="AE9" s="13"/>
      <c r="AF9" s="13"/>
    </row>
    <row r="10" spans="1:32" s="14" customFormat="1" ht="24" customHeight="1" thickBot="1" x14ac:dyDescent="0.25">
      <c r="A10" s="476"/>
      <c r="B10" s="473"/>
      <c r="C10" s="473"/>
      <c r="D10" s="454"/>
      <c r="E10" s="210" t="s">
        <v>35</v>
      </c>
      <c r="F10" s="211"/>
      <c r="G10" s="211"/>
      <c r="H10" s="211"/>
      <c r="I10" s="211"/>
      <c r="J10" s="212"/>
      <c r="K10" s="17">
        <f>SUM(K7:K9)</f>
        <v>32</v>
      </c>
      <c r="L10" s="18">
        <f>SUM(L7:L9)</f>
        <v>30</v>
      </c>
      <c r="M10" s="18"/>
      <c r="N10" s="18">
        <f t="shared" ref="N10:V10" si="0">SUM(N7:N9)</f>
        <v>7</v>
      </c>
      <c r="O10" s="18">
        <f t="shared" si="0"/>
        <v>2</v>
      </c>
      <c r="P10" s="18">
        <f t="shared" si="0"/>
        <v>0</v>
      </c>
      <c r="Q10" s="18">
        <f t="shared" si="0"/>
        <v>42</v>
      </c>
      <c r="R10" s="18">
        <f t="shared" si="0"/>
        <v>0</v>
      </c>
      <c r="S10" s="18">
        <f t="shared" si="0"/>
        <v>0</v>
      </c>
      <c r="T10" s="18">
        <f t="shared" si="0"/>
        <v>0</v>
      </c>
      <c r="U10" s="18">
        <f t="shared" si="0"/>
        <v>5</v>
      </c>
      <c r="V10" s="18">
        <f t="shared" si="0"/>
        <v>0</v>
      </c>
      <c r="W10" s="18"/>
      <c r="X10" s="18"/>
      <c r="Y10" s="18"/>
      <c r="Z10" s="18"/>
      <c r="AA10" s="18"/>
      <c r="AB10" s="58"/>
      <c r="AC10" s="64">
        <f>SUM(AC7:AC9)</f>
        <v>118</v>
      </c>
      <c r="AD10" s="13"/>
      <c r="AE10" s="13"/>
      <c r="AF10" s="13"/>
    </row>
    <row r="11" spans="1:32" s="14" customFormat="1" ht="21.6" customHeight="1" x14ac:dyDescent="0.25">
      <c r="A11" s="476"/>
      <c r="B11" s="473"/>
      <c r="C11" s="473"/>
      <c r="D11" s="454"/>
      <c r="E11" s="290" t="s">
        <v>71</v>
      </c>
      <c r="F11" s="213" t="s">
        <v>5</v>
      </c>
      <c r="G11" s="248" t="s">
        <v>45</v>
      </c>
      <c r="H11" s="247">
        <v>1</v>
      </c>
      <c r="I11" s="213">
        <v>2</v>
      </c>
      <c r="J11" s="214">
        <v>4</v>
      </c>
      <c r="K11" s="251">
        <v>8</v>
      </c>
      <c r="L11" s="227">
        <v>8</v>
      </c>
      <c r="M11" s="227"/>
      <c r="N11" s="227"/>
      <c r="O11" s="227"/>
      <c r="P11" s="227"/>
      <c r="Q11" s="227"/>
      <c r="R11" s="227"/>
      <c r="S11" s="227"/>
      <c r="T11" s="227"/>
      <c r="U11" s="227">
        <v>1</v>
      </c>
      <c r="V11" s="227"/>
      <c r="W11" s="16"/>
      <c r="X11" s="16"/>
      <c r="Y11" s="16"/>
      <c r="Z11" s="16"/>
      <c r="AA11" s="16"/>
      <c r="AB11" s="115"/>
      <c r="AC11" s="173">
        <f>SUM(K11:AB11)</f>
        <v>17</v>
      </c>
      <c r="AD11" s="13"/>
      <c r="AE11" s="13"/>
      <c r="AF11" s="13"/>
    </row>
    <row r="12" spans="1:32" s="14" customFormat="1" ht="21.6" customHeight="1" x14ac:dyDescent="0.25">
      <c r="A12" s="476"/>
      <c r="B12" s="473"/>
      <c r="C12" s="473"/>
      <c r="D12" s="454"/>
      <c r="E12" s="290" t="s">
        <v>50</v>
      </c>
      <c r="F12" s="213" t="s">
        <v>5</v>
      </c>
      <c r="G12" s="248" t="s">
        <v>45</v>
      </c>
      <c r="H12" s="247" t="s">
        <v>32</v>
      </c>
      <c r="I12" s="213">
        <v>3</v>
      </c>
      <c r="J12" s="214">
        <v>14</v>
      </c>
      <c r="K12" s="215">
        <v>4</v>
      </c>
      <c r="L12" s="213">
        <v>2</v>
      </c>
      <c r="M12" s="213"/>
      <c r="N12" s="213">
        <v>4</v>
      </c>
      <c r="O12" s="213">
        <v>2</v>
      </c>
      <c r="P12" s="213"/>
      <c r="Q12" s="213"/>
      <c r="R12" s="213"/>
      <c r="S12" s="213"/>
      <c r="T12" s="213"/>
      <c r="U12" s="213">
        <v>2</v>
      </c>
      <c r="V12" s="213"/>
      <c r="W12" s="24"/>
      <c r="X12" s="24"/>
      <c r="Y12" s="24"/>
      <c r="Z12" s="24"/>
      <c r="AA12" s="24"/>
      <c r="AB12" s="56"/>
      <c r="AC12" s="173">
        <f>SUM(K12:AB12)</f>
        <v>14</v>
      </c>
      <c r="AD12" s="13"/>
      <c r="AE12" s="13"/>
      <c r="AF12" s="13"/>
    </row>
    <row r="13" spans="1:32" s="14" customFormat="1" ht="24.6" customHeight="1" thickBot="1" x14ac:dyDescent="0.25">
      <c r="A13" s="476"/>
      <c r="B13" s="473"/>
      <c r="C13" s="473"/>
      <c r="D13" s="454"/>
      <c r="E13" s="235" t="s">
        <v>31</v>
      </c>
      <c r="F13" s="236"/>
      <c r="G13" s="236"/>
      <c r="H13" s="236"/>
      <c r="I13" s="236"/>
      <c r="J13" s="237"/>
      <c r="K13" s="65">
        <f>SUM(K11:K12)</f>
        <v>12</v>
      </c>
      <c r="L13" s="60">
        <f t="shared" ref="L13:V13" si="1">SUM(L11:L12)</f>
        <v>10</v>
      </c>
      <c r="M13" s="60"/>
      <c r="N13" s="60">
        <f t="shared" si="1"/>
        <v>4</v>
      </c>
      <c r="O13" s="60">
        <f t="shared" si="1"/>
        <v>2</v>
      </c>
      <c r="P13" s="60">
        <f t="shared" si="1"/>
        <v>0</v>
      </c>
      <c r="Q13" s="60">
        <f t="shared" si="1"/>
        <v>0</v>
      </c>
      <c r="R13" s="60">
        <f t="shared" si="1"/>
        <v>0</v>
      </c>
      <c r="S13" s="60">
        <f t="shared" si="1"/>
        <v>0</v>
      </c>
      <c r="T13" s="60">
        <f t="shared" si="1"/>
        <v>0</v>
      </c>
      <c r="U13" s="60">
        <f t="shared" si="1"/>
        <v>3</v>
      </c>
      <c r="V13" s="60">
        <f t="shared" si="1"/>
        <v>0</v>
      </c>
      <c r="W13" s="60"/>
      <c r="X13" s="60"/>
      <c r="Y13" s="60"/>
      <c r="Z13" s="60"/>
      <c r="AA13" s="60"/>
      <c r="AB13" s="66"/>
      <c r="AC13" s="78">
        <f>SUM(AC11:AC12)</f>
        <v>31</v>
      </c>
      <c r="AD13" s="13"/>
      <c r="AE13" s="13"/>
      <c r="AF13" s="13"/>
    </row>
    <row r="14" spans="1:32" s="14" customFormat="1" ht="26.45" customHeight="1" thickBot="1" x14ac:dyDescent="0.25">
      <c r="A14" s="477"/>
      <c r="B14" s="474"/>
      <c r="C14" s="474"/>
      <c r="D14" s="455"/>
      <c r="E14" s="225" t="s">
        <v>34</v>
      </c>
      <c r="F14" s="224"/>
      <c r="G14" s="224"/>
      <c r="H14" s="224"/>
      <c r="I14" s="224"/>
      <c r="J14" s="226"/>
      <c r="K14" s="35">
        <f>SUM(K10+K13)</f>
        <v>44</v>
      </c>
      <c r="L14" s="35">
        <f>SUM(L10+L13)</f>
        <v>40</v>
      </c>
      <c r="M14" s="35"/>
      <c r="N14" s="35">
        <f t="shared" ref="N14:V14" si="2">SUM(N10+N13)</f>
        <v>11</v>
      </c>
      <c r="O14" s="35">
        <f t="shared" si="2"/>
        <v>4</v>
      </c>
      <c r="P14" s="35">
        <f t="shared" si="2"/>
        <v>0</v>
      </c>
      <c r="Q14" s="35">
        <f t="shared" si="2"/>
        <v>42</v>
      </c>
      <c r="R14" s="35">
        <f t="shared" si="2"/>
        <v>0</v>
      </c>
      <c r="S14" s="35">
        <f t="shared" si="2"/>
        <v>0</v>
      </c>
      <c r="T14" s="35">
        <f t="shared" si="2"/>
        <v>0</v>
      </c>
      <c r="U14" s="35">
        <f t="shared" si="2"/>
        <v>8</v>
      </c>
      <c r="V14" s="35">
        <f t="shared" si="2"/>
        <v>0</v>
      </c>
      <c r="W14" s="35"/>
      <c r="X14" s="35"/>
      <c r="Y14" s="35"/>
      <c r="Z14" s="35"/>
      <c r="AA14" s="35"/>
      <c r="AB14" s="70"/>
      <c r="AC14" s="97">
        <f>SUM(AC10+AC13)</f>
        <v>149</v>
      </c>
      <c r="AD14" s="13"/>
      <c r="AE14" s="13"/>
      <c r="AF14" s="13"/>
    </row>
    <row r="15" spans="1:32" s="14" customFormat="1" ht="27.6" customHeight="1" thickBot="1" x14ac:dyDescent="0.25">
      <c r="A15" s="479" t="s">
        <v>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1"/>
      <c r="AD15" s="13"/>
      <c r="AE15" s="13"/>
      <c r="AF15" s="13"/>
    </row>
    <row r="16" spans="1:32" s="14" customFormat="1" ht="20.45" customHeight="1" x14ac:dyDescent="0.25">
      <c r="A16" s="492">
        <v>6</v>
      </c>
      <c r="B16" s="489" t="s">
        <v>52</v>
      </c>
      <c r="C16" s="489" t="s">
        <v>104</v>
      </c>
      <c r="D16" s="470">
        <v>1</v>
      </c>
      <c r="E16" s="290" t="s">
        <v>71</v>
      </c>
      <c r="F16" s="213" t="s">
        <v>4</v>
      </c>
      <c r="G16" s="216" t="s">
        <v>45</v>
      </c>
      <c r="H16" s="205">
        <v>1</v>
      </c>
      <c r="I16" s="205">
        <v>2</v>
      </c>
      <c r="J16" s="228">
        <v>25</v>
      </c>
      <c r="K16" s="215">
        <v>24</v>
      </c>
      <c r="L16" s="213">
        <v>40</v>
      </c>
      <c r="M16" s="213"/>
      <c r="N16" s="213">
        <v>6</v>
      </c>
      <c r="O16" s="213">
        <v>2</v>
      </c>
      <c r="P16" s="213"/>
      <c r="Q16" s="213"/>
      <c r="R16" s="213"/>
      <c r="S16" s="213"/>
      <c r="T16" s="213"/>
      <c r="U16" s="213">
        <v>4</v>
      </c>
      <c r="V16" s="205"/>
      <c r="W16" s="38"/>
      <c r="X16" s="38"/>
      <c r="Y16" s="38"/>
      <c r="Z16" s="38"/>
      <c r="AA16" s="38"/>
      <c r="AB16" s="76"/>
      <c r="AC16" s="61">
        <f t="shared" ref="AC16:AC22" si="3">SUM(K16:AB16)</f>
        <v>76</v>
      </c>
      <c r="AD16" s="13"/>
      <c r="AE16" s="13"/>
      <c r="AF16" s="13"/>
    </row>
    <row r="17" spans="1:32" s="14" customFormat="1" ht="21" customHeight="1" x14ac:dyDescent="0.25">
      <c r="A17" s="492"/>
      <c r="B17" s="489"/>
      <c r="C17" s="489"/>
      <c r="D17" s="470"/>
      <c r="E17" s="290" t="s">
        <v>71</v>
      </c>
      <c r="F17" s="205" t="s">
        <v>4</v>
      </c>
      <c r="G17" s="216" t="s">
        <v>44</v>
      </c>
      <c r="H17" s="205">
        <v>1</v>
      </c>
      <c r="I17" s="205">
        <v>2</v>
      </c>
      <c r="J17" s="228">
        <v>12</v>
      </c>
      <c r="K17" s="215">
        <v>24</v>
      </c>
      <c r="L17" s="213">
        <v>40</v>
      </c>
      <c r="M17" s="213"/>
      <c r="N17" s="213">
        <v>3</v>
      </c>
      <c r="O17" s="213">
        <v>1</v>
      </c>
      <c r="P17" s="213"/>
      <c r="Q17" s="213"/>
      <c r="R17" s="213"/>
      <c r="S17" s="213"/>
      <c r="T17" s="213"/>
      <c r="U17" s="213">
        <v>2</v>
      </c>
      <c r="V17" s="205"/>
      <c r="W17" s="38"/>
      <c r="X17" s="38"/>
      <c r="Y17" s="38"/>
      <c r="Z17" s="38"/>
      <c r="AA17" s="38"/>
      <c r="AB17" s="76"/>
      <c r="AC17" s="61">
        <f t="shared" si="3"/>
        <v>70</v>
      </c>
      <c r="AD17" s="13"/>
      <c r="AE17" s="13"/>
      <c r="AF17" s="13"/>
    </row>
    <row r="18" spans="1:32" s="14" customFormat="1" ht="22.15" customHeight="1" x14ac:dyDescent="0.25">
      <c r="A18" s="492"/>
      <c r="B18" s="489"/>
      <c r="C18" s="489"/>
      <c r="D18" s="470"/>
      <c r="E18" s="290" t="s">
        <v>50</v>
      </c>
      <c r="F18" s="201" t="s">
        <v>4</v>
      </c>
      <c r="G18" s="201" t="s">
        <v>45</v>
      </c>
      <c r="H18" s="201">
        <v>1</v>
      </c>
      <c r="I18" s="201">
        <v>3</v>
      </c>
      <c r="J18" s="241">
        <v>27</v>
      </c>
      <c r="K18" s="216">
        <v>16</v>
      </c>
      <c r="L18" s="205">
        <v>32</v>
      </c>
      <c r="M18" s="205"/>
      <c r="N18" s="205">
        <v>7</v>
      </c>
      <c r="O18" s="205">
        <v>2</v>
      </c>
      <c r="P18" s="205"/>
      <c r="Q18" s="205"/>
      <c r="R18" s="205"/>
      <c r="S18" s="205"/>
      <c r="T18" s="205"/>
      <c r="U18" s="205">
        <v>4</v>
      </c>
      <c r="V18" s="205"/>
      <c r="W18" s="38"/>
      <c r="X18" s="38"/>
      <c r="Y18" s="38"/>
      <c r="Z18" s="38"/>
      <c r="AA18" s="38"/>
      <c r="AB18" s="76"/>
      <c r="AC18" s="61">
        <f t="shared" si="3"/>
        <v>61</v>
      </c>
      <c r="AD18" s="13"/>
      <c r="AE18" s="13"/>
      <c r="AF18" s="13"/>
    </row>
    <row r="19" spans="1:32" s="14" customFormat="1" ht="30.6" customHeight="1" x14ac:dyDescent="0.25">
      <c r="A19" s="492"/>
      <c r="B19" s="489"/>
      <c r="C19" s="489"/>
      <c r="D19" s="470"/>
      <c r="E19" s="290" t="s">
        <v>120</v>
      </c>
      <c r="F19" s="201" t="s">
        <v>4</v>
      </c>
      <c r="G19" s="201" t="s">
        <v>126</v>
      </c>
      <c r="H19" s="201">
        <v>1</v>
      </c>
      <c r="I19" s="201">
        <v>4</v>
      </c>
      <c r="J19" s="221">
        <v>21</v>
      </c>
      <c r="K19" s="204">
        <v>28</v>
      </c>
      <c r="L19" s="201">
        <v>28</v>
      </c>
      <c r="M19" s="201"/>
      <c r="N19" s="201"/>
      <c r="O19" s="201"/>
      <c r="P19" s="201"/>
      <c r="Q19" s="201"/>
      <c r="R19" s="201"/>
      <c r="S19" s="201"/>
      <c r="T19" s="201"/>
      <c r="U19" s="201">
        <v>2</v>
      </c>
      <c r="V19" s="205"/>
      <c r="W19" s="38"/>
      <c r="X19" s="38"/>
      <c r="Y19" s="38"/>
      <c r="Z19" s="38"/>
      <c r="AA19" s="38"/>
      <c r="AB19" s="76"/>
      <c r="AC19" s="61">
        <f t="shared" si="3"/>
        <v>58</v>
      </c>
      <c r="AD19" s="13"/>
      <c r="AE19" s="13"/>
      <c r="AF19" s="13"/>
    </row>
    <row r="20" spans="1:32" s="14" customFormat="1" ht="30" customHeight="1" x14ac:dyDescent="0.25">
      <c r="A20" s="492"/>
      <c r="B20" s="489"/>
      <c r="C20" s="489"/>
      <c r="D20" s="470"/>
      <c r="E20" s="198" t="s">
        <v>82</v>
      </c>
      <c r="F20" s="201" t="s">
        <v>4</v>
      </c>
      <c r="G20" s="201" t="s">
        <v>45</v>
      </c>
      <c r="H20" s="201"/>
      <c r="I20" s="201">
        <v>3</v>
      </c>
      <c r="J20" s="221">
        <v>3</v>
      </c>
      <c r="K20" s="229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38">
        <v>9</v>
      </c>
      <c r="X20" s="38"/>
      <c r="Y20" s="38"/>
      <c r="Z20" s="38"/>
      <c r="AA20" s="38"/>
      <c r="AB20" s="76"/>
      <c r="AC20" s="61">
        <f t="shared" si="3"/>
        <v>9</v>
      </c>
      <c r="AD20" s="13"/>
      <c r="AE20" s="13"/>
      <c r="AF20" s="13"/>
    </row>
    <row r="21" spans="1:32" s="14" customFormat="1" ht="24" customHeight="1" x14ac:dyDescent="0.25">
      <c r="A21" s="492"/>
      <c r="B21" s="489"/>
      <c r="C21" s="489"/>
      <c r="D21" s="470"/>
      <c r="E21" s="209" t="s">
        <v>68</v>
      </c>
      <c r="F21" s="201" t="s">
        <v>4</v>
      </c>
      <c r="G21" s="201" t="s">
        <v>45</v>
      </c>
      <c r="H21" s="201"/>
      <c r="I21" s="201">
        <v>4</v>
      </c>
      <c r="J21" s="221">
        <v>3</v>
      </c>
      <c r="K21" s="215"/>
      <c r="L21" s="216"/>
      <c r="M21" s="205"/>
      <c r="N21" s="205"/>
      <c r="O21" s="205"/>
      <c r="P21" s="205"/>
      <c r="Q21" s="205">
        <v>9</v>
      </c>
      <c r="R21" s="205"/>
      <c r="S21" s="205"/>
      <c r="T21" s="205"/>
      <c r="U21" s="205"/>
      <c r="V21" s="205"/>
      <c r="W21" s="38"/>
      <c r="X21" s="38"/>
      <c r="Y21" s="38"/>
      <c r="Z21" s="38"/>
      <c r="AA21" s="38"/>
      <c r="AB21" s="76"/>
      <c r="AC21" s="61">
        <f t="shared" si="3"/>
        <v>9</v>
      </c>
      <c r="AD21" s="13"/>
      <c r="AE21" s="13"/>
      <c r="AF21" s="13"/>
    </row>
    <row r="22" spans="1:32" s="14" customFormat="1" ht="22.15" customHeight="1" x14ac:dyDescent="0.25">
      <c r="A22" s="492"/>
      <c r="B22" s="489"/>
      <c r="C22" s="489"/>
      <c r="D22" s="470"/>
      <c r="E22" s="209" t="s">
        <v>69</v>
      </c>
      <c r="F22" s="201" t="s">
        <v>4</v>
      </c>
      <c r="G22" s="201" t="s">
        <v>45</v>
      </c>
      <c r="H22" s="201"/>
      <c r="I22" s="201">
        <v>4</v>
      </c>
      <c r="J22" s="241">
        <v>29</v>
      </c>
      <c r="K22" s="216"/>
      <c r="L22" s="205"/>
      <c r="M22" s="205"/>
      <c r="N22" s="205"/>
      <c r="O22" s="205"/>
      <c r="P22" s="205"/>
      <c r="Q22" s="201">
        <v>12</v>
      </c>
      <c r="R22" s="205"/>
      <c r="S22" s="205"/>
      <c r="T22" s="205"/>
      <c r="U22" s="205"/>
      <c r="V22" s="205"/>
      <c r="W22" s="38"/>
      <c r="X22" s="38"/>
      <c r="Y22" s="38"/>
      <c r="Z22" s="38"/>
      <c r="AA22" s="38"/>
      <c r="AB22" s="76"/>
      <c r="AC22" s="61">
        <f t="shared" si="3"/>
        <v>12</v>
      </c>
      <c r="AD22" s="13"/>
      <c r="AE22" s="13"/>
      <c r="AF22" s="13"/>
    </row>
    <row r="23" spans="1:32" s="14" customFormat="1" ht="25.15" customHeight="1" thickBot="1" x14ac:dyDescent="0.25">
      <c r="A23" s="492"/>
      <c r="B23" s="489"/>
      <c r="C23" s="489"/>
      <c r="D23" s="470"/>
      <c r="E23" s="210" t="s">
        <v>35</v>
      </c>
      <c r="F23" s="255"/>
      <c r="G23" s="255"/>
      <c r="H23" s="255"/>
      <c r="I23" s="255"/>
      <c r="J23" s="256"/>
      <c r="K23" s="104">
        <f>SUM(K16:K22)</f>
        <v>92</v>
      </c>
      <c r="L23" s="60">
        <f>SUM(L16:L22)</f>
        <v>140</v>
      </c>
      <c r="M23" s="60"/>
      <c r="N23" s="60">
        <f t="shared" ref="N23:W23" si="4">SUM(N16:N22)</f>
        <v>16</v>
      </c>
      <c r="O23" s="60">
        <f t="shared" si="4"/>
        <v>5</v>
      </c>
      <c r="P23" s="60">
        <f t="shared" si="4"/>
        <v>0</v>
      </c>
      <c r="Q23" s="60">
        <f t="shared" si="4"/>
        <v>21</v>
      </c>
      <c r="R23" s="60">
        <f t="shared" si="4"/>
        <v>0</v>
      </c>
      <c r="S23" s="60">
        <f t="shared" si="4"/>
        <v>0</v>
      </c>
      <c r="T23" s="60">
        <f t="shared" si="4"/>
        <v>0</v>
      </c>
      <c r="U23" s="60">
        <f t="shared" si="4"/>
        <v>12</v>
      </c>
      <c r="V23" s="60">
        <f t="shared" si="4"/>
        <v>0</v>
      </c>
      <c r="W23" s="60">
        <f t="shared" si="4"/>
        <v>9</v>
      </c>
      <c r="X23" s="60"/>
      <c r="Y23" s="60">
        <f>SUM(Y16:Y22)</f>
        <v>0</v>
      </c>
      <c r="Z23" s="60">
        <f>SUM(Z16:Z22)</f>
        <v>0</v>
      </c>
      <c r="AA23" s="60"/>
      <c r="AB23" s="66"/>
      <c r="AC23" s="64">
        <f>SUM(AC16:AC22)</f>
        <v>295</v>
      </c>
      <c r="AD23" s="13"/>
      <c r="AE23" s="13"/>
      <c r="AF23" s="13"/>
    </row>
    <row r="24" spans="1:32" s="14" customFormat="1" ht="22.9" customHeight="1" x14ac:dyDescent="0.25">
      <c r="A24" s="492"/>
      <c r="B24" s="489"/>
      <c r="C24" s="489"/>
      <c r="D24" s="470"/>
      <c r="E24" s="289" t="s">
        <v>50</v>
      </c>
      <c r="F24" s="208" t="s">
        <v>5</v>
      </c>
      <c r="G24" s="208" t="s">
        <v>45</v>
      </c>
      <c r="H24" s="202" t="s">
        <v>32</v>
      </c>
      <c r="I24" s="208">
        <v>2</v>
      </c>
      <c r="J24" s="219">
        <v>4</v>
      </c>
      <c r="K24" s="242">
        <v>4</v>
      </c>
      <c r="L24" s="243">
        <v>4</v>
      </c>
      <c r="M24" s="213"/>
      <c r="N24" s="213"/>
      <c r="O24" s="213"/>
      <c r="P24" s="213"/>
      <c r="Q24" s="213"/>
      <c r="R24" s="213"/>
      <c r="S24" s="213"/>
      <c r="T24" s="213"/>
      <c r="U24" s="213">
        <v>1</v>
      </c>
      <c r="V24" s="213"/>
      <c r="W24" s="24"/>
      <c r="X24" s="31"/>
      <c r="Y24" s="31"/>
      <c r="Z24" s="31"/>
      <c r="AA24" s="31"/>
      <c r="AB24" s="59"/>
      <c r="AC24" s="61">
        <f t="shared" ref="AC24:AC31" si="5">SUM(K24:AB24)</f>
        <v>9</v>
      </c>
      <c r="AD24" s="13"/>
      <c r="AE24" s="13"/>
      <c r="AF24" s="13"/>
    </row>
    <row r="25" spans="1:32" s="14" customFormat="1" ht="23.45" customHeight="1" x14ac:dyDescent="0.25">
      <c r="A25" s="492"/>
      <c r="B25" s="489"/>
      <c r="C25" s="489"/>
      <c r="D25" s="470"/>
      <c r="E25" s="289" t="s">
        <v>50</v>
      </c>
      <c r="F25" s="208" t="s">
        <v>5</v>
      </c>
      <c r="G25" s="208" t="s">
        <v>45</v>
      </c>
      <c r="H25" s="202" t="s">
        <v>32</v>
      </c>
      <c r="I25" s="208">
        <v>3</v>
      </c>
      <c r="J25" s="219">
        <v>14</v>
      </c>
      <c r="K25" s="207"/>
      <c r="L25" s="208"/>
      <c r="M25" s="213"/>
      <c r="N25" s="213">
        <v>4</v>
      </c>
      <c r="O25" s="213">
        <v>2</v>
      </c>
      <c r="P25" s="213"/>
      <c r="Q25" s="213"/>
      <c r="R25" s="213"/>
      <c r="S25" s="213"/>
      <c r="T25" s="213"/>
      <c r="U25" s="213">
        <v>2</v>
      </c>
      <c r="V25" s="205"/>
      <c r="W25" s="31"/>
      <c r="X25" s="31"/>
      <c r="Y25" s="31"/>
      <c r="Z25" s="31"/>
      <c r="AA25" s="31"/>
      <c r="AB25" s="59"/>
      <c r="AC25" s="61">
        <f t="shared" si="5"/>
        <v>8</v>
      </c>
      <c r="AD25" s="13"/>
      <c r="AE25" s="13"/>
      <c r="AF25" s="13"/>
    </row>
    <row r="26" spans="1:32" s="14" customFormat="1" ht="23.45" customHeight="1" x14ac:dyDescent="0.25">
      <c r="A26" s="492"/>
      <c r="B26" s="489"/>
      <c r="C26" s="489"/>
      <c r="D26" s="470"/>
      <c r="E26" s="290" t="s">
        <v>71</v>
      </c>
      <c r="F26" s="213" t="s">
        <v>5</v>
      </c>
      <c r="G26" s="213" t="s">
        <v>45</v>
      </c>
      <c r="H26" s="194">
        <v>1</v>
      </c>
      <c r="I26" s="205">
        <v>2</v>
      </c>
      <c r="J26" s="206">
        <v>4</v>
      </c>
      <c r="K26" s="232"/>
      <c r="L26" s="205"/>
      <c r="M26" s="205"/>
      <c r="N26" s="205">
        <v>1</v>
      </c>
      <c r="O26" s="283">
        <v>0.5</v>
      </c>
      <c r="P26" s="205"/>
      <c r="Q26" s="205"/>
      <c r="R26" s="205"/>
      <c r="S26" s="205"/>
      <c r="T26" s="205"/>
      <c r="U26" s="205">
        <v>1</v>
      </c>
      <c r="V26" s="205"/>
      <c r="W26" s="31"/>
      <c r="X26" s="31"/>
      <c r="Y26" s="31"/>
      <c r="Z26" s="31"/>
      <c r="AA26" s="31"/>
      <c r="AB26" s="59"/>
      <c r="AC26" s="325">
        <f t="shared" si="5"/>
        <v>2.5</v>
      </c>
      <c r="AD26" s="13"/>
      <c r="AE26" s="13"/>
      <c r="AF26" s="13"/>
    </row>
    <row r="27" spans="1:32" s="14" customFormat="1" ht="28.15" customHeight="1" x14ac:dyDescent="0.25">
      <c r="A27" s="492"/>
      <c r="B27" s="489"/>
      <c r="C27" s="489"/>
      <c r="D27" s="470"/>
      <c r="E27" s="198" t="s">
        <v>81</v>
      </c>
      <c r="F27" s="213" t="s">
        <v>5</v>
      </c>
      <c r="G27" s="213" t="s">
        <v>45</v>
      </c>
      <c r="H27" s="167"/>
      <c r="I27" s="213">
        <v>2</v>
      </c>
      <c r="J27" s="214">
        <v>2</v>
      </c>
      <c r="K27" s="215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05"/>
      <c r="W27" s="31">
        <v>4</v>
      </c>
      <c r="X27" s="31"/>
      <c r="Y27" s="31"/>
      <c r="Z27" s="31"/>
      <c r="AA27" s="31"/>
      <c r="AB27" s="59"/>
      <c r="AC27" s="61">
        <f t="shared" si="5"/>
        <v>4</v>
      </c>
      <c r="AD27" s="13"/>
      <c r="AE27" s="13"/>
      <c r="AF27" s="13"/>
    </row>
    <row r="28" spans="1:32" s="14" customFormat="1" ht="28.15" customHeight="1" x14ac:dyDescent="0.2">
      <c r="A28" s="492"/>
      <c r="B28" s="489"/>
      <c r="C28" s="489"/>
      <c r="D28" s="470"/>
      <c r="E28" s="200" t="s">
        <v>83</v>
      </c>
      <c r="F28" s="119" t="s">
        <v>5</v>
      </c>
      <c r="G28" s="118" t="s">
        <v>45</v>
      </c>
      <c r="H28" s="119"/>
      <c r="I28" s="119">
        <v>2</v>
      </c>
      <c r="J28" s="276">
        <v>4</v>
      </c>
      <c r="K28" s="42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>
        <v>2</v>
      </c>
      <c r="X28" s="31"/>
      <c r="Y28" s="31"/>
      <c r="Z28" s="31"/>
      <c r="AA28" s="31"/>
      <c r="AB28" s="59"/>
      <c r="AC28" s="61">
        <f t="shared" si="5"/>
        <v>2</v>
      </c>
      <c r="AD28" s="13"/>
      <c r="AE28" s="13"/>
      <c r="AF28" s="13"/>
    </row>
    <row r="29" spans="1:32" s="14" customFormat="1" ht="22.15" customHeight="1" x14ac:dyDescent="0.25">
      <c r="A29" s="492"/>
      <c r="B29" s="489"/>
      <c r="C29" s="489"/>
      <c r="D29" s="470"/>
      <c r="E29" s="198" t="s">
        <v>84</v>
      </c>
      <c r="F29" s="208" t="s">
        <v>5</v>
      </c>
      <c r="G29" s="208" t="s">
        <v>45</v>
      </c>
      <c r="H29" s="31"/>
      <c r="I29" s="201">
        <v>3</v>
      </c>
      <c r="J29" s="221">
        <v>14</v>
      </c>
      <c r="K29" s="232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31">
        <v>4</v>
      </c>
      <c r="X29" s="31"/>
      <c r="Y29" s="31"/>
      <c r="Z29" s="31"/>
      <c r="AA29" s="31"/>
      <c r="AB29" s="59"/>
      <c r="AC29" s="61">
        <f t="shared" si="5"/>
        <v>4</v>
      </c>
      <c r="AD29" s="13"/>
      <c r="AE29" s="13"/>
      <c r="AF29" s="13"/>
    </row>
    <row r="30" spans="1:32" s="14" customFormat="1" ht="22.15" customHeight="1" x14ac:dyDescent="0.25">
      <c r="A30" s="492"/>
      <c r="B30" s="489"/>
      <c r="C30" s="489"/>
      <c r="D30" s="470"/>
      <c r="E30" s="209" t="s">
        <v>68</v>
      </c>
      <c r="F30" s="201" t="s">
        <v>5</v>
      </c>
      <c r="G30" s="201" t="s">
        <v>45</v>
      </c>
      <c r="H30" s="201"/>
      <c r="I30" s="201">
        <v>4</v>
      </c>
      <c r="J30" s="221">
        <v>5</v>
      </c>
      <c r="K30" s="232"/>
      <c r="L30" s="205"/>
      <c r="M30" s="205"/>
      <c r="N30" s="205"/>
      <c r="O30" s="205"/>
      <c r="P30" s="205"/>
      <c r="Q30" s="201">
        <v>15</v>
      </c>
      <c r="R30" s="205"/>
      <c r="S30" s="205"/>
      <c r="T30" s="205"/>
      <c r="U30" s="205"/>
      <c r="V30" s="205"/>
      <c r="W30" s="31"/>
      <c r="X30" s="31"/>
      <c r="Y30" s="31"/>
      <c r="Z30" s="31"/>
      <c r="AA30" s="31"/>
      <c r="AB30" s="59"/>
      <c r="AC30" s="61">
        <f t="shared" si="5"/>
        <v>15</v>
      </c>
      <c r="AD30" s="13"/>
      <c r="AE30" s="13"/>
      <c r="AF30" s="13"/>
    </row>
    <row r="31" spans="1:32" s="14" customFormat="1" ht="23.45" customHeight="1" x14ac:dyDescent="0.25">
      <c r="A31" s="492"/>
      <c r="B31" s="489"/>
      <c r="C31" s="489"/>
      <c r="D31" s="470"/>
      <c r="E31" s="209" t="s">
        <v>69</v>
      </c>
      <c r="F31" s="201" t="s">
        <v>5</v>
      </c>
      <c r="G31" s="201" t="s">
        <v>45</v>
      </c>
      <c r="H31" s="201"/>
      <c r="I31" s="201">
        <v>4</v>
      </c>
      <c r="J31" s="221">
        <v>36</v>
      </c>
      <c r="K31" s="232"/>
      <c r="L31" s="205"/>
      <c r="M31" s="205"/>
      <c r="N31" s="205"/>
      <c r="O31" s="205"/>
      <c r="P31" s="205"/>
      <c r="Q31" s="201">
        <v>15</v>
      </c>
      <c r="R31" s="205"/>
      <c r="S31" s="205"/>
      <c r="T31" s="205"/>
      <c r="U31" s="205"/>
      <c r="V31" s="205"/>
      <c r="W31" s="31"/>
      <c r="X31" s="31"/>
      <c r="Y31" s="31"/>
      <c r="Z31" s="31"/>
      <c r="AA31" s="31"/>
      <c r="AB31" s="59"/>
      <c r="AC31" s="63">
        <f t="shared" si="5"/>
        <v>15</v>
      </c>
      <c r="AD31" s="13"/>
      <c r="AE31" s="13"/>
      <c r="AF31" s="13"/>
    </row>
    <row r="32" spans="1:32" s="14" customFormat="1" ht="22.15" customHeight="1" thickBot="1" x14ac:dyDescent="0.25">
      <c r="A32" s="492"/>
      <c r="B32" s="489"/>
      <c r="C32" s="489"/>
      <c r="D32" s="470"/>
      <c r="E32" s="235" t="s">
        <v>31</v>
      </c>
      <c r="F32" s="236"/>
      <c r="G32" s="236"/>
      <c r="H32" s="236"/>
      <c r="I32" s="236"/>
      <c r="J32" s="237"/>
      <c r="K32" s="65">
        <f>SUM(K24:K31)</f>
        <v>4</v>
      </c>
      <c r="L32" s="60">
        <f>SUM(L24:L31)</f>
        <v>4</v>
      </c>
      <c r="M32" s="60"/>
      <c r="N32" s="60">
        <f t="shared" ref="N32:W32" si="6">SUM(N24:N31)</f>
        <v>5</v>
      </c>
      <c r="O32" s="278">
        <f t="shared" si="6"/>
        <v>2.5</v>
      </c>
      <c r="P32" s="60">
        <f t="shared" si="6"/>
        <v>0</v>
      </c>
      <c r="Q32" s="60">
        <f t="shared" si="6"/>
        <v>30</v>
      </c>
      <c r="R32" s="60">
        <f t="shared" si="6"/>
        <v>0</v>
      </c>
      <c r="S32" s="60">
        <f t="shared" si="6"/>
        <v>0</v>
      </c>
      <c r="T32" s="60">
        <f t="shared" si="6"/>
        <v>0</v>
      </c>
      <c r="U32" s="60">
        <f t="shared" si="6"/>
        <v>4</v>
      </c>
      <c r="V32" s="60">
        <f t="shared" si="6"/>
        <v>0</v>
      </c>
      <c r="W32" s="60">
        <f t="shared" si="6"/>
        <v>10</v>
      </c>
      <c r="X32" s="60"/>
      <c r="Y32" s="60"/>
      <c r="Z32" s="60"/>
      <c r="AA32" s="60"/>
      <c r="AB32" s="66"/>
      <c r="AC32" s="316">
        <f>SUM(AC24:AC31)</f>
        <v>59.5</v>
      </c>
      <c r="AD32" s="13"/>
      <c r="AE32" s="13"/>
      <c r="AF32" s="13"/>
    </row>
    <row r="33" spans="1:32" s="14" customFormat="1" ht="21" customHeight="1" thickBot="1" x14ac:dyDescent="0.25">
      <c r="A33" s="492"/>
      <c r="B33" s="489"/>
      <c r="C33" s="489"/>
      <c r="D33" s="470"/>
      <c r="E33" s="225" t="s">
        <v>36</v>
      </c>
      <c r="F33" s="224"/>
      <c r="G33" s="224"/>
      <c r="H33" s="224"/>
      <c r="I33" s="224"/>
      <c r="J33" s="226"/>
      <c r="K33" s="81">
        <f>SUM(K23+K32)</f>
        <v>96</v>
      </c>
      <c r="L33" s="82">
        <f>SUM(L23+L32)</f>
        <v>144</v>
      </c>
      <c r="M33" s="82"/>
      <c r="N33" s="82">
        <f t="shared" ref="N33:W33" si="7">SUM(N23+N32)</f>
        <v>21</v>
      </c>
      <c r="O33" s="287">
        <f t="shared" si="7"/>
        <v>7.5</v>
      </c>
      <c r="P33" s="82">
        <f t="shared" si="7"/>
        <v>0</v>
      </c>
      <c r="Q33" s="82">
        <f t="shared" si="7"/>
        <v>51</v>
      </c>
      <c r="R33" s="82">
        <f t="shared" si="7"/>
        <v>0</v>
      </c>
      <c r="S33" s="82">
        <f t="shared" si="7"/>
        <v>0</v>
      </c>
      <c r="T33" s="82">
        <f t="shared" si="7"/>
        <v>0</v>
      </c>
      <c r="U33" s="82">
        <f t="shared" si="7"/>
        <v>16</v>
      </c>
      <c r="V33" s="82">
        <f t="shared" si="7"/>
        <v>0</v>
      </c>
      <c r="W33" s="82">
        <f t="shared" si="7"/>
        <v>19</v>
      </c>
      <c r="X33" s="82"/>
      <c r="Y33" s="82"/>
      <c r="Z33" s="82"/>
      <c r="AA33" s="82"/>
      <c r="AB33" s="83"/>
      <c r="AC33" s="324">
        <f>SUM(AC23+AC32)</f>
        <v>354.5</v>
      </c>
      <c r="AD33" s="13"/>
      <c r="AE33" s="13"/>
      <c r="AF33" s="13"/>
    </row>
    <row r="34" spans="1:32" s="14" customFormat="1" ht="21" customHeight="1" thickBot="1" x14ac:dyDescent="0.25">
      <c r="A34" s="493"/>
      <c r="B34" s="490"/>
      <c r="C34" s="490"/>
      <c r="D34" s="471"/>
      <c r="E34" s="238" t="s">
        <v>37</v>
      </c>
      <c r="F34" s="239"/>
      <c r="G34" s="239"/>
      <c r="H34" s="239"/>
      <c r="I34" s="257"/>
      <c r="J34" s="240"/>
      <c r="K34" s="35">
        <f>SUM(K14+K33)</f>
        <v>140</v>
      </c>
      <c r="L34" s="35">
        <f>SUM(L14+L33)</f>
        <v>184</v>
      </c>
      <c r="M34" s="35"/>
      <c r="N34" s="35">
        <f t="shared" ref="N34:W34" si="8">SUM(N14+N33)</f>
        <v>32</v>
      </c>
      <c r="O34" s="268">
        <f t="shared" si="8"/>
        <v>11.5</v>
      </c>
      <c r="P34" s="35">
        <f t="shared" si="8"/>
        <v>0</v>
      </c>
      <c r="Q34" s="35">
        <f t="shared" si="8"/>
        <v>93</v>
      </c>
      <c r="R34" s="35">
        <f t="shared" si="8"/>
        <v>0</v>
      </c>
      <c r="S34" s="35">
        <f t="shared" si="8"/>
        <v>0</v>
      </c>
      <c r="T34" s="35">
        <f t="shared" si="8"/>
        <v>0</v>
      </c>
      <c r="U34" s="35">
        <f t="shared" si="8"/>
        <v>24</v>
      </c>
      <c r="V34" s="35">
        <f t="shared" si="8"/>
        <v>0</v>
      </c>
      <c r="W34" s="35">
        <f t="shared" si="8"/>
        <v>19</v>
      </c>
      <c r="X34" s="35"/>
      <c r="Y34" s="35"/>
      <c r="Z34" s="35"/>
      <c r="AA34" s="35"/>
      <c r="AB34" s="80"/>
      <c r="AC34" s="317">
        <f>SUM(AC14+AC33)</f>
        <v>503.5</v>
      </c>
      <c r="AD34" s="13"/>
      <c r="AE34" s="13"/>
      <c r="AF34" s="13"/>
    </row>
    <row r="35" spans="1:32" s="14" customFormat="1" ht="13.5" customHeight="1" x14ac:dyDescent="0.2">
      <c r="A35" s="110"/>
      <c r="B35" s="111"/>
      <c r="C35" s="112"/>
      <c r="D35" s="107"/>
      <c r="E35" s="195"/>
      <c r="F35" s="139"/>
      <c r="G35" s="139"/>
      <c r="H35" s="139"/>
      <c r="I35" s="140"/>
      <c r="J35" s="140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3"/>
      <c r="AE35" s="13"/>
      <c r="AF35" s="13"/>
    </row>
    <row r="36" spans="1:32" s="49" customFormat="1" ht="15" x14ac:dyDescent="0.25">
      <c r="A36" s="50"/>
      <c r="B36" s="50"/>
      <c r="C36" s="50" t="s">
        <v>132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 t="s">
        <v>107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48"/>
      <c r="AE36" s="48"/>
      <c r="AF36" s="48"/>
    </row>
    <row r="37" spans="1:32" ht="15" x14ac:dyDescent="0.25">
      <c r="A37" s="72"/>
      <c r="B37" s="72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48" t="s">
        <v>114</v>
      </c>
      <c r="S37" s="48"/>
      <c r="T37" s="48"/>
      <c r="U37" s="48"/>
      <c r="V37" s="48"/>
      <c r="W37" s="50"/>
      <c r="X37" s="50"/>
      <c r="Y37" s="50"/>
      <c r="Z37" s="50"/>
      <c r="AA37" s="72"/>
      <c r="AB37" s="72"/>
      <c r="AC37" s="72"/>
    </row>
    <row r="38" spans="1:32" ht="15" x14ac:dyDescent="0.25">
      <c r="A38" s="72"/>
      <c r="B38" s="72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48"/>
      <c r="S38" s="48"/>
      <c r="T38" s="48"/>
      <c r="U38" s="48"/>
      <c r="V38" s="48"/>
      <c r="W38" s="50"/>
      <c r="X38" s="50"/>
      <c r="Y38" s="50"/>
      <c r="Z38" s="50"/>
      <c r="AA38" s="72"/>
      <c r="AB38" s="72"/>
      <c r="AC38" s="72"/>
    </row>
    <row r="39" spans="1:32" ht="15" x14ac:dyDescent="0.25">
      <c r="R39" s="48" t="s">
        <v>138</v>
      </c>
      <c r="S39" s="48"/>
      <c r="T39" s="100"/>
      <c r="U39" s="100"/>
      <c r="V39" s="100"/>
      <c r="W39" s="100"/>
    </row>
  </sheetData>
  <mergeCells count="24">
    <mergeCell ref="C7:C14"/>
    <mergeCell ref="E4:E5"/>
    <mergeCell ref="F4:F5"/>
    <mergeCell ref="A6:AC6"/>
    <mergeCell ref="B7:B14"/>
    <mergeCell ref="A7:A14"/>
    <mergeCell ref="A1:AC1"/>
    <mergeCell ref="A2:AC2"/>
    <mergeCell ref="A4:A5"/>
    <mergeCell ref="B4:B5"/>
    <mergeCell ref="C4:C5"/>
    <mergeCell ref="D4:D5"/>
    <mergeCell ref="I4:I5"/>
    <mergeCell ref="J4:J5"/>
    <mergeCell ref="G4:G5"/>
    <mergeCell ref="H4:H5"/>
    <mergeCell ref="K4:AB4"/>
    <mergeCell ref="AC4:AC5"/>
    <mergeCell ref="D7:D14"/>
    <mergeCell ref="A15:AC15"/>
    <mergeCell ref="A16:A34"/>
    <mergeCell ref="B16:B34"/>
    <mergeCell ref="C16:C34"/>
    <mergeCell ref="D16:D34"/>
  </mergeCells>
  <phoneticPr fontId="28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I7 H24:H25 H10:J10 L10:X10 AB7 H12 AA10:AB10" numberStoredAsText="1"/>
    <ignoredError sqref="AC7" numberStoredAsText="1" formulaRange="1"/>
    <ignoredError sqref="AC11:AC12 AC8:AC9 AC29:AC31 AC16:AC19 AC24:AC28 AC20:AC22" formulaRange="1"/>
    <ignoredError sqref="AC10 AC2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view="pageBreakPreview" topLeftCell="A16" zoomScale="75" zoomScaleNormal="75" zoomScaleSheetLayoutView="75" workbookViewId="0">
      <selection activeCell="Q11" sqref="Q11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9" width="4.28515625" style="1" bestFit="1" customWidth="1"/>
    <col min="10" max="10" width="4.57031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1" customWidth="1"/>
    <col min="21" max="21" width="6.28515625" style="1" customWidth="1"/>
    <col min="22" max="22" width="6" style="1" customWidth="1"/>
    <col min="23" max="23" width="5.7109375" style="1" customWidth="1"/>
    <col min="24" max="24" width="6" style="1" customWidth="1"/>
    <col min="25" max="25" width="5.85546875" style="1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14.25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22.9" customHeight="1" thickBot="1" x14ac:dyDescent="0.25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</row>
    <row r="3" spans="1:32" s="8" customFormat="1" ht="14.25" customHeight="1" x14ac:dyDescent="0.25">
      <c r="A3" s="460" t="s">
        <v>6</v>
      </c>
      <c r="B3" s="462" t="s">
        <v>7</v>
      </c>
      <c r="C3" s="462" t="s">
        <v>8</v>
      </c>
      <c r="D3" s="464" t="s">
        <v>9</v>
      </c>
      <c r="E3" s="425" t="s">
        <v>74</v>
      </c>
      <c r="F3" s="427" t="s">
        <v>0</v>
      </c>
      <c r="G3" s="429" t="s">
        <v>2</v>
      </c>
      <c r="H3" s="431" t="s">
        <v>10</v>
      </c>
      <c r="I3" s="427" t="s">
        <v>1</v>
      </c>
      <c r="J3" s="433" t="s">
        <v>11</v>
      </c>
      <c r="K3" s="421" t="s">
        <v>12</v>
      </c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3" t="s">
        <v>13</v>
      </c>
      <c r="AD3" s="7"/>
      <c r="AE3" s="7"/>
      <c r="AF3" s="7"/>
    </row>
    <row r="4" spans="1:32" s="12" customFormat="1" ht="110.45" customHeight="1" thickBot="1" x14ac:dyDescent="0.25">
      <c r="A4" s="461"/>
      <c r="B4" s="463"/>
      <c r="C4" s="463"/>
      <c r="D4" s="465"/>
      <c r="E4" s="426"/>
      <c r="F4" s="428"/>
      <c r="G4" s="430"/>
      <c r="H4" s="432"/>
      <c r="I4" s="428"/>
      <c r="J4" s="434"/>
      <c r="K4" s="9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62</v>
      </c>
      <c r="R4" s="10" t="s">
        <v>17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424"/>
      <c r="AD4" s="11"/>
      <c r="AE4" s="11"/>
      <c r="AF4" s="11"/>
    </row>
    <row r="5" spans="1:32" s="14" customFormat="1" ht="16.149999999999999" customHeight="1" thickBot="1" x14ac:dyDescent="0.25">
      <c r="A5" s="435" t="s">
        <v>30</v>
      </c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7"/>
      <c r="AD5" s="13"/>
      <c r="AE5" s="13"/>
      <c r="AF5" s="13"/>
    </row>
    <row r="6" spans="1:32" s="14" customFormat="1" ht="18" customHeight="1" x14ac:dyDescent="0.25">
      <c r="A6" s="418">
        <v>7</v>
      </c>
      <c r="B6" s="447" t="s">
        <v>53</v>
      </c>
      <c r="C6" s="447" t="s">
        <v>104</v>
      </c>
      <c r="D6" s="496">
        <v>1</v>
      </c>
      <c r="E6" s="296" t="s">
        <v>66</v>
      </c>
      <c r="F6" s="93" t="s">
        <v>4</v>
      </c>
      <c r="G6" s="93" t="s">
        <v>45</v>
      </c>
      <c r="H6" s="128">
        <v>1</v>
      </c>
      <c r="I6" s="93">
        <v>1</v>
      </c>
      <c r="J6" s="154">
        <v>27</v>
      </c>
      <c r="K6" s="151">
        <v>8</v>
      </c>
      <c r="L6" s="93">
        <v>32</v>
      </c>
      <c r="M6" s="93"/>
      <c r="N6" s="93">
        <v>7</v>
      </c>
      <c r="O6" s="93">
        <v>2</v>
      </c>
      <c r="P6" s="93"/>
      <c r="Q6" s="93"/>
      <c r="R6" s="93"/>
      <c r="S6" s="93"/>
      <c r="T6" s="93"/>
      <c r="U6" s="93">
        <v>3</v>
      </c>
      <c r="V6" s="93"/>
      <c r="W6" s="16"/>
      <c r="X6" s="16"/>
      <c r="Y6" s="16"/>
      <c r="Z6" s="16"/>
      <c r="AA6" s="16"/>
      <c r="AB6" s="115"/>
      <c r="AC6" s="143">
        <f t="shared" ref="AC6:AC11" si="0">SUM(K6:AB6)</f>
        <v>52</v>
      </c>
      <c r="AD6" s="13"/>
      <c r="AE6" s="13"/>
      <c r="AF6" s="13"/>
    </row>
    <row r="7" spans="1:32" s="14" customFormat="1" ht="18" customHeight="1" x14ac:dyDescent="0.25">
      <c r="A7" s="419"/>
      <c r="B7" s="448"/>
      <c r="C7" s="448"/>
      <c r="D7" s="497"/>
      <c r="E7" s="291" t="s">
        <v>66</v>
      </c>
      <c r="F7" s="88" t="s">
        <v>4</v>
      </c>
      <c r="G7" s="88" t="s">
        <v>44</v>
      </c>
      <c r="H7" s="129">
        <v>1</v>
      </c>
      <c r="I7" s="88">
        <v>1</v>
      </c>
      <c r="J7" s="152">
        <v>9</v>
      </c>
      <c r="K7" s="164">
        <v>8</v>
      </c>
      <c r="L7" s="88">
        <v>32</v>
      </c>
      <c r="M7" s="88"/>
      <c r="N7" s="88">
        <v>2</v>
      </c>
      <c r="O7" s="88">
        <v>1</v>
      </c>
      <c r="P7" s="88"/>
      <c r="Q7" s="88"/>
      <c r="R7" s="88"/>
      <c r="S7" s="88"/>
      <c r="T7" s="88"/>
      <c r="U7" s="88">
        <v>1</v>
      </c>
      <c r="V7" s="88"/>
      <c r="W7" s="31"/>
      <c r="X7" s="31"/>
      <c r="Y7" s="31"/>
      <c r="Z7" s="31"/>
      <c r="AA7" s="31"/>
      <c r="AB7" s="59"/>
      <c r="AC7" s="84">
        <f t="shared" si="0"/>
        <v>44</v>
      </c>
      <c r="AD7" s="13"/>
      <c r="AE7" s="13"/>
      <c r="AF7" s="13"/>
    </row>
    <row r="8" spans="1:32" s="14" customFormat="1" ht="18" customHeight="1" x14ac:dyDescent="0.25">
      <c r="A8" s="419"/>
      <c r="B8" s="448"/>
      <c r="C8" s="448"/>
      <c r="D8" s="497"/>
      <c r="E8" s="292" t="s">
        <v>91</v>
      </c>
      <c r="F8" s="88" t="s">
        <v>4</v>
      </c>
      <c r="G8" s="88" t="s">
        <v>45</v>
      </c>
      <c r="H8" s="129">
        <v>1</v>
      </c>
      <c r="I8" s="150">
        <v>4</v>
      </c>
      <c r="J8" s="91">
        <v>28</v>
      </c>
      <c r="K8" s="164">
        <v>16</v>
      </c>
      <c r="L8" s="88">
        <v>16</v>
      </c>
      <c r="M8" s="88"/>
      <c r="N8" s="88">
        <v>7</v>
      </c>
      <c r="O8" s="88">
        <v>2</v>
      </c>
      <c r="P8" s="88"/>
      <c r="Q8" s="88"/>
      <c r="R8" s="88"/>
      <c r="S8" s="88"/>
      <c r="T8" s="88"/>
      <c r="U8" s="88">
        <v>2</v>
      </c>
      <c r="V8" s="88"/>
      <c r="W8" s="31"/>
      <c r="X8" s="31"/>
      <c r="Y8" s="31"/>
      <c r="Z8" s="31"/>
      <c r="AA8" s="31"/>
      <c r="AB8" s="59"/>
      <c r="AC8" s="84">
        <f t="shared" si="0"/>
        <v>43</v>
      </c>
      <c r="AD8" s="13"/>
      <c r="AE8" s="13"/>
      <c r="AF8" s="13"/>
    </row>
    <row r="9" spans="1:32" s="14" customFormat="1" ht="18.600000000000001" customHeight="1" x14ac:dyDescent="0.2">
      <c r="A9" s="419"/>
      <c r="B9" s="448"/>
      <c r="C9" s="448"/>
      <c r="D9" s="497"/>
      <c r="E9" s="293" t="s">
        <v>67</v>
      </c>
      <c r="F9" s="120" t="s">
        <v>4</v>
      </c>
      <c r="G9" s="120" t="s">
        <v>46</v>
      </c>
      <c r="H9" s="22" t="s">
        <v>32</v>
      </c>
      <c r="I9" s="175" t="s">
        <v>111</v>
      </c>
      <c r="J9" s="146">
        <v>5</v>
      </c>
      <c r="K9" s="125">
        <v>16</v>
      </c>
      <c r="L9" s="121">
        <v>16</v>
      </c>
      <c r="M9" s="120"/>
      <c r="N9" s="120"/>
      <c r="O9" s="120"/>
      <c r="P9" s="120"/>
      <c r="Q9" s="120"/>
      <c r="R9" s="120"/>
      <c r="S9" s="120"/>
      <c r="T9" s="120"/>
      <c r="U9" s="120">
        <v>1</v>
      </c>
      <c r="V9" s="120"/>
      <c r="W9" s="24"/>
      <c r="X9" s="24"/>
      <c r="Y9" s="24"/>
      <c r="Z9" s="24"/>
      <c r="AA9" s="24"/>
      <c r="AB9" s="56"/>
      <c r="AC9" s="61">
        <f t="shared" si="0"/>
        <v>33</v>
      </c>
      <c r="AD9" s="13"/>
      <c r="AE9" s="13"/>
      <c r="AF9" s="13"/>
    </row>
    <row r="10" spans="1:32" s="14" customFormat="1" ht="18.600000000000001" customHeight="1" x14ac:dyDescent="0.2">
      <c r="A10" s="419"/>
      <c r="B10" s="448"/>
      <c r="C10" s="448"/>
      <c r="D10" s="497"/>
      <c r="E10" s="19" t="s">
        <v>70</v>
      </c>
      <c r="F10" s="22" t="s">
        <v>4</v>
      </c>
      <c r="G10" s="22" t="s">
        <v>46</v>
      </c>
      <c r="H10" s="22"/>
      <c r="I10" s="57" t="s">
        <v>112</v>
      </c>
      <c r="J10" s="57" t="s">
        <v>85</v>
      </c>
      <c r="K10" s="192"/>
      <c r="L10" s="121"/>
      <c r="M10" s="120"/>
      <c r="N10" s="120"/>
      <c r="O10" s="120"/>
      <c r="P10" s="120"/>
      <c r="Q10" s="120"/>
      <c r="R10" s="120"/>
      <c r="S10" s="120">
        <v>98</v>
      </c>
      <c r="T10" s="120"/>
      <c r="U10" s="120"/>
      <c r="V10" s="120"/>
      <c r="W10" s="24"/>
      <c r="X10" s="24"/>
      <c r="Y10" s="24"/>
      <c r="Z10" s="24"/>
      <c r="AA10" s="24"/>
      <c r="AB10" s="56"/>
      <c r="AC10" s="61">
        <f t="shared" si="0"/>
        <v>98</v>
      </c>
      <c r="AD10" s="13"/>
      <c r="AE10" s="13"/>
      <c r="AF10" s="13"/>
    </row>
    <row r="11" spans="1:32" s="14" customFormat="1" ht="18.600000000000001" customHeight="1" x14ac:dyDescent="0.2">
      <c r="A11" s="419"/>
      <c r="B11" s="448"/>
      <c r="C11" s="448"/>
      <c r="D11" s="497"/>
      <c r="E11" s="28" t="s">
        <v>68</v>
      </c>
      <c r="F11" s="22" t="s">
        <v>4</v>
      </c>
      <c r="G11" s="22" t="s">
        <v>46</v>
      </c>
      <c r="H11" s="22"/>
      <c r="I11" s="57" t="s">
        <v>112</v>
      </c>
      <c r="J11" s="57" t="s">
        <v>32</v>
      </c>
      <c r="K11" s="23"/>
      <c r="L11" s="24"/>
      <c r="M11" s="24"/>
      <c r="N11" s="24"/>
      <c r="O11" s="24"/>
      <c r="P11" s="24"/>
      <c r="Q11" s="24">
        <v>11</v>
      </c>
      <c r="R11" s="120"/>
      <c r="S11" s="120"/>
      <c r="T11" s="120"/>
      <c r="U11" s="120"/>
      <c r="V11" s="120"/>
      <c r="W11" s="24"/>
      <c r="X11" s="24"/>
      <c r="Y11" s="24"/>
      <c r="Z11" s="24"/>
      <c r="AA11" s="24"/>
      <c r="AB11" s="56"/>
      <c r="AC11" s="61">
        <f t="shared" si="0"/>
        <v>11</v>
      </c>
      <c r="AD11" s="13"/>
      <c r="AE11" s="13"/>
      <c r="AF11" s="13"/>
    </row>
    <row r="12" spans="1:32" s="14" customFormat="1" ht="15.6" customHeight="1" thickBot="1" x14ac:dyDescent="0.25">
      <c r="A12" s="419"/>
      <c r="B12" s="448"/>
      <c r="C12" s="448"/>
      <c r="D12" s="497"/>
      <c r="E12" s="39" t="s">
        <v>35</v>
      </c>
      <c r="F12" s="85"/>
      <c r="G12" s="85"/>
      <c r="H12" s="85"/>
      <c r="I12" s="109"/>
      <c r="J12" s="109"/>
      <c r="K12" s="185">
        <f>SUM(K6:K11)</f>
        <v>48</v>
      </c>
      <c r="L12" s="18">
        <f>SUM(L6:L11)</f>
        <v>96</v>
      </c>
      <c r="M12" s="18"/>
      <c r="N12" s="18">
        <f t="shared" ref="N12:V12" si="1">SUM(N6:N11)</f>
        <v>16</v>
      </c>
      <c r="O12" s="18">
        <f t="shared" si="1"/>
        <v>5</v>
      </c>
      <c r="P12" s="18">
        <f t="shared" si="1"/>
        <v>0</v>
      </c>
      <c r="Q12" s="18">
        <f t="shared" si="1"/>
        <v>11</v>
      </c>
      <c r="R12" s="18">
        <f t="shared" si="1"/>
        <v>0</v>
      </c>
      <c r="S12" s="18">
        <f t="shared" si="1"/>
        <v>98</v>
      </c>
      <c r="T12" s="18">
        <f t="shared" si="1"/>
        <v>0</v>
      </c>
      <c r="U12" s="18">
        <f t="shared" si="1"/>
        <v>7</v>
      </c>
      <c r="V12" s="18">
        <f t="shared" si="1"/>
        <v>0</v>
      </c>
      <c r="W12" s="18"/>
      <c r="X12" s="18"/>
      <c r="Y12" s="18"/>
      <c r="Z12" s="18"/>
      <c r="AA12" s="18"/>
      <c r="AB12" s="58"/>
      <c r="AC12" s="64">
        <f>SUM(AC6:AC11)</f>
        <v>281</v>
      </c>
      <c r="AD12" s="13"/>
      <c r="AE12" s="13"/>
      <c r="AF12" s="13"/>
    </row>
    <row r="13" spans="1:32" s="14" customFormat="1" ht="16.149999999999999" customHeight="1" x14ac:dyDescent="0.2">
      <c r="A13" s="419"/>
      <c r="B13" s="448"/>
      <c r="C13" s="448"/>
      <c r="D13" s="497"/>
      <c r="E13" s="291" t="s">
        <v>66</v>
      </c>
      <c r="F13" s="15" t="s">
        <v>5</v>
      </c>
      <c r="G13" s="15" t="s">
        <v>45</v>
      </c>
      <c r="H13" s="15" t="s">
        <v>32</v>
      </c>
      <c r="I13" s="26" t="s">
        <v>32</v>
      </c>
      <c r="J13" s="147" t="s">
        <v>131</v>
      </c>
      <c r="K13" s="176">
        <v>4</v>
      </c>
      <c r="L13" s="16">
        <v>4</v>
      </c>
      <c r="M13" s="16"/>
      <c r="N13" s="16">
        <v>2</v>
      </c>
      <c r="O13" s="282">
        <v>0.5</v>
      </c>
      <c r="P13" s="16"/>
      <c r="Q13" s="16"/>
      <c r="R13" s="16"/>
      <c r="S13" s="16"/>
      <c r="T13" s="16"/>
      <c r="U13" s="16">
        <v>1</v>
      </c>
      <c r="V13" s="16"/>
      <c r="W13" s="16"/>
      <c r="X13" s="16"/>
      <c r="Y13" s="16"/>
      <c r="Z13" s="16"/>
      <c r="AA13" s="16"/>
      <c r="AB13" s="115"/>
      <c r="AC13" s="327">
        <f>SUM(K13:AB13)</f>
        <v>11.5</v>
      </c>
      <c r="AD13" s="13"/>
      <c r="AE13" s="13"/>
      <c r="AF13" s="13"/>
    </row>
    <row r="14" spans="1:32" s="14" customFormat="1" ht="15.6" customHeight="1" x14ac:dyDescent="0.25">
      <c r="A14" s="419"/>
      <c r="B14" s="448"/>
      <c r="C14" s="448"/>
      <c r="D14" s="497"/>
      <c r="E14" s="292" t="s">
        <v>91</v>
      </c>
      <c r="F14" s="29" t="s">
        <v>5</v>
      </c>
      <c r="G14" s="29" t="s">
        <v>45</v>
      </c>
      <c r="H14" s="29" t="s">
        <v>32</v>
      </c>
      <c r="I14" s="41" t="s">
        <v>48</v>
      </c>
      <c r="J14" s="41" t="s">
        <v>136</v>
      </c>
      <c r="K14" s="42"/>
      <c r="L14" s="31"/>
      <c r="M14" s="31"/>
      <c r="N14" s="31">
        <v>9</v>
      </c>
      <c r="O14" s="31">
        <v>2</v>
      </c>
      <c r="P14" s="31"/>
      <c r="Q14" s="31"/>
      <c r="R14" s="31"/>
      <c r="S14" s="31"/>
      <c r="T14" s="31"/>
      <c r="U14" s="31">
        <v>3</v>
      </c>
      <c r="V14" s="31"/>
      <c r="W14" s="167"/>
      <c r="X14" s="167"/>
      <c r="Y14" s="167"/>
      <c r="Z14" s="167"/>
      <c r="AA14" s="167"/>
      <c r="AB14" s="168"/>
      <c r="AC14" s="63">
        <f>SUM(K14:AB14)</f>
        <v>14</v>
      </c>
      <c r="AD14" s="13"/>
      <c r="AE14" s="13"/>
      <c r="AF14" s="13"/>
    </row>
    <row r="15" spans="1:32" s="14" customFormat="1" ht="13.15" customHeight="1" thickBot="1" x14ac:dyDescent="0.25">
      <c r="A15" s="419"/>
      <c r="B15" s="448"/>
      <c r="C15" s="448"/>
      <c r="D15" s="497"/>
      <c r="E15" s="71" t="s">
        <v>31</v>
      </c>
      <c r="F15" s="21"/>
      <c r="G15" s="21"/>
      <c r="H15" s="21"/>
      <c r="I15" s="21"/>
      <c r="J15" s="105"/>
      <c r="K15" s="65">
        <f>SUM(K13:K14)</f>
        <v>4</v>
      </c>
      <c r="L15" s="60">
        <f>SUM(L13:L14)</f>
        <v>4</v>
      </c>
      <c r="M15" s="60"/>
      <c r="N15" s="60">
        <f t="shared" ref="N15:V15" si="2">SUM(N13:N14)</f>
        <v>11</v>
      </c>
      <c r="O15" s="278">
        <f t="shared" si="2"/>
        <v>2.5</v>
      </c>
      <c r="P15" s="60">
        <f t="shared" si="2"/>
        <v>0</v>
      </c>
      <c r="Q15" s="60">
        <f t="shared" si="2"/>
        <v>0</v>
      </c>
      <c r="R15" s="60">
        <f t="shared" si="2"/>
        <v>0</v>
      </c>
      <c r="S15" s="60">
        <f t="shared" si="2"/>
        <v>0</v>
      </c>
      <c r="T15" s="60">
        <f t="shared" si="2"/>
        <v>0</v>
      </c>
      <c r="U15" s="60">
        <f t="shared" si="2"/>
        <v>4</v>
      </c>
      <c r="V15" s="60">
        <f t="shared" si="2"/>
        <v>0</v>
      </c>
      <c r="W15" s="60"/>
      <c r="X15" s="60"/>
      <c r="Y15" s="60"/>
      <c r="Z15" s="60"/>
      <c r="AA15" s="60"/>
      <c r="AB15" s="66"/>
      <c r="AC15" s="326">
        <f>SUM(AC13:AC14)</f>
        <v>25.5</v>
      </c>
      <c r="AD15" s="13"/>
      <c r="AE15" s="13"/>
      <c r="AF15" s="13"/>
    </row>
    <row r="16" spans="1:32" s="14" customFormat="1" ht="13.5" customHeight="1" thickBot="1" x14ac:dyDescent="0.25">
      <c r="A16" s="420"/>
      <c r="B16" s="449"/>
      <c r="C16" s="449"/>
      <c r="D16" s="498"/>
      <c r="E16" s="32" t="s">
        <v>34</v>
      </c>
      <c r="F16" s="33"/>
      <c r="G16" s="33"/>
      <c r="H16" s="33"/>
      <c r="I16" s="33"/>
      <c r="J16" s="34"/>
      <c r="K16" s="35">
        <f>SUM(K12+K15)</f>
        <v>52</v>
      </c>
      <c r="L16" s="35">
        <f>SUM(L12+L15)</f>
        <v>100</v>
      </c>
      <c r="M16" s="35"/>
      <c r="N16" s="35">
        <f t="shared" ref="N16:V16" si="3">SUM(N12+N15)</f>
        <v>27</v>
      </c>
      <c r="O16" s="268">
        <f t="shared" si="3"/>
        <v>7.5</v>
      </c>
      <c r="P16" s="35">
        <f t="shared" si="3"/>
        <v>0</v>
      </c>
      <c r="Q16" s="35">
        <f t="shared" si="3"/>
        <v>11</v>
      </c>
      <c r="R16" s="35">
        <f t="shared" si="3"/>
        <v>0</v>
      </c>
      <c r="S16" s="35">
        <f t="shared" si="3"/>
        <v>98</v>
      </c>
      <c r="T16" s="35">
        <f t="shared" si="3"/>
        <v>0</v>
      </c>
      <c r="U16" s="35">
        <f t="shared" si="3"/>
        <v>11</v>
      </c>
      <c r="V16" s="35">
        <f t="shared" si="3"/>
        <v>0</v>
      </c>
      <c r="W16" s="35"/>
      <c r="X16" s="35"/>
      <c r="Y16" s="35"/>
      <c r="Z16" s="35"/>
      <c r="AA16" s="35"/>
      <c r="AB16" s="80"/>
      <c r="AC16" s="322">
        <f>SUM(AC12+AC15)</f>
        <v>306.5</v>
      </c>
      <c r="AD16" s="13"/>
      <c r="AE16" s="13"/>
      <c r="AF16" s="13"/>
    </row>
    <row r="17" spans="1:32" s="14" customFormat="1" ht="19.149999999999999" customHeight="1" thickBot="1" x14ac:dyDescent="0.25">
      <c r="A17" s="435" t="s">
        <v>3</v>
      </c>
      <c r="B17" s="436"/>
      <c r="C17" s="436"/>
      <c r="D17" s="436"/>
      <c r="E17" s="436"/>
      <c r="F17" s="436"/>
      <c r="G17" s="436"/>
      <c r="H17" s="436"/>
      <c r="I17" s="436"/>
      <c r="J17" s="436"/>
      <c r="K17" s="436"/>
      <c r="L17" s="436"/>
      <c r="M17" s="436"/>
      <c r="N17" s="436"/>
      <c r="O17" s="436"/>
      <c r="P17" s="436"/>
      <c r="Q17" s="436"/>
      <c r="R17" s="436"/>
      <c r="S17" s="436"/>
      <c r="T17" s="436"/>
      <c r="U17" s="436"/>
      <c r="V17" s="436"/>
      <c r="W17" s="436"/>
      <c r="X17" s="436"/>
      <c r="Y17" s="436"/>
      <c r="Z17" s="436"/>
      <c r="AA17" s="436"/>
      <c r="AB17" s="436"/>
      <c r="AC17" s="437"/>
      <c r="AD17" s="13"/>
      <c r="AE17" s="13"/>
      <c r="AF17" s="13"/>
    </row>
    <row r="18" spans="1:32" s="14" customFormat="1" ht="31.15" customHeight="1" x14ac:dyDescent="0.2">
      <c r="A18" s="419">
        <v>7</v>
      </c>
      <c r="B18" s="448" t="s">
        <v>53</v>
      </c>
      <c r="C18" s="448" t="s">
        <v>104</v>
      </c>
      <c r="D18" s="494">
        <v>1</v>
      </c>
      <c r="E18" s="294" t="s">
        <v>119</v>
      </c>
      <c r="F18" s="119" t="s">
        <v>4</v>
      </c>
      <c r="G18" s="120" t="s">
        <v>130</v>
      </c>
      <c r="H18" s="119">
        <v>2</v>
      </c>
      <c r="I18" s="119"/>
      <c r="J18" s="166">
        <v>33</v>
      </c>
      <c r="K18" s="124">
        <v>28</v>
      </c>
      <c r="L18" s="119">
        <v>56</v>
      </c>
      <c r="M18" s="114"/>
      <c r="N18" s="114"/>
      <c r="O18" s="114"/>
      <c r="P18" s="114"/>
      <c r="Q18" s="114"/>
      <c r="R18" s="114"/>
      <c r="S18" s="114"/>
      <c r="T18" s="114"/>
      <c r="U18" s="114">
        <v>3</v>
      </c>
      <c r="V18" s="114"/>
      <c r="W18" s="38"/>
      <c r="X18" s="38"/>
      <c r="Y18" s="38"/>
      <c r="Z18" s="38"/>
      <c r="AA18" s="38"/>
      <c r="AB18" s="76"/>
      <c r="AC18" s="75">
        <f t="shared" ref="AC18:AC23" si="4">SUM(K18:AB18)</f>
        <v>87</v>
      </c>
      <c r="AD18" s="13"/>
      <c r="AE18" s="13"/>
      <c r="AF18" s="13"/>
    </row>
    <row r="19" spans="1:32" s="14" customFormat="1" ht="35.450000000000003" customHeight="1" x14ac:dyDescent="0.2">
      <c r="A19" s="419"/>
      <c r="B19" s="448"/>
      <c r="C19" s="448"/>
      <c r="D19" s="494"/>
      <c r="E19" s="336" t="s">
        <v>142</v>
      </c>
      <c r="F19" s="118" t="s">
        <v>4</v>
      </c>
      <c r="G19" s="119" t="s">
        <v>130</v>
      </c>
      <c r="H19" s="126">
        <v>1</v>
      </c>
      <c r="I19" s="119" t="s">
        <v>111</v>
      </c>
      <c r="J19" s="166">
        <v>12</v>
      </c>
      <c r="K19" s="124">
        <v>36</v>
      </c>
      <c r="L19" s="119">
        <v>18</v>
      </c>
      <c r="M19" s="119"/>
      <c r="N19" s="119"/>
      <c r="O19" s="119"/>
      <c r="P19" s="119"/>
      <c r="Q19" s="119"/>
      <c r="R19" s="119"/>
      <c r="S19" s="119"/>
      <c r="T19" s="119"/>
      <c r="U19" s="119">
        <v>1</v>
      </c>
      <c r="V19" s="114"/>
      <c r="W19" s="38"/>
      <c r="X19" s="38"/>
      <c r="Y19" s="38"/>
      <c r="Z19" s="38"/>
      <c r="AA19" s="38"/>
      <c r="AB19" s="76"/>
      <c r="AC19" s="75">
        <f t="shared" si="4"/>
        <v>55</v>
      </c>
      <c r="AD19" s="13"/>
      <c r="AE19" s="13"/>
      <c r="AF19" s="13"/>
    </row>
    <row r="20" spans="1:32" s="14" customFormat="1" ht="23.45" customHeight="1" x14ac:dyDescent="0.2">
      <c r="A20" s="419"/>
      <c r="B20" s="448"/>
      <c r="C20" s="448"/>
      <c r="D20" s="494"/>
      <c r="E20" s="336" t="s">
        <v>143</v>
      </c>
      <c r="F20" s="118" t="s">
        <v>4</v>
      </c>
      <c r="G20" s="119" t="s">
        <v>130</v>
      </c>
      <c r="H20" s="126">
        <v>1</v>
      </c>
      <c r="I20" s="119" t="s">
        <v>111</v>
      </c>
      <c r="J20" s="166">
        <v>12</v>
      </c>
      <c r="K20" s="124">
        <v>36</v>
      </c>
      <c r="L20" s="119">
        <v>18</v>
      </c>
      <c r="M20" s="119"/>
      <c r="N20" s="119"/>
      <c r="O20" s="119"/>
      <c r="P20" s="119"/>
      <c r="Q20" s="119"/>
      <c r="R20" s="119"/>
      <c r="S20" s="119"/>
      <c r="T20" s="119"/>
      <c r="U20" s="119">
        <v>1</v>
      </c>
      <c r="V20" s="114"/>
      <c r="W20" s="38"/>
      <c r="X20" s="38"/>
      <c r="Y20" s="38"/>
      <c r="Z20" s="38"/>
      <c r="AA20" s="38"/>
      <c r="AB20" s="76"/>
      <c r="AC20" s="75">
        <f t="shared" si="4"/>
        <v>55</v>
      </c>
      <c r="AD20" s="13"/>
      <c r="AE20" s="13"/>
      <c r="AF20" s="13"/>
    </row>
    <row r="21" spans="1:32" s="14" customFormat="1" ht="28.9" customHeight="1" x14ac:dyDescent="0.2">
      <c r="A21" s="419"/>
      <c r="B21" s="448"/>
      <c r="C21" s="448"/>
      <c r="D21" s="494"/>
      <c r="E21" s="198" t="s">
        <v>81</v>
      </c>
      <c r="F21" s="119" t="s">
        <v>4</v>
      </c>
      <c r="G21" s="118" t="s">
        <v>45</v>
      </c>
      <c r="H21" s="119"/>
      <c r="I21" s="119">
        <v>2</v>
      </c>
      <c r="J21" s="166">
        <v>3</v>
      </c>
      <c r="K21" s="124"/>
      <c r="L21" s="119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38">
        <v>6</v>
      </c>
      <c r="X21" s="38"/>
      <c r="Y21" s="38"/>
      <c r="Z21" s="38"/>
      <c r="AA21" s="38"/>
      <c r="AB21" s="76"/>
      <c r="AC21" s="75">
        <f t="shared" si="4"/>
        <v>6</v>
      </c>
      <c r="AD21" s="13"/>
      <c r="AE21" s="13"/>
      <c r="AF21" s="13"/>
    </row>
    <row r="22" spans="1:32" s="14" customFormat="1" ht="28.9" customHeight="1" x14ac:dyDescent="0.2">
      <c r="A22" s="419"/>
      <c r="B22" s="448"/>
      <c r="C22" s="448"/>
      <c r="D22" s="494"/>
      <c r="E22" s="198" t="s">
        <v>82</v>
      </c>
      <c r="F22" s="119" t="s">
        <v>4</v>
      </c>
      <c r="G22" s="118" t="s">
        <v>45</v>
      </c>
      <c r="H22" s="119"/>
      <c r="I22" s="119">
        <v>3</v>
      </c>
      <c r="J22" s="166">
        <v>4</v>
      </c>
      <c r="K22" s="124"/>
      <c r="L22" s="119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38">
        <v>12</v>
      </c>
      <c r="X22" s="38"/>
      <c r="Y22" s="38"/>
      <c r="Z22" s="38"/>
      <c r="AA22" s="38"/>
      <c r="AB22" s="76"/>
      <c r="AC22" s="75">
        <f t="shared" si="4"/>
        <v>12</v>
      </c>
      <c r="AD22" s="13"/>
      <c r="AE22" s="13"/>
      <c r="AF22" s="13"/>
    </row>
    <row r="23" spans="1:32" s="14" customFormat="1" ht="21" customHeight="1" x14ac:dyDescent="0.2">
      <c r="A23" s="419"/>
      <c r="B23" s="448"/>
      <c r="C23" s="448"/>
      <c r="D23" s="494"/>
      <c r="E23" s="28" t="s">
        <v>68</v>
      </c>
      <c r="F23" s="74" t="s">
        <v>4</v>
      </c>
      <c r="G23" s="74" t="s">
        <v>45</v>
      </c>
      <c r="H23" s="74"/>
      <c r="I23" s="74" t="s">
        <v>48</v>
      </c>
      <c r="J23" s="134">
        <v>3</v>
      </c>
      <c r="K23" s="149"/>
      <c r="L23" s="116"/>
      <c r="M23" s="116"/>
      <c r="N23" s="116"/>
      <c r="O23" s="116"/>
      <c r="P23" s="116"/>
      <c r="Q23" s="116">
        <v>9</v>
      </c>
      <c r="R23" s="114"/>
      <c r="S23" s="114"/>
      <c r="T23" s="114"/>
      <c r="U23" s="114"/>
      <c r="V23" s="114"/>
      <c r="W23" s="38"/>
      <c r="X23" s="38"/>
      <c r="Y23" s="38"/>
      <c r="Z23" s="38"/>
      <c r="AA23" s="38"/>
      <c r="AB23" s="76"/>
      <c r="AC23" s="75">
        <f t="shared" si="4"/>
        <v>9</v>
      </c>
      <c r="AD23" s="13"/>
      <c r="AE23" s="13"/>
      <c r="AF23" s="13"/>
    </row>
    <row r="24" spans="1:32" s="14" customFormat="1" ht="20.45" customHeight="1" thickBot="1" x14ac:dyDescent="0.25">
      <c r="A24" s="419"/>
      <c r="B24" s="448"/>
      <c r="C24" s="448"/>
      <c r="D24" s="494"/>
      <c r="E24" s="39" t="s">
        <v>35</v>
      </c>
      <c r="F24" s="40"/>
      <c r="G24" s="40"/>
      <c r="H24" s="40"/>
      <c r="I24" s="40"/>
      <c r="J24" s="67"/>
      <c r="K24" s="65">
        <f>SUM(K18:K23)</f>
        <v>100</v>
      </c>
      <c r="L24" s="60">
        <f>SUM(L18:L23)</f>
        <v>92</v>
      </c>
      <c r="M24" s="60"/>
      <c r="N24" s="60">
        <f t="shared" ref="N24:W24" si="5">SUM(N18:N23)</f>
        <v>0</v>
      </c>
      <c r="O24" s="60">
        <f t="shared" si="5"/>
        <v>0</v>
      </c>
      <c r="P24" s="60">
        <f t="shared" si="5"/>
        <v>0</v>
      </c>
      <c r="Q24" s="60">
        <f t="shared" si="5"/>
        <v>9</v>
      </c>
      <c r="R24" s="60">
        <f t="shared" si="5"/>
        <v>0</v>
      </c>
      <c r="S24" s="60">
        <f t="shared" si="5"/>
        <v>0</v>
      </c>
      <c r="T24" s="60">
        <f t="shared" si="5"/>
        <v>0</v>
      </c>
      <c r="U24" s="60">
        <f t="shared" si="5"/>
        <v>5</v>
      </c>
      <c r="V24" s="60">
        <f t="shared" si="5"/>
        <v>0</v>
      </c>
      <c r="W24" s="60">
        <f t="shared" si="5"/>
        <v>18</v>
      </c>
      <c r="X24" s="60"/>
      <c r="Y24" s="60"/>
      <c r="Z24" s="60"/>
      <c r="AA24" s="60"/>
      <c r="AB24" s="66"/>
      <c r="AC24" s="68">
        <f>SUM(AC18:AC23)</f>
        <v>224</v>
      </c>
      <c r="AD24" s="13"/>
      <c r="AE24" s="13"/>
      <c r="AF24" s="13"/>
    </row>
    <row r="25" spans="1:32" s="14" customFormat="1" ht="18" customHeight="1" x14ac:dyDescent="0.2">
      <c r="A25" s="419"/>
      <c r="B25" s="448"/>
      <c r="C25" s="448"/>
      <c r="D25" s="494"/>
      <c r="E25" s="295" t="s">
        <v>91</v>
      </c>
      <c r="F25" s="74" t="s">
        <v>5</v>
      </c>
      <c r="G25" s="74" t="s">
        <v>45</v>
      </c>
      <c r="H25" s="74" t="s">
        <v>32</v>
      </c>
      <c r="I25" s="74" t="s">
        <v>47</v>
      </c>
      <c r="J25" s="276">
        <v>14</v>
      </c>
      <c r="K25" s="42">
        <v>2</v>
      </c>
      <c r="L25" s="31">
        <v>4</v>
      </c>
      <c r="M25" s="31"/>
      <c r="N25" s="31"/>
      <c r="O25" s="31"/>
      <c r="P25" s="31"/>
      <c r="Q25" s="31"/>
      <c r="R25" s="31"/>
      <c r="S25" s="31"/>
      <c r="T25" s="31"/>
      <c r="U25" s="31">
        <v>1</v>
      </c>
      <c r="V25" s="31"/>
      <c r="W25" s="31"/>
      <c r="X25" s="31"/>
      <c r="Y25" s="31"/>
      <c r="Z25" s="31"/>
      <c r="AA25" s="31"/>
      <c r="AB25" s="59"/>
      <c r="AC25" s="75">
        <f>SUM(K25:AB25)</f>
        <v>7</v>
      </c>
      <c r="AD25" s="13"/>
      <c r="AE25" s="13"/>
      <c r="AF25" s="13"/>
    </row>
    <row r="26" spans="1:32" s="14" customFormat="1" ht="28.15" customHeight="1" x14ac:dyDescent="0.2">
      <c r="A26" s="419"/>
      <c r="B26" s="448"/>
      <c r="C26" s="448"/>
      <c r="D26" s="494"/>
      <c r="E26" s="198" t="s">
        <v>82</v>
      </c>
      <c r="F26" s="196" t="s">
        <v>5</v>
      </c>
      <c r="G26" s="196" t="s">
        <v>45</v>
      </c>
      <c r="H26" s="196"/>
      <c r="I26" s="196" t="s">
        <v>47</v>
      </c>
      <c r="J26" s="197">
        <v>4</v>
      </c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>
        <v>12</v>
      </c>
      <c r="X26" s="24"/>
      <c r="Y26" s="24"/>
      <c r="Z26" s="24"/>
      <c r="AA26" s="24"/>
      <c r="AB26" s="56"/>
      <c r="AC26" s="75">
        <f>SUM(K26:AB26)</f>
        <v>12</v>
      </c>
      <c r="AD26" s="13"/>
      <c r="AE26" s="13"/>
      <c r="AF26" s="13"/>
    </row>
    <row r="27" spans="1:32" s="14" customFormat="1" ht="23.45" customHeight="1" x14ac:dyDescent="0.2">
      <c r="A27" s="419"/>
      <c r="B27" s="448"/>
      <c r="C27" s="448"/>
      <c r="D27" s="494"/>
      <c r="E27" s="28" t="s">
        <v>68</v>
      </c>
      <c r="F27" s="74" t="s">
        <v>5</v>
      </c>
      <c r="G27" s="74" t="s">
        <v>45</v>
      </c>
      <c r="H27" s="96"/>
      <c r="I27" s="116">
        <v>4</v>
      </c>
      <c r="J27" s="134">
        <v>5</v>
      </c>
      <c r="K27" s="149"/>
      <c r="L27" s="116"/>
      <c r="M27" s="116"/>
      <c r="N27" s="116"/>
      <c r="O27" s="116"/>
      <c r="P27" s="116"/>
      <c r="Q27" s="116">
        <v>15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56"/>
      <c r="AC27" s="75">
        <f>SUM(K27:AB27)</f>
        <v>15</v>
      </c>
      <c r="AD27" s="13"/>
      <c r="AE27" s="13"/>
      <c r="AF27" s="13"/>
    </row>
    <row r="28" spans="1:32" s="14" customFormat="1" ht="18.75" customHeight="1" thickBot="1" x14ac:dyDescent="0.25">
      <c r="A28" s="419"/>
      <c r="B28" s="448"/>
      <c r="C28" s="448"/>
      <c r="D28" s="494"/>
      <c r="E28" s="266" t="s">
        <v>31</v>
      </c>
      <c r="F28" s="33"/>
      <c r="G28" s="33"/>
      <c r="H28" s="33"/>
      <c r="I28" s="33"/>
      <c r="J28" s="265"/>
      <c r="K28" s="102">
        <f>SUM(K25:K27)</f>
        <v>2</v>
      </c>
      <c r="L28" s="103">
        <f>SUM(L25:L27)</f>
        <v>4</v>
      </c>
      <c r="M28" s="103"/>
      <c r="N28" s="103">
        <f t="shared" ref="N28:W28" si="6">SUM(N25:N27)</f>
        <v>0</v>
      </c>
      <c r="O28" s="103">
        <f t="shared" si="6"/>
        <v>0</v>
      </c>
      <c r="P28" s="103">
        <f t="shared" si="6"/>
        <v>0</v>
      </c>
      <c r="Q28" s="103">
        <f t="shared" si="6"/>
        <v>15</v>
      </c>
      <c r="R28" s="103">
        <f t="shared" si="6"/>
        <v>0</v>
      </c>
      <c r="S28" s="103">
        <f t="shared" si="6"/>
        <v>0</v>
      </c>
      <c r="T28" s="103">
        <f t="shared" si="6"/>
        <v>0</v>
      </c>
      <c r="U28" s="103">
        <f t="shared" si="6"/>
        <v>1</v>
      </c>
      <c r="V28" s="103">
        <f t="shared" si="6"/>
        <v>0</v>
      </c>
      <c r="W28" s="103">
        <f t="shared" si="6"/>
        <v>12</v>
      </c>
      <c r="X28" s="103"/>
      <c r="Y28" s="103"/>
      <c r="Z28" s="103"/>
      <c r="AA28" s="103"/>
      <c r="AB28" s="137"/>
      <c r="AC28" s="130">
        <f>SUM(AC25:AC27)</f>
        <v>34</v>
      </c>
      <c r="AD28" s="13"/>
      <c r="AE28" s="13"/>
      <c r="AF28" s="13"/>
    </row>
    <row r="29" spans="1:32" s="14" customFormat="1" ht="17.25" customHeight="1" thickBot="1" x14ac:dyDescent="0.25">
      <c r="A29" s="419"/>
      <c r="B29" s="448"/>
      <c r="C29" s="448"/>
      <c r="D29" s="494"/>
      <c r="E29" s="32" t="s">
        <v>36</v>
      </c>
      <c r="F29" s="33"/>
      <c r="G29" s="33"/>
      <c r="H29" s="33"/>
      <c r="I29" s="33"/>
      <c r="J29" s="43"/>
      <c r="K29" s="35">
        <f>SUM(K24+K28)</f>
        <v>102</v>
      </c>
      <c r="L29" s="35">
        <f>SUM(L24+L28)</f>
        <v>96</v>
      </c>
      <c r="M29" s="35"/>
      <c r="N29" s="35">
        <f t="shared" ref="N29:W29" si="7">SUM(N24+N28)</f>
        <v>0</v>
      </c>
      <c r="O29" s="35">
        <f t="shared" si="7"/>
        <v>0</v>
      </c>
      <c r="P29" s="35">
        <f t="shared" si="7"/>
        <v>0</v>
      </c>
      <c r="Q29" s="35">
        <f t="shared" si="7"/>
        <v>24</v>
      </c>
      <c r="R29" s="35">
        <f t="shared" si="7"/>
        <v>0</v>
      </c>
      <c r="S29" s="35">
        <f t="shared" si="7"/>
        <v>0</v>
      </c>
      <c r="T29" s="35">
        <f t="shared" si="7"/>
        <v>0</v>
      </c>
      <c r="U29" s="35">
        <f t="shared" si="7"/>
        <v>6</v>
      </c>
      <c r="V29" s="35">
        <f t="shared" si="7"/>
        <v>0</v>
      </c>
      <c r="W29" s="35">
        <f t="shared" si="7"/>
        <v>30</v>
      </c>
      <c r="X29" s="35"/>
      <c r="Y29" s="35"/>
      <c r="Z29" s="35"/>
      <c r="AA29" s="35"/>
      <c r="AB29" s="80"/>
      <c r="AC29" s="36">
        <f>SUM(AC24+AC28)</f>
        <v>258</v>
      </c>
      <c r="AD29" s="13"/>
      <c r="AE29" s="13"/>
      <c r="AF29" s="13"/>
    </row>
    <row r="30" spans="1:32" s="14" customFormat="1" ht="17.25" customHeight="1" thickBot="1" x14ac:dyDescent="0.25">
      <c r="A30" s="420"/>
      <c r="B30" s="449"/>
      <c r="C30" s="449"/>
      <c r="D30" s="495"/>
      <c r="E30" s="44" t="s">
        <v>37</v>
      </c>
      <c r="F30" s="45"/>
      <c r="G30" s="45"/>
      <c r="H30" s="45"/>
      <c r="I30" s="46"/>
      <c r="J30" s="47"/>
      <c r="K30" s="35">
        <f>SUM(K16+K29)</f>
        <v>154</v>
      </c>
      <c r="L30" s="35">
        <f>SUM(L16+L29)</f>
        <v>196</v>
      </c>
      <c r="M30" s="35"/>
      <c r="N30" s="35">
        <f t="shared" ref="N30:W30" si="8">SUM(N16+N29)</f>
        <v>27</v>
      </c>
      <c r="O30" s="268">
        <f t="shared" si="8"/>
        <v>7.5</v>
      </c>
      <c r="P30" s="35">
        <f t="shared" si="8"/>
        <v>0</v>
      </c>
      <c r="Q30" s="35">
        <f>SUM(Q16+Q29)</f>
        <v>35</v>
      </c>
      <c r="R30" s="35">
        <f t="shared" si="8"/>
        <v>0</v>
      </c>
      <c r="S30" s="35">
        <f t="shared" si="8"/>
        <v>98</v>
      </c>
      <c r="T30" s="35">
        <f t="shared" si="8"/>
        <v>0</v>
      </c>
      <c r="U30" s="35">
        <f t="shared" si="8"/>
        <v>17</v>
      </c>
      <c r="V30" s="35">
        <f t="shared" si="8"/>
        <v>0</v>
      </c>
      <c r="W30" s="35">
        <f t="shared" si="8"/>
        <v>30</v>
      </c>
      <c r="X30" s="35"/>
      <c r="Y30" s="35"/>
      <c r="Z30" s="35"/>
      <c r="AA30" s="35"/>
      <c r="AB30" s="80"/>
      <c r="AC30" s="317">
        <f>SUM(AC16+AC29)</f>
        <v>564.5</v>
      </c>
      <c r="AD30" s="13"/>
      <c r="AE30" s="13"/>
      <c r="AF30" s="13"/>
    </row>
    <row r="31" spans="1:32" s="8" customFormat="1" ht="21" customHeight="1" x14ac:dyDescent="0.25">
      <c r="A31" s="72"/>
      <c r="B31" s="72"/>
      <c r="C31" s="50" t="s">
        <v>132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 t="s">
        <v>107</v>
      </c>
      <c r="S31" s="50"/>
      <c r="T31" s="50"/>
      <c r="U31" s="50"/>
      <c r="V31" s="50"/>
      <c r="W31" s="50"/>
      <c r="X31" s="50"/>
      <c r="Y31" s="50"/>
      <c r="Z31" s="50"/>
      <c r="AA31" s="72"/>
      <c r="AB31" s="72"/>
      <c r="AC31" s="72"/>
      <c r="AD31" s="72"/>
      <c r="AE31" s="72"/>
    </row>
    <row r="32" spans="1:32" s="8" customFormat="1" ht="15" x14ac:dyDescent="0.25">
      <c r="A32" s="72"/>
      <c r="B32" s="72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48" t="s">
        <v>114</v>
      </c>
      <c r="S32" s="48"/>
      <c r="T32" s="48"/>
      <c r="U32" s="48"/>
      <c r="V32" s="48"/>
      <c r="W32" s="50"/>
      <c r="X32" s="50"/>
      <c r="Y32" s="50"/>
      <c r="Z32" s="50"/>
      <c r="AA32" s="72"/>
      <c r="AB32" s="72"/>
      <c r="AC32" s="72"/>
      <c r="AD32" s="72"/>
      <c r="AE32" s="72"/>
    </row>
    <row r="33" spans="1:31" s="8" customFormat="1" ht="19.149999999999999" customHeight="1" x14ac:dyDescent="0.25">
      <c r="A33" s="72"/>
      <c r="B33" s="72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48"/>
      <c r="S33" s="48"/>
      <c r="T33" s="48"/>
      <c r="U33" s="48"/>
      <c r="V33" s="48"/>
      <c r="W33" s="50"/>
      <c r="X33" s="50"/>
      <c r="Y33" s="50"/>
      <c r="Z33" s="50"/>
      <c r="AA33" s="72"/>
      <c r="AB33" s="72"/>
      <c r="AC33" s="72"/>
      <c r="AD33" s="72"/>
      <c r="AE33" s="72"/>
    </row>
    <row r="34" spans="1:31" s="8" customFormat="1" ht="15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48" t="s">
        <v>138</v>
      </c>
      <c r="S34" s="48"/>
      <c r="T34" s="48"/>
      <c r="U34" s="48"/>
      <c r="V34" s="48"/>
      <c r="W34" s="48"/>
      <c r="X34" s="72"/>
      <c r="Y34" s="72"/>
      <c r="Z34" s="72"/>
      <c r="AA34" s="72"/>
      <c r="AB34" s="72"/>
      <c r="AC34" s="72"/>
      <c r="AD34" s="72"/>
      <c r="AE34" s="72"/>
    </row>
  </sheetData>
  <mergeCells count="24">
    <mergeCell ref="A1:AC1"/>
    <mergeCell ref="A2:AC2"/>
    <mergeCell ref="A3:A4"/>
    <mergeCell ref="B3:B4"/>
    <mergeCell ref="C3:C4"/>
    <mergeCell ref="H3:H4"/>
    <mergeCell ref="G3:G4"/>
    <mergeCell ref="F3:F4"/>
    <mergeCell ref="B6:B16"/>
    <mergeCell ref="C6:C16"/>
    <mergeCell ref="D6:D16"/>
    <mergeCell ref="A5:AC5"/>
    <mergeCell ref="A6:A16"/>
    <mergeCell ref="D3:D4"/>
    <mergeCell ref="AC3:AC4"/>
    <mergeCell ref="J3:J4"/>
    <mergeCell ref="K3:AB3"/>
    <mergeCell ref="E3:E4"/>
    <mergeCell ref="I3:I4"/>
    <mergeCell ref="A18:A30"/>
    <mergeCell ref="B18:B30"/>
    <mergeCell ref="C18:C30"/>
    <mergeCell ref="D18:D30"/>
    <mergeCell ref="A17:AC17"/>
  </mergeCells>
  <phoneticPr fontId="25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I23 I26 H12:J12 H25:I25 H9 J10 H14:I14 H13:I13 J11 J13:J14" numberStoredAsText="1"/>
    <ignoredError sqref="AC14 AC26 AC6:AC9 AC21 AC25 AC18:AC20 AC22 AC23 AC27" formulaRange="1"/>
    <ignoredError sqref="AC12 AC2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opLeftCell="A4" zoomScale="75" zoomScaleNormal="75" zoomScaleSheetLayoutView="82" workbookViewId="0">
      <selection activeCell="V8" sqref="V8"/>
    </sheetView>
  </sheetViews>
  <sheetFormatPr defaultRowHeight="12.75" x14ac:dyDescent="0.2"/>
  <cols>
    <col min="1" max="1" width="4.140625" style="1" customWidth="1"/>
    <col min="2" max="2" width="15.7109375" style="1" customWidth="1"/>
    <col min="3" max="3" width="9.85546875" style="1" customWidth="1"/>
    <col min="4" max="4" width="4.85546875" style="1" customWidth="1"/>
    <col min="5" max="5" width="33.28515625" style="1" customWidth="1"/>
    <col min="6" max="6" width="4.28515625" style="1" bestFit="1" customWidth="1"/>
    <col min="7" max="7" width="6.28515625" style="1" customWidth="1"/>
    <col min="8" max="10" width="4.28515625" style="1" bestFit="1" customWidth="1"/>
    <col min="11" max="11" width="6.85546875" style="1" customWidth="1"/>
    <col min="12" max="12" width="6.7109375" style="1" customWidth="1"/>
    <col min="13" max="13" width="3.140625" style="1" bestFit="1" customWidth="1"/>
    <col min="14" max="14" width="6" style="72" customWidth="1"/>
    <col min="15" max="15" width="6.140625" style="72" customWidth="1"/>
    <col min="16" max="16" width="5.28515625" style="72" customWidth="1"/>
    <col min="17" max="17" width="6.140625" style="72" customWidth="1"/>
    <col min="18" max="19" width="6.28515625" style="72" customWidth="1"/>
    <col min="20" max="20" width="6.42578125" style="1" customWidth="1"/>
    <col min="21" max="21" width="6.28515625" style="1" customWidth="1"/>
    <col min="22" max="22" width="6" style="1" customWidth="1"/>
    <col min="23" max="23" width="5.7109375" style="1" customWidth="1"/>
    <col min="24" max="24" width="6" style="1" customWidth="1"/>
    <col min="25" max="25" width="5.85546875" style="1" customWidth="1"/>
    <col min="26" max="26" width="5" style="1" customWidth="1"/>
    <col min="27" max="27" width="5.28515625" style="1" customWidth="1"/>
    <col min="28" max="28" width="6.8554687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3" customFormat="1" ht="21" customHeight="1" x14ac:dyDescent="0.2">
      <c r="A1" s="458" t="s">
        <v>61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</row>
    <row r="2" spans="1:32" s="3" customFormat="1" ht="21" customHeight="1" x14ac:dyDescent="0.2">
      <c r="A2" s="459" t="s">
        <v>110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  <c r="T2" s="459"/>
      <c r="U2" s="459"/>
      <c r="V2" s="459"/>
      <c r="W2" s="459"/>
      <c r="X2" s="459"/>
      <c r="Y2" s="459"/>
      <c r="Z2" s="459"/>
      <c r="AA2" s="459"/>
      <c r="AB2" s="459"/>
      <c r="AC2" s="459"/>
    </row>
    <row r="3" spans="1:32" s="8" customFormat="1" ht="12.75" customHeight="1" thickBot="1" x14ac:dyDescent="0.3">
      <c r="A3" s="4"/>
      <c r="B3" s="4"/>
      <c r="C3" s="4"/>
      <c r="D3" s="4"/>
      <c r="E3" s="5"/>
      <c r="F3" s="6"/>
      <c r="G3" s="6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7"/>
      <c r="AE3" s="7"/>
      <c r="AF3" s="7"/>
    </row>
    <row r="4" spans="1:32" s="8" customFormat="1" ht="14.25" customHeight="1" x14ac:dyDescent="0.25">
      <c r="A4" s="460" t="s">
        <v>6</v>
      </c>
      <c r="B4" s="462" t="s">
        <v>7</v>
      </c>
      <c r="C4" s="462" t="s">
        <v>8</v>
      </c>
      <c r="D4" s="464" t="s">
        <v>9</v>
      </c>
      <c r="E4" s="425" t="s">
        <v>74</v>
      </c>
      <c r="F4" s="427" t="s">
        <v>0</v>
      </c>
      <c r="G4" s="429" t="s">
        <v>2</v>
      </c>
      <c r="H4" s="431" t="s">
        <v>10</v>
      </c>
      <c r="I4" s="427" t="s">
        <v>1</v>
      </c>
      <c r="J4" s="433" t="s">
        <v>11</v>
      </c>
      <c r="K4" s="421" t="s">
        <v>12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3" t="s">
        <v>13</v>
      </c>
      <c r="AD4" s="7"/>
      <c r="AE4" s="7"/>
      <c r="AF4" s="7"/>
    </row>
    <row r="5" spans="1:32" s="12" customFormat="1" ht="116.25" customHeight="1" thickBot="1" x14ac:dyDescent="0.25">
      <c r="A5" s="461"/>
      <c r="B5" s="463"/>
      <c r="C5" s="463"/>
      <c r="D5" s="465"/>
      <c r="E5" s="426"/>
      <c r="F5" s="428"/>
      <c r="G5" s="430"/>
      <c r="H5" s="432"/>
      <c r="I5" s="428"/>
      <c r="J5" s="434"/>
      <c r="K5" s="9" t="s">
        <v>14</v>
      </c>
      <c r="L5" s="10" t="s">
        <v>15</v>
      </c>
      <c r="M5" s="10" t="s">
        <v>16</v>
      </c>
      <c r="N5" s="10" t="s">
        <v>17</v>
      </c>
      <c r="O5" s="10" t="s">
        <v>18</v>
      </c>
      <c r="P5" s="10" t="s">
        <v>19</v>
      </c>
      <c r="Q5" s="10" t="s">
        <v>62</v>
      </c>
      <c r="R5" s="10" t="s">
        <v>17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424"/>
      <c r="AD5" s="11"/>
      <c r="AE5" s="11"/>
      <c r="AF5" s="11"/>
    </row>
    <row r="6" spans="1:32" s="14" customFormat="1" ht="13.5" customHeight="1" thickBot="1" x14ac:dyDescent="0.25">
      <c r="A6" s="435" t="s">
        <v>30</v>
      </c>
      <c r="B6" s="456"/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6"/>
      <c r="X6" s="456"/>
      <c r="Y6" s="456"/>
      <c r="Z6" s="456"/>
      <c r="AA6" s="456"/>
      <c r="AB6" s="456"/>
      <c r="AC6" s="457"/>
      <c r="AD6" s="13"/>
      <c r="AE6" s="13"/>
      <c r="AF6" s="13"/>
    </row>
    <row r="7" spans="1:32" s="14" customFormat="1" ht="21" customHeight="1" x14ac:dyDescent="0.2">
      <c r="A7" s="499">
        <v>8</v>
      </c>
      <c r="B7" s="473" t="s">
        <v>89</v>
      </c>
      <c r="C7" s="473" t="s">
        <v>134</v>
      </c>
      <c r="D7" s="467">
        <v>0.5</v>
      </c>
      <c r="E7" s="289" t="s">
        <v>88</v>
      </c>
      <c r="F7" s="208" t="s">
        <v>4</v>
      </c>
      <c r="G7" s="208" t="s">
        <v>45</v>
      </c>
      <c r="H7" s="217">
        <v>1</v>
      </c>
      <c r="I7" s="208">
        <v>2</v>
      </c>
      <c r="J7" s="262">
        <v>25</v>
      </c>
      <c r="K7" s="204">
        <v>16</v>
      </c>
      <c r="L7" s="234">
        <v>16</v>
      </c>
      <c r="M7" s="208"/>
      <c r="N7" s="208"/>
      <c r="O7" s="208"/>
      <c r="P7" s="208"/>
      <c r="Q7" s="208"/>
      <c r="R7" s="208"/>
      <c r="S7" s="208"/>
      <c r="T7" s="208"/>
      <c r="U7" s="208">
        <v>5</v>
      </c>
      <c r="V7" s="208"/>
      <c r="W7" s="31"/>
      <c r="X7" s="31"/>
      <c r="Y7" s="31"/>
      <c r="Z7" s="31"/>
      <c r="AA7" s="31"/>
      <c r="AB7" s="59"/>
      <c r="AC7" s="61">
        <f>SUM(K7:AB7)</f>
        <v>37</v>
      </c>
      <c r="AD7" s="13"/>
      <c r="AE7" s="13"/>
      <c r="AF7" s="13"/>
    </row>
    <row r="8" spans="1:32" s="14" customFormat="1" ht="22.15" customHeight="1" x14ac:dyDescent="0.25">
      <c r="A8" s="499"/>
      <c r="B8" s="473"/>
      <c r="C8" s="473"/>
      <c r="D8" s="467"/>
      <c r="E8" s="290" t="s">
        <v>93</v>
      </c>
      <c r="F8" s="205" t="s">
        <v>4</v>
      </c>
      <c r="G8" s="248" t="s">
        <v>46</v>
      </c>
      <c r="H8" s="213">
        <v>1</v>
      </c>
      <c r="I8" s="214" t="s">
        <v>111</v>
      </c>
      <c r="J8" s="214">
        <v>5</v>
      </c>
      <c r="K8" s="215">
        <v>24</v>
      </c>
      <c r="L8" s="213">
        <v>26</v>
      </c>
      <c r="M8" s="213"/>
      <c r="N8" s="213"/>
      <c r="O8" s="213"/>
      <c r="P8" s="213"/>
      <c r="Q8" s="213"/>
      <c r="R8" s="213"/>
      <c r="S8" s="213"/>
      <c r="T8" s="213"/>
      <c r="U8" s="213">
        <v>1</v>
      </c>
      <c r="V8" s="213"/>
      <c r="W8" s="31"/>
      <c r="X8" s="31"/>
      <c r="Y8" s="31"/>
      <c r="Z8" s="31"/>
      <c r="AA8" s="31"/>
      <c r="AB8" s="59"/>
      <c r="AC8" s="61">
        <f>SUM(K8:AB8)</f>
        <v>51</v>
      </c>
      <c r="AD8" s="13"/>
      <c r="AE8" s="13"/>
      <c r="AF8" s="13"/>
    </row>
    <row r="9" spans="1:32" s="14" customFormat="1" ht="28.15" customHeight="1" x14ac:dyDescent="0.25">
      <c r="A9" s="499"/>
      <c r="B9" s="473"/>
      <c r="C9" s="473"/>
      <c r="D9" s="467"/>
      <c r="E9" s="209" t="s">
        <v>68</v>
      </c>
      <c r="F9" s="208" t="s">
        <v>4</v>
      </c>
      <c r="G9" s="208" t="s">
        <v>46</v>
      </c>
      <c r="H9" s="217"/>
      <c r="I9" s="217" t="s">
        <v>112</v>
      </c>
      <c r="J9" s="220">
        <v>2</v>
      </c>
      <c r="K9" s="215"/>
      <c r="L9" s="205"/>
      <c r="M9" s="205"/>
      <c r="N9" s="205"/>
      <c r="O9" s="205"/>
      <c r="P9" s="205"/>
      <c r="Q9" s="201">
        <v>21</v>
      </c>
      <c r="R9" s="205"/>
      <c r="S9" s="205"/>
      <c r="T9" s="205"/>
      <c r="U9" s="205"/>
      <c r="V9" s="205"/>
      <c r="W9" s="31"/>
      <c r="X9" s="31"/>
      <c r="Y9" s="31"/>
      <c r="Z9" s="31"/>
      <c r="AA9" s="31"/>
      <c r="AB9" s="59"/>
      <c r="AC9" s="61">
        <f>SUM(K9:AB9)</f>
        <v>21</v>
      </c>
      <c r="AD9" s="13"/>
      <c r="AE9" s="13"/>
      <c r="AF9" s="13"/>
    </row>
    <row r="10" spans="1:32" s="14" customFormat="1" ht="18.600000000000001" customHeight="1" thickBot="1" x14ac:dyDescent="0.25">
      <c r="A10" s="499"/>
      <c r="B10" s="473"/>
      <c r="C10" s="473"/>
      <c r="D10" s="467"/>
      <c r="E10" s="210" t="s">
        <v>35</v>
      </c>
      <c r="F10" s="211"/>
      <c r="G10" s="211"/>
      <c r="H10" s="211"/>
      <c r="I10" s="211"/>
      <c r="J10" s="212"/>
      <c r="K10" s="65">
        <f>SUM(K7:K9)</f>
        <v>40</v>
      </c>
      <c r="L10" s="60">
        <f>SUM(L7:L9)</f>
        <v>42</v>
      </c>
      <c r="M10" s="60"/>
      <c r="N10" s="60">
        <f t="shared" ref="N10:V10" si="0">SUM(N7:N9)</f>
        <v>0</v>
      </c>
      <c r="O10" s="60">
        <f t="shared" si="0"/>
        <v>0</v>
      </c>
      <c r="P10" s="60">
        <f t="shared" si="0"/>
        <v>0</v>
      </c>
      <c r="Q10" s="60">
        <f t="shared" si="0"/>
        <v>21</v>
      </c>
      <c r="R10" s="60">
        <f t="shared" si="0"/>
        <v>0</v>
      </c>
      <c r="S10" s="60">
        <f t="shared" si="0"/>
        <v>0</v>
      </c>
      <c r="T10" s="60">
        <f t="shared" si="0"/>
        <v>0</v>
      </c>
      <c r="U10" s="60">
        <f t="shared" si="0"/>
        <v>6</v>
      </c>
      <c r="V10" s="60">
        <f t="shared" si="0"/>
        <v>0</v>
      </c>
      <c r="W10" s="60"/>
      <c r="X10" s="60"/>
      <c r="Y10" s="60"/>
      <c r="Z10" s="60"/>
      <c r="AA10" s="60"/>
      <c r="AB10" s="66"/>
      <c r="AC10" s="64">
        <f>SUM(AC7:AC9)</f>
        <v>109</v>
      </c>
      <c r="AD10" s="13"/>
      <c r="AE10" s="13"/>
      <c r="AF10" s="13"/>
    </row>
    <row r="11" spans="1:32" s="14" customFormat="1" ht="19.899999999999999" customHeight="1" x14ac:dyDescent="0.25">
      <c r="A11" s="499"/>
      <c r="B11" s="473"/>
      <c r="C11" s="473"/>
      <c r="D11" s="467"/>
      <c r="E11" s="290" t="s">
        <v>88</v>
      </c>
      <c r="F11" s="213" t="s">
        <v>5</v>
      </c>
      <c r="G11" s="213" t="s">
        <v>45</v>
      </c>
      <c r="H11" s="167">
        <v>1</v>
      </c>
      <c r="I11" s="213">
        <v>2</v>
      </c>
      <c r="J11" s="214">
        <v>4</v>
      </c>
      <c r="K11" s="232">
        <v>6</v>
      </c>
      <c r="L11" s="205">
        <v>6</v>
      </c>
      <c r="M11" s="205"/>
      <c r="N11" s="205"/>
      <c r="O11" s="205"/>
      <c r="P11" s="283">
        <v>0.5</v>
      </c>
      <c r="Q11" s="205"/>
      <c r="R11" s="205"/>
      <c r="S11" s="205"/>
      <c r="T11" s="205"/>
      <c r="U11" s="205">
        <v>1</v>
      </c>
      <c r="V11" s="31"/>
      <c r="W11" s="24"/>
      <c r="X11" s="24"/>
      <c r="Y11" s="24"/>
      <c r="Z11" s="24"/>
      <c r="AA11" s="24"/>
      <c r="AB11" s="56"/>
      <c r="AC11" s="318">
        <f>SUM(K11:AB11)</f>
        <v>13.5</v>
      </c>
      <c r="AD11" s="13"/>
      <c r="AE11" s="13"/>
      <c r="AF11" s="13"/>
    </row>
    <row r="12" spans="1:32" s="14" customFormat="1" ht="19.149999999999999" customHeight="1" thickBot="1" x14ac:dyDescent="0.25">
      <c r="A12" s="499"/>
      <c r="B12" s="473"/>
      <c r="C12" s="473"/>
      <c r="D12" s="467"/>
      <c r="E12" s="235" t="s">
        <v>31</v>
      </c>
      <c r="F12" s="236"/>
      <c r="G12" s="236"/>
      <c r="H12" s="236"/>
      <c r="I12" s="236"/>
      <c r="J12" s="237"/>
      <c r="K12" s="65">
        <f>SUM(K11:K11)</f>
        <v>6</v>
      </c>
      <c r="L12" s="60">
        <f>SUM(L11:L11)</f>
        <v>6</v>
      </c>
      <c r="M12" s="60"/>
      <c r="N12" s="60">
        <f t="shared" ref="N12:V12" si="1">SUM(N11:N11)</f>
        <v>0</v>
      </c>
      <c r="O12" s="60">
        <f t="shared" si="1"/>
        <v>0</v>
      </c>
      <c r="P12" s="278">
        <f t="shared" si="1"/>
        <v>0.5</v>
      </c>
      <c r="Q12" s="60">
        <f t="shared" si="1"/>
        <v>0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1</v>
      </c>
      <c r="V12" s="60">
        <f t="shared" si="1"/>
        <v>0</v>
      </c>
      <c r="W12" s="60"/>
      <c r="X12" s="60"/>
      <c r="Y12" s="60"/>
      <c r="Z12" s="60"/>
      <c r="AA12" s="60"/>
      <c r="AB12" s="66"/>
      <c r="AC12" s="316">
        <f>SUM(AC11:AC11)</f>
        <v>13.5</v>
      </c>
      <c r="AD12" s="13"/>
      <c r="AE12" s="13"/>
      <c r="AF12" s="13"/>
    </row>
    <row r="13" spans="1:32" s="14" customFormat="1" ht="20.45" customHeight="1" thickBot="1" x14ac:dyDescent="0.25">
      <c r="A13" s="499"/>
      <c r="B13" s="474"/>
      <c r="C13" s="474"/>
      <c r="D13" s="468"/>
      <c r="E13" s="225" t="s">
        <v>34</v>
      </c>
      <c r="F13" s="224"/>
      <c r="G13" s="224"/>
      <c r="H13" s="224"/>
      <c r="I13" s="224"/>
      <c r="J13" s="226"/>
      <c r="K13" s="35">
        <f>SUM(K10+K12)</f>
        <v>46</v>
      </c>
      <c r="L13" s="35">
        <f>SUM(L10+L12)</f>
        <v>48</v>
      </c>
      <c r="M13" s="35"/>
      <c r="N13" s="35">
        <f t="shared" ref="N13:V13" si="2">SUM(N10+N12)</f>
        <v>0</v>
      </c>
      <c r="O13" s="35">
        <f t="shared" si="2"/>
        <v>0</v>
      </c>
      <c r="P13" s="268">
        <f t="shared" si="2"/>
        <v>0.5</v>
      </c>
      <c r="Q13" s="35">
        <f t="shared" si="2"/>
        <v>21</v>
      </c>
      <c r="R13" s="35">
        <f t="shared" si="2"/>
        <v>0</v>
      </c>
      <c r="S13" s="35">
        <f t="shared" si="2"/>
        <v>0</v>
      </c>
      <c r="T13" s="35">
        <f t="shared" si="2"/>
        <v>0</v>
      </c>
      <c r="U13" s="35">
        <f t="shared" si="2"/>
        <v>7</v>
      </c>
      <c r="V13" s="35">
        <f t="shared" si="2"/>
        <v>0</v>
      </c>
      <c r="W13" s="35"/>
      <c r="X13" s="35"/>
      <c r="Y13" s="35"/>
      <c r="Z13" s="35"/>
      <c r="AA13" s="35"/>
      <c r="AB13" s="70"/>
      <c r="AC13" s="322">
        <f>SUM(AC10+AC12)</f>
        <v>122.5</v>
      </c>
      <c r="AD13" s="13"/>
      <c r="AE13" s="13"/>
      <c r="AF13" s="13"/>
    </row>
    <row r="14" spans="1:32" s="14" customFormat="1" ht="17.45" customHeight="1" thickBot="1" x14ac:dyDescent="0.25">
      <c r="A14" s="479" t="s">
        <v>3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0"/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1"/>
      <c r="AD14" s="13"/>
      <c r="AE14" s="13"/>
      <c r="AF14" s="13"/>
    </row>
    <row r="15" spans="1:32" s="14" customFormat="1" ht="20.25" customHeight="1" x14ac:dyDescent="0.25">
      <c r="A15" s="476">
        <v>8</v>
      </c>
      <c r="B15" s="473" t="s">
        <v>89</v>
      </c>
      <c r="C15" s="473" t="s">
        <v>109</v>
      </c>
      <c r="D15" s="467">
        <v>0.5</v>
      </c>
      <c r="E15" s="290" t="s">
        <v>88</v>
      </c>
      <c r="F15" s="205" t="s">
        <v>4</v>
      </c>
      <c r="G15" s="205" t="s">
        <v>45</v>
      </c>
      <c r="H15" s="205">
        <v>1</v>
      </c>
      <c r="I15" s="205">
        <v>2</v>
      </c>
      <c r="J15" s="252">
        <v>25</v>
      </c>
      <c r="K15" s="216">
        <v>48</v>
      </c>
      <c r="L15" s="205">
        <v>40</v>
      </c>
      <c r="M15" s="205"/>
      <c r="N15" s="205">
        <v>6</v>
      </c>
      <c r="O15" s="205">
        <v>2</v>
      </c>
      <c r="P15" s="205"/>
      <c r="Q15" s="205"/>
      <c r="R15" s="205"/>
      <c r="S15" s="205"/>
      <c r="T15" s="205"/>
      <c r="U15" s="205">
        <v>5</v>
      </c>
      <c r="V15" s="205"/>
      <c r="W15" s="38"/>
      <c r="X15" s="38"/>
      <c r="Y15" s="38"/>
      <c r="Z15" s="38"/>
      <c r="AA15" s="38"/>
      <c r="AB15" s="76"/>
      <c r="AC15" s="61">
        <f>SUM(K15:AB15)</f>
        <v>101</v>
      </c>
      <c r="AD15" s="13"/>
      <c r="AE15" s="13"/>
      <c r="AF15" s="13"/>
    </row>
    <row r="16" spans="1:32" s="14" customFormat="1" ht="28.9" customHeight="1" x14ac:dyDescent="0.25">
      <c r="A16" s="476"/>
      <c r="B16" s="473"/>
      <c r="C16" s="473"/>
      <c r="D16" s="467"/>
      <c r="E16" s="231" t="s">
        <v>81</v>
      </c>
      <c r="F16" s="205" t="s">
        <v>4</v>
      </c>
      <c r="G16" s="205" t="s">
        <v>45</v>
      </c>
      <c r="H16" s="205"/>
      <c r="I16" s="205">
        <v>2</v>
      </c>
      <c r="J16" s="206">
        <v>6</v>
      </c>
      <c r="K16" s="232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38">
        <v>12</v>
      </c>
      <c r="X16" s="38"/>
      <c r="Y16" s="38"/>
      <c r="Z16" s="38"/>
      <c r="AA16" s="38"/>
      <c r="AB16" s="76"/>
      <c r="AC16" s="61">
        <f>SUM(K16:AB16)</f>
        <v>12</v>
      </c>
      <c r="AD16" s="13"/>
      <c r="AE16" s="13"/>
      <c r="AF16" s="13"/>
    </row>
    <row r="17" spans="1:32" s="14" customFormat="1" ht="23.45" customHeight="1" x14ac:dyDescent="0.25">
      <c r="A17" s="476"/>
      <c r="B17" s="473"/>
      <c r="C17" s="473"/>
      <c r="D17" s="467"/>
      <c r="E17" s="198" t="s">
        <v>84</v>
      </c>
      <c r="F17" s="201" t="s">
        <v>4</v>
      </c>
      <c r="G17" s="201" t="s">
        <v>45</v>
      </c>
      <c r="H17" s="201"/>
      <c r="I17" s="201">
        <v>3</v>
      </c>
      <c r="J17" s="221">
        <v>27</v>
      </c>
      <c r="K17" s="215"/>
      <c r="L17" s="216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38">
        <v>9</v>
      </c>
      <c r="X17" s="38"/>
      <c r="Y17" s="38"/>
      <c r="Z17" s="38"/>
      <c r="AA17" s="38"/>
      <c r="AB17" s="76"/>
      <c r="AC17" s="61">
        <f>SUM(K17:AB17)</f>
        <v>9</v>
      </c>
      <c r="AD17" s="13"/>
      <c r="AE17" s="13"/>
      <c r="AF17" s="13"/>
    </row>
    <row r="18" spans="1:32" s="14" customFormat="1" ht="20.45" customHeight="1" x14ac:dyDescent="0.25">
      <c r="A18" s="476"/>
      <c r="B18" s="473"/>
      <c r="C18" s="473"/>
      <c r="D18" s="467"/>
      <c r="E18" s="209" t="s">
        <v>68</v>
      </c>
      <c r="F18" s="205" t="s">
        <v>4</v>
      </c>
      <c r="G18" s="205" t="s">
        <v>45</v>
      </c>
      <c r="H18" s="205"/>
      <c r="I18" s="205">
        <v>4</v>
      </c>
      <c r="J18" s="206">
        <v>4</v>
      </c>
      <c r="K18" s="232"/>
      <c r="L18" s="205"/>
      <c r="M18" s="205"/>
      <c r="N18" s="205"/>
      <c r="O18" s="205"/>
      <c r="P18" s="205"/>
      <c r="Q18" s="205">
        <v>12</v>
      </c>
      <c r="R18" s="205"/>
      <c r="S18" s="205"/>
      <c r="T18" s="205"/>
      <c r="U18" s="205"/>
      <c r="V18" s="205"/>
      <c r="W18" s="38"/>
      <c r="X18" s="38"/>
      <c r="Y18" s="38"/>
      <c r="Z18" s="38"/>
      <c r="AA18" s="38"/>
      <c r="AB18" s="76"/>
      <c r="AC18" s="61">
        <f>SUM(K18:AB18)</f>
        <v>12</v>
      </c>
      <c r="AD18" s="13"/>
      <c r="AE18" s="13"/>
      <c r="AF18" s="13"/>
    </row>
    <row r="19" spans="1:32" s="14" customFormat="1" ht="18.75" customHeight="1" thickBot="1" x14ac:dyDescent="0.25">
      <c r="A19" s="476"/>
      <c r="B19" s="473"/>
      <c r="C19" s="473"/>
      <c r="D19" s="467"/>
      <c r="E19" s="210" t="s">
        <v>35</v>
      </c>
      <c r="F19" s="255"/>
      <c r="G19" s="255"/>
      <c r="H19" s="255"/>
      <c r="I19" s="255"/>
      <c r="J19" s="256"/>
      <c r="K19" s="104">
        <f>SUM(K15:K18)</f>
        <v>48</v>
      </c>
      <c r="L19" s="60">
        <f>SUM(L15:L18)</f>
        <v>40</v>
      </c>
      <c r="M19" s="60"/>
      <c r="N19" s="60">
        <f t="shared" ref="N19:V19" si="3">SUM(N15:N18)</f>
        <v>6</v>
      </c>
      <c r="O19" s="60">
        <f t="shared" si="3"/>
        <v>2</v>
      </c>
      <c r="P19" s="60">
        <f t="shared" si="3"/>
        <v>0</v>
      </c>
      <c r="Q19" s="60">
        <f t="shared" si="3"/>
        <v>12</v>
      </c>
      <c r="R19" s="60">
        <f t="shared" si="3"/>
        <v>0</v>
      </c>
      <c r="S19" s="60">
        <f t="shared" si="3"/>
        <v>0</v>
      </c>
      <c r="T19" s="60">
        <f t="shared" si="3"/>
        <v>0</v>
      </c>
      <c r="U19" s="60">
        <f t="shared" si="3"/>
        <v>5</v>
      </c>
      <c r="V19" s="60">
        <f t="shared" si="3"/>
        <v>0</v>
      </c>
      <c r="W19" s="60">
        <f>SUM(W15:W18)</f>
        <v>21</v>
      </c>
      <c r="X19" s="60"/>
      <c r="Y19" s="60"/>
      <c r="Z19" s="60"/>
      <c r="AA19" s="60"/>
      <c r="AB19" s="66"/>
      <c r="AC19" s="64">
        <f>SUM(AC15:AC18)</f>
        <v>134</v>
      </c>
      <c r="AD19" s="13"/>
      <c r="AE19" s="13"/>
      <c r="AF19" s="13"/>
    </row>
    <row r="20" spans="1:32" s="14" customFormat="1" ht="21" customHeight="1" x14ac:dyDescent="0.25">
      <c r="A20" s="476"/>
      <c r="B20" s="473"/>
      <c r="C20" s="473"/>
      <c r="D20" s="467"/>
      <c r="E20" s="290" t="s">
        <v>88</v>
      </c>
      <c r="F20" s="208" t="s">
        <v>5</v>
      </c>
      <c r="G20" s="208" t="s">
        <v>45</v>
      </c>
      <c r="H20" s="202" t="s">
        <v>32</v>
      </c>
      <c r="I20" s="208">
        <v>1</v>
      </c>
      <c r="J20" s="219">
        <v>6</v>
      </c>
      <c r="K20" s="242">
        <v>4</v>
      </c>
      <c r="L20" s="243">
        <v>4</v>
      </c>
      <c r="M20" s="213"/>
      <c r="N20" s="213"/>
      <c r="O20" s="213"/>
      <c r="P20" s="213"/>
      <c r="Q20" s="213"/>
      <c r="R20" s="213"/>
      <c r="S20" s="213"/>
      <c r="T20" s="213"/>
      <c r="U20" s="213">
        <v>1</v>
      </c>
      <c r="V20" s="213"/>
      <c r="W20" s="24"/>
      <c r="X20" s="31"/>
      <c r="Y20" s="31"/>
      <c r="Z20" s="31"/>
      <c r="AA20" s="31"/>
      <c r="AB20" s="59"/>
      <c r="AC20" s="61">
        <f>SUM(K20:AB20)</f>
        <v>9</v>
      </c>
      <c r="AD20" s="13"/>
      <c r="AE20" s="13"/>
      <c r="AF20" s="13"/>
    </row>
    <row r="21" spans="1:32" s="14" customFormat="1" ht="19.149999999999999" customHeight="1" x14ac:dyDescent="0.25">
      <c r="A21" s="476"/>
      <c r="B21" s="473"/>
      <c r="C21" s="473"/>
      <c r="D21" s="467"/>
      <c r="E21" s="290" t="s">
        <v>88</v>
      </c>
      <c r="F21" s="213" t="s">
        <v>5</v>
      </c>
      <c r="G21" s="213" t="s">
        <v>45</v>
      </c>
      <c r="H21" s="167">
        <v>1</v>
      </c>
      <c r="I21" s="213">
        <v>2</v>
      </c>
      <c r="J21" s="214">
        <v>4</v>
      </c>
      <c r="K21" s="215"/>
      <c r="L21" s="213"/>
      <c r="M21" s="213"/>
      <c r="N21" s="213">
        <v>1</v>
      </c>
      <c r="O21" s="284">
        <v>0.5</v>
      </c>
      <c r="P21" s="213"/>
      <c r="Q21" s="213"/>
      <c r="R21" s="213"/>
      <c r="S21" s="213"/>
      <c r="T21" s="213"/>
      <c r="U21" s="213">
        <v>1</v>
      </c>
      <c r="V21" s="205"/>
      <c r="W21" s="31"/>
      <c r="X21" s="31"/>
      <c r="Y21" s="31"/>
      <c r="Z21" s="31"/>
      <c r="AA21" s="31"/>
      <c r="AB21" s="59"/>
      <c r="AC21" s="325">
        <f>SUM(K21:AB21)</f>
        <v>2.5</v>
      </c>
      <c r="AD21" s="13"/>
      <c r="AE21" s="13"/>
      <c r="AF21" s="13"/>
    </row>
    <row r="22" spans="1:32" s="14" customFormat="1" ht="20.45" customHeight="1" x14ac:dyDescent="0.25">
      <c r="A22" s="476"/>
      <c r="B22" s="473"/>
      <c r="C22" s="473"/>
      <c r="D22" s="467"/>
      <c r="E22" s="209" t="s">
        <v>68</v>
      </c>
      <c r="F22" s="213" t="s">
        <v>5</v>
      </c>
      <c r="G22" s="213" t="s">
        <v>45</v>
      </c>
      <c r="H22" s="194"/>
      <c r="I22" s="205">
        <v>4</v>
      </c>
      <c r="J22" s="206">
        <v>4</v>
      </c>
      <c r="K22" s="232"/>
      <c r="L22" s="205"/>
      <c r="M22" s="205"/>
      <c r="N22" s="205"/>
      <c r="O22" s="205"/>
      <c r="P22" s="205"/>
      <c r="Q22" s="205">
        <v>12</v>
      </c>
      <c r="R22" s="205"/>
      <c r="S22" s="205"/>
      <c r="T22" s="205"/>
      <c r="U22" s="205"/>
      <c r="V22" s="205"/>
      <c r="W22" s="31"/>
      <c r="X22" s="31"/>
      <c r="Y22" s="31"/>
      <c r="Z22" s="31"/>
      <c r="AA22" s="31"/>
      <c r="AB22" s="59"/>
      <c r="AC22" s="63">
        <f>SUM(K22:AB22)</f>
        <v>12</v>
      </c>
      <c r="AD22" s="13"/>
      <c r="AE22" s="13"/>
      <c r="AF22" s="13"/>
    </row>
    <row r="23" spans="1:32" s="14" customFormat="1" ht="22.15" customHeight="1" thickBot="1" x14ac:dyDescent="0.25">
      <c r="A23" s="476"/>
      <c r="B23" s="473"/>
      <c r="C23" s="473"/>
      <c r="D23" s="467"/>
      <c r="E23" s="235" t="s">
        <v>31</v>
      </c>
      <c r="F23" s="236"/>
      <c r="G23" s="236"/>
      <c r="H23" s="236"/>
      <c r="I23" s="236"/>
      <c r="J23" s="237"/>
      <c r="K23" s="65">
        <f>SUM(K20:K22)</f>
        <v>4</v>
      </c>
      <c r="L23" s="60">
        <f>SUM(L20:L22)</f>
        <v>4</v>
      </c>
      <c r="M23" s="60"/>
      <c r="N23" s="60">
        <f t="shared" ref="N23:W23" si="4">SUM(N20:N22)</f>
        <v>1</v>
      </c>
      <c r="O23" s="278">
        <f t="shared" si="4"/>
        <v>0.5</v>
      </c>
      <c r="P23" s="60">
        <f t="shared" si="4"/>
        <v>0</v>
      </c>
      <c r="Q23" s="60">
        <f t="shared" si="4"/>
        <v>12</v>
      </c>
      <c r="R23" s="60">
        <f t="shared" si="4"/>
        <v>0</v>
      </c>
      <c r="S23" s="60">
        <f t="shared" si="4"/>
        <v>0</v>
      </c>
      <c r="T23" s="60">
        <f t="shared" si="4"/>
        <v>0</v>
      </c>
      <c r="U23" s="60">
        <f t="shared" si="4"/>
        <v>2</v>
      </c>
      <c r="V23" s="60">
        <f t="shared" si="4"/>
        <v>0</v>
      </c>
      <c r="W23" s="60">
        <f t="shared" si="4"/>
        <v>0</v>
      </c>
      <c r="X23" s="60"/>
      <c r="Y23" s="60"/>
      <c r="Z23" s="60"/>
      <c r="AA23" s="60"/>
      <c r="AB23" s="66"/>
      <c r="AC23" s="316">
        <f>SUM(AC20:AC22)</f>
        <v>23.5</v>
      </c>
      <c r="AD23" s="13"/>
      <c r="AE23" s="13"/>
      <c r="AF23" s="13"/>
    </row>
    <row r="24" spans="1:32" s="14" customFormat="1" ht="18.600000000000001" customHeight="1" thickBot="1" x14ac:dyDescent="0.25">
      <c r="A24" s="476"/>
      <c r="B24" s="473"/>
      <c r="C24" s="473"/>
      <c r="D24" s="467"/>
      <c r="E24" s="225" t="s">
        <v>36</v>
      </c>
      <c r="F24" s="224"/>
      <c r="G24" s="224"/>
      <c r="H24" s="224"/>
      <c r="I24" s="224"/>
      <c r="J24" s="226"/>
      <c r="K24" s="81">
        <f>SUM(K19+K23)</f>
        <v>52</v>
      </c>
      <c r="L24" s="82">
        <f>SUM(L19+L23)</f>
        <v>44</v>
      </c>
      <c r="M24" s="82"/>
      <c r="N24" s="82">
        <f t="shared" ref="N24:W24" si="5">SUM(N19+N23)</f>
        <v>7</v>
      </c>
      <c r="O24" s="287">
        <f t="shared" si="5"/>
        <v>2.5</v>
      </c>
      <c r="P24" s="82">
        <f t="shared" si="5"/>
        <v>0</v>
      </c>
      <c r="Q24" s="82">
        <f t="shared" si="5"/>
        <v>24</v>
      </c>
      <c r="R24" s="82">
        <f t="shared" si="5"/>
        <v>0</v>
      </c>
      <c r="S24" s="82">
        <f t="shared" si="5"/>
        <v>0</v>
      </c>
      <c r="T24" s="82">
        <f t="shared" si="5"/>
        <v>0</v>
      </c>
      <c r="U24" s="82">
        <f t="shared" si="5"/>
        <v>7</v>
      </c>
      <c r="V24" s="82">
        <f t="shared" si="5"/>
        <v>0</v>
      </c>
      <c r="W24" s="82">
        <f t="shared" si="5"/>
        <v>21</v>
      </c>
      <c r="X24" s="82"/>
      <c r="Y24" s="82"/>
      <c r="Z24" s="82"/>
      <c r="AA24" s="82"/>
      <c r="AB24" s="83"/>
      <c r="AC24" s="324">
        <f>SUM(AC19+AC23)</f>
        <v>157.5</v>
      </c>
      <c r="AD24" s="13"/>
      <c r="AE24" s="13"/>
      <c r="AF24" s="13"/>
    </row>
    <row r="25" spans="1:32" s="14" customFormat="1" ht="17.45" customHeight="1" thickBot="1" x14ac:dyDescent="0.25">
      <c r="A25" s="477"/>
      <c r="B25" s="474"/>
      <c r="C25" s="474"/>
      <c r="D25" s="468"/>
      <c r="E25" s="238" t="s">
        <v>37</v>
      </c>
      <c r="F25" s="239"/>
      <c r="G25" s="239"/>
      <c r="H25" s="239"/>
      <c r="I25" s="257"/>
      <c r="J25" s="240"/>
      <c r="K25" s="35">
        <f>SUM(K13+K24)</f>
        <v>98</v>
      </c>
      <c r="L25" s="35">
        <f>SUM(L13+L24)</f>
        <v>92</v>
      </c>
      <c r="M25" s="35"/>
      <c r="N25" s="35">
        <f t="shared" ref="N25:W25" si="6">SUM(N13+N24)</f>
        <v>7</v>
      </c>
      <c r="O25" s="268">
        <f t="shared" si="6"/>
        <v>2.5</v>
      </c>
      <c r="P25" s="268">
        <f t="shared" si="6"/>
        <v>0.5</v>
      </c>
      <c r="Q25" s="35">
        <f t="shared" si="6"/>
        <v>45</v>
      </c>
      <c r="R25" s="35">
        <f t="shared" si="6"/>
        <v>0</v>
      </c>
      <c r="S25" s="35">
        <f t="shared" si="6"/>
        <v>0</v>
      </c>
      <c r="T25" s="35">
        <f t="shared" si="6"/>
        <v>0</v>
      </c>
      <c r="U25" s="35">
        <f t="shared" si="6"/>
        <v>14</v>
      </c>
      <c r="V25" s="35">
        <f t="shared" si="6"/>
        <v>0</v>
      </c>
      <c r="W25" s="35">
        <f t="shared" si="6"/>
        <v>21</v>
      </c>
      <c r="X25" s="35"/>
      <c r="Y25" s="35"/>
      <c r="Z25" s="35"/>
      <c r="AA25" s="35"/>
      <c r="AB25" s="80"/>
      <c r="AC25" s="36">
        <f>SUM(AC13+AC24)</f>
        <v>280</v>
      </c>
      <c r="AD25" s="13"/>
      <c r="AE25" s="13"/>
      <c r="AF25" s="13"/>
    </row>
    <row r="26" spans="1:32" s="14" customFormat="1" ht="13.5" customHeight="1" x14ac:dyDescent="0.2">
      <c r="A26" s="110"/>
      <c r="B26" s="111"/>
      <c r="C26" s="112"/>
      <c r="D26" s="107"/>
      <c r="E26" s="195"/>
      <c r="F26" s="139"/>
      <c r="G26" s="139"/>
      <c r="H26" s="139"/>
      <c r="I26" s="140"/>
      <c r="J26" s="14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3"/>
      <c r="AE26" s="13"/>
      <c r="AF26" s="13"/>
    </row>
    <row r="27" spans="1:32" s="49" customFormat="1" ht="15" x14ac:dyDescent="0.25">
      <c r="A27" s="50"/>
      <c r="B27" s="50"/>
      <c r="C27" s="50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 t="s">
        <v>107</v>
      </c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48"/>
      <c r="AE27" s="48"/>
      <c r="AF27" s="48"/>
    </row>
    <row r="28" spans="1:32" ht="15" x14ac:dyDescent="0.25">
      <c r="A28" s="72"/>
      <c r="B28" s="72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48" t="s">
        <v>114</v>
      </c>
      <c r="S28" s="48"/>
      <c r="T28" s="48"/>
      <c r="U28" s="48"/>
      <c r="V28" s="48"/>
      <c r="W28" s="50"/>
      <c r="X28" s="50"/>
      <c r="Y28" s="50"/>
      <c r="Z28" s="50"/>
      <c r="AA28" s="72"/>
      <c r="AB28" s="72"/>
      <c r="AC28" s="72"/>
    </row>
    <row r="29" spans="1:32" ht="15" x14ac:dyDescent="0.25">
      <c r="A29" s="72"/>
      <c r="B29" s="72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48"/>
      <c r="S29" s="48"/>
      <c r="T29" s="48"/>
      <c r="U29" s="48"/>
      <c r="V29" s="48"/>
      <c r="W29" s="50"/>
      <c r="X29" s="50"/>
      <c r="Y29" s="50"/>
      <c r="Z29" s="50"/>
      <c r="AA29" s="72"/>
      <c r="AB29" s="72"/>
      <c r="AC29" s="72"/>
    </row>
    <row r="30" spans="1:32" ht="15" x14ac:dyDescent="0.25">
      <c r="R30" s="48" t="s">
        <v>138</v>
      </c>
      <c r="S30" s="48"/>
      <c r="T30" s="100"/>
      <c r="U30" s="100"/>
      <c r="V30" s="100"/>
      <c r="W30" s="100"/>
    </row>
  </sheetData>
  <mergeCells count="24">
    <mergeCell ref="B7:B13"/>
    <mergeCell ref="C7:C13"/>
    <mergeCell ref="D7:D13"/>
    <mergeCell ref="A6:AC6"/>
    <mergeCell ref="A7:A13"/>
    <mergeCell ref="A14:AC14"/>
    <mergeCell ref="A15:A25"/>
    <mergeCell ref="B15:B25"/>
    <mergeCell ref="C15:C25"/>
    <mergeCell ref="D15:D25"/>
    <mergeCell ref="A1:AC1"/>
    <mergeCell ref="A2:AC2"/>
    <mergeCell ref="A4:A5"/>
    <mergeCell ref="B4:B5"/>
    <mergeCell ref="C4:C5"/>
    <mergeCell ref="D4:D5"/>
    <mergeCell ref="I4:I5"/>
    <mergeCell ref="K4:AB4"/>
    <mergeCell ref="AC4:AC5"/>
    <mergeCell ref="E4:E5"/>
    <mergeCell ref="F4:F5"/>
    <mergeCell ref="G4:G5"/>
    <mergeCell ref="H4:H5"/>
    <mergeCell ref="J4:J5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verticalDpi="144" r:id="rId1"/>
  <headerFooter alignWithMargins="0"/>
  <ignoredErrors>
    <ignoredError sqref="A9:H9 A10:V10 A23:X25 A19:V19 B7 D7:G7 A18:D18 A8:H8 K8 I7 K7 A14:AC14 A11:I11 Q11:T11 K11 E15:G15 I15 K15 P15:T15 X18:AC18 A20:G20 I20 K20 A21:I21 K21:M21 P21:T21 A22:D22 K22:P22 X22 K9:P9 R9:AC9 V7:AC7 V11 V20:X20 AC16:AC17 R22:V22 M7:T7 M8:AC8 M11:O11 M15 X15:AC15 M20:T20 AA10:AB10 A12:V13 AA12:AC13 AA11:AC11 AA23:AC23 AA19:AB19 AA21:AC21 AA22:AC22 AA20:AC20 V21:X21 X19 AA25:AB25 AA24:AB24" formulaRange="1"/>
    <ignoredError sqref="AC10" formula="1" formulaRange="1"/>
    <ignoredError sqref="H20" numberStoredAsText="1" formulaRange="1"/>
    <ignoredError sqref="AC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20</vt:i4>
      </vt:variant>
    </vt:vector>
  </HeadingPairs>
  <TitlesOfParts>
    <vt:vector size="30" baseType="lpstr">
      <vt:lpstr>Загальна</vt:lpstr>
      <vt:lpstr>Хотюн Л.В.</vt:lpstr>
      <vt:lpstr>Ткаченко О.Г.</vt:lpstr>
      <vt:lpstr> Бахметьєва А.М.</vt:lpstr>
      <vt:lpstr>Бучарська І.С.</vt:lpstr>
      <vt:lpstr>Гаркавенко Ю.С.</vt:lpstr>
      <vt:lpstr>Гудошник О.В.</vt:lpstr>
      <vt:lpstr>Темченко Л.В.</vt:lpstr>
      <vt:lpstr>Кирилова О.В.</vt:lpstr>
      <vt:lpstr>Хотюн Л.В. (0,3)</vt:lpstr>
      <vt:lpstr>' Бахметьєва А.М.'!Заголовки_для_печати</vt:lpstr>
      <vt:lpstr>'Бучарська І.С.'!Заголовки_для_печати</vt:lpstr>
      <vt:lpstr>'Гаркавенко Ю.С.'!Заголовки_для_печати</vt:lpstr>
      <vt:lpstr>'Гудошник О.В.'!Заголовки_для_печати</vt:lpstr>
      <vt:lpstr>Загальна!Заголовки_для_печати</vt:lpstr>
      <vt:lpstr>'Кирилова О.В.'!Заголовки_для_печати</vt:lpstr>
      <vt:lpstr>'Темченко Л.В.'!Заголовки_для_печати</vt:lpstr>
      <vt:lpstr>'Ткаченко О.Г.'!Заголовки_для_печати</vt:lpstr>
      <vt:lpstr>'Хотюн Л.В.'!Заголовки_для_печати</vt:lpstr>
      <vt:lpstr>'Хотюн Л.В. (0,3)'!Заголовки_для_печати</vt:lpstr>
      <vt:lpstr>' Бахметьєва А.М.'!Область_печати</vt:lpstr>
      <vt:lpstr>'Бучарська І.С.'!Область_печати</vt:lpstr>
      <vt:lpstr>'Гаркавенко Ю.С.'!Область_печати</vt:lpstr>
      <vt:lpstr>'Гудошник О.В.'!Область_печати</vt:lpstr>
      <vt:lpstr>Загальна!Область_печати</vt:lpstr>
      <vt:lpstr>'Кирилова О.В.'!Область_печати</vt:lpstr>
      <vt:lpstr>'Темченко Л.В.'!Область_печати</vt:lpstr>
      <vt:lpstr>'Ткаченко О.Г.'!Область_печати</vt:lpstr>
      <vt:lpstr>'Хотюн Л.В.'!Область_печати</vt:lpstr>
      <vt:lpstr>'Хотюн Л.В. (0,3)'!Область_печати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</cp:lastModifiedBy>
  <cp:lastPrinted>2024-11-05T10:48:24Z</cp:lastPrinted>
  <dcterms:created xsi:type="dcterms:W3CDTF">1996-10-08T23:32:33Z</dcterms:created>
  <dcterms:modified xsi:type="dcterms:W3CDTF">2025-05-21T11:46:51Z</dcterms:modified>
</cp:coreProperties>
</file>