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3 форма\"/>
    </mc:Choice>
  </mc:AlternateContent>
  <bookViews>
    <workbookView xWindow="0" yWindow="0" windowWidth="28800" windowHeight="12345" tabRatio="598" activeTab="1"/>
  </bookViews>
  <sheets>
    <sheet name="За НПП" sheetId="6" r:id="rId1"/>
    <sheet name="Загальна" sheetId="7" r:id="rId2"/>
  </sheets>
  <definedNames>
    <definedName name="_xlnm.Print_Titles" localSheetId="1">Загальна!$4:$6</definedName>
    <definedName name="_xlnm.Print_Area" localSheetId="0">'За НПП'!$A$1:$AA$155</definedName>
    <definedName name="_xlnm.Print_Area" localSheetId="1">Загальна!$A$2:$AB$41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7" l="1"/>
  <c r="D36" i="7"/>
  <c r="D20" i="7"/>
  <c r="D21" i="7"/>
  <c r="D19" i="7"/>
  <c r="AA144" i="6" l="1"/>
  <c r="AA57" i="6"/>
  <c r="AA28" i="6"/>
  <c r="AA14" i="6"/>
  <c r="AA44" i="6" l="1"/>
  <c r="AA115" i="6"/>
  <c r="AA114" i="6"/>
  <c r="Z122" i="6" l="1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L122" i="6"/>
  <c r="K122" i="6"/>
  <c r="AA120" i="6"/>
  <c r="D25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J30" i="7"/>
  <c r="I30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J26" i="7"/>
  <c r="I26" i="7"/>
  <c r="K25" i="7"/>
  <c r="L25" i="7"/>
  <c r="M25" i="7"/>
  <c r="N25" i="7"/>
  <c r="N27" i="7" s="1"/>
  <c r="O25" i="7"/>
  <c r="P25" i="7"/>
  <c r="P27" i="7" s="1"/>
  <c r="Q25" i="7"/>
  <c r="R25" i="7"/>
  <c r="R27" i="7" s="1"/>
  <c r="S25" i="7"/>
  <c r="S27" i="7" s="1"/>
  <c r="T25" i="7"/>
  <c r="T27" i="7" s="1"/>
  <c r="U25" i="7"/>
  <c r="V25" i="7"/>
  <c r="V27" i="7" s="1"/>
  <c r="W25" i="7"/>
  <c r="W27" i="7" s="1"/>
  <c r="X25" i="7"/>
  <c r="X27" i="7" s="1"/>
  <c r="J25" i="7"/>
  <c r="I25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J24" i="7"/>
  <c r="I24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J20" i="7"/>
  <c r="I20" i="7"/>
  <c r="K19" i="7"/>
  <c r="K21" i="7" s="1"/>
  <c r="L19" i="7"/>
  <c r="L21" i="7" s="1"/>
  <c r="M19" i="7"/>
  <c r="M21" i="7" s="1"/>
  <c r="N19" i="7"/>
  <c r="O19" i="7"/>
  <c r="O21" i="7" s="1"/>
  <c r="P19" i="7"/>
  <c r="P21" i="7" s="1"/>
  <c r="Q19" i="7"/>
  <c r="Q21" i="7" s="1"/>
  <c r="R19" i="7"/>
  <c r="R21" i="7" s="1"/>
  <c r="S19" i="7"/>
  <c r="S21" i="7" s="1"/>
  <c r="T19" i="7"/>
  <c r="T21" i="7" s="1"/>
  <c r="U19" i="7"/>
  <c r="U21" i="7" s="1"/>
  <c r="V19" i="7"/>
  <c r="W19" i="7"/>
  <c r="X19" i="7"/>
  <c r="X21" i="7" s="1"/>
  <c r="J19" i="7"/>
  <c r="J21" i="7" s="1"/>
  <c r="I19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J18" i="7"/>
  <c r="I18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J15" i="7"/>
  <c r="I15" i="7"/>
  <c r="AB14" i="7"/>
  <c r="AB13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J9" i="7"/>
  <c r="I9" i="7"/>
  <c r="AA97" i="6"/>
  <c r="AA98" i="6"/>
  <c r="AA99" i="6"/>
  <c r="AA100" i="6"/>
  <c r="AA12" i="6"/>
  <c r="AA27" i="6"/>
  <c r="AA29" i="6"/>
  <c r="AA117" i="6"/>
  <c r="AA118" i="6"/>
  <c r="AA24" i="6"/>
  <c r="AA25" i="6"/>
  <c r="AA26" i="6"/>
  <c r="AA116" i="6"/>
  <c r="AA142" i="6"/>
  <c r="AA143" i="6"/>
  <c r="AA145" i="6"/>
  <c r="AA103" i="6"/>
  <c r="AA104" i="6"/>
  <c r="AA105" i="6"/>
  <c r="AA84" i="6"/>
  <c r="AA78" i="6"/>
  <c r="AA79" i="6"/>
  <c r="AA80" i="6"/>
  <c r="AA56" i="6"/>
  <c r="AA102" i="6"/>
  <c r="Z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L139" i="6"/>
  <c r="K139" i="6"/>
  <c r="AA138" i="6"/>
  <c r="AA22" i="6"/>
  <c r="AA11" i="6"/>
  <c r="AA135" i="6"/>
  <c r="AA136" i="6"/>
  <c r="AA113" i="6"/>
  <c r="AA71" i="6"/>
  <c r="AA72" i="6"/>
  <c r="AA70" i="6"/>
  <c r="AA46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L85" i="6"/>
  <c r="K85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L60" i="6"/>
  <c r="K60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L32" i="6"/>
  <c r="K32" i="6"/>
  <c r="AA147" i="6"/>
  <c r="AA121" i="6"/>
  <c r="AA21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Z146" i="6"/>
  <c r="Y146" i="6"/>
  <c r="X146" i="6"/>
  <c r="W146" i="6"/>
  <c r="W149" i="6" s="1"/>
  <c r="V146" i="6"/>
  <c r="U146" i="6"/>
  <c r="U149" i="6" s="1"/>
  <c r="T146" i="6"/>
  <c r="S146" i="6"/>
  <c r="R146" i="6"/>
  <c r="R149" i="6" s="1"/>
  <c r="Q146" i="6"/>
  <c r="P146" i="6"/>
  <c r="O146" i="6"/>
  <c r="N146" i="6"/>
  <c r="M146" i="6"/>
  <c r="L146" i="6"/>
  <c r="K146" i="6"/>
  <c r="AA141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AA134" i="6"/>
  <c r="AA133" i="6"/>
  <c r="AA132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AA112" i="6"/>
  <c r="AA111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AA108" i="6"/>
  <c r="AA107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AA101" i="6"/>
  <c r="AA96" i="6"/>
  <c r="AA95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AA82" i="6"/>
  <c r="AA81" i="6"/>
  <c r="AA77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AA74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AA59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AA55" i="6"/>
  <c r="AA54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AA51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AA49" i="6"/>
  <c r="AA48" i="6"/>
  <c r="AA47" i="6"/>
  <c r="AA45" i="6"/>
  <c r="AA43" i="6"/>
  <c r="AA42" i="6"/>
  <c r="AA31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AA23" i="6"/>
  <c r="AA20" i="6"/>
  <c r="AA19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AA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AA13" i="6"/>
  <c r="AA10" i="6"/>
  <c r="AA9" i="6"/>
  <c r="AA8" i="6"/>
  <c r="AA7" i="6"/>
  <c r="AA6" i="6"/>
  <c r="X10" i="7"/>
  <c r="X12" i="7" s="1"/>
  <c r="V10" i="7"/>
  <c r="T10" i="7"/>
  <c r="R10" i="7"/>
  <c r="P10" i="7"/>
  <c r="N10" i="7"/>
  <c r="L10" i="7"/>
  <c r="AB7" i="7"/>
  <c r="J32" i="7"/>
  <c r="S32" i="7"/>
  <c r="T32" i="7"/>
  <c r="K32" i="7"/>
  <c r="L32" i="7"/>
  <c r="M32" i="7"/>
  <c r="N32" i="7"/>
  <c r="O32" i="7"/>
  <c r="P32" i="7"/>
  <c r="P35" i="7" s="1"/>
  <c r="Q32" i="7"/>
  <c r="R32" i="7"/>
  <c r="U32" i="7"/>
  <c r="V32" i="7"/>
  <c r="W32" i="7"/>
  <c r="X32" i="7"/>
  <c r="I32" i="7"/>
  <c r="K31" i="7"/>
  <c r="K33" i="7" s="1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J31" i="7"/>
  <c r="I31" i="7"/>
  <c r="AB29" i="7"/>
  <c r="AB28" i="7"/>
  <c r="AB23" i="7"/>
  <c r="AB22" i="7"/>
  <c r="AB17" i="7"/>
  <c r="AB16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J11" i="7"/>
  <c r="I11" i="7"/>
  <c r="K10" i="7"/>
  <c r="M10" i="7"/>
  <c r="O10" i="7"/>
  <c r="O12" i="7" s="1"/>
  <c r="Q10" i="7"/>
  <c r="S10" i="7"/>
  <c r="S12" i="7" s="1"/>
  <c r="U10" i="7"/>
  <c r="W10" i="7"/>
  <c r="W12" i="7" s="1"/>
  <c r="J10" i="7"/>
  <c r="I10" i="7"/>
  <c r="I12" i="7" s="1"/>
  <c r="AB8" i="7"/>
  <c r="D31" i="7"/>
  <c r="D10" i="7"/>
  <c r="M33" i="7" l="1"/>
  <c r="J12" i="7"/>
  <c r="U12" i="7"/>
  <c r="Q12" i="7"/>
  <c r="AB11" i="7"/>
  <c r="X33" i="7"/>
  <c r="V33" i="7"/>
  <c r="T33" i="7"/>
  <c r="N33" i="7"/>
  <c r="L33" i="7"/>
  <c r="P33" i="7"/>
  <c r="AB31" i="7"/>
  <c r="U27" i="7"/>
  <c r="O27" i="7"/>
  <c r="V21" i="7"/>
  <c r="N21" i="7"/>
  <c r="AB15" i="7"/>
  <c r="W21" i="7"/>
  <c r="K12" i="7"/>
  <c r="I35" i="7"/>
  <c r="L12" i="7"/>
  <c r="N12" i="7"/>
  <c r="P12" i="7"/>
  <c r="R12" i="7"/>
  <c r="M12" i="7"/>
  <c r="T12" i="7"/>
  <c r="V12" i="7"/>
  <c r="L76" i="6"/>
  <c r="S33" i="7"/>
  <c r="J27" i="7"/>
  <c r="J34" i="7"/>
  <c r="AB20" i="7"/>
  <c r="U34" i="7"/>
  <c r="U35" i="7"/>
  <c r="T35" i="7"/>
  <c r="AB9" i="7"/>
  <c r="L35" i="7"/>
  <c r="AB10" i="7"/>
  <c r="AB26" i="7"/>
  <c r="AB25" i="7"/>
  <c r="W34" i="7"/>
  <c r="I34" i="7"/>
  <c r="O34" i="7"/>
  <c r="AB19" i="7"/>
  <c r="I21" i="7"/>
  <c r="D34" i="7"/>
  <c r="S35" i="7"/>
  <c r="R33" i="7"/>
  <c r="R35" i="7"/>
  <c r="Q33" i="7"/>
  <c r="Q35" i="7"/>
  <c r="O35" i="7"/>
  <c r="N35" i="7"/>
  <c r="M35" i="7"/>
  <c r="K35" i="7"/>
  <c r="AB32" i="7"/>
  <c r="J35" i="7"/>
  <c r="X35" i="7"/>
  <c r="W35" i="7"/>
  <c r="V35" i="7"/>
  <c r="O33" i="7"/>
  <c r="AB30" i="7"/>
  <c r="M34" i="7"/>
  <c r="L34" i="7"/>
  <c r="K34" i="7"/>
  <c r="I33" i="7"/>
  <c r="J33" i="7"/>
  <c r="W33" i="7"/>
  <c r="U33" i="7"/>
  <c r="AB24" i="7"/>
  <c r="Q27" i="7"/>
  <c r="L27" i="7"/>
  <c r="K27" i="7"/>
  <c r="X34" i="7"/>
  <c r="X36" i="7" s="1"/>
  <c r="I27" i="7"/>
  <c r="V34" i="7"/>
  <c r="M27" i="7"/>
  <c r="T34" i="7"/>
  <c r="S34" i="7"/>
  <c r="R34" i="7"/>
  <c r="Q34" i="7"/>
  <c r="P34" i="7"/>
  <c r="P36" i="7" s="1"/>
  <c r="N34" i="7"/>
  <c r="AB18" i="7"/>
  <c r="S61" i="6"/>
  <c r="L140" i="6"/>
  <c r="Y149" i="6"/>
  <c r="V149" i="6"/>
  <c r="R53" i="6"/>
  <c r="Z33" i="6"/>
  <c r="S110" i="6"/>
  <c r="O123" i="6"/>
  <c r="O86" i="6"/>
  <c r="V140" i="6"/>
  <c r="T53" i="6"/>
  <c r="S149" i="6"/>
  <c r="X149" i="6"/>
  <c r="M110" i="6"/>
  <c r="X123" i="6"/>
  <c r="K110" i="6"/>
  <c r="X140" i="6"/>
  <c r="M61" i="6"/>
  <c r="M33" i="6"/>
  <c r="R123" i="6"/>
  <c r="P140" i="6"/>
  <c r="M164" i="6"/>
  <c r="W76" i="6"/>
  <c r="M123" i="6"/>
  <c r="W110" i="6"/>
  <c r="N140" i="6"/>
  <c r="L110" i="6"/>
  <c r="Q140" i="6"/>
  <c r="L61" i="6"/>
  <c r="N123" i="6"/>
  <c r="N33" i="6"/>
  <c r="P76" i="6"/>
  <c r="X33" i="6"/>
  <c r="L86" i="6"/>
  <c r="V61" i="6"/>
  <c r="X61" i="6"/>
  <c r="M86" i="6"/>
  <c r="Z140" i="6"/>
  <c r="L123" i="6"/>
  <c r="Q110" i="6"/>
  <c r="Z18" i="6"/>
  <c r="M53" i="6"/>
  <c r="X76" i="6"/>
  <c r="U61" i="6"/>
  <c r="X110" i="6"/>
  <c r="Q123" i="6"/>
  <c r="T33" i="6"/>
  <c r="K53" i="6"/>
  <c r="K18" i="6"/>
  <c r="N53" i="6"/>
  <c r="T86" i="6"/>
  <c r="V123" i="6"/>
  <c r="Y123" i="6"/>
  <c r="U33" i="6"/>
  <c r="K61" i="6"/>
  <c r="N110" i="6"/>
  <c r="V76" i="6"/>
  <c r="T163" i="6"/>
  <c r="Q33" i="6"/>
  <c r="Y33" i="6"/>
  <c r="P53" i="6"/>
  <c r="N149" i="6"/>
  <c r="O18" i="6"/>
  <c r="N61" i="6"/>
  <c r="M76" i="6"/>
  <c r="P149" i="6"/>
  <c r="L33" i="6"/>
  <c r="R160" i="6"/>
  <c r="K86" i="6"/>
  <c r="W61" i="6"/>
  <c r="R76" i="6"/>
  <c r="Y110" i="6"/>
  <c r="R140" i="6"/>
  <c r="R150" i="6" s="1"/>
  <c r="Z110" i="6"/>
  <c r="L53" i="6"/>
  <c r="L160" i="6"/>
  <c r="O53" i="6"/>
  <c r="Z76" i="6"/>
  <c r="U86" i="6"/>
  <c r="Q18" i="6"/>
  <c r="M160" i="6"/>
  <c r="AA73" i="6"/>
  <c r="O110" i="6"/>
  <c r="U123" i="6"/>
  <c r="L161" i="6"/>
  <c r="Y163" i="6"/>
  <c r="O161" i="6"/>
  <c r="AA137" i="6"/>
  <c r="Y164" i="6"/>
  <c r="V163" i="6"/>
  <c r="X163" i="6"/>
  <c r="M18" i="6"/>
  <c r="Y86" i="6"/>
  <c r="X53" i="6"/>
  <c r="U164" i="6"/>
  <c r="V86" i="6"/>
  <c r="T140" i="6"/>
  <c r="N161" i="6"/>
  <c r="AA30" i="6"/>
  <c r="T149" i="6"/>
  <c r="T123" i="6"/>
  <c r="N76" i="6"/>
  <c r="X86" i="6"/>
  <c r="S164" i="6"/>
  <c r="AA85" i="6"/>
  <c r="P33" i="6"/>
  <c r="V53" i="6"/>
  <c r="Z86" i="6"/>
  <c r="W123" i="6"/>
  <c r="K164" i="6"/>
  <c r="P61" i="6"/>
  <c r="O76" i="6"/>
  <c r="T161" i="6"/>
  <c r="Q163" i="6"/>
  <c r="W161" i="6"/>
  <c r="L164" i="6"/>
  <c r="V160" i="6"/>
  <c r="U161" i="6"/>
  <c r="R163" i="6"/>
  <c r="R110" i="6"/>
  <c r="U53" i="6"/>
  <c r="V33" i="6"/>
  <c r="W18" i="6"/>
  <c r="Z53" i="6"/>
  <c r="T76" i="6"/>
  <c r="K123" i="6"/>
  <c r="AA58" i="6"/>
  <c r="Z149" i="6"/>
  <c r="Y18" i="6"/>
  <c r="U140" i="6"/>
  <c r="U150" i="6" s="1"/>
  <c r="Z164" i="6"/>
  <c r="L18" i="6"/>
  <c r="W164" i="6"/>
  <c r="Y160" i="6"/>
  <c r="T110" i="6"/>
  <c r="L163" i="6"/>
  <c r="P161" i="6"/>
  <c r="N18" i="6"/>
  <c r="S123" i="6"/>
  <c r="R18" i="6"/>
  <c r="O33" i="6"/>
  <c r="U163" i="6"/>
  <c r="T61" i="6"/>
  <c r="R86" i="6"/>
  <c r="U18" i="6"/>
  <c r="S163" i="6"/>
  <c r="K163" i="6"/>
  <c r="R33" i="6"/>
  <c r="Q61" i="6"/>
  <c r="Z123" i="6"/>
  <c r="K76" i="6"/>
  <c r="V110" i="6"/>
  <c r="AA15" i="6"/>
  <c r="Z160" i="6"/>
  <c r="P110" i="6"/>
  <c r="AA122" i="6"/>
  <c r="R161" i="6"/>
  <c r="Z161" i="6"/>
  <c r="X161" i="6"/>
  <c r="O164" i="6"/>
  <c r="M140" i="6"/>
  <c r="N160" i="6"/>
  <c r="AA52" i="6"/>
  <c r="Q76" i="6"/>
  <c r="W33" i="6"/>
  <c r="K161" i="6"/>
  <c r="Z61" i="6"/>
  <c r="K160" i="6"/>
  <c r="Y53" i="6"/>
  <c r="T160" i="6"/>
  <c r="AA17" i="6"/>
  <c r="Y76" i="6"/>
  <c r="Y140" i="6"/>
  <c r="U110" i="6"/>
  <c r="Q160" i="6"/>
  <c r="S86" i="6"/>
  <c r="N163" i="6"/>
  <c r="V164" i="6"/>
  <c r="U76" i="6"/>
  <c r="U160" i="6"/>
  <c r="P86" i="6"/>
  <c r="P163" i="6"/>
  <c r="W86" i="6"/>
  <c r="W163" i="6"/>
  <c r="P123" i="6"/>
  <c r="AA119" i="6"/>
  <c r="R61" i="6"/>
  <c r="R164" i="6"/>
  <c r="P164" i="6"/>
  <c r="AA60" i="6"/>
  <c r="Z163" i="6"/>
  <c r="AA109" i="6"/>
  <c r="AA83" i="6"/>
  <c r="S76" i="6"/>
  <c r="AA75" i="6"/>
  <c r="AA148" i="6"/>
  <c r="K149" i="6"/>
  <c r="Q149" i="6"/>
  <c r="Q164" i="6"/>
  <c r="AA32" i="6"/>
  <c r="K33" i="6"/>
  <c r="P160" i="6"/>
  <c r="P18" i="6"/>
  <c r="S160" i="6"/>
  <c r="S18" i="6"/>
  <c r="X18" i="6"/>
  <c r="X160" i="6"/>
  <c r="V18" i="6"/>
  <c r="V161" i="6"/>
  <c r="S53" i="6"/>
  <c r="AA50" i="6"/>
  <c r="W53" i="6"/>
  <c r="W160" i="6"/>
  <c r="Q53" i="6"/>
  <c r="Q161" i="6"/>
  <c r="S161" i="6"/>
  <c r="M161" i="6"/>
  <c r="O140" i="6"/>
  <c r="O160" i="6"/>
  <c r="M149" i="6"/>
  <c r="M163" i="6"/>
  <c r="O149" i="6"/>
  <c r="N164" i="6"/>
  <c r="N86" i="6"/>
  <c r="AA139" i="6"/>
  <c r="K140" i="6"/>
  <c r="T18" i="6"/>
  <c r="Y161" i="6"/>
  <c r="S33" i="6"/>
  <c r="O61" i="6"/>
  <c r="O163" i="6"/>
  <c r="Y61" i="6"/>
  <c r="Q86" i="6"/>
  <c r="AA106" i="6"/>
  <c r="S140" i="6"/>
  <c r="W140" i="6"/>
  <c r="W150" i="6" s="1"/>
  <c r="L149" i="6"/>
  <c r="AA146" i="6"/>
  <c r="T164" i="6"/>
  <c r="X164" i="6"/>
  <c r="AB12" i="7" l="1"/>
  <c r="V36" i="7"/>
  <c r="AB21" i="7"/>
  <c r="I36" i="7"/>
  <c r="L87" i="6"/>
  <c r="J36" i="7"/>
  <c r="U36" i="7"/>
  <c r="R36" i="7"/>
  <c r="L36" i="7"/>
  <c r="T36" i="7"/>
  <c r="O36" i="7"/>
  <c r="Q36" i="7"/>
  <c r="W36" i="7"/>
  <c r="N36" i="7"/>
  <c r="AB35" i="7"/>
  <c r="M36" i="7"/>
  <c r="AB34" i="7"/>
  <c r="S36" i="7"/>
  <c r="K36" i="7"/>
  <c r="AB33" i="7"/>
  <c r="AB27" i="7"/>
  <c r="S62" i="6"/>
  <c r="Y150" i="6"/>
  <c r="V150" i="6"/>
  <c r="O124" i="6"/>
  <c r="O87" i="6"/>
  <c r="R62" i="6"/>
  <c r="M169" i="6"/>
  <c r="S124" i="6"/>
  <c r="X87" i="6"/>
  <c r="Z34" i="6"/>
  <c r="Q150" i="6"/>
  <c r="M124" i="6"/>
  <c r="S150" i="6"/>
  <c r="R87" i="6"/>
  <c r="X150" i="6"/>
  <c r="T62" i="6"/>
  <c r="U165" i="6"/>
  <c r="X62" i="6"/>
  <c r="N62" i="6"/>
  <c r="X157" i="6"/>
  <c r="Q34" i="6"/>
  <c r="X124" i="6"/>
  <c r="K124" i="6"/>
  <c r="O34" i="6"/>
  <c r="M34" i="6"/>
  <c r="M87" i="6"/>
  <c r="R162" i="6"/>
  <c r="V124" i="6"/>
  <c r="M62" i="6"/>
  <c r="P87" i="6"/>
  <c r="U169" i="6"/>
  <c r="P150" i="6"/>
  <c r="R124" i="6"/>
  <c r="M165" i="6"/>
  <c r="K165" i="6"/>
  <c r="U34" i="6"/>
  <c r="U157" i="6"/>
  <c r="R168" i="6"/>
  <c r="W124" i="6"/>
  <c r="M156" i="6"/>
  <c r="N150" i="6"/>
  <c r="U87" i="6"/>
  <c r="V62" i="6"/>
  <c r="L156" i="6"/>
  <c r="T165" i="6"/>
  <c r="T150" i="6"/>
  <c r="L124" i="6"/>
  <c r="L162" i="6"/>
  <c r="K62" i="6"/>
  <c r="Y165" i="6"/>
  <c r="N124" i="6"/>
  <c r="W165" i="6"/>
  <c r="Z150" i="6"/>
  <c r="V87" i="6"/>
  <c r="W169" i="6"/>
  <c r="Q124" i="6"/>
  <c r="U62" i="6"/>
  <c r="V168" i="6"/>
  <c r="Y34" i="6"/>
  <c r="Q165" i="6"/>
  <c r="V165" i="6"/>
  <c r="L62" i="6"/>
  <c r="K87" i="6"/>
  <c r="Z124" i="6"/>
  <c r="P62" i="6"/>
  <c r="Q169" i="6"/>
  <c r="T87" i="6"/>
  <c r="Z165" i="6"/>
  <c r="P169" i="6"/>
  <c r="V157" i="6"/>
  <c r="Z169" i="6"/>
  <c r="T168" i="6"/>
  <c r="L34" i="6"/>
  <c r="Y124" i="6"/>
  <c r="Y157" i="6"/>
  <c r="U124" i="6"/>
  <c r="T124" i="6"/>
  <c r="L165" i="6"/>
  <c r="S157" i="6"/>
  <c r="Y87" i="6"/>
  <c r="S165" i="6"/>
  <c r="Z156" i="6"/>
  <c r="L169" i="6"/>
  <c r="O169" i="6"/>
  <c r="Y168" i="6"/>
  <c r="Z87" i="6"/>
  <c r="S169" i="6"/>
  <c r="L168" i="6"/>
  <c r="Z62" i="6"/>
  <c r="AA110" i="6"/>
  <c r="K169" i="6"/>
  <c r="W34" i="6"/>
  <c r="AA160" i="6"/>
  <c r="M150" i="6"/>
  <c r="R165" i="6"/>
  <c r="Z162" i="6"/>
  <c r="Q168" i="6"/>
  <c r="R156" i="6"/>
  <c r="O165" i="6"/>
  <c r="X169" i="6"/>
  <c r="T162" i="6"/>
  <c r="Q162" i="6"/>
  <c r="R34" i="6"/>
  <c r="R169" i="6"/>
  <c r="N162" i="6"/>
  <c r="N168" i="6"/>
  <c r="N34" i="6"/>
  <c r="N156" i="6"/>
  <c r="P157" i="6"/>
  <c r="T157" i="6"/>
  <c r="Z157" i="6"/>
  <c r="P124" i="6"/>
  <c r="M168" i="6"/>
  <c r="AA164" i="6"/>
  <c r="K162" i="6"/>
  <c r="K168" i="6"/>
  <c r="Y156" i="6"/>
  <c r="AA163" i="6"/>
  <c r="AA123" i="6"/>
  <c r="L150" i="6"/>
  <c r="L157" i="6"/>
  <c r="Q87" i="6"/>
  <c r="Q157" i="6"/>
  <c r="O62" i="6"/>
  <c r="AA61" i="6"/>
  <c r="Y169" i="6"/>
  <c r="Y162" i="6"/>
  <c r="K150" i="6"/>
  <c r="AA140" i="6"/>
  <c r="K156" i="6"/>
  <c r="N157" i="6"/>
  <c r="AA86" i="6"/>
  <c r="N87" i="6"/>
  <c r="O150" i="6"/>
  <c r="W62" i="6"/>
  <c r="W156" i="6"/>
  <c r="V169" i="6"/>
  <c r="V162" i="6"/>
  <c r="T169" i="6"/>
  <c r="X34" i="6"/>
  <c r="X156" i="6"/>
  <c r="S162" i="6"/>
  <c r="S168" i="6"/>
  <c r="P34" i="6"/>
  <c r="P156" i="6"/>
  <c r="AA18" i="6"/>
  <c r="M157" i="6"/>
  <c r="S87" i="6"/>
  <c r="AA76" i="6"/>
  <c r="O156" i="6"/>
  <c r="W87" i="6"/>
  <c r="W157" i="6"/>
  <c r="R157" i="6"/>
  <c r="T156" i="6"/>
  <c r="T34" i="6"/>
  <c r="N165" i="6"/>
  <c r="N169" i="6"/>
  <c r="O168" i="6"/>
  <c r="O162" i="6"/>
  <c r="Q156" i="6"/>
  <c r="Q62" i="6"/>
  <c r="W168" i="6"/>
  <c r="W162" i="6"/>
  <c r="O157" i="6"/>
  <c r="V34" i="6"/>
  <c r="V156" i="6"/>
  <c r="Z168" i="6"/>
  <c r="X168" i="6"/>
  <c r="X162" i="6"/>
  <c r="S34" i="6"/>
  <c r="S156" i="6"/>
  <c r="P162" i="6"/>
  <c r="P168" i="6"/>
  <c r="U156" i="6"/>
  <c r="Y62" i="6"/>
  <c r="K34" i="6"/>
  <c r="AA33" i="6"/>
  <c r="K157" i="6"/>
  <c r="AA149" i="6"/>
  <c r="AA161" i="6"/>
  <c r="M162" i="6"/>
  <c r="P165" i="6"/>
  <c r="U168" i="6"/>
  <c r="U162" i="6"/>
  <c r="X165" i="6"/>
  <c r="AA53" i="6"/>
  <c r="K166" i="6" l="1"/>
  <c r="AB36" i="7"/>
  <c r="M166" i="6"/>
  <c r="M170" i="6"/>
  <c r="U166" i="6"/>
  <c r="L166" i="6"/>
  <c r="V166" i="6"/>
  <c r="Q170" i="6"/>
  <c r="X158" i="6"/>
  <c r="R170" i="6"/>
  <c r="R158" i="6"/>
  <c r="W166" i="6"/>
  <c r="W170" i="6"/>
  <c r="R166" i="6"/>
  <c r="M158" i="6"/>
  <c r="U170" i="6"/>
  <c r="T166" i="6"/>
  <c r="V170" i="6"/>
  <c r="S166" i="6"/>
  <c r="Y166" i="6"/>
  <c r="O166" i="6"/>
  <c r="L170" i="6"/>
  <c r="Z158" i="6"/>
  <c r="U158" i="6"/>
  <c r="AA124" i="6"/>
  <c r="Z170" i="6"/>
  <c r="V158" i="6"/>
  <c r="P158" i="6"/>
  <c r="Q166" i="6"/>
  <c r="O170" i="6"/>
  <c r="Y158" i="6"/>
  <c r="P170" i="6"/>
  <c r="Y170" i="6"/>
  <c r="Z166" i="6"/>
  <c r="L158" i="6"/>
  <c r="T170" i="6"/>
  <c r="S170" i="6"/>
  <c r="T158" i="6"/>
  <c r="X170" i="6"/>
  <c r="AA168" i="6"/>
  <c r="K170" i="6"/>
  <c r="P166" i="6"/>
  <c r="S158" i="6"/>
  <c r="N170" i="6"/>
  <c r="N166" i="6"/>
  <c r="N158" i="6"/>
  <c r="AA169" i="6"/>
  <c r="Q158" i="6"/>
  <c r="AA156" i="6"/>
  <c r="AA165" i="6"/>
  <c r="AA34" i="6"/>
  <c r="K158" i="6"/>
  <c r="AA62" i="6"/>
  <c r="AA162" i="6"/>
  <c r="W158" i="6"/>
  <c r="AA150" i="6"/>
  <c r="O158" i="6"/>
  <c r="AA157" i="6"/>
  <c r="X166" i="6"/>
  <c r="AA87" i="6"/>
  <c r="AA166" i="6" l="1"/>
  <c r="AA170" i="6"/>
  <c r="AA158" i="6"/>
</calcChain>
</file>

<file path=xl/sharedStrings.xml><?xml version="1.0" encoding="utf-8"?>
<sst xmlns="http://schemas.openxmlformats.org/spreadsheetml/2006/main" count="546" uniqueCount="132">
  <si>
    <t>Форма навчання</t>
  </si>
  <si>
    <t>Курс</t>
  </si>
  <si>
    <t>Спеціальність</t>
  </si>
  <si>
    <t>ІІ семестр</t>
  </si>
  <si>
    <t>Д</t>
  </si>
  <si>
    <t>З</t>
  </si>
  <si>
    <t>№ з/п</t>
  </si>
  <si>
    <t>Прізвище, ім'я
та по батькові
(повністю)</t>
  </si>
  <si>
    <t>Ставка</t>
  </si>
  <si>
    <t>Група</t>
  </si>
  <si>
    <t>Контингент</t>
  </si>
  <si>
    <t>ВИДИ НАВЧАЛЬНОГО НАВАНТАЖЕННЯ</t>
  </si>
  <si>
    <t>Всього</t>
  </si>
  <si>
    <t>І семестр</t>
  </si>
  <si>
    <t>Разом (заочна форма)</t>
  </si>
  <si>
    <t>Усього за 1 семестр</t>
  </si>
  <si>
    <t>Разом (денна форма)</t>
  </si>
  <si>
    <t>Усього за 2 семестр</t>
  </si>
  <si>
    <t>Усього за рік</t>
  </si>
  <si>
    <t>Факультет</t>
  </si>
  <si>
    <t>Рік</t>
  </si>
  <si>
    <t>Всього за зав. каф.</t>
  </si>
  <si>
    <t>Всього за професорами</t>
  </si>
  <si>
    <t>Всього за доцентами</t>
  </si>
  <si>
    <t>Всього за асистентами</t>
  </si>
  <si>
    <t>Разом за кафедрою</t>
  </si>
  <si>
    <t>Курдаченко Леонід Андрійович</t>
  </si>
  <si>
    <t>Тушев        Анатолій Володимирович</t>
  </si>
  <si>
    <t>ДНІПРОВСЬКИЙ НАЦІОНАЛЬНИЙ УНІВЕРСИТЕТ ІМЕНІ ОЛЕСЯ ГОНЧАРА</t>
  </si>
  <si>
    <t>Курдаченко                        Леонід                        Андрійович</t>
  </si>
  <si>
    <t>Тушев                           Анатолій                         Володимирович</t>
  </si>
  <si>
    <t>Пипка                            Олександр                  Олександрович</t>
  </si>
  <si>
    <t>Професор, професор,                             д-р фіз.-мат. наук</t>
  </si>
  <si>
    <t>Галайко                                                     Юлія                                                                Анатоліївна</t>
  </si>
  <si>
    <t>Доцент,                                                         доцент,                                                                       канд. пед. наук</t>
  </si>
  <si>
    <t>Дніпровський національний університет імені Олеся Гончара</t>
  </si>
  <si>
    <t>Лекції</t>
  </si>
  <si>
    <t>Практичні</t>
  </si>
  <si>
    <t>Лабораторні</t>
  </si>
  <si>
    <t>Екзамени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</si>
  <si>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</si>
  <si>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</si>
  <si>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</si>
  <si>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</si>
  <si>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</si>
  <si>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Керівництво ФПК</t>
  </si>
  <si>
    <t>Консультації перед                                        екзаменом</t>
  </si>
  <si>
    <t>Випускні кваліфікаційні                                  роботи (проєкти)</t>
  </si>
  <si>
    <t>Атестаційні екзамени</t>
  </si>
  <si>
    <t>Курсові роботи (проєкти)</t>
  </si>
  <si>
    <t>Проведення вступних                         екзаменів до аспірантури                   та рецензування рефератів</t>
  </si>
  <si>
    <t>Керівництво аспірантами                та здобувачами,                        консультування                        докторантів</t>
  </si>
  <si>
    <t>Завідувач кафедри __________________ Олександр ПИПКА</t>
  </si>
  <si>
    <t>Виконавець             __________________ Олександр ПИПКА</t>
  </si>
  <si>
    <t>Посада, вчене
звання,
науковий ступінь</t>
  </si>
  <si>
    <t>Мінаєв                         Павло Євгенійович</t>
  </si>
  <si>
    <t>1д</t>
  </si>
  <si>
    <t>1з</t>
  </si>
  <si>
    <t>1 сум</t>
  </si>
  <si>
    <t>2д</t>
  </si>
  <si>
    <t>2з</t>
  </si>
  <si>
    <t>2 сум</t>
  </si>
  <si>
    <t>Сум</t>
  </si>
  <si>
    <t>Завідувач кафедри, доцент,                                                    д-р фіз.-мат. наук</t>
  </si>
  <si>
    <t>Мінаєв                              Павло                           Євгенійович</t>
  </si>
  <si>
    <t>-</t>
  </si>
  <si>
    <t>Розподіл навчального навантаження між викладачами кафедри геометрії та алгебри (МГА) на 2024-2025 навчальний рік</t>
  </si>
  <si>
    <t>Доцент,                                                         доктор філософії</t>
  </si>
  <si>
    <t>Розподіл навчального навантаження між викладачами кафедри МГА на 2024-2025 навчальний рік</t>
  </si>
  <si>
    <t>Алгебра і геометрія</t>
  </si>
  <si>
    <t>МА</t>
  </si>
  <si>
    <t>ПА</t>
  </si>
  <si>
    <t>Алгебра і основи теорії чисел</t>
  </si>
  <si>
    <t>МІ</t>
  </si>
  <si>
    <t>ММ</t>
  </si>
  <si>
    <t>Геометрія</t>
  </si>
  <si>
    <t>МП</t>
  </si>
  <si>
    <t>Проблеми скритого підпису. Кодування</t>
  </si>
  <si>
    <t>Додаткові розділи алгебри і теорії чисел</t>
  </si>
  <si>
    <t>Вибрані розділи загальної алгебри</t>
  </si>
  <si>
    <t>1м</t>
  </si>
  <si>
    <t>Вступний курс математики</t>
  </si>
  <si>
    <t>Лінійна алгебра</t>
  </si>
  <si>
    <t>Алгебра та теорія чисел</t>
  </si>
  <si>
    <t>Елементарна математика</t>
  </si>
  <si>
    <t>Додаткові розділи геометрії</t>
  </si>
  <si>
    <t>Методика викладання математичних дисциплін у базовій та профільній середній освіті</t>
  </si>
  <si>
    <t>Алгебра</t>
  </si>
  <si>
    <t>МС</t>
  </si>
  <si>
    <t>Вища математика (алгебра і геометрія)</t>
  </si>
  <si>
    <t>МТ</t>
  </si>
  <si>
    <t>Лінійна алгебра та аналітична геометрія</t>
  </si>
  <si>
    <t>ПЗ</t>
  </si>
  <si>
    <t>Алгебра та геометрія</t>
  </si>
  <si>
    <t>ПС</t>
  </si>
  <si>
    <t>ПТ</t>
  </si>
  <si>
    <t>Спецметодика математики з основами математики</t>
  </si>
  <si>
    <t>ДК</t>
  </si>
  <si>
    <t>3</t>
  </si>
  <si>
    <t>29</t>
  </si>
  <si>
    <t>ДКу</t>
  </si>
  <si>
    <t>2</t>
  </si>
  <si>
    <t>8</t>
  </si>
  <si>
    <t>Популярна математика та її застосування</t>
  </si>
  <si>
    <t>Загальна теорія алгебр Лейбніца</t>
  </si>
  <si>
    <t>Асп</t>
  </si>
  <si>
    <t>Кваліфікаційна робота (ЕК)</t>
  </si>
  <si>
    <t>2м</t>
  </si>
  <si>
    <t>Кваліфікаційна робота (керівництво)</t>
  </si>
  <si>
    <t>Виробнича: викладацька</t>
  </si>
  <si>
    <t>Виробнича: науково-дослідна</t>
  </si>
  <si>
    <t>Виробнича: пропедевтична педагогічна (без відриву від теоретичного навчання)</t>
  </si>
  <si>
    <t>Виробнича: педагогічна</t>
  </si>
  <si>
    <t>Топологія</t>
  </si>
  <si>
    <t>Диференціальна геометрія</t>
  </si>
  <si>
    <t>Задачі тріангуляції і проблеми відновлення 3D-поверхонь</t>
  </si>
  <si>
    <t>Методика викладання фахових дисциплін</t>
  </si>
  <si>
    <t>Методика викладання математики</t>
  </si>
  <si>
    <t>Геометрія у загальноосвітній школі</t>
  </si>
  <si>
    <t>Курсова</t>
  </si>
  <si>
    <t>УВК</t>
  </si>
  <si>
    <t>Атестаційний іспит</t>
  </si>
  <si>
    <t>"20" вересня 2024 р.</t>
  </si>
  <si>
    <t>Затверджено на засіданні кафедри геометрії та алгебри (протокол № 2 від "20" вересня 2024 р.)</t>
  </si>
  <si>
    <t>Курсова робота</t>
  </si>
  <si>
    <t>робота приймальної комісії</t>
  </si>
  <si>
    <t>Інше</t>
  </si>
  <si>
    <t xml:space="preserve">Проведення вступних                         екзаменів до аспірантури                   </t>
  </si>
  <si>
    <t>Керівництво аспірантами                та здобувачами</t>
  </si>
  <si>
    <t>консультування докторантів, здобувачів</t>
  </si>
  <si>
    <t>керівництво ФПК</t>
  </si>
  <si>
    <t>Розподіл ставок
по датам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</si>
</sst>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3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Calibri"/>
      <family val="2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4"/>
      <name val="Times New Roman Cyr"/>
      <family val="1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b/>
      <sz val="10"/>
      <color indexed="8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6" fillId="4" borderId="1" applyNumberFormat="0" applyAlignment="0" applyProtection="0"/>
    <xf numFmtId="0" fontId="17" fillId="11" borderId="2" applyNumberFormat="0" applyAlignment="0" applyProtection="0"/>
    <xf numFmtId="0" fontId="18" fillId="11" borderId="1" applyNumberFormat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12" borderId="7" applyNumberFormat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19" fillId="0" borderId="0"/>
    <xf numFmtId="0" fontId="11" fillId="0" borderId="0"/>
    <xf numFmtId="0" fontId="27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9" fillId="14" borderId="8" applyNumberFormat="0" applyFont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1" fillId="3" borderId="0" applyNumberFormat="0" applyBorder="0" applyAlignment="0" applyProtection="0"/>
    <xf numFmtId="0" fontId="41" fillId="0" borderId="0"/>
  </cellStyleXfs>
  <cellXfs count="236">
    <xf numFmtId="0" fontId="0" fillId="0" borderId="0" xfId="0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13" fillId="0" borderId="14" xfId="18" applyNumberFormat="1" applyFont="1" applyBorder="1" applyAlignment="1">
      <alignment horizontal="center" vertical="center" wrapText="1"/>
    </xf>
    <xf numFmtId="1" fontId="13" fillId="0" borderId="14" xfId="18" applyNumberFormat="1" applyFont="1" applyBorder="1" applyAlignment="1">
      <alignment horizontal="center" vertical="center"/>
    </xf>
    <xf numFmtId="49" fontId="12" fillId="0" borderId="14" xfId="18" applyNumberFormat="1" applyFont="1" applyBorder="1" applyAlignment="1">
      <alignment horizontal="center" vertical="center" wrapText="1"/>
    </xf>
    <xf numFmtId="1" fontId="12" fillId="0" borderId="14" xfId="18" applyNumberFormat="1" applyFont="1" applyBorder="1" applyAlignment="1">
      <alignment horizontal="center" vertical="center"/>
    </xf>
    <xf numFmtId="0" fontId="4" fillId="0" borderId="0" xfId="0" applyFont="1"/>
    <xf numFmtId="164" fontId="13" fillId="0" borderId="14" xfId="18" applyNumberFormat="1" applyFont="1" applyBorder="1" applyAlignment="1">
      <alignment horizontal="center" vertical="center"/>
    </xf>
    <xf numFmtId="164" fontId="12" fillId="0" borderId="14" xfId="18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30" xfId="0" applyFont="1" applyBorder="1" applyAlignment="1">
      <alignment horizontal="center" textRotation="90" wrapText="1"/>
    </xf>
    <xf numFmtId="0" fontId="10" fillId="0" borderId="16" xfId="0" applyFont="1" applyBorder="1" applyAlignment="1">
      <alignment horizontal="center" textRotation="90" wrapText="1"/>
    </xf>
    <xf numFmtId="1" fontId="10" fillId="0" borderId="16" xfId="0" applyNumberFormat="1" applyFont="1" applyBorder="1" applyAlignment="1">
      <alignment horizontal="center" textRotation="90"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14" xfId="0" applyFont="1" applyBorder="1" applyAlignment="1">
      <alignment wrapText="1"/>
    </xf>
    <xf numFmtId="49" fontId="13" fillId="0" borderId="24" xfId="0" applyNumberFormat="1" applyFont="1" applyBorder="1" applyAlignment="1">
      <alignment horizontal="center" vertical="center" shrinkToFit="1"/>
    </xf>
    <xf numFmtId="49" fontId="13" fillId="0" borderId="14" xfId="0" applyNumberFormat="1" applyFont="1" applyBorder="1" applyAlignment="1">
      <alignment horizontal="center" vertical="center" shrinkToFit="1"/>
    </xf>
    <xf numFmtId="0" fontId="13" fillId="0" borderId="14" xfId="0" applyFont="1" applyBorder="1" applyAlignment="1">
      <alignment horizontal="center" vertical="center" shrinkToFit="1"/>
    </xf>
    <xf numFmtId="0" fontId="13" fillId="0" borderId="38" xfId="0" applyFont="1" applyBorder="1" applyAlignment="1">
      <alignment horizontal="center" vertical="center" shrinkToFit="1"/>
    </xf>
    <xf numFmtId="1" fontId="13" fillId="0" borderId="39" xfId="0" applyNumberFormat="1" applyFont="1" applyBorder="1" applyAlignment="1">
      <alignment horizontal="center" vertical="center"/>
    </xf>
    <xf numFmtId="1" fontId="13" fillId="0" borderId="14" xfId="0" applyNumberFormat="1" applyFont="1" applyBorder="1" applyAlignment="1">
      <alignment horizontal="center" vertical="center"/>
    </xf>
    <xf numFmtId="164" fontId="13" fillId="0" borderId="14" xfId="0" applyNumberFormat="1" applyFont="1" applyBorder="1" applyAlignment="1">
      <alignment horizontal="center" vertical="center"/>
    </xf>
    <xf numFmtId="164" fontId="12" fillId="0" borderId="40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3" fillId="0" borderId="38" xfId="0" applyNumberFormat="1" applyFont="1" applyBorder="1" applyAlignment="1">
      <alignment horizontal="center" vertical="center"/>
    </xf>
    <xf numFmtId="0" fontId="2" fillId="0" borderId="14" xfId="0" applyFont="1" applyBorder="1"/>
    <xf numFmtId="49" fontId="14" fillId="0" borderId="16" xfId="0" applyNumberFormat="1" applyFont="1" applyBorder="1" applyAlignment="1">
      <alignment horizontal="left" vertical="center" shrinkToFit="1"/>
    </xf>
    <xf numFmtId="49" fontId="12" fillId="0" borderId="16" xfId="0" applyNumberFormat="1" applyFont="1" applyBorder="1" applyAlignment="1">
      <alignment horizontal="center" vertical="center" shrinkToFit="1"/>
    </xf>
    <xf numFmtId="49" fontId="12" fillId="0" borderId="27" xfId="0" applyNumberFormat="1" applyFont="1" applyBorder="1" applyAlignment="1">
      <alignment horizontal="center" vertical="center" shrinkToFit="1"/>
    </xf>
    <xf numFmtId="1" fontId="12" fillId="0" borderId="17" xfId="0" applyNumberFormat="1" applyFont="1" applyBorder="1" applyAlignment="1">
      <alignment horizontal="center" vertical="center"/>
    </xf>
    <xf numFmtId="1" fontId="12" fillId="0" borderId="16" xfId="0" applyNumberFormat="1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vertical="center"/>
    </xf>
    <xf numFmtId="164" fontId="12" fillId="0" borderId="36" xfId="0" applyNumberFormat="1" applyFont="1" applyBorder="1" applyAlignment="1">
      <alignment horizontal="center" vertical="center"/>
    </xf>
    <xf numFmtId="49" fontId="13" fillId="0" borderId="24" xfId="0" applyNumberFormat="1" applyFont="1" applyBorder="1" applyAlignment="1">
      <alignment horizontal="left" vertical="center" shrinkToFit="1"/>
    </xf>
    <xf numFmtId="49" fontId="13" fillId="0" borderId="20" xfId="0" applyNumberFormat="1" applyFont="1" applyBorder="1" applyAlignment="1">
      <alignment horizontal="center" vertical="center" shrinkToFit="1"/>
    </xf>
    <xf numFmtId="0" fontId="13" fillId="0" borderId="20" xfId="0" applyFont="1" applyBorder="1" applyAlignment="1">
      <alignment horizontal="center" vertical="center" shrinkToFit="1"/>
    </xf>
    <xf numFmtId="0" fontId="13" fillId="0" borderId="21" xfId="0" applyFont="1" applyBorder="1" applyAlignment="1">
      <alignment horizontal="center" vertical="center" shrinkToFit="1"/>
    </xf>
    <xf numFmtId="1" fontId="13" fillId="0" borderId="26" xfId="0" applyNumberFormat="1" applyFont="1" applyBorder="1" applyAlignment="1">
      <alignment horizontal="center" vertical="center"/>
    </xf>
    <xf numFmtId="1" fontId="13" fillId="0" borderId="20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2" fillId="0" borderId="2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 shrinkToFit="1"/>
    </xf>
    <xf numFmtId="49" fontId="14" fillId="0" borderId="27" xfId="0" applyNumberFormat="1" applyFont="1" applyBorder="1" applyAlignment="1">
      <alignment horizontal="center" vertical="center" shrinkToFit="1"/>
    </xf>
    <xf numFmtId="164" fontId="12" fillId="0" borderId="23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vertical="center" shrinkToFit="1"/>
    </xf>
    <xf numFmtId="49" fontId="14" fillId="0" borderId="11" xfId="0" applyNumberFormat="1" applyFont="1" applyBorder="1" applyAlignment="1">
      <alignment horizontal="center" vertical="center" shrinkToFit="1"/>
    </xf>
    <xf numFmtId="49" fontId="14" fillId="0" borderId="12" xfId="0" applyNumberFormat="1" applyFont="1" applyBorder="1" applyAlignment="1">
      <alignment horizontal="center" vertical="center" shrinkToFit="1"/>
    </xf>
    <xf numFmtId="1" fontId="12" fillId="0" borderId="33" xfId="0" applyNumberFormat="1" applyFont="1" applyBorder="1" applyAlignment="1">
      <alignment horizontal="center" vertical="center"/>
    </xf>
    <xf numFmtId="164" fontId="12" fillId="0" borderId="33" xfId="0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164" fontId="12" fillId="0" borderId="43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2" fillId="0" borderId="0" xfId="0" applyFont="1"/>
    <xf numFmtId="0" fontId="13" fillId="0" borderId="0" xfId="0" applyFont="1"/>
    <xf numFmtId="0" fontId="2" fillId="0" borderId="20" xfId="0" applyFont="1" applyBorder="1" applyAlignment="1">
      <alignment wrapText="1"/>
    </xf>
    <xf numFmtId="0" fontId="13" fillId="0" borderId="46" xfId="0" applyFont="1" applyBorder="1" applyAlignment="1">
      <alignment horizontal="center" vertical="center" shrinkToFit="1"/>
    </xf>
    <xf numFmtId="1" fontId="12" fillId="0" borderId="30" xfId="0" applyNumberFormat="1" applyFont="1" applyBorder="1" applyAlignment="1">
      <alignment horizontal="center" vertical="center"/>
    </xf>
    <xf numFmtId="164" fontId="12" fillId="0" borderId="30" xfId="0" applyNumberFormat="1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164" fontId="12" fillId="0" borderId="4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 shrinkToFit="1"/>
    </xf>
    <xf numFmtId="49" fontId="13" fillId="0" borderId="31" xfId="0" applyNumberFormat="1" applyFont="1" applyBorder="1" applyAlignment="1">
      <alignment horizontal="center" vertical="center" shrinkToFit="1"/>
    </xf>
    <xf numFmtId="1" fontId="13" fillId="0" borderId="18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" fontId="13" fillId="0" borderId="31" xfId="0" applyNumberFormat="1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1" fontId="12" fillId="0" borderId="29" xfId="0" applyNumberFormat="1" applyFont="1" applyBorder="1" applyAlignment="1">
      <alignment horizontal="center" vertical="center"/>
    </xf>
    <xf numFmtId="164" fontId="12" fillId="0" borderId="29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vertical="center" wrapText="1"/>
    </xf>
    <xf numFmtId="164" fontId="12" fillId="0" borderId="35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13" fillId="0" borderId="0" xfId="0" applyNumberFormat="1" applyFont="1"/>
    <xf numFmtId="0" fontId="5" fillId="0" borderId="0" xfId="0" applyFont="1" applyAlignment="1">
      <alignment horizontal="center"/>
    </xf>
    <xf numFmtId="1" fontId="13" fillId="0" borderId="15" xfId="0" applyNumberFormat="1" applyFont="1" applyBorder="1" applyAlignment="1">
      <alignment horizontal="center" vertical="center"/>
    </xf>
    <xf numFmtId="0" fontId="1" fillId="0" borderId="0" xfId="0" applyFont="1"/>
    <xf numFmtId="49" fontId="13" fillId="0" borderId="24" xfId="0" applyNumberFormat="1" applyFont="1" applyBorder="1" applyAlignment="1">
      <alignment horizontal="center" vertical="center" wrapText="1"/>
    </xf>
    <xf numFmtId="49" fontId="13" fillId="0" borderId="21" xfId="0" applyNumberFormat="1" applyFont="1" applyBorder="1" applyAlignment="1">
      <alignment horizontal="center" vertical="center" shrinkToFit="1"/>
    </xf>
    <xf numFmtId="1" fontId="13" fillId="0" borderId="19" xfId="0" applyNumberFormat="1" applyFont="1" applyBorder="1" applyAlignment="1">
      <alignment horizontal="center" vertical="center"/>
    </xf>
    <xf numFmtId="1" fontId="13" fillId="0" borderId="41" xfId="0" applyNumberFormat="1" applyFont="1" applyBorder="1" applyAlignment="1">
      <alignment horizontal="center" vertical="center"/>
    </xf>
    <xf numFmtId="49" fontId="13" fillId="0" borderId="38" xfId="0" applyNumberFormat="1" applyFont="1" applyBorder="1" applyAlignment="1">
      <alignment horizontal="center" vertical="center" shrinkToFit="1"/>
    </xf>
    <xf numFmtId="164" fontId="13" fillId="0" borderId="39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shrinkToFit="1"/>
    </xf>
    <xf numFmtId="0" fontId="40" fillId="0" borderId="14" xfId="0" applyFont="1" applyBorder="1" applyAlignment="1">
      <alignment wrapText="1"/>
    </xf>
    <xf numFmtId="49" fontId="13" fillId="0" borderId="19" xfId="0" applyNumberFormat="1" applyFont="1" applyBorder="1" applyAlignment="1">
      <alignment horizontal="center" vertical="center" shrinkToFit="1"/>
    </xf>
    <xf numFmtId="0" fontId="13" fillId="0" borderId="41" xfId="0" applyFont="1" applyBorder="1" applyAlignment="1">
      <alignment horizontal="center" vertical="center" shrinkToFit="1"/>
    </xf>
    <xf numFmtId="1" fontId="13" fillId="0" borderId="42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0" fontId="39" fillId="0" borderId="14" xfId="0" applyFont="1" applyBorder="1" applyAlignment="1">
      <alignment wrapText="1"/>
    </xf>
    <xf numFmtId="164" fontId="12" fillId="0" borderId="32" xfId="0" applyNumberFormat="1" applyFont="1" applyBorder="1" applyAlignment="1">
      <alignment horizontal="center" vertical="center"/>
    </xf>
    <xf numFmtId="1" fontId="12" fillId="0" borderId="56" xfId="0" applyNumberFormat="1" applyFont="1" applyBorder="1" applyAlignment="1">
      <alignment horizontal="center" vertical="center"/>
    </xf>
    <xf numFmtId="164" fontId="12" fillId="0" borderId="56" xfId="0" applyNumberFormat="1" applyFont="1" applyBorder="1" applyAlignment="1">
      <alignment horizontal="center" vertical="center"/>
    </xf>
    <xf numFmtId="1" fontId="13" fillId="0" borderId="56" xfId="0" applyNumberFormat="1" applyFont="1" applyBorder="1" applyAlignment="1">
      <alignment horizontal="center" vertical="center"/>
    </xf>
    <xf numFmtId="1" fontId="12" fillId="0" borderId="46" xfId="0" applyNumberFormat="1" applyFont="1" applyBorder="1" applyAlignment="1">
      <alignment horizontal="center" vertical="center"/>
    </xf>
    <xf numFmtId="164" fontId="12" fillId="0" borderId="57" xfId="0" applyNumberFormat="1" applyFont="1" applyBorder="1" applyAlignment="1">
      <alignment horizontal="center" vertical="center"/>
    </xf>
    <xf numFmtId="1" fontId="13" fillId="0" borderId="22" xfId="0" applyNumberFormat="1" applyFont="1" applyBorder="1" applyAlignment="1">
      <alignment horizontal="center" vertical="center"/>
    </xf>
    <xf numFmtId="164" fontId="13" fillId="0" borderId="22" xfId="0" applyNumberFormat="1" applyFont="1" applyBorder="1" applyAlignment="1">
      <alignment horizontal="center" vertical="center"/>
    </xf>
    <xf numFmtId="1" fontId="13" fillId="0" borderId="2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37" fillId="0" borderId="14" xfId="0" applyFont="1" applyBorder="1" applyAlignment="1">
      <alignment horizontal="center"/>
    </xf>
    <xf numFmtId="1" fontId="37" fillId="0" borderId="14" xfId="0" applyNumberFormat="1" applyFont="1" applyBorder="1" applyAlignment="1">
      <alignment horizontal="center"/>
    </xf>
    <xf numFmtId="164" fontId="37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" fontId="1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38" fillId="0" borderId="14" xfId="0" applyFon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" fontId="1" fillId="0" borderId="0" xfId="0" applyNumberFormat="1" applyFont="1"/>
    <xf numFmtId="0" fontId="42" fillId="0" borderId="14" xfId="26" applyFont="1" applyBorder="1" applyAlignment="1">
      <alignment horizontal="center" vertical="center" wrapText="1"/>
    </xf>
    <xf numFmtId="0" fontId="42" fillId="0" borderId="14" xfId="26" applyFont="1" applyBorder="1" applyAlignment="1">
      <alignment horizontal="center" vertical="center"/>
    </xf>
    <xf numFmtId="0" fontId="19" fillId="16" borderId="14" xfId="18" applyFill="1" applyBorder="1" applyAlignment="1">
      <alignment horizontal="center"/>
    </xf>
    <xf numFmtId="0" fontId="19" fillId="16" borderId="14" xfId="18" applyFill="1" applyBorder="1" applyAlignment="1">
      <alignment wrapText="1"/>
    </xf>
    <xf numFmtId="0" fontId="19" fillId="16" borderId="14" xfId="18" applyFill="1" applyBorder="1" applyAlignment="1">
      <alignment horizontal="center" wrapText="1"/>
    </xf>
    <xf numFmtId="164" fontId="19" fillId="16" borderId="14" xfId="18" applyNumberFormat="1" applyFill="1" applyBorder="1" applyAlignment="1">
      <alignment horizontal="center"/>
    </xf>
    <xf numFmtId="0" fontId="9" fillId="16" borderId="14" xfId="18" applyFont="1" applyFill="1" applyBorder="1"/>
    <xf numFmtId="0" fontId="19" fillId="16" borderId="14" xfId="18" applyFill="1" applyBorder="1"/>
    <xf numFmtId="0" fontId="7" fillId="0" borderId="14" xfId="18" applyFont="1" applyBorder="1" applyAlignment="1">
      <alignment horizontal="center" vertical="center"/>
    </xf>
    <xf numFmtId="0" fontId="33" fillId="0" borderId="14" xfId="18" applyFont="1" applyBorder="1" applyAlignment="1">
      <alignment vertical="center"/>
    </xf>
    <xf numFmtId="0" fontId="6" fillId="0" borderId="14" xfId="18" applyFont="1" applyBorder="1"/>
    <xf numFmtId="0" fontId="10" fillId="0" borderId="14" xfId="18" applyFont="1" applyBorder="1"/>
    <xf numFmtId="0" fontId="10" fillId="0" borderId="14" xfId="0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 wrapText="1"/>
    </xf>
    <xf numFmtId="0" fontId="10" fillId="0" borderId="14" xfId="18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34" fillId="0" borderId="14" xfId="18" applyFont="1" applyBorder="1" applyAlignment="1">
      <alignment horizontal="center" vertical="center"/>
    </xf>
    <xf numFmtId="0" fontId="35" fillId="0" borderId="14" xfId="19" applyFont="1" applyBorder="1" applyAlignment="1">
      <alignment horizontal="center" vertical="center" wrapText="1"/>
    </xf>
    <xf numFmtId="0" fontId="34" fillId="0" borderId="14" xfId="18" applyFont="1" applyBorder="1" applyAlignment="1">
      <alignment horizontal="center" vertical="center" wrapText="1"/>
    </xf>
    <xf numFmtId="0" fontId="35" fillId="0" borderId="14" xfId="18" applyFont="1" applyBorder="1"/>
    <xf numFmtId="0" fontId="34" fillId="0" borderId="14" xfId="18" applyFont="1" applyBorder="1"/>
    <xf numFmtId="2" fontId="13" fillId="0" borderId="14" xfId="18" applyNumberFormat="1" applyFont="1" applyBorder="1" applyAlignment="1">
      <alignment horizontal="center" vertical="center"/>
    </xf>
    <xf numFmtId="49" fontId="13" fillId="0" borderId="14" xfId="18" applyNumberFormat="1" applyFont="1" applyBorder="1" applyAlignment="1">
      <alignment horizontal="center" vertical="center"/>
    </xf>
    <xf numFmtId="0" fontId="2" fillId="0" borderId="14" xfId="18" applyFont="1" applyBorder="1" applyAlignment="1">
      <alignment vertical="center"/>
    </xf>
    <xf numFmtId="0" fontId="13" fillId="0" borderId="14" xfId="18" applyFont="1" applyBorder="1" applyAlignment="1">
      <alignment vertical="center"/>
    </xf>
    <xf numFmtId="2" fontId="12" fillId="0" borderId="14" xfId="18" applyNumberFormat="1" applyFont="1" applyBorder="1" applyAlignment="1">
      <alignment horizontal="center" vertical="center"/>
    </xf>
    <xf numFmtId="49" fontId="12" fillId="0" borderId="14" xfId="18" applyNumberFormat="1" applyFont="1" applyBorder="1" applyAlignment="1">
      <alignment horizontal="center" vertical="center"/>
    </xf>
    <xf numFmtId="0" fontId="4" fillId="0" borderId="14" xfId="18" applyFont="1" applyBorder="1" applyAlignment="1">
      <alignment vertical="center"/>
    </xf>
    <xf numFmtId="0" fontId="12" fillId="0" borderId="14" xfId="18" applyFont="1" applyBorder="1" applyAlignment="1">
      <alignment vertical="center"/>
    </xf>
    <xf numFmtId="49" fontId="13" fillId="0" borderId="14" xfId="18" applyNumberFormat="1" applyFont="1" applyBorder="1" applyAlignment="1">
      <alignment horizontal="left" vertical="center" wrapText="1"/>
    </xf>
    <xf numFmtId="0" fontId="4" fillId="0" borderId="14" xfId="18" applyFont="1" applyBorder="1"/>
    <xf numFmtId="0" fontId="12" fillId="0" borderId="14" xfId="18" applyFont="1" applyBorder="1"/>
    <xf numFmtId="0" fontId="2" fillId="0" borderId="14" xfId="18" applyFont="1" applyBorder="1"/>
    <xf numFmtId="0" fontId="13" fillId="0" borderId="14" xfId="18" applyFont="1" applyBorder="1"/>
    <xf numFmtId="0" fontId="13" fillId="0" borderId="14" xfId="0" applyFont="1" applyBorder="1" applyAlignment="1">
      <alignment horizontal="left"/>
    </xf>
    <xf numFmtId="164" fontId="12" fillId="0" borderId="14" xfId="0" applyNumberFormat="1" applyFont="1" applyBorder="1"/>
    <xf numFmtId="0" fontId="12" fillId="0" borderId="14" xfId="0" applyFont="1" applyBorder="1"/>
    <xf numFmtId="0" fontId="12" fillId="0" borderId="14" xfId="0" applyFont="1" applyBorder="1" applyAlignment="1">
      <alignment horizontal="left"/>
    </xf>
    <xf numFmtId="0" fontId="4" fillId="0" borderId="14" xfId="0" applyFont="1" applyBorder="1"/>
    <xf numFmtId="164" fontId="13" fillId="0" borderId="14" xfId="18" applyNumberFormat="1" applyFont="1" applyBorder="1"/>
    <xf numFmtId="0" fontId="19" fillId="0" borderId="14" xfId="18" applyBorder="1" applyAlignment="1">
      <alignment horizontal="center"/>
    </xf>
    <xf numFmtId="0" fontId="13" fillId="0" borderId="14" xfId="18" applyFont="1" applyBorder="1" applyAlignment="1">
      <alignment horizontal="center"/>
    </xf>
    <xf numFmtId="0" fontId="13" fillId="0" borderId="14" xfId="18" applyFont="1" applyBorder="1" applyAlignment="1">
      <alignment wrapText="1"/>
    </xf>
    <xf numFmtId="0" fontId="13" fillId="0" borderId="14" xfId="18" applyFont="1" applyBorder="1" applyAlignment="1">
      <alignment horizontal="center" wrapText="1"/>
    </xf>
    <xf numFmtId="164" fontId="13" fillId="0" borderId="14" xfId="18" applyNumberFormat="1" applyFont="1" applyBorder="1" applyAlignment="1">
      <alignment horizontal="center"/>
    </xf>
    <xf numFmtId="0" fontId="19" fillId="0" borderId="14" xfId="18" applyBorder="1" applyAlignment="1">
      <alignment wrapText="1"/>
    </xf>
    <xf numFmtId="0" fontId="19" fillId="0" borderId="14" xfId="18" applyBorder="1" applyAlignment="1">
      <alignment horizontal="center" wrapText="1"/>
    </xf>
    <xf numFmtId="164" fontId="19" fillId="0" borderId="14" xfId="18" applyNumberFormat="1" applyBorder="1" applyAlignment="1">
      <alignment horizontal="center"/>
    </xf>
    <xf numFmtId="0" fontId="19" fillId="0" borderId="14" xfId="18" applyBorder="1"/>
    <xf numFmtId="0" fontId="9" fillId="0" borderId="14" xfId="18" applyFont="1" applyBorder="1"/>
    <xf numFmtId="0" fontId="19" fillId="15" borderId="14" xfId="18" applyFill="1" applyBorder="1" applyAlignment="1">
      <alignment wrapText="1"/>
    </xf>
    <xf numFmtId="0" fontId="19" fillId="15" borderId="14" xfId="18" applyFill="1" applyBorder="1" applyAlignment="1">
      <alignment horizontal="center" wrapText="1"/>
    </xf>
    <xf numFmtId="0" fontId="19" fillId="15" borderId="14" xfId="18" applyFill="1" applyBorder="1" applyAlignment="1">
      <alignment horizontal="center"/>
    </xf>
    <xf numFmtId="164" fontId="19" fillId="15" borderId="14" xfId="18" applyNumberFormat="1" applyFill="1" applyBorder="1" applyAlignment="1">
      <alignment horizontal="center"/>
    </xf>
    <xf numFmtId="0" fontId="9" fillId="15" borderId="14" xfId="18" applyFont="1" applyFill="1" applyBorder="1"/>
    <xf numFmtId="0" fontId="19" fillId="15" borderId="14" xfId="18" applyFill="1" applyBorder="1"/>
    <xf numFmtId="0" fontId="13" fillId="0" borderId="4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1" fontId="13" fillId="0" borderId="48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3" fillId="0" borderId="54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 shrinkToFit="1"/>
    </xf>
    <xf numFmtId="0" fontId="13" fillId="0" borderId="19" xfId="0" applyFont="1" applyBorder="1" applyAlignment="1">
      <alignment horizontal="center" vertical="center" wrapText="1" shrinkToFit="1"/>
    </xf>
    <xf numFmtId="0" fontId="13" fillId="0" borderId="28" xfId="0" applyFont="1" applyBorder="1" applyAlignment="1">
      <alignment horizontal="center" vertical="center" wrapText="1" shrinkToFit="1"/>
    </xf>
    <xf numFmtId="1" fontId="10" fillId="0" borderId="49" xfId="0" applyNumberFormat="1" applyFont="1" applyBorder="1" applyAlignment="1">
      <alignment horizontal="center" vertical="center" textRotation="90"/>
    </xf>
    <xf numFmtId="1" fontId="0" fillId="0" borderId="50" xfId="0" applyNumberFormat="1" applyBorder="1"/>
    <xf numFmtId="49" fontId="10" fillId="0" borderId="48" xfId="0" applyNumberFormat="1" applyFont="1" applyBorder="1" applyAlignment="1">
      <alignment horizontal="center" textRotation="90"/>
    </xf>
    <xf numFmtId="0" fontId="0" fillId="0" borderId="28" xfId="0" applyBorder="1"/>
    <xf numFmtId="0" fontId="10" fillId="0" borderId="48" xfId="0" applyFont="1" applyBorder="1" applyAlignment="1">
      <alignment horizontal="center" textRotation="90" wrapText="1"/>
    </xf>
    <xf numFmtId="0" fontId="10" fillId="0" borderId="54" xfId="0" applyFont="1" applyBorder="1" applyAlignment="1">
      <alignment horizontal="center" vertical="center" textRotation="90"/>
    </xf>
    <xf numFmtId="0" fontId="0" fillId="0" borderId="55" xfId="0" applyBorder="1"/>
    <xf numFmtId="0" fontId="6" fillId="0" borderId="48" xfId="19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10" fillId="0" borderId="48" xfId="0" applyFont="1" applyBorder="1" applyAlignment="1">
      <alignment horizontal="center" vertical="center" textRotation="90"/>
    </xf>
    <xf numFmtId="0" fontId="10" fillId="0" borderId="48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textRotation="90" wrapText="1"/>
    </xf>
    <xf numFmtId="0" fontId="0" fillId="0" borderId="10" xfId="0" applyBorder="1"/>
    <xf numFmtId="0" fontId="10" fillId="0" borderId="52" xfId="0" applyFont="1" applyBorder="1" applyAlignment="1">
      <alignment horizontal="center"/>
    </xf>
    <xf numFmtId="0" fontId="0" fillId="0" borderId="53" xfId="0" applyBorder="1"/>
    <xf numFmtId="2" fontId="13" fillId="0" borderId="48" xfId="0" applyNumberFormat="1" applyFont="1" applyBorder="1" applyAlignment="1">
      <alignment horizontal="center" vertical="center" textRotation="90"/>
    </xf>
    <xf numFmtId="2" fontId="13" fillId="0" borderId="19" xfId="0" applyNumberFormat="1" applyFont="1" applyBorder="1" applyAlignment="1">
      <alignment horizontal="center" vertical="center" textRotation="90"/>
    </xf>
    <xf numFmtId="2" fontId="13" fillId="0" borderId="28" xfId="0" applyNumberFormat="1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" fontId="10" fillId="0" borderId="49" xfId="0" applyNumberFormat="1" applyFont="1" applyBorder="1" applyAlignment="1">
      <alignment horizontal="center" textRotation="90"/>
    </xf>
    <xf numFmtId="1" fontId="0" fillId="0" borderId="50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14" xfId="18" applyFont="1" applyBorder="1" applyAlignment="1">
      <alignment horizontal="center" vertical="center"/>
    </xf>
    <xf numFmtId="49" fontId="13" fillId="0" borderId="14" xfId="18" applyNumberFormat="1" applyFont="1" applyBorder="1" applyAlignment="1">
      <alignment horizontal="center" vertical="center" wrapText="1"/>
    </xf>
    <xf numFmtId="49" fontId="12" fillId="0" borderId="14" xfId="18" applyNumberFormat="1" applyFont="1" applyBorder="1" applyAlignment="1">
      <alignment horizontal="left" vertical="center" wrapText="1"/>
    </xf>
    <xf numFmtId="0" fontId="12" fillId="0" borderId="14" xfId="18" applyFont="1" applyBorder="1" applyAlignment="1">
      <alignment horizontal="center" vertical="center"/>
    </xf>
    <xf numFmtId="49" fontId="12" fillId="0" borderId="14" xfId="18" applyNumberFormat="1" applyFont="1" applyBorder="1" applyAlignment="1">
      <alignment horizontal="center" vertical="center" wrapText="1"/>
    </xf>
    <xf numFmtId="0" fontId="3" fillId="0" borderId="14" xfId="18" applyFont="1" applyBorder="1" applyAlignment="1">
      <alignment horizontal="center" vertical="center"/>
    </xf>
    <xf numFmtId="0" fontId="10" fillId="0" borderId="14" xfId="18" applyFont="1" applyBorder="1" applyAlignment="1">
      <alignment horizontal="center" vertical="center"/>
    </xf>
    <xf numFmtId="0" fontId="6" fillId="0" borderId="14" xfId="19" applyFont="1" applyBorder="1" applyAlignment="1">
      <alignment horizontal="center" vertical="center" wrapText="1"/>
    </xf>
    <xf numFmtId="0" fontId="10" fillId="0" borderId="14" xfId="18" applyFont="1" applyBorder="1" applyAlignment="1">
      <alignment horizontal="center" vertical="center" wrapText="1"/>
    </xf>
    <xf numFmtId="0" fontId="8" fillId="0" borderId="14" xfId="18" applyFont="1" applyBorder="1" applyAlignment="1">
      <alignment horizontal="center" vertical="center"/>
    </xf>
    <xf numFmtId="49" fontId="10" fillId="0" borderId="14" xfId="18" applyNumberFormat="1" applyFont="1" applyBorder="1" applyAlignment="1">
      <alignment horizontal="center" vertical="center"/>
    </xf>
    <xf numFmtId="0" fontId="2" fillId="0" borderId="14" xfId="18" applyFont="1" applyBorder="1" applyAlignment="1">
      <alignment horizontal="center"/>
    </xf>
    <xf numFmtId="49" fontId="13" fillId="0" borderId="14" xfId="18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</cellXfs>
  <cellStyles count="27">
    <cellStyle name="TableStyleLight1" xfId="26"/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_2015_Зразок-заповнення-Розподілу" xfId="18"/>
    <cellStyle name="Обычный_Бланк Форма №3" xfId="19"/>
    <cellStyle name="Плохой" xfId="20" builtinId="27" customBuiltin="1"/>
    <cellStyle name="Пояснение" xfId="21" builtinId="53" customBuiltin="1"/>
    <cellStyle name="Примечание" xfId="22" builtinId="10" customBuiltin="1"/>
    <cellStyle name="Связанная ячейка" xfId="23" builtinId="24" customBuiltin="1"/>
    <cellStyle name="Текст предупреждения" xfId="24" builtinId="11" customBuiltin="1"/>
    <cellStyle name="Хороший" xfId="2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0"/>
  <sheetViews>
    <sheetView view="pageBreakPreview" zoomScale="85" zoomScaleNormal="100" zoomScaleSheetLayoutView="85" workbookViewId="0">
      <selection sqref="A1:AA1"/>
    </sheetView>
  </sheetViews>
  <sheetFormatPr defaultColWidth="8.85546875" defaultRowHeight="12.75" x14ac:dyDescent="0.2"/>
  <cols>
    <col min="1" max="1" width="3.7109375" style="88" customWidth="1"/>
    <col min="2" max="2" width="15.7109375" style="88" customWidth="1"/>
    <col min="3" max="3" width="18.7109375" style="88" customWidth="1"/>
    <col min="4" max="4" width="3.7109375" style="88" customWidth="1"/>
    <col min="5" max="5" width="40.7109375" style="88" customWidth="1"/>
    <col min="6" max="6" width="4.28515625" style="88" bestFit="1" customWidth="1"/>
    <col min="7" max="7" width="5.7109375" style="88" customWidth="1"/>
    <col min="8" max="8" width="4.7109375" style="88" customWidth="1"/>
    <col min="9" max="10" width="4.28515625" style="88" bestFit="1" customWidth="1"/>
    <col min="11" max="14" width="4.7109375" style="88" customWidth="1"/>
    <col min="15" max="15" width="7.5703125" style="125" customWidth="1"/>
    <col min="16" max="16" width="4.7109375" style="88" customWidth="1"/>
    <col min="17" max="17" width="7" style="88" bestFit="1" customWidth="1"/>
    <col min="18" max="23" width="4.7109375" style="88" customWidth="1"/>
    <col min="24" max="24" width="10.7109375" style="88" customWidth="1"/>
    <col min="25" max="25" width="13" style="88" bestFit="1" customWidth="1"/>
    <col min="26" max="26" width="4.7109375" style="88" customWidth="1"/>
    <col min="27" max="27" width="8.7109375" style="125" customWidth="1"/>
    <col min="28" max="28" width="6.140625" style="88" customWidth="1"/>
    <col min="29" max="29" width="4.42578125" style="88" customWidth="1"/>
    <col min="30" max="31" width="5.140625" customWidth="1"/>
    <col min="32" max="32" width="8.140625" customWidth="1"/>
    <col min="33" max="33" width="6.85546875" customWidth="1"/>
    <col min="34" max="34" width="6.28515625" customWidth="1"/>
  </cols>
  <sheetData>
    <row r="1" spans="1:30" s="10" customFormat="1" ht="14.1" customHeight="1" x14ac:dyDescent="0.2">
      <c r="A1" s="213" t="s">
        <v>35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</row>
    <row r="2" spans="1:30" s="10" customFormat="1" ht="14.1" customHeight="1" x14ac:dyDescent="0.2">
      <c r="A2" s="214" t="s">
        <v>68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</row>
    <row r="3" spans="1:30" ht="5.0999999999999996" customHeight="1" thickBot="1" x14ac:dyDescent="0.3">
      <c r="A3" s="11"/>
      <c r="B3" s="11"/>
      <c r="C3" s="11"/>
      <c r="D3" s="11"/>
      <c r="E3" s="12"/>
      <c r="F3" s="13"/>
      <c r="G3" s="13"/>
      <c r="H3" s="13"/>
      <c r="I3" s="11"/>
      <c r="J3" s="11"/>
      <c r="K3" s="11"/>
      <c r="L3" s="11"/>
      <c r="M3" s="11"/>
      <c r="N3" s="11"/>
      <c r="O3" s="14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4"/>
      <c r="AB3" s="15"/>
      <c r="AC3" s="15"/>
      <c r="AD3" s="15"/>
    </row>
    <row r="4" spans="1:30" s="11" customFormat="1" ht="15" customHeight="1" x14ac:dyDescent="0.25">
      <c r="A4" s="200" t="s">
        <v>6</v>
      </c>
      <c r="B4" s="202" t="s">
        <v>7</v>
      </c>
      <c r="C4" s="202" t="s">
        <v>54</v>
      </c>
      <c r="D4" s="204" t="s">
        <v>8</v>
      </c>
      <c r="E4" s="205"/>
      <c r="F4" s="199" t="s">
        <v>0</v>
      </c>
      <c r="G4" s="197" t="s">
        <v>2</v>
      </c>
      <c r="H4" s="197" t="s">
        <v>9</v>
      </c>
      <c r="I4" s="199" t="s">
        <v>1</v>
      </c>
      <c r="J4" s="206" t="s">
        <v>10</v>
      </c>
      <c r="K4" s="208" t="s">
        <v>11</v>
      </c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6" t="s">
        <v>12</v>
      </c>
      <c r="AB4" s="16"/>
      <c r="AC4" s="16"/>
      <c r="AD4" s="16"/>
    </row>
    <row r="5" spans="1:30" s="21" customFormat="1" ht="120" customHeight="1" thickBot="1" x14ac:dyDescent="0.25">
      <c r="A5" s="215"/>
      <c r="B5" s="203"/>
      <c r="C5" s="203"/>
      <c r="D5" s="203"/>
      <c r="E5" s="203"/>
      <c r="F5" s="203"/>
      <c r="G5" s="203"/>
      <c r="H5" s="203"/>
      <c r="I5" s="203"/>
      <c r="J5" s="219"/>
      <c r="K5" s="17" t="s">
        <v>36</v>
      </c>
      <c r="L5" s="18" t="s">
        <v>37</v>
      </c>
      <c r="M5" s="18" t="s">
        <v>38</v>
      </c>
      <c r="N5" s="18" t="s">
        <v>39</v>
      </c>
      <c r="O5" s="19" t="s">
        <v>46</v>
      </c>
      <c r="P5" s="18" t="s">
        <v>40</v>
      </c>
      <c r="Q5" s="18" t="s">
        <v>47</v>
      </c>
      <c r="R5" s="18" t="s">
        <v>48</v>
      </c>
      <c r="S5" s="18" t="s">
        <v>41</v>
      </c>
      <c r="T5" s="18" t="s">
        <v>42</v>
      </c>
      <c r="U5" s="18" t="s">
        <v>43</v>
      </c>
      <c r="V5" s="18" t="s">
        <v>44</v>
      </c>
      <c r="W5" s="18" t="s">
        <v>49</v>
      </c>
      <c r="X5" s="18" t="s">
        <v>50</v>
      </c>
      <c r="Y5" s="18" t="s">
        <v>51</v>
      </c>
      <c r="Z5" s="18" t="s">
        <v>45</v>
      </c>
      <c r="AA5" s="217"/>
      <c r="AB5" s="20"/>
      <c r="AC5" s="20"/>
      <c r="AD5" s="20"/>
    </row>
    <row r="6" spans="1:30" s="32" customFormat="1" ht="13.5" customHeight="1" x14ac:dyDescent="0.25">
      <c r="A6" s="189">
        <v>1</v>
      </c>
      <c r="B6" s="192" t="s">
        <v>31</v>
      </c>
      <c r="C6" s="182" t="s">
        <v>63</v>
      </c>
      <c r="D6" s="185">
        <v>1</v>
      </c>
      <c r="E6" s="22" t="s">
        <v>75</v>
      </c>
      <c r="F6" s="23" t="s">
        <v>4</v>
      </c>
      <c r="G6" s="24" t="s">
        <v>73</v>
      </c>
      <c r="H6" s="24"/>
      <c r="I6" s="25">
        <v>1</v>
      </c>
      <c r="J6" s="26">
        <v>2</v>
      </c>
      <c r="K6" s="27">
        <v>11</v>
      </c>
      <c r="L6" s="28">
        <v>8</v>
      </c>
      <c r="M6" s="28"/>
      <c r="N6" s="28">
        <v>1</v>
      </c>
      <c r="O6" s="29">
        <v>0.5</v>
      </c>
      <c r="P6" s="28"/>
      <c r="Q6" s="29"/>
      <c r="R6" s="28"/>
      <c r="S6" s="28"/>
      <c r="T6" s="28"/>
      <c r="U6" s="28">
        <v>1</v>
      </c>
      <c r="V6" s="28"/>
      <c r="W6" s="28"/>
      <c r="X6" s="28"/>
      <c r="Y6" s="28"/>
      <c r="Z6" s="28"/>
      <c r="AA6" s="30">
        <f t="shared" ref="AA6:AA34" si="0">SUM(K6:Z6)</f>
        <v>21.5</v>
      </c>
      <c r="AB6" s="31"/>
      <c r="AC6" s="31"/>
      <c r="AD6" s="31"/>
    </row>
    <row r="7" spans="1:30" s="32" customFormat="1" ht="13.5" customHeight="1" x14ac:dyDescent="0.25">
      <c r="A7" s="190"/>
      <c r="B7" s="193"/>
      <c r="C7" s="183"/>
      <c r="D7" s="186"/>
      <c r="E7" s="22" t="s">
        <v>75</v>
      </c>
      <c r="F7" s="23" t="s">
        <v>4</v>
      </c>
      <c r="G7" s="24" t="s">
        <v>74</v>
      </c>
      <c r="H7" s="24"/>
      <c r="I7" s="25">
        <v>1</v>
      </c>
      <c r="J7" s="26">
        <v>7</v>
      </c>
      <c r="K7" s="27">
        <v>11</v>
      </c>
      <c r="L7" s="28">
        <v>8</v>
      </c>
      <c r="M7" s="28"/>
      <c r="N7" s="28">
        <v>2</v>
      </c>
      <c r="O7" s="29">
        <v>1</v>
      </c>
      <c r="P7" s="28"/>
      <c r="Q7" s="29"/>
      <c r="R7" s="28"/>
      <c r="S7" s="28"/>
      <c r="T7" s="28"/>
      <c r="U7" s="28">
        <v>2</v>
      </c>
      <c r="V7" s="28"/>
      <c r="W7" s="28"/>
      <c r="X7" s="28"/>
      <c r="Y7" s="28"/>
      <c r="Z7" s="28"/>
      <c r="AA7" s="30">
        <f t="shared" si="0"/>
        <v>24</v>
      </c>
      <c r="AB7" s="31"/>
      <c r="AC7" s="31"/>
      <c r="AD7" s="31"/>
    </row>
    <row r="8" spans="1:30" s="32" customFormat="1" ht="13.5" customHeight="1" x14ac:dyDescent="0.25">
      <c r="A8" s="190"/>
      <c r="B8" s="193"/>
      <c r="C8" s="183"/>
      <c r="D8" s="186"/>
      <c r="E8" s="22" t="s">
        <v>75</v>
      </c>
      <c r="F8" s="23" t="s">
        <v>4</v>
      </c>
      <c r="G8" s="24" t="s">
        <v>76</v>
      </c>
      <c r="H8" s="24"/>
      <c r="I8" s="25">
        <v>1</v>
      </c>
      <c r="J8" s="26">
        <v>6</v>
      </c>
      <c r="K8" s="27">
        <v>10</v>
      </c>
      <c r="L8" s="28">
        <v>8</v>
      </c>
      <c r="M8" s="28"/>
      <c r="N8" s="28">
        <v>2</v>
      </c>
      <c r="O8" s="29">
        <v>0.5</v>
      </c>
      <c r="P8" s="28"/>
      <c r="Q8" s="29"/>
      <c r="R8" s="28"/>
      <c r="S8" s="28"/>
      <c r="T8" s="28"/>
      <c r="U8" s="28">
        <v>1</v>
      </c>
      <c r="V8" s="28"/>
      <c r="W8" s="28"/>
      <c r="X8" s="28"/>
      <c r="Y8" s="28"/>
      <c r="Z8" s="28"/>
      <c r="AA8" s="30">
        <f t="shared" si="0"/>
        <v>21.5</v>
      </c>
      <c r="AB8" s="31"/>
      <c r="AC8" s="31"/>
      <c r="AD8" s="31"/>
    </row>
    <row r="9" spans="1:30" s="32" customFormat="1" ht="13.5" customHeight="1" x14ac:dyDescent="0.25">
      <c r="A9" s="190"/>
      <c r="B9" s="193"/>
      <c r="C9" s="183"/>
      <c r="D9" s="186"/>
      <c r="E9" s="22" t="s">
        <v>79</v>
      </c>
      <c r="F9" s="23" t="s">
        <v>4</v>
      </c>
      <c r="G9" s="24" t="s">
        <v>74</v>
      </c>
      <c r="H9" s="24"/>
      <c r="I9" s="25" t="s">
        <v>80</v>
      </c>
      <c r="J9" s="26">
        <v>4</v>
      </c>
      <c r="K9" s="27">
        <v>32</v>
      </c>
      <c r="L9" s="28">
        <v>38</v>
      </c>
      <c r="M9" s="28"/>
      <c r="N9" s="28">
        <v>1</v>
      </c>
      <c r="O9" s="29">
        <v>0.5</v>
      </c>
      <c r="P9" s="28"/>
      <c r="Q9" s="29"/>
      <c r="R9" s="28"/>
      <c r="S9" s="28"/>
      <c r="T9" s="28"/>
      <c r="U9" s="28">
        <v>1</v>
      </c>
      <c r="V9" s="28"/>
      <c r="W9" s="28"/>
      <c r="X9" s="28"/>
      <c r="Y9" s="28"/>
      <c r="Z9" s="28"/>
      <c r="AA9" s="30">
        <f t="shared" si="0"/>
        <v>72.5</v>
      </c>
      <c r="AB9" s="31"/>
      <c r="AC9" s="31"/>
      <c r="AD9" s="31"/>
    </row>
    <row r="10" spans="1:30" s="32" customFormat="1" ht="15" x14ac:dyDescent="0.25">
      <c r="A10" s="190"/>
      <c r="B10" s="193"/>
      <c r="C10" s="183"/>
      <c r="D10" s="186"/>
      <c r="E10" s="22" t="s">
        <v>106</v>
      </c>
      <c r="F10" s="23" t="s">
        <v>4</v>
      </c>
      <c r="G10" s="24" t="s">
        <v>74</v>
      </c>
      <c r="H10" s="24"/>
      <c r="I10" s="25" t="s">
        <v>107</v>
      </c>
      <c r="J10" s="26">
        <v>10</v>
      </c>
      <c r="K10" s="27"/>
      <c r="L10" s="28"/>
      <c r="M10" s="28"/>
      <c r="N10" s="28"/>
      <c r="O10" s="29"/>
      <c r="P10" s="28"/>
      <c r="Q10" s="29">
        <v>5</v>
      </c>
      <c r="R10" s="28"/>
      <c r="S10" s="28"/>
      <c r="T10" s="28"/>
      <c r="U10" s="28"/>
      <c r="V10" s="28"/>
      <c r="W10" s="28"/>
      <c r="X10" s="28"/>
      <c r="Y10" s="28"/>
      <c r="Z10" s="28"/>
      <c r="AA10" s="30">
        <f t="shared" si="0"/>
        <v>5</v>
      </c>
      <c r="AB10" s="31"/>
      <c r="AC10" s="31"/>
      <c r="AD10" s="31"/>
    </row>
    <row r="11" spans="1:30" s="32" customFormat="1" ht="15" x14ac:dyDescent="0.25">
      <c r="A11" s="190"/>
      <c r="B11" s="193"/>
      <c r="C11" s="183"/>
      <c r="D11" s="186"/>
      <c r="E11" s="22" t="s">
        <v>108</v>
      </c>
      <c r="F11" s="23" t="s">
        <v>4</v>
      </c>
      <c r="G11" s="24" t="s">
        <v>74</v>
      </c>
      <c r="H11" s="24"/>
      <c r="I11" s="25" t="s">
        <v>107</v>
      </c>
      <c r="J11" s="26">
        <v>2</v>
      </c>
      <c r="K11" s="27"/>
      <c r="L11" s="28"/>
      <c r="M11" s="28"/>
      <c r="N11" s="28"/>
      <c r="O11" s="29"/>
      <c r="P11" s="28"/>
      <c r="Q11" s="29">
        <v>21</v>
      </c>
      <c r="R11" s="28"/>
      <c r="S11" s="28"/>
      <c r="T11" s="28"/>
      <c r="U11" s="28"/>
      <c r="V11" s="28"/>
      <c r="W11" s="28"/>
      <c r="X11" s="28"/>
      <c r="Y11" s="28"/>
      <c r="Z11" s="33"/>
      <c r="AA11" s="30">
        <f t="shared" si="0"/>
        <v>21</v>
      </c>
      <c r="AB11" s="31"/>
      <c r="AC11" s="31"/>
      <c r="AD11" s="31"/>
    </row>
    <row r="12" spans="1:30" s="32" customFormat="1" ht="15" x14ac:dyDescent="0.25">
      <c r="A12" s="190"/>
      <c r="B12" s="193"/>
      <c r="C12" s="183"/>
      <c r="D12" s="186"/>
      <c r="E12" s="22" t="s">
        <v>106</v>
      </c>
      <c r="F12" s="23" t="s">
        <v>4</v>
      </c>
      <c r="G12" s="24" t="s">
        <v>76</v>
      </c>
      <c r="H12" s="24"/>
      <c r="I12" s="25" t="s">
        <v>107</v>
      </c>
      <c r="J12" s="26">
        <v>8</v>
      </c>
      <c r="K12" s="27"/>
      <c r="L12" s="28"/>
      <c r="M12" s="28"/>
      <c r="N12" s="28"/>
      <c r="O12" s="29"/>
      <c r="P12" s="28"/>
      <c r="Q12" s="29">
        <v>4</v>
      </c>
      <c r="R12" s="28"/>
      <c r="S12" s="28"/>
      <c r="T12" s="28"/>
      <c r="U12" s="28"/>
      <c r="V12" s="28"/>
      <c r="W12" s="28"/>
      <c r="X12" s="28"/>
      <c r="Y12" s="28"/>
      <c r="Z12" s="33"/>
      <c r="AA12" s="30">
        <f t="shared" si="0"/>
        <v>4</v>
      </c>
      <c r="AB12" s="31"/>
      <c r="AC12" s="31"/>
      <c r="AD12" s="31"/>
    </row>
    <row r="13" spans="1:30" s="32" customFormat="1" ht="13.5" customHeight="1" x14ac:dyDescent="0.25">
      <c r="A13" s="190"/>
      <c r="B13" s="193"/>
      <c r="C13" s="183"/>
      <c r="D13" s="186"/>
      <c r="E13" s="22" t="s">
        <v>108</v>
      </c>
      <c r="F13" s="23" t="s">
        <v>4</v>
      </c>
      <c r="G13" s="24" t="s">
        <v>76</v>
      </c>
      <c r="H13" s="24"/>
      <c r="I13" s="25" t="s">
        <v>107</v>
      </c>
      <c r="J13" s="26">
        <v>1</v>
      </c>
      <c r="K13" s="27"/>
      <c r="L13" s="28"/>
      <c r="M13" s="28"/>
      <c r="N13" s="28"/>
      <c r="O13" s="29"/>
      <c r="P13" s="28"/>
      <c r="Q13" s="29">
        <v>10.5</v>
      </c>
      <c r="R13" s="28"/>
      <c r="S13" s="28"/>
      <c r="T13" s="28"/>
      <c r="U13" s="28"/>
      <c r="V13" s="28"/>
      <c r="W13" s="28"/>
      <c r="X13" s="28"/>
      <c r="Y13" s="28"/>
      <c r="Z13" s="33"/>
      <c r="AA13" s="30">
        <f t="shared" si="0"/>
        <v>10.5</v>
      </c>
      <c r="AB13" s="31"/>
      <c r="AC13" s="31"/>
      <c r="AD13" s="31"/>
    </row>
    <row r="14" spans="1:30" s="32" customFormat="1" ht="13.5" customHeight="1" x14ac:dyDescent="0.25">
      <c r="A14" s="190"/>
      <c r="B14" s="193"/>
      <c r="C14" s="183"/>
      <c r="D14" s="186"/>
      <c r="E14" s="34" t="s">
        <v>104</v>
      </c>
      <c r="F14" s="23" t="s">
        <v>4</v>
      </c>
      <c r="G14" s="24" t="s">
        <v>74</v>
      </c>
      <c r="H14" s="24"/>
      <c r="I14" s="25" t="s">
        <v>105</v>
      </c>
      <c r="J14" s="26">
        <v>1</v>
      </c>
      <c r="K14" s="27">
        <v>20</v>
      </c>
      <c r="L14" s="28">
        <v>10</v>
      </c>
      <c r="M14" s="28"/>
      <c r="N14" s="28">
        <v>1</v>
      </c>
      <c r="O14" s="29">
        <v>0.5</v>
      </c>
      <c r="P14" s="28"/>
      <c r="Q14" s="29"/>
      <c r="R14" s="28"/>
      <c r="S14" s="28"/>
      <c r="T14" s="28"/>
      <c r="U14" s="28">
        <v>1</v>
      </c>
      <c r="V14" s="28"/>
      <c r="W14" s="28"/>
      <c r="X14" s="28"/>
      <c r="Y14" s="28"/>
      <c r="Z14" s="33"/>
      <c r="AA14" s="30">
        <f t="shared" si="0"/>
        <v>32.5</v>
      </c>
      <c r="AB14" s="31"/>
      <c r="AC14" s="31"/>
      <c r="AD14" s="31"/>
    </row>
    <row r="15" spans="1:30" s="32" customFormat="1" ht="13.5" customHeight="1" thickBot="1" x14ac:dyDescent="0.25">
      <c r="A15" s="190"/>
      <c r="B15" s="193"/>
      <c r="C15" s="183"/>
      <c r="D15" s="186"/>
      <c r="E15" s="35" t="s">
        <v>16</v>
      </c>
      <c r="F15" s="36"/>
      <c r="G15" s="36"/>
      <c r="H15" s="36"/>
      <c r="I15" s="36"/>
      <c r="J15" s="37"/>
      <c r="K15" s="38">
        <f t="shared" ref="K15:Z15" si="1">SUM(K6:K14)</f>
        <v>84</v>
      </c>
      <c r="L15" s="39">
        <f t="shared" si="1"/>
        <v>72</v>
      </c>
      <c r="M15" s="39">
        <f t="shared" si="1"/>
        <v>0</v>
      </c>
      <c r="N15" s="39">
        <f t="shared" si="1"/>
        <v>7</v>
      </c>
      <c r="O15" s="40">
        <f t="shared" si="1"/>
        <v>3</v>
      </c>
      <c r="P15" s="39">
        <f t="shared" si="1"/>
        <v>0</v>
      </c>
      <c r="Q15" s="40">
        <f t="shared" si="1"/>
        <v>40.5</v>
      </c>
      <c r="R15" s="39">
        <f t="shared" si="1"/>
        <v>0</v>
      </c>
      <c r="S15" s="39">
        <f t="shared" si="1"/>
        <v>0</v>
      </c>
      <c r="T15" s="39">
        <f t="shared" si="1"/>
        <v>0</v>
      </c>
      <c r="U15" s="39">
        <f t="shared" si="1"/>
        <v>6</v>
      </c>
      <c r="V15" s="39">
        <f t="shared" si="1"/>
        <v>0</v>
      </c>
      <c r="W15" s="39">
        <f t="shared" si="1"/>
        <v>0</v>
      </c>
      <c r="X15" s="39">
        <f t="shared" si="1"/>
        <v>0</v>
      </c>
      <c r="Y15" s="39">
        <f t="shared" si="1"/>
        <v>0</v>
      </c>
      <c r="Z15" s="39">
        <f t="shared" si="1"/>
        <v>0</v>
      </c>
      <c r="AA15" s="41">
        <f t="shared" si="0"/>
        <v>212.5</v>
      </c>
      <c r="AB15" s="31"/>
      <c r="AC15" s="31"/>
      <c r="AD15" s="31"/>
    </row>
    <row r="16" spans="1:30" s="32" customFormat="1" ht="15" x14ac:dyDescent="0.2">
      <c r="A16" s="190"/>
      <c r="B16" s="193"/>
      <c r="C16" s="183"/>
      <c r="D16" s="186"/>
      <c r="E16" s="42"/>
      <c r="F16" s="43"/>
      <c r="G16" s="43"/>
      <c r="H16" s="43"/>
      <c r="I16" s="44"/>
      <c r="J16" s="45"/>
      <c r="K16" s="46"/>
      <c r="L16" s="47"/>
      <c r="M16" s="47"/>
      <c r="N16" s="47"/>
      <c r="O16" s="48"/>
      <c r="P16" s="47"/>
      <c r="Q16" s="48"/>
      <c r="R16" s="47"/>
      <c r="S16" s="47"/>
      <c r="T16" s="47"/>
      <c r="U16" s="47"/>
      <c r="V16" s="47"/>
      <c r="W16" s="47"/>
      <c r="X16" s="47"/>
      <c r="Y16" s="47"/>
      <c r="Z16" s="47"/>
      <c r="AA16" s="49">
        <f t="shared" si="0"/>
        <v>0</v>
      </c>
      <c r="AB16" s="31"/>
      <c r="AC16" s="31"/>
      <c r="AD16" s="31"/>
    </row>
    <row r="17" spans="1:30" s="32" customFormat="1" ht="15.75" thickBot="1" x14ac:dyDescent="0.25">
      <c r="A17" s="190"/>
      <c r="B17" s="193"/>
      <c r="C17" s="183"/>
      <c r="D17" s="186"/>
      <c r="E17" s="35" t="s">
        <v>14</v>
      </c>
      <c r="F17" s="50"/>
      <c r="G17" s="50"/>
      <c r="H17" s="50"/>
      <c r="I17" s="50"/>
      <c r="J17" s="51"/>
      <c r="K17" s="38">
        <f t="shared" ref="K17:Z17" si="2">SUM(K16:K16)</f>
        <v>0</v>
      </c>
      <c r="L17" s="39">
        <f t="shared" si="2"/>
        <v>0</v>
      </c>
      <c r="M17" s="39">
        <f t="shared" si="2"/>
        <v>0</v>
      </c>
      <c r="N17" s="39">
        <f t="shared" si="2"/>
        <v>0</v>
      </c>
      <c r="O17" s="40">
        <f t="shared" si="2"/>
        <v>0</v>
      </c>
      <c r="P17" s="39">
        <f t="shared" si="2"/>
        <v>0</v>
      </c>
      <c r="Q17" s="40">
        <f t="shared" si="2"/>
        <v>0</v>
      </c>
      <c r="R17" s="39">
        <f t="shared" si="2"/>
        <v>0</v>
      </c>
      <c r="S17" s="39">
        <f t="shared" si="2"/>
        <v>0</v>
      </c>
      <c r="T17" s="39">
        <f t="shared" si="2"/>
        <v>0</v>
      </c>
      <c r="U17" s="39">
        <f t="shared" si="2"/>
        <v>0</v>
      </c>
      <c r="V17" s="39">
        <f t="shared" si="2"/>
        <v>0</v>
      </c>
      <c r="W17" s="39">
        <f t="shared" si="2"/>
        <v>0</v>
      </c>
      <c r="X17" s="39">
        <f t="shared" si="2"/>
        <v>0</v>
      </c>
      <c r="Y17" s="39">
        <f t="shared" si="2"/>
        <v>0</v>
      </c>
      <c r="Z17" s="39">
        <f t="shared" si="2"/>
        <v>0</v>
      </c>
      <c r="AA17" s="52">
        <f t="shared" si="0"/>
        <v>0</v>
      </c>
      <c r="AB17" s="31"/>
      <c r="AC17" s="31"/>
      <c r="AD17" s="31"/>
    </row>
    <row r="18" spans="1:30" s="32" customFormat="1" ht="13.5" customHeight="1" thickBot="1" x14ac:dyDescent="0.25">
      <c r="A18" s="190"/>
      <c r="B18" s="193"/>
      <c r="C18" s="183"/>
      <c r="D18" s="186"/>
      <c r="E18" s="53" t="s">
        <v>15</v>
      </c>
      <c r="F18" s="54"/>
      <c r="G18" s="54"/>
      <c r="H18" s="54"/>
      <c r="I18" s="54"/>
      <c r="J18" s="55"/>
      <c r="K18" s="56">
        <f t="shared" ref="K18:Z18" si="3">K15+K17</f>
        <v>84</v>
      </c>
      <c r="L18" s="56">
        <f t="shared" si="3"/>
        <v>72</v>
      </c>
      <c r="M18" s="56">
        <f t="shared" si="3"/>
        <v>0</v>
      </c>
      <c r="N18" s="56">
        <f t="shared" si="3"/>
        <v>7</v>
      </c>
      <c r="O18" s="57">
        <f t="shared" si="3"/>
        <v>3</v>
      </c>
      <c r="P18" s="56">
        <f t="shared" si="3"/>
        <v>0</v>
      </c>
      <c r="Q18" s="57">
        <f t="shared" si="3"/>
        <v>40.5</v>
      </c>
      <c r="R18" s="56">
        <f t="shared" si="3"/>
        <v>0</v>
      </c>
      <c r="S18" s="56">
        <f t="shared" si="3"/>
        <v>0</v>
      </c>
      <c r="T18" s="56">
        <f t="shared" si="3"/>
        <v>0</v>
      </c>
      <c r="U18" s="56">
        <f t="shared" si="3"/>
        <v>6</v>
      </c>
      <c r="V18" s="56">
        <f t="shared" si="3"/>
        <v>0</v>
      </c>
      <c r="W18" s="56">
        <f t="shared" si="3"/>
        <v>0</v>
      </c>
      <c r="X18" s="56">
        <f t="shared" si="3"/>
        <v>0</v>
      </c>
      <c r="Y18" s="56">
        <f t="shared" si="3"/>
        <v>0</v>
      </c>
      <c r="Z18" s="58">
        <f t="shared" si="3"/>
        <v>0</v>
      </c>
      <c r="AA18" s="59">
        <f t="shared" si="0"/>
        <v>212.5</v>
      </c>
      <c r="AB18" s="31"/>
      <c r="AC18" s="31"/>
      <c r="AD18" s="31"/>
    </row>
    <row r="19" spans="1:30" s="32" customFormat="1" ht="13.5" customHeight="1" x14ac:dyDescent="0.25">
      <c r="A19" s="190"/>
      <c r="B19" s="193"/>
      <c r="C19" s="183"/>
      <c r="D19" s="186"/>
      <c r="E19" s="22" t="s">
        <v>75</v>
      </c>
      <c r="F19" s="23" t="s">
        <v>4</v>
      </c>
      <c r="G19" s="24" t="s">
        <v>73</v>
      </c>
      <c r="H19" s="24"/>
      <c r="I19" s="25">
        <v>1</v>
      </c>
      <c r="J19" s="26">
        <v>2</v>
      </c>
      <c r="K19" s="27">
        <v>11</v>
      </c>
      <c r="L19" s="28">
        <v>11</v>
      </c>
      <c r="M19" s="28"/>
      <c r="N19" s="28">
        <v>1</v>
      </c>
      <c r="O19" s="29">
        <v>0.5</v>
      </c>
      <c r="P19" s="28"/>
      <c r="Q19" s="29"/>
      <c r="R19" s="28"/>
      <c r="S19" s="28"/>
      <c r="T19" s="28"/>
      <c r="U19" s="28">
        <v>1</v>
      </c>
      <c r="V19" s="28"/>
      <c r="W19" s="28"/>
      <c r="X19" s="28"/>
      <c r="Y19" s="28"/>
      <c r="Z19" s="33"/>
      <c r="AA19" s="60">
        <f t="shared" si="0"/>
        <v>24.5</v>
      </c>
      <c r="AB19" s="31"/>
      <c r="AC19" s="31"/>
      <c r="AD19" s="31"/>
    </row>
    <row r="20" spans="1:30" s="63" customFormat="1" ht="15" x14ac:dyDescent="0.25">
      <c r="A20" s="190"/>
      <c r="B20" s="193"/>
      <c r="C20" s="183"/>
      <c r="D20" s="186"/>
      <c r="E20" s="22" t="s">
        <v>75</v>
      </c>
      <c r="F20" s="23" t="s">
        <v>4</v>
      </c>
      <c r="G20" s="24" t="s">
        <v>74</v>
      </c>
      <c r="H20" s="24"/>
      <c r="I20" s="25">
        <v>1</v>
      </c>
      <c r="J20" s="26">
        <v>7</v>
      </c>
      <c r="K20" s="27">
        <v>11</v>
      </c>
      <c r="L20" s="28">
        <v>11</v>
      </c>
      <c r="M20" s="28"/>
      <c r="N20" s="28">
        <v>2</v>
      </c>
      <c r="O20" s="29">
        <v>1</v>
      </c>
      <c r="P20" s="28"/>
      <c r="Q20" s="29"/>
      <c r="R20" s="28"/>
      <c r="S20" s="28"/>
      <c r="T20" s="28"/>
      <c r="U20" s="28">
        <v>2</v>
      </c>
      <c r="V20" s="28"/>
      <c r="W20" s="28"/>
      <c r="X20" s="28"/>
      <c r="Y20" s="28"/>
      <c r="Z20" s="33"/>
      <c r="AA20" s="61">
        <f t="shared" si="0"/>
        <v>27</v>
      </c>
      <c r="AB20" s="62"/>
      <c r="AC20" s="62"/>
      <c r="AD20" s="62"/>
    </row>
    <row r="21" spans="1:30" s="63" customFormat="1" ht="15" x14ac:dyDescent="0.25">
      <c r="A21" s="190"/>
      <c r="B21" s="193"/>
      <c r="C21" s="183"/>
      <c r="D21" s="186"/>
      <c r="E21" s="22" t="s">
        <v>75</v>
      </c>
      <c r="F21" s="23" t="s">
        <v>4</v>
      </c>
      <c r="G21" s="24" t="s">
        <v>76</v>
      </c>
      <c r="H21" s="24"/>
      <c r="I21" s="25">
        <v>1</v>
      </c>
      <c r="J21" s="26">
        <v>6</v>
      </c>
      <c r="K21" s="27">
        <v>10</v>
      </c>
      <c r="L21" s="28">
        <v>10</v>
      </c>
      <c r="M21" s="28"/>
      <c r="N21" s="28">
        <v>2</v>
      </c>
      <c r="O21" s="29">
        <v>0.5</v>
      </c>
      <c r="P21" s="28"/>
      <c r="Q21" s="29"/>
      <c r="R21" s="28"/>
      <c r="S21" s="28"/>
      <c r="T21" s="28"/>
      <c r="U21" s="28">
        <v>1</v>
      </c>
      <c r="V21" s="28"/>
      <c r="W21" s="28"/>
      <c r="X21" s="28"/>
      <c r="Y21" s="28"/>
      <c r="Z21" s="33"/>
      <c r="AA21" s="61">
        <f t="shared" si="0"/>
        <v>23.5</v>
      </c>
      <c r="AB21" s="62"/>
      <c r="AC21" s="62"/>
      <c r="AD21" s="62"/>
    </row>
    <row r="22" spans="1:30" s="63" customFormat="1" ht="30" x14ac:dyDescent="0.25">
      <c r="A22" s="190"/>
      <c r="B22" s="193"/>
      <c r="C22" s="183"/>
      <c r="D22" s="186"/>
      <c r="E22" s="22" t="s">
        <v>115</v>
      </c>
      <c r="F22" s="23" t="s">
        <v>4</v>
      </c>
      <c r="G22" s="24" t="s">
        <v>73</v>
      </c>
      <c r="H22" s="24"/>
      <c r="I22" s="25">
        <v>4</v>
      </c>
      <c r="J22" s="26">
        <v>6</v>
      </c>
      <c r="K22" s="27">
        <v>32</v>
      </c>
      <c r="L22" s="28">
        <v>24</v>
      </c>
      <c r="M22" s="28"/>
      <c r="N22" s="28">
        <v>2</v>
      </c>
      <c r="O22" s="29">
        <v>0.5</v>
      </c>
      <c r="P22" s="28"/>
      <c r="Q22" s="29"/>
      <c r="R22" s="28"/>
      <c r="S22" s="28"/>
      <c r="T22" s="28"/>
      <c r="U22" s="28">
        <v>1</v>
      </c>
      <c r="V22" s="28"/>
      <c r="W22" s="28"/>
      <c r="X22" s="28"/>
      <c r="Y22" s="28"/>
      <c r="Z22" s="33"/>
      <c r="AA22" s="61">
        <f t="shared" si="0"/>
        <v>59.5</v>
      </c>
      <c r="AB22" s="62"/>
      <c r="AC22" s="62"/>
      <c r="AD22" s="62"/>
    </row>
    <row r="23" spans="1:30" s="63" customFormat="1" ht="15" x14ac:dyDescent="0.25">
      <c r="A23" s="190"/>
      <c r="B23" s="193"/>
      <c r="C23" s="183"/>
      <c r="D23" s="186"/>
      <c r="E23" s="34" t="s">
        <v>87</v>
      </c>
      <c r="F23" s="23" t="s">
        <v>4</v>
      </c>
      <c r="G23" s="24" t="s">
        <v>88</v>
      </c>
      <c r="H23" s="24"/>
      <c r="I23" s="25">
        <v>1</v>
      </c>
      <c r="J23" s="26">
        <v>7</v>
      </c>
      <c r="K23" s="27">
        <v>24</v>
      </c>
      <c r="L23" s="28">
        <v>16</v>
      </c>
      <c r="M23" s="28"/>
      <c r="N23" s="28">
        <v>2</v>
      </c>
      <c r="O23" s="29">
        <v>1</v>
      </c>
      <c r="P23" s="28"/>
      <c r="Q23" s="29"/>
      <c r="R23" s="28"/>
      <c r="S23" s="28"/>
      <c r="T23" s="28"/>
      <c r="U23" s="28">
        <v>1</v>
      </c>
      <c r="V23" s="28"/>
      <c r="W23" s="28"/>
      <c r="X23" s="28"/>
      <c r="Y23" s="28"/>
      <c r="Z23" s="33"/>
      <c r="AA23" s="61">
        <f t="shared" si="0"/>
        <v>44</v>
      </c>
      <c r="AB23" s="62"/>
      <c r="AC23" s="62"/>
      <c r="AD23" s="62"/>
    </row>
    <row r="24" spans="1:30" s="63" customFormat="1" ht="15" x14ac:dyDescent="0.25">
      <c r="A24" s="190"/>
      <c r="B24" s="193"/>
      <c r="C24" s="183"/>
      <c r="D24" s="186"/>
      <c r="E24" s="22" t="s">
        <v>75</v>
      </c>
      <c r="F24" s="23" t="s">
        <v>4</v>
      </c>
      <c r="G24" s="24" t="s">
        <v>88</v>
      </c>
      <c r="H24" s="24"/>
      <c r="I24" s="25">
        <v>1</v>
      </c>
      <c r="J24" s="26">
        <v>7</v>
      </c>
      <c r="K24" s="27">
        <v>32</v>
      </c>
      <c r="L24" s="28">
        <v>20</v>
      </c>
      <c r="M24" s="28"/>
      <c r="N24" s="28">
        <v>2</v>
      </c>
      <c r="O24" s="29">
        <v>1</v>
      </c>
      <c r="P24" s="28"/>
      <c r="Q24" s="29"/>
      <c r="R24" s="28"/>
      <c r="S24" s="28"/>
      <c r="T24" s="28"/>
      <c r="U24" s="28">
        <v>1</v>
      </c>
      <c r="V24" s="28"/>
      <c r="W24" s="28"/>
      <c r="X24" s="28"/>
      <c r="Y24" s="28"/>
      <c r="Z24" s="33"/>
      <c r="AA24" s="61">
        <f t="shared" si="0"/>
        <v>56</v>
      </c>
      <c r="AB24" s="62"/>
      <c r="AC24" s="62"/>
      <c r="AD24" s="62"/>
    </row>
    <row r="25" spans="1:30" s="63" customFormat="1" ht="15" x14ac:dyDescent="0.25">
      <c r="A25" s="190"/>
      <c r="B25" s="193"/>
      <c r="C25" s="183"/>
      <c r="D25" s="186"/>
      <c r="E25" s="64" t="s">
        <v>121</v>
      </c>
      <c r="F25" s="23" t="s">
        <v>4</v>
      </c>
      <c r="G25" s="23" t="s">
        <v>76</v>
      </c>
      <c r="H25" s="23"/>
      <c r="I25" s="25">
        <v>4</v>
      </c>
      <c r="J25" s="65">
        <v>11</v>
      </c>
      <c r="K25" s="27"/>
      <c r="L25" s="28"/>
      <c r="M25" s="28"/>
      <c r="N25" s="28"/>
      <c r="O25" s="29"/>
      <c r="P25" s="28"/>
      <c r="Q25" s="29"/>
      <c r="R25" s="28">
        <v>4</v>
      </c>
      <c r="S25" s="28"/>
      <c r="T25" s="28"/>
      <c r="U25" s="28"/>
      <c r="V25" s="28"/>
      <c r="W25" s="28"/>
      <c r="X25" s="28"/>
      <c r="Y25" s="28"/>
      <c r="Z25" s="33"/>
      <c r="AA25" s="61">
        <f t="shared" si="0"/>
        <v>4</v>
      </c>
      <c r="AB25" s="62"/>
      <c r="AC25" s="62"/>
      <c r="AD25" s="62"/>
    </row>
    <row r="26" spans="1:30" s="63" customFormat="1" ht="15" x14ac:dyDescent="0.25">
      <c r="A26" s="190"/>
      <c r="B26" s="193"/>
      <c r="C26" s="183"/>
      <c r="D26" s="186"/>
      <c r="E26" s="64" t="s">
        <v>121</v>
      </c>
      <c r="F26" s="23" t="s">
        <v>4</v>
      </c>
      <c r="G26" s="23" t="s">
        <v>74</v>
      </c>
      <c r="H26" s="23"/>
      <c r="I26" s="25">
        <v>4</v>
      </c>
      <c r="J26" s="26">
        <v>8</v>
      </c>
      <c r="K26" s="27"/>
      <c r="L26" s="28"/>
      <c r="M26" s="28"/>
      <c r="N26" s="28"/>
      <c r="O26" s="29"/>
      <c r="P26" s="28"/>
      <c r="Q26" s="29"/>
      <c r="R26" s="28">
        <v>3</v>
      </c>
      <c r="S26" s="28"/>
      <c r="T26" s="28"/>
      <c r="U26" s="28"/>
      <c r="V26" s="28"/>
      <c r="W26" s="28"/>
      <c r="X26" s="28"/>
      <c r="Y26" s="28"/>
      <c r="Z26" s="33"/>
      <c r="AA26" s="61">
        <f t="shared" si="0"/>
        <v>3</v>
      </c>
      <c r="AB26" s="62"/>
      <c r="AC26" s="62"/>
      <c r="AD26" s="62"/>
    </row>
    <row r="27" spans="1:30" s="63" customFormat="1" ht="15" x14ac:dyDescent="0.25">
      <c r="A27" s="190"/>
      <c r="B27" s="193"/>
      <c r="C27" s="183"/>
      <c r="D27" s="186"/>
      <c r="E27" s="64" t="s">
        <v>121</v>
      </c>
      <c r="F27" s="23" t="s">
        <v>4</v>
      </c>
      <c r="G27" s="23" t="s">
        <v>73</v>
      </c>
      <c r="H27" s="23"/>
      <c r="I27" s="25">
        <v>4</v>
      </c>
      <c r="J27" s="26">
        <v>6</v>
      </c>
      <c r="K27" s="27"/>
      <c r="L27" s="28"/>
      <c r="M27" s="28"/>
      <c r="N27" s="28"/>
      <c r="O27" s="29"/>
      <c r="P27" s="28"/>
      <c r="Q27" s="29"/>
      <c r="R27" s="28">
        <v>3</v>
      </c>
      <c r="S27" s="28"/>
      <c r="T27" s="28"/>
      <c r="U27" s="28"/>
      <c r="V27" s="28"/>
      <c r="W27" s="28"/>
      <c r="X27" s="28"/>
      <c r="Y27" s="28"/>
      <c r="Z27" s="33"/>
      <c r="AA27" s="61">
        <f t="shared" si="0"/>
        <v>3</v>
      </c>
      <c r="AB27" s="62"/>
      <c r="AC27" s="62"/>
      <c r="AD27" s="62"/>
    </row>
    <row r="28" spans="1:30" s="63" customFormat="1" ht="15" x14ac:dyDescent="0.25">
      <c r="A28" s="190"/>
      <c r="B28" s="193"/>
      <c r="C28" s="183"/>
      <c r="D28" s="186"/>
      <c r="E28" s="64" t="s">
        <v>124</v>
      </c>
      <c r="F28" s="23" t="s">
        <v>4</v>
      </c>
      <c r="G28" s="23" t="s">
        <v>74</v>
      </c>
      <c r="H28" s="23"/>
      <c r="I28" s="25">
        <v>4</v>
      </c>
      <c r="J28" s="26">
        <v>2</v>
      </c>
      <c r="K28" s="27"/>
      <c r="L28" s="28"/>
      <c r="M28" s="28"/>
      <c r="N28" s="28"/>
      <c r="O28" s="29"/>
      <c r="P28" s="28"/>
      <c r="Q28" s="29"/>
      <c r="R28" s="28"/>
      <c r="S28" s="28"/>
      <c r="T28" s="28"/>
      <c r="U28" s="28">
        <v>1</v>
      </c>
      <c r="V28" s="28"/>
      <c r="W28" s="28">
        <v>6</v>
      </c>
      <c r="X28" s="28"/>
      <c r="Y28" s="28"/>
      <c r="Z28" s="33"/>
      <c r="AA28" s="61">
        <f t="shared" si="0"/>
        <v>7</v>
      </c>
      <c r="AB28" s="62"/>
      <c r="AC28" s="62"/>
      <c r="AD28" s="62"/>
    </row>
    <row r="29" spans="1:30" s="63" customFormat="1" ht="15" x14ac:dyDescent="0.25">
      <c r="A29" s="190"/>
      <c r="B29" s="193"/>
      <c r="C29" s="183"/>
      <c r="D29" s="186"/>
      <c r="E29" s="64"/>
      <c r="F29" s="23"/>
      <c r="G29" s="23"/>
      <c r="H29" s="23"/>
      <c r="I29" s="25"/>
      <c r="J29" s="26"/>
      <c r="K29" s="27"/>
      <c r="L29" s="28"/>
      <c r="M29" s="28"/>
      <c r="N29" s="28"/>
      <c r="O29" s="29"/>
      <c r="P29" s="28"/>
      <c r="Q29" s="29"/>
      <c r="R29" s="28"/>
      <c r="S29" s="28"/>
      <c r="T29" s="28"/>
      <c r="U29" s="28"/>
      <c r="V29" s="28"/>
      <c r="W29" s="28"/>
      <c r="X29" s="28"/>
      <c r="Y29" s="28"/>
      <c r="Z29" s="33"/>
      <c r="AA29" s="61">
        <f t="shared" si="0"/>
        <v>0</v>
      </c>
      <c r="AB29" s="62"/>
      <c r="AC29" s="62"/>
      <c r="AD29" s="62"/>
    </row>
    <row r="30" spans="1:30" s="63" customFormat="1" ht="15.75" thickBot="1" x14ac:dyDescent="0.3">
      <c r="A30" s="190"/>
      <c r="B30" s="193"/>
      <c r="C30" s="183"/>
      <c r="D30" s="186"/>
      <c r="E30" s="35" t="s">
        <v>16</v>
      </c>
      <c r="F30" s="50"/>
      <c r="G30" s="50"/>
      <c r="H30" s="50"/>
      <c r="I30" s="50"/>
      <c r="J30" s="51"/>
      <c r="K30" s="66">
        <f t="shared" ref="K30:Z30" si="4">SUM(K19:K29)</f>
        <v>120</v>
      </c>
      <c r="L30" s="66">
        <f t="shared" si="4"/>
        <v>92</v>
      </c>
      <c r="M30" s="66">
        <f t="shared" si="4"/>
        <v>0</v>
      </c>
      <c r="N30" s="66">
        <f t="shared" si="4"/>
        <v>11</v>
      </c>
      <c r="O30" s="67">
        <f t="shared" si="4"/>
        <v>4.5</v>
      </c>
      <c r="P30" s="66">
        <f t="shared" si="4"/>
        <v>0</v>
      </c>
      <c r="Q30" s="67">
        <f t="shared" si="4"/>
        <v>0</v>
      </c>
      <c r="R30" s="66">
        <f t="shared" si="4"/>
        <v>10</v>
      </c>
      <c r="S30" s="66">
        <f t="shared" si="4"/>
        <v>0</v>
      </c>
      <c r="T30" s="66">
        <f t="shared" si="4"/>
        <v>0</v>
      </c>
      <c r="U30" s="66">
        <f t="shared" si="4"/>
        <v>8</v>
      </c>
      <c r="V30" s="66">
        <f t="shared" si="4"/>
        <v>0</v>
      </c>
      <c r="W30" s="66">
        <f t="shared" si="4"/>
        <v>6</v>
      </c>
      <c r="X30" s="66">
        <f t="shared" si="4"/>
        <v>0</v>
      </c>
      <c r="Y30" s="66">
        <f t="shared" si="4"/>
        <v>0</v>
      </c>
      <c r="Z30" s="68">
        <f t="shared" si="4"/>
        <v>0</v>
      </c>
      <c r="AA30" s="69">
        <f t="shared" si="0"/>
        <v>251.5</v>
      </c>
      <c r="AB30" s="62"/>
      <c r="AC30" s="62"/>
      <c r="AD30" s="62"/>
    </row>
    <row r="31" spans="1:30" s="63" customFormat="1" ht="15" x14ac:dyDescent="0.25">
      <c r="A31" s="190"/>
      <c r="B31" s="193"/>
      <c r="C31" s="183"/>
      <c r="D31" s="186"/>
      <c r="E31" s="70" t="s">
        <v>65</v>
      </c>
      <c r="F31" s="70"/>
      <c r="G31" s="70"/>
      <c r="H31" s="70"/>
      <c r="I31" s="70"/>
      <c r="J31" s="71"/>
      <c r="K31" s="72"/>
      <c r="L31" s="72"/>
      <c r="M31" s="72"/>
      <c r="N31" s="72"/>
      <c r="O31" s="73"/>
      <c r="P31" s="72"/>
      <c r="Q31" s="73"/>
      <c r="R31" s="72"/>
      <c r="S31" s="72"/>
      <c r="T31" s="72"/>
      <c r="U31" s="72"/>
      <c r="V31" s="72"/>
      <c r="W31" s="72"/>
      <c r="X31" s="72"/>
      <c r="Y31" s="72"/>
      <c r="Z31" s="74"/>
      <c r="AA31" s="60">
        <f t="shared" si="0"/>
        <v>0</v>
      </c>
      <c r="AB31" s="62"/>
      <c r="AC31" s="62"/>
      <c r="AD31" s="62"/>
    </row>
    <row r="32" spans="1:30" s="63" customFormat="1" ht="15.75" thickBot="1" x14ac:dyDescent="0.3">
      <c r="A32" s="190"/>
      <c r="B32" s="193"/>
      <c r="C32" s="183"/>
      <c r="D32" s="186"/>
      <c r="E32" s="35" t="s">
        <v>14</v>
      </c>
      <c r="F32" s="75"/>
      <c r="G32" s="75"/>
      <c r="H32" s="75"/>
      <c r="I32" s="75"/>
      <c r="J32" s="76"/>
      <c r="K32" s="77">
        <f t="shared" ref="K32:Z32" si="5">SUM(K31:K31)</f>
        <v>0</v>
      </c>
      <c r="L32" s="77">
        <f t="shared" si="5"/>
        <v>0</v>
      </c>
      <c r="M32" s="77">
        <f t="shared" si="5"/>
        <v>0</v>
      </c>
      <c r="N32" s="77">
        <f t="shared" si="5"/>
        <v>0</v>
      </c>
      <c r="O32" s="78">
        <f t="shared" si="5"/>
        <v>0</v>
      </c>
      <c r="P32" s="77">
        <f t="shared" si="5"/>
        <v>0</v>
      </c>
      <c r="Q32" s="78">
        <f t="shared" si="5"/>
        <v>0</v>
      </c>
      <c r="R32" s="77">
        <f t="shared" si="5"/>
        <v>0</v>
      </c>
      <c r="S32" s="77">
        <f t="shared" si="5"/>
        <v>0</v>
      </c>
      <c r="T32" s="77">
        <f t="shared" si="5"/>
        <v>0</v>
      </c>
      <c r="U32" s="77">
        <f t="shared" si="5"/>
        <v>0</v>
      </c>
      <c r="V32" s="77">
        <f t="shared" si="5"/>
        <v>0</v>
      </c>
      <c r="W32" s="77">
        <f t="shared" si="5"/>
        <v>0</v>
      </c>
      <c r="X32" s="77">
        <f t="shared" si="5"/>
        <v>0</v>
      </c>
      <c r="Y32" s="77">
        <f t="shared" si="5"/>
        <v>0</v>
      </c>
      <c r="Z32" s="79">
        <f t="shared" si="5"/>
        <v>0</v>
      </c>
      <c r="AA32" s="80">
        <f t="shared" si="0"/>
        <v>0</v>
      </c>
      <c r="AB32" s="62"/>
      <c r="AC32" s="62"/>
      <c r="AD32" s="62"/>
    </row>
    <row r="33" spans="1:30" s="63" customFormat="1" ht="15.75" thickBot="1" x14ac:dyDescent="0.3">
      <c r="A33" s="190"/>
      <c r="B33" s="193"/>
      <c r="C33" s="183"/>
      <c r="D33" s="186"/>
      <c r="E33" s="53" t="s">
        <v>17</v>
      </c>
      <c r="F33" s="54"/>
      <c r="G33" s="54"/>
      <c r="H33" s="54"/>
      <c r="I33" s="54"/>
      <c r="J33" s="55"/>
      <c r="K33" s="56">
        <f t="shared" ref="K33:Z33" si="6">K30+K32</f>
        <v>120</v>
      </c>
      <c r="L33" s="56">
        <f t="shared" si="6"/>
        <v>92</v>
      </c>
      <c r="M33" s="56">
        <f t="shared" si="6"/>
        <v>0</v>
      </c>
      <c r="N33" s="56">
        <f t="shared" si="6"/>
        <v>11</v>
      </c>
      <c r="O33" s="57">
        <f t="shared" si="6"/>
        <v>4.5</v>
      </c>
      <c r="P33" s="56">
        <f t="shared" si="6"/>
        <v>0</v>
      </c>
      <c r="Q33" s="57">
        <f t="shared" si="6"/>
        <v>0</v>
      </c>
      <c r="R33" s="56">
        <f t="shared" si="6"/>
        <v>10</v>
      </c>
      <c r="S33" s="56">
        <f t="shared" si="6"/>
        <v>0</v>
      </c>
      <c r="T33" s="56">
        <f t="shared" si="6"/>
        <v>0</v>
      </c>
      <c r="U33" s="56">
        <f t="shared" si="6"/>
        <v>8</v>
      </c>
      <c r="V33" s="56">
        <f t="shared" si="6"/>
        <v>0</v>
      </c>
      <c r="W33" s="56">
        <f t="shared" si="6"/>
        <v>6</v>
      </c>
      <c r="X33" s="56">
        <f t="shared" si="6"/>
        <v>0</v>
      </c>
      <c r="Y33" s="56">
        <f t="shared" si="6"/>
        <v>0</v>
      </c>
      <c r="Z33" s="58">
        <f t="shared" si="6"/>
        <v>0</v>
      </c>
      <c r="AA33" s="59">
        <f t="shared" si="0"/>
        <v>251.5</v>
      </c>
      <c r="AB33" s="62"/>
      <c r="AC33" s="62"/>
      <c r="AD33" s="62"/>
    </row>
    <row r="34" spans="1:30" s="63" customFormat="1" ht="15.75" thickBot="1" x14ac:dyDescent="0.3">
      <c r="A34" s="191"/>
      <c r="B34" s="194"/>
      <c r="C34" s="184"/>
      <c r="D34" s="187"/>
      <c r="E34" s="81" t="s">
        <v>18</v>
      </c>
      <c r="F34" s="75"/>
      <c r="G34" s="75"/>
      <c r="H34" s="75"/>
      <c r="I34" s="75"/>
      <c r="J34" s="76"/>
      <c r="K34" s="77">
        <f t="shared" ref="K34:Z34" si="7">K18+K33</f>
        <v>204</v>
      </c>
      <c r="L34" s="77">
        <f t="shared" si="7"/>
        <v>164</v>
      </c>
      <c r="M34" s="77">
        <f t="shared" si="7"/>
        <v>0</v>
      </c>
      <c r="N34" s="77">
        <f t="shared" si="7"/>
        <v>18</v>
      </c>
      <c r="O34" s="78">
        <f t="shared" si="7"/>
        <v>7.5</v>
      </c>
      <c r="P34" s="77">
        <f t="shared" si="7"/>
        <v>0</v>
      </c>
      <c r="Q34" s="78">
        <f t="shared" si="7"/>
        <v>40.5</v>
      </c>
      <c r="R34" s="77">
        <f t="shared" si="7"/>
        <v>10</v>
      </c>
      <c r="S34" s="77">
        <f t="shared" si="7"/>
        <v>0</v>
      </c>
      <c r="T34" s="77">
        <f t="shared" si="7"/>
        <v>0</v>
      </c>
      <c r="U34" s="77">
        <f t="shared" si="7"/>
        <v>14</v>
      </c>
      <c r="V34" s="77">
        <f t="shared" si="7"/>
        <v>0</v>
      </c>
      <c r="W34" s="77">
        <f t="shared" si="7"/>
        <v>6</v>
      </c>
      <c r="X34" s="77">
        <f t="shared" si="7"/>
        <v>0</v>
      </c>
      <c r="Y34" s="77">
        <f t="shared" si="7"/>
        <v>0</v>
      </c>
      <c r="Z34" s="79">
        <f t="shared" si="7"/>
        <v>0</v>
      </c>
      <c r="AA34" s="82">
        <f t="shared" si="0"/>
        <v>464</v>
      </c>
      <c r="AB34" s="62"/>
      <c r="AC34" s="62"/>
      <c r="AD34" s="62"/>
    </row>
    <row r="35" spans="1:30" s="63" customFormat="1" ht="12" customHeight="1" x14ac:dyDescent="0.25">
      <c r="A35" s="188" t="s">
        <v>123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62"/>
      <c r="AC35" s="62"/>
      <c r="AD35" s="62"/>
    </row>
    <row r="36" spans="1:30" s="63" customFormat="1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83"/>
      <c r="P36" s="1"/>
      <c r="Q36" s="1"/>
      <c r="R36" s="2" t="s">
        <v>52</v>
      </c>
      <c r="S36" s="2"/>
      <c r="T36" s="2"/>
      <c r="U36" s="2"/>
      <c r="V36" s="2"/>
      <c r="W36" s="2"/>
      <c r="X36" s="2"/>
      <c r="Y36" s="2"/>
      <c r="Z36" s="2"/>
      <c r="AA36" s="83"/>
      <c r="AB36" s="62"/>
      <c r="AC36" s="62"/>
      <c r="AD36" s="62"/>
    </row>
    <row r="37" spans="1:30" s="63" customFormat="1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83"/>
      <c r="P37" s="1"/>
      <c r="Q37" s="1"/>
      <c r="R37" s="220" t="s">
        <v>122</v>
      </c>
      <c r="S37" s="220"/>
      <c r="T37" s="220"/>
      <c r="U37" s="220"/>
      <c r="V37" s="220"/>
      <c r="W37" s="220"/>
      <c r="X37" s="220"/>
      <c r="Y37" s="220"/>
      <c r="Z37" s="84"/>
      <c r="AA37" s="83"/>
      <c r="AB37" s="62"/>
      <c r="AC37" s="62"/>
      <c r="AD37" s="62"/>
    </row>
    <row r="38" spans="1:30" s="63" customFormat="1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83"/>
      <c r="P38" s="1"/>
      <c r="Q38" s="1"/>
      <c r="R38" s="7" t="s">
        <v>53</v>
      </c>
      <c r="S38" s="7"/>
      <c r="T38" s="7"/>
      <c r="U38" s="7"/>
      <c r="V38" s="7"/>
      <c r="W38" s="7"/>
      <c r="X38" s="7"/>
      <c r="Y38" s="7"/>
      <c r="Z38" s="7"/>
      <c r="AA38" s="83"/>
      <c r="AB38" s="62"/>
      <c r="AC38" s="62"/>
      <c r="AD38" s="62"/>
    </row>
    <row r="39" spans="1:30" s="63" customFormat="1" ht="12" customHeight="1" thickBot="1" x14ac:dyDescent="0.3">
      <c r="O39" s="85"/>
      <c r="R39" s="220" t="s">
        <v>122</v>
      </c>
      <c r="S39" s="220"/>
      <c r="T39" s="220"/>
      <c r="U39" s="220"/>
      <c r="V39" s="220"/>
      <c r="W39" s="220"/>
      <c r="X39" s="220"/>
      <c r="Y39" s="220"/>
      <c r="Z39" s="86"/>
      <c r="AA39" s="85"/>
      <c r="AB39" s="62"/>
      <c r="AC39" s="62"/>
      <c r="AD39" s="62"/>
    </row>
    <row r="40" spans="1:30" s="63" customFormat="1" ht="15" customHeight="1" x14ac:dyDescent="0.25">
      <c r="A40" s="200" t="s">
        <v>6</v>
      </c>
      <c r="B40" s="202" t="s">
        <v>7</v>
      </c>
      <c r="C40" s="202" t="s">
        <v>54</v>
      </c>
      <c r="D40" s="204" t="s">
        <v>8</v>
      </c>
      <c r="E40" s="205"/>
      <c r="F40" s="199" t="s">
        <v>0</v>
      </c>
      <c r="G40" s="197" t="s">
        <v>2</v>
      </c>
      <c r="H40" s="197" t="s">
        <v>9</v>
      </c>
      <c r="I40" s="199" t="s">
        <v>1</v>
      </c>
      <c r="J40" s="206" t="s">
        <v>10</v>
      </c>
      <c r="K40" s="208" t="s">
        <v>11</v>
      </c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195" t="s">
        <v>12</v>
      </c>
      <c r="AB40" s="62"/>
      <c r="AC40" s="62"/>
      <c r="AD40" s="62"/>
    </row>
    <row r="41" spans="1:30" s="63" customFormat="1" ht="120" customHeight="1" thickBot="1" x14ac:dyDescent="0.3">
      <c r="A41" s="201"/>
      <c r="B41" s="198"/>
      <c r="C41" s="203"/>
      <c r="D41" s="198"/>
      <c r="E41" s="198"/>
      <c r="F41" s="198"/>
      <c r="G41" s="198"/>
      <c r="H41" s="198"/>
      <c r="I41" s="198"/>
      <c r="J41" s="207"/>
      <c r="K41" s="17" t="s">
        <v>36</v>
      </c>
      <c r="L41" s="18" t="s">
        <v>37</v>
      </c>
      <c r="M41" s="18" t="s">
        <v>38</v>
      </c>
      <c r="N41" s="18" t="s">
        <v>39</v>
      </c>
      <c r="O41" s="19" t="s">
        <v>46</v>
      </c>
      <c r="P41" s="18" t="s">
        <v>40</v>
      </c>
      <c r="Q41" s="18" t="s">
        <v>47</v>
      </c>
      <c r="R41" s="18" t="s">
        <v>48</v>
      </c>
      <c r="S41" s="18" t="s">
        <v>41</v>
      </c>
      <c r="T41" s="18" t="s">
        <v>42</v>
      </c>
      <c r="U41" s="18" t="s">
        <v>43</v>
      </c>
      <c r="V41" s="18" t="s">
        <v>44</v>
      </c>
      <c r="W41" s="18" t="s">
        <v>49</v>
      </c>
      <c r="X41" s="18" t="s">
        <v>50</v>
      </c>
      <c r="Y41" s="18" t="s">
        <v>51</v>
      </c>
      <c r="Z41" s="18" t="s">
        <v>45</v>
      </c>
      <c r="AA41" s="196"/>
      <c r="AB41" s="62"/>
      <c r="AC41" s="62"/>
      <c r="AD41" s="62"/>
    </row>
    <row r="42" spans="1:30" s="63" customFormat="1" ht="15" x14ac:dyDescent="0.25">
      <c r="A42" s="189">
        <v>2</v>
      </c>
      <c r="B42" s="192" t="s">
        <v>26</v>
      </c>
      <c r="C42" s="182" t="s">
        <v>32</v>
      </c>
      <c r="D42" s="210">
        <v>0.75</v>
      </c>
      <c r="E42" s="22" t="s">
        <v>87</v>
      </c>
      <c r="F42" s="23" t="s">
        <v>4</v>
      </c>
      <c r="G42" s="24" t="s">
        <v>73</v>
      </c>
      <c r="H42" s="24"/>
      <c r="I42" s="25">
        <v>1</v>
      </c>
      <c r="J42" s="26">
        <v>2</v>
      </c>
      <c r="K42" s="27">
        <v>11</v>
      </c>
      <c r="L42" s="28">
        <v>8</v>
      </c>
      <c r="M42" s="28"/>
      <c r="N42" s="28">
        <v>1</v>
      </c>
      <c r="O42" s="29">
        <v>0.5</v>
      </c>
      <c r="P42" s="28"/>
      <c r="Q42" s="28"/>
      <c r="R42" s="28"/>
      <c r="S42" s="28"/>
      <c r="T42" s="28"/>
      <c r="U42" s="28">
        <v>1</v>
      </c>
      <c r="V42" s="28"/>
      <c r="W42" s="28"/>
      <c r="X42" s="28"/>
      <c r="Y42" s="28"/>
      <c r="Z42" s="28"/>
      <c r="AA42" s="30">
        <f t="shared" ref="AA42:AA62" si="8">SUM(K42:Z42)</f>
        <v>21.5</v>
      </c>
      <c r="AB42" s="62"/>
      <c r="AC42" s="62"/>
      <c r="AD42" s="62"/>
    </row>
    <row r="43" spans="1:30" s="63" customFormat="1" ht="15" x14ac:dyDescent="0.25">
      <c r="A43" s="190"/>
      <c r="B43" s="193"/>
      <c r="C43" s="183"/>
      <c r="D43" s="211"/>
      <c r="E43" s="22" t="s">
        <v>87</v>
      </c>
      <c r="F43" s="23" t="s">
        <v>4</v>
      </c>
      <c r="G43" s="24" t="s">
        <v>74</v>
      </c>
      <c r="H43" s="24"/>
      <c r="I43" s="25">
        <v>1</v>
      </c>
      <c r="J43" s="26">
        <v>7</v>
      </c>
      <c r="K43" s="27">
        <v>11</v>
      </c>
      <c r="L43" s="28">
        <v>8</v>
      </c>
      <c r="M43" s="28"/>
      <c r="N43" s="28">
        <v>2</v>
      </c>
      <c r="O43" s="29">
        <v>1</v>
      </c>
      <c r="P43" s="28"/>
      <c r="Q43" s="28"/>
      <c r="R43" s="28"/>
      <c r="S43" s="28"/>
      <c r="T43" s="28"/>
      <c r="U43" s="28">
        <v>1</v>
      </c>
      <c r="V43" s="28"/>
      <c r="W43" s="28"/>
      <c r="X43" s="28"/>
      <c r="Y43" s="28"/>
      <c r="Z43" s="28"/>
      <c r="AA43" s="30">
        <f t="shared" si="8"/>
        <v>23</v>
      </c>
      <c r="AB43" s="62"/>
      <c r="AC43" s="62"/>
      <c r="AD43" s="62"/>
    </row>
    <row r="44" spans="1:30" s="63" customFormat="1" ht="15" x14ac:dyDescent="0.25">
      <c r="A44" s="190"/>
      <c r="B44" s="193"/>
      <c r="C44" s="183"/>
      <c r="D44" s="211"/>
      <c r="E44" s="22" t="s">
        <v>87</v>
      </c>
      <c r="F44" s="23" t="s">
        <v>4</v>
      </c>
      <c r="G44" s="24" t="s">
        <v>88</v>
      </c>
      <c r="H44" s="24"/>
      <c r="I44" s="25">
        <v>1</v>
      </c>
      <c r="J44" s="26">
        <v>7</v>
      </c>
      <c r="K44" s="27">
        <v>10</v>
      </c>
      <c r="L44" s="28">
        <v>8</v>
      </c>
      <c r="M44" s="28"/>
      <c r="N44" s="28">
        <v>2</v>
      </c>
      <c r="O44" s="29">
        <v>1</v>
      </c>
      <c r="P44" s="28"/>
      <c r="Q44" s="28"/>
      <c r="R44" s="28"/>
      <c r="S44" s="28"/>
      <c r="T44" s="28"/>
      <c r="U44" s="28">
        <v>1</v>
      </c>
      <c r="V44" s="28"/>
      <c r="W44" s="28"/>
      <c r="X44" s="28"/>
      <c r="Y44" s="28"/>
      <c r="Z44" s="28"/>
      <c r="AA44" s="30">
        <f t="shared" si="8"/>
        <v>22</v>
      </c>
      <c r="AB44" s="62"/>
      <c r="AC44" s="62"/>
      <c r="AD44" s="62"/>
    </row>
    <row r="45" spans="1:30" s="63" customFormat="1" ht="15" x14ac:dyDescent="0.25">
      <c r="A45" s="190"/>
      <c r="B45" s="193"/>
      <c r="C45" s="183"/>
      <c r="D45" s="211"/>
      <c r="E45" s="22" t="s">
        <v>72</v>
      </c>
      <c r="F45" s="23" t="s">
        <v>4</v>
      </c>
      <c r="G45" s="24" t="s">
        <v>73</v>
      </c>
      <c r="H45" s="24"/>
      <c r="I45" s="25">
        <v>2</v>
      </c>
      <c r="J45" s="26">
        <v>1</v>
      </c>
      <c r="K45" s="27">
        <v>12</v>
      </c>
      <c r="L45" s="28">
        <v>8</v>
      </c>
      <c r="M45" s="28"/>
      <c r="N45" s="28"/>
      <c r="O45" s="29">
        <v>0.5</v>
      </c>
      <c r="P45" s="28"/>
      <c r="Q45" s="28"/>
      <c r="R45" s="28"/>
      <c r="S45" s="28"/>
      <c r="T45" s="28"/>
      <c r="U45" s="28">
        <v>1</v>
      </c>
      <c r="V45" s="28"/>
      <c r="W45" s="28"/>
      <c r="X45" s="28"/>
      <c r="Y45" s="28"/>
      <c r="Z45" s="28"/>
      <c r="AA45" s="30">
        <f t="shared" si="8"/>
        <v>21.5</v>
      </c>
      <c r="AB45" s="62"/>
      <c r="AC45" s="62"/>
      <c r="AD45" s="62"/>
    </row>
    <row r="46" spans="1:30" s="63" customFormat="1" ht="15" x14ac:dyDescent="0.25">
      <c r="A46" s="190"/>
      <c r="B46" s="193"/>
      <c r="C46" s="183"/>
      <c r="D46" s="211"/>
      <c r="E46" s="22" t="s">
        <v>72</v>
      </c>
      <c r="F46" s="23" t="s">
        <v>4</v>
      </c>
      <c r="G46" s="24" t="s">
        <v>74</v>
      </c>
      <c r="H46" s="24"/>
      <c r="I46" s="25">
        <v>2</v>
      </c>
      <c r="J46" s="26">
        <v>3</v>
      </c>
      <c r="K46" s="87">
        <v>12</v>
      </c>
      <c r="L46" s="28">
        <v>8</v>
      </c>
      <c r="M46" s="28"/>
      <c r="N46" s="28">
        <v>1</v>
      </c>
      <c r="O46" s="29">
        <v>0.5</v>
      </c>
      <c r="P46" s="28"/>
      <c r="Q46" s="28"/>
      <c r="R46" s="28"/>
      <c r="S46" s="28"/>
      <c r="T46" s="28"/>
      <c r="U46" s="28">
        <v>1</v>
      </c>
      <c r="V46" s="28"/>
      <c r="W46" s="28"/>
      <c r="X46" s="28"/>
      <c r="Y46" s="28"/>
      <c r="Z46" s="28"/>
      <c r="AA46" s="30">
        <f t="shared" si="8"/>
        <v>22.5</v>
      </c>
      <c r="AB46" s="62"/>
      <c r="AC46" s="62"/>
      <c r="AD46" s="62"/>
    </row>
    <row r="47" spans="1:30" s="63" customFormat="1" ht="15" x14ac:dyDescent="0.25">
      <c r="A47" s="190"/>
      <c r="B47" s="193"/>
      <c r="C47" s="183"/>
      <c r="D47" s="211"/>
      <c r="E47" s="22" t="s">
        <v>78</v>
      </c>
      <c r="F47" s="23" t="s">
        <v>4</v>
      </c>
      <c r="G47" s="24" t="s">
        <v>74</v>
      </c>
      <c r="H47" s="24"/>
      <c r="I47" s="25">
        <v>4</v>
      </c>
      <c r="J47" s="26">
        <v>8</v>
      </c>
      <c r="K47" s="27">
        <v>32</v>
      </c>
      <c r="L47" s="28">
        <v>24</v>
      </c>
      <c r="M47" s="28"/>
      <c r="N47" s="28"/>
      <c r="O47" s="29"/>
      <c r="P47" s="28"/>
      <c r="Q47" s="28"/>
      <c r="R47" s="28"/>
      <c r="S47" s="28"/>
      <c r="T47" s="28"/>
      <c r="U47" s="28">
        <v>1</v>
      </c>
      <c r="V47" s="28"/>
      <c r="W47" s="28"/>
      <c r="X47" s="28"/>
      <c r="Y47" s="28"/>
      <c r="Z47" s="28"/>
      <c r="AA47" s="30">
        <f t="shared" si="8"/>
        <v>57</v>
      </c>
      <c r="AB47" s="62"/>
      <c r="AC47" s="62"/>
      <c r="AD47" s="62"/>
    </row>
    <row r="48" spans="1:30" s="63" customFormat="1" ht="15" x14ac:dyDescent="0.25">
      <c r="A48" s="190"/>
      <c r="B48" s="193"/>
      <c r="C48" s="183"/>
      <c r="D48" s="211"/>
      <c r="E48" s="22" t="s">
        <v>82</v>
      </c>
      <c r="F48" s="23" t="s">
        <v>4</v>
      </c>
      <c r="G48" s="24" t="s">
        <v>76</v>
      </c>
      <c r="H48" s="24"/>
      <c r="I48" s="25">
        <v>1</v>
      </c>
      <c r="J48" s="26">
        <v>6</v>
      </c>
      <c r="K48" s="27">
        <v>32</v>
      </c>
      <c r="L48" s="28">
        <v>18</v>
      </c>
      <c r="M48" s="28"/>
      <c r="N48" s="28">
        <v>2</v>
      </c>
      <c r="O48" s="29">
        <v>0.5</v>
      </c>
      <c r="P48" s="28"/>
      <c r="Q48" s="28"/>
      <c r="R48" s="28"/>
      <c r="S48" s="28"/>
      <c r="T48" s="28"/>
      <c r="U48" s="28">
        <v>1</v>
      </c>
      <c r="V48" s="28"/>
      <c r="W48" s="28"/>
      <c r="X48" s="28"/>
      <c r="Y48" s="28"/>
      <c r="Z48" s="28"/>
      <c r="AA48" s="30">
        <f t="shared" si="8"/>
        <v>53.5</v>
      </c>
      <c r="AB48" s="62"/>
      <c r="AC48" s="62"/>
      <c r="AD48" s="62"/>
    </row>
    <row r="49" spans="1:30" s="63" customFormat="1" ht="15" x14ac:dyDescent="0.25">
      <c r="A49" s="190"/>
      <c r="B49" s="193"/>
      <c r="C49" s="183"/>
      <c r="D49" s="211"/>
      <c r="E49" s="22" t="s">
        <v>83</v>
      </c>
      <c r="F49" s="23" t="s">
        <v>4</v>
      </c>
      <c r="G49" s="24" t="s">
        <v>76</v>
      </c>
      <c r="H49" s="24"/>
      <c r="I49" s="25">
        <v>2</v>
      </c>
      <c r="J49" s="26">
        <v>12</v>
      </c>
      <c r="K49" s="27">
        <v>16</v>
      </c>
      <c r="L49" s="28">
        <v>16</v>
      </c>
      <c r="M49" s="28"/>
      <c r="N49" s="28">
        <v>3</v>
      </c>
      <c r="O49" s="29">
        <v>1</v>
      </c>
      <c r="P49" s="28"/>
      <c r="Q49" s="28"/>
      <c r="R49" s="28"/>
      <c r="S49" s="28"/>
      <c r="T49" s="28"/>
      <c r="U49" s="28">
        <v>1</v>
      </c>
      <c r="V49" s="28"/>
      <c r="W49" s="28"/>
      <c r="X49" s="28"/>
      <c r="Y49" s="28"/>
      <c r="Z49" s="28"/>
      <c r="AA49" s="30">
        <f t="shared" si="8"/>
        <v>37</v>
      </c>
      <c r="AB49" s="62"/>
      <c r="AC49" s="62"/>
      <c r="AD49" s="62"/>
    </row>
    <row r="50" spans="1:30" ht="15.75" thickBot="1" x14ac:dyDescent="0.25">
      <c r="A50" s="190"/>
      <c r="B50" s="193"/>
      <c r="C50" s="183"/>
      <c r="D50" s="211"/>
      <c r="E50" s="35" t="s">
        <v>16</v>
      </c>
      <c r="F50" s="36"/>
      <c r="G50" s="36"/>
      <c r="H50" s="36"/>
      <c r="I50" s="36"/>
      <c r="J50" s="37"/>
      <c r="K50" s="38">
        <f t="shared" ref="K50:Z50" si="9">SUM(K42:K49)</f>
        <v>136</v>
      </c>
      <c r="L50" s="39">
        <f t="shared" si="9"/>
        <v>98</v>
      </c>
      <c r="M50" s="39">
        <f t="shared" si="9"/>
        <v>0</v>
      </c>
      <c r="N50" s="39">
        <f t="shared" si="9"/>
        <v>11</v>
      </c>
      <c r="O50" s="40">
        <f t="shared" si="9"/>
        <v>5</v>
      </c>
      <c r="P50" s="39">
        <f t="shared" si="9"/>
        <v>0</v>
      </c>
      <c r="Q50" s="39">
        <f t="shared" si="9"/>
        <v>0</v>
      </c>
      <c r="R50" s="39">
        <f t="shared" si="9"/>
        <v>0</v>
      </c>
      <c r="S50" s="39">
        <f t="shared" si="9"/>
        <v>0</v>
      </c>
      <c r="T50" s="39">
        <f t="shared" si="9"/>
        <v>0</v>
      </c>
      <c r="U50" s="39">
        <f t="shared" si="9"/>
        <v>8</v>
      </c>
      <c r="V50" s="39">
        <f t="shared" si="9"/>
        <v>0</v>
      </c>
      <c r="W50" s="39">
        <f t="shared" si="9"/>
        <v>0</v>
      </c>
      <c r="X50" s="39">
        <f t="shared" si="9"/>
        <v>0</v>
      </c>
      <c r="Y50" s="39">
        <f t="shared" si="9"/>
        <v>0</v>
      </c>
      <c r="Z50" s="39">
        <f t="shared" si="9"/>
        <v>0</v>
      </c>
      <c r="AA50" s="41">
        <f t="shared" si="8"/>
        <v>258</v>
      </c>
    </row>
    <row r="51" spans="1:30" ht="15" x14ac:dyDescent="0.2">
      <c r="A51" s="190"/>
      <c r="B51" s="193"/>
      <c r="C51" s="183"/>
      <c r="D51" s="211"/>
      <c r="E51" s="89" t="s">
        <v>65</v>
      </c>
      <c r="F51" s="43"/>
      <c r="G51" s="43"/>
      <c r="H51" s="43"/>
      <c r="I51" s="43"/>
      <c r="J51" s="90"/>
      <c r="K51" s="46"/>
      <c r="L51" s="47"/>
      <c r="M51" s="47"/>
      <c r="N51" s="47"/>
      <c r="O51" s="48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9">
        <f t="shared" si="8"/>
        <v>0</v>
      </c>
    </row>
    <row r="52" spans="1:30" ht="15.75" thickBot="1" x14ac:dyDescent="0.25">
      <c r="A52" s="190"/>
      <c r="B52" s="193"/>
      <c r="C52" s="183"/>
      <c r="D52" s="211"/>
      <c r="E52" s="35" t="s">
        <v>14</v>
      </c>
      <c r="F52" s="50"/>
      <c r="G52" s="50"/>
      <c r="H52" s="50"/>
      <c r="I52" s="50"/>
      <c r="J52" s="51"/>
      <c r="K52" s="38">
        <f t="shared" ref="K52:Z52" si="10">SUM(K51:K51)</f>
        <v>0</v>
      </c>
      <c r="L52" s="39">
        <f t="shared" si="10"/>
        <v>0</v>
      </c>
      <c r="M52" s="39">
        <f t="shared" si="10"/>
        <v>0</v>
      </c>
      <c r="N52" s="39">
        <f t="shared" si="10"/>
        <v>0</v>
      </c>
      <c r="O52" s="40">
        <f t="shared" si="10"/>
        <v>0</v>
      </c>
      <c r="P52" s="39">
        <f t="shared" si="10"/>
        <v>0</v>
      </c>
      <c r="Q52" s="39">
        <f t="shared" si="10"/>
        <v>0</v>
      </c>
      <c r="R52" s="39">
        <f t="shared" si="10"/>
        <v>0</v>
      </c>
      <c r="S52" s="39">
        <f t="shared" si="10"/>
        <v>0</v>
      </c>
      <c r="T52" s="39">
        <f t="shared" si="10"/>
        <v>0</v>
      </c>
      <c r="U52" s="39">
        <f t="shared" si="10"/>
        <v>0</v>
      </c>
      <c r="V52" s="39">
        <f t="shared" si="10"/>
        <v>0</v>
      </c>
      <c r="W52" s="39">
        <f t="shared" si="10"/>
        <v>0</v>
      </c>
      <c r="X52" s="39">
        <f t="shared" si="10"/>
        <v>0</v>
      </c>
      <c r="Y52" s="39">
        <f t="shared" si="10"/>
        <v>0</v>
      </c>
      <c r="Z52" s="68">
        <f t="shared" si="10"/>
        <v>0</v>
      </c>
      <c r="AA52" s="69">
        <f t="shared" si="8"/>
        <v>0</v>
      </c>
    </row>
    <row r="53" spans="1:30" ht="15.75" thickBot="1" x14ac:dyDescent="0.25">
      <c r="A53" s="190"/>
      <c r="B53" s="193"/>
      <c r="C53" s="183"/>
      <c r="D53" s="211"/>
      <c r="E53" s="53" t="s">
        <v>15</v>
      </c>
      <c r="F53" s="54"/>
      <c r="G53" s="54"/>
      <c r="H53" s="54"/>
      <c r="I53" s="54"/>
      <c r="J53" s="55"/>
      <c r="K53" s="56">
        <f t="shared" ref="K53:Z53" si="11">K50+K52</f>
        <v>136</v>
      </c>
      <c r="L53" s="56">
        <f t="shared" si="11"/>
        <v>98</v>
      </c>
      <c r="M53" s="56">
        <f t="shared" si="11"/>
        <v>0</v>
      </c>
      <c r="N53" s="56">
        <f t="shared" si="11"/>
        <v>11</v>
      </c>
      <c r="O53" s="57">
        <f t="shared" si="11"/>
        <v>5</v>
      </c>
      <c r="P53" s="56">
        <f t="shared" si="11"/>
        <v>0</v>
      </c>
      <c r="Q53" s="56">
        <f t="shared" si="11"/>
        <v>0</v>
      </c>
      <c r="R53" s="56">
        <f t="shared" si="11"/>
        <v>0</v>
      </c>
      <c r="S53" s="56">
        <f t="shared" si="11"/>
        <v>0</v>
      </c>
      <c r="T53" s="56">
        <f t="shared" si="11"/>
        <v>0</v>
      </c>
      <c r="U53" s="56">
        <f t="shared" si="11"/>
        <v>8</v>
      </c>
      <c r="V53" s="56">
        <f t="shared" si="11"/>
        <v>0</v>
      </c>
      <c r="W53" s="56">
        <f t="shared" si="11"/>
        <v>0</v>
      </c>
      <c r="X53" s="56">
        <f t="shared" si="11"/>
        <v>0</v>
      </c>
      <c r="Y53" s="56">
        <f t="shared" si="11"/>
        <v>0</v>
      </c>
      <c r="Z53" s="58">
        <f t="shared" si="11"/>
        <v>0</v>
      </c>
      <c r="AA53" s="59">
        <f t="shared" si="8"/>
        <v>258</v>
      </c>
    </row>
    <row r="54" spans="1:30" ht="15" x14ac:dyDescent="0.25">
      <c r="A54" s="190"/>
      <c r="B54" s="193"/>
      <c r="C54" s="183"/>
      <c r="D54" s="211"/>
      <c r="E54" s="22" t="s">
        <v>87</v>
      </c>
      <c r="F54" s="23" t="s">
        <v>4</v>
      </c>
      <c r="G54" s="24" t="s">
        <v>73</v>
      </c>
      <c r="H54" s="24"/>
      <c r="I54" s="25">
        <v>1</v>
      </c>
      <c r="J54" s="26">
        <v>2</v>
      </c>
      <c r="K54" s="27">
        <v>24</v>
      </c>
      <c r="L54" s="28">
        <v>20</v>
      </c>
      <c r="M54" s="28"/>
      <c r="N54" s="28">
        <v>1</v>
      </c>
      <c r="O54" s="29">
        <v>0.5</v>
      </c>
      <c r="P54" s="28"/>
      <c r="Q54" s="28"/>
      <c r="R54" s="28"/>
      <c r="S54" s="28"/>
      <c r="T54" s="28"/>
      <c r="U54" s="28">
        <v>1</v>
      </c>
      <c r="V54" s="28"/>
      <c r="W54" s="28"/>
      <c r="X54" s="28"/>
      <c r="Y54" s="28"/>
      <c r="Z54" s="33"/>
      <c r="AA54" s="60">
        <f t="shared" si="8"/>
        <v>46.5</v>
      </c>
      <c r="AB54"/>
      <c r="AC54"/>
    </row>
    <row r="55" spans="1:30" ht="15" x14ac:dyDescent="0.25">
      <c r="A55" s="190"/>
      <c r="B55" s="193"/>
      <c r="C55" s="183"/>
      <c r="D55" s="211"/>
      <c r="E55" s="22" t="s">
        <v>87</v>
      </c>
      <c r="F55" s="23" t="s">
        <v>4</v>
      </c>
      <c r="G55" s="24" t="s">
        <v>74</v>
      </c>
      <c r="H55" s="24"/>
      <c r="I55" s="25">
        <v>1</v>
      </c>
      <c r="J55" s="26">
        <v>7</v>
      </c>
      <c r="K55" s="27">
        <v>24</v>
      </c>
      <c r="L55" s="28">
        <v>20</v>
      </c>
      <c r="M55" s="28"/>
      <c r="N55" s="28">
        <v>2</v>
      </c>
      <c r="O55" s="29">
        <v>1</v>
      </c>
      <c r="P55" s="28"/>
      <c r="Q55" s="28"/>
      <c r="R55" s="28"/>
      <c r="S55" s="28"/>
      <c r="T55" s="28"/>
      <c r="U55" s="28">
        <v>1</v>
      </c>
      <c r="V55" s="28"/>
      <c r="W55" s="28"/>
      <c r="X55" s="28"/>
      <c r="Y55" s="28"/>
      <c r="Z55" s="33"/>
      <c r="AA55" s="61">
        <f t="shared" si="8"/>
        <v>48</v>
      </c>
      <c r="AB55"/>
      <c r="AC55"/>
    </row>
    <row r="56" spans="1:30" ht="15" x14ac:dyDescent="0.25">
      <c r="A56" s="190"/>
      <c r="B56" s="193"/>
      <c r="C56" s="183"/>
      <c r="D56" s="211"/>
      <c r="E56" s="22" t="s">
        <v>78</v>
      </c>
      <c r="F56" s="23" t="s">
        <v>4</v>
      </c>
      <c r="G56" s="24" t="s">
        <v>74</v>
      </c>
      <c r="H56" s="24"/>
      <c r="I56" s="25">
        <v>4</v>
      </c>
      <c r="J56" s="26">
        <v>8</v>
      </c>
      <c r="K56" s="27">
        <v>32</v>
      </c>
      <c r="L56" s="28">
        <v>16</v>
      </c>
      <c r="M56" s="28"/>
      <c r="N56" s="28">
        <v>2</v>
      </c>
      <c r="O56" s="29">
        <v>1</v>
      </c>
      <c r="P56" s="28"/>
      <c r="Q56" s="28"/>
      <c r="R56" s="28"/>
      <c r="S56" s="28"/>
      <c r="T56" s="28"/>
      <c r="U56" s="28">
        <v>1</v>
      </c>
      <c r="V56" s="28"/>
      <c r="W56" s="28"/>
      <c r="X56" s="28"/>
      <c r="Y56" s="28"/>
      <c r="Z56" s="33"/>
      <c r="AA56" s="61">
        <f t="shared" si="8"/>
        <v>52</v>
      </c>
      <c r="AB56"/>
      <c r="AC56"/>
    </row>
    <row r="57" spans="1:30" ht="15" x14ac:dyDescent="0.25">
      <c r="A57" s="190"/>
      <c r="B57" s="193"/>
      <c r="C57" s="183"/>
      <c r="D57" s="211"/>
      <c r="E57" s="22" t="s">
        <v>82</v>
      </c>
      <c r="F57" s="23" t="s">
        <v>4</v>
      </c>
      <c r="G57" s="24" t="s">
        <v>76</v>
      </c>
      <c r="H57" s="24"/>
      <c r="I57" s="25">
        <v>1</v>
      </c>
      <c r="J57" s="26">
        <v>6</v>
      </c>
      <c r="K57" s="27">
        <v>16</v>
      </c>
      <c r="L57" s="28"/>
      <c r="M57" s="28"/>
      <c r="N57" s="28"/>
      <c r="O57" s="29"/>
      <c r="P57" s="29"/>
      <c r="Q57" s="28"/>
      <c r="R57" s="28"/>
      <c r="S57" s="28"/>
      <c r="T57" s="28"/>
      <c r="U57" s="28"/>
      <c r="V57" s="91"/>
      <c r="W57" s="91"/>
      <c r="X57" s="91"/>
      <c r="Y57" s="91"/>
      <c r="Z57" s="92"/>
      <c r="AA57" s="61">
        <f t="shared" si="8"/>
        <v>16</v>
      </c>
      <c r="AB57"/>
      <c r="AC57"/>
    </row>
    <row r="58" spans="1:30" ht="15.75" thickBot="1" x14ac:dyDescent="0.25">
      <c r="A58" s="190"/>
      <c r="B58" s="193"/>
      <c r="C58" s="183"/>
      <c r="D58" s="211"/>
      <c r="E58" s="35" t="s">
        <v>16</v>
      </c>
      <c r="F58" s="50"/>
      <c r="G58" s="50"/>
      <c r="H58" s="50"/>
      <c r="I58" s="50"/>
      <c r="J58" s="51"/>
      <c r="K58" s="66">
        <f t="shared" ref="K58:Z58" si="12">SUM(K54:K57)</f>
        <v>96</v>
      </c>
      <c r="L58" s="66">
        <f t="shared" si="12"/>
        <v>56</v>
      </c>
      <c r="M58" s="66">
        <f t="shared" si="12"/>
        <v>0</v>
      </c>
      <c r="N58" s="66">
        <f t="shared" si="12"/>
        <v>5</v>
      </c>
      <c r="O58" s="67">
        <f t="shared" si="12"/>
        <v>2.5</v>
      </c>
      <c r="P58" s="66">
        <f t="shared" si="12"/>
        <v>0</v>
      </c>
      <c r="Q58" s="66">
        <f t="shared" si="12"/>
        <v>0</v>
      </c>
      <c r="R58" s="66">
        <f t="shared" si="12"/>
        <v>0</v>
      </c>
      <c r="S58" s="66">
        <f t="shared" si="12"/>
        <v>0</v>
      </c>
      <c r="T58" s="66">
        <f t="shared" si="12"/>
        <v>0</v>
      </c>
      <c r="U58" s="66">
        <f t="shared" si="12"/>
        <v>3</v>
      </c>
      <c r="V58" s="66">
        <f t="shared" si="12"/>
        <v>0</v>
      </c>
      <c r="W58" s="66">
        <f t="shared" si="12"/>
        <v>0</v>
      </c>
      <c r="X58" s="66">
        <f t="shared" si="12"/>
        <v>0</v>
      </c>
      <c r="Y58" s="66">
        <f t="shared" si="12"/>
        <v>0</v>
      </c>
      <c r="Z58" s="68">
        <f t="shared" si="12"/>
        <v>0</v>
      </c>
      <c r="AA58" s="69">
        <f t="shared" si="8"/>
        <v>162.5</v>
      </c>
      <c r="AB58"/>
      <c r="AC58"/>
    </row>
    <row r="59" spans="1:30" ht="15" x14ac:dyDescent="0.2">
      <c r="A59" s="190"/>
      <c r="B59" s="193"/>
      <c r="C59" s="183"/>
      <c r="D59" s="211"/>
      <c r="E59" s="70" t="s">
        <v>65</v>
      </c>
      <c r="F59" s="70"/>
      <c r="G59" s="70"/>
      <c r="H59" s="70"/>
      <c r="I59" s="70"/>
      <c r="J59" s="71"/>
      <c r="K59" s="72"/>
      <c r="L59" s="72"/>
      <c r="M59" s="72"/>
      <c r="N59" s="72"/>
      <c r="O59" s="73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4"/>
      <c r="AA59" s="60">
        <f t="shared" si="8"/>
        <v>0</v>
      </c>
      <c r="AB59"/>
      <c r="AC59"/>
    </row>
    <row r="60" spans="1:30" ht="15.75" thickBot="1" x14ac:dyDescent="0.25">
      <c r="A60" s="190"/>
      <c r="B60" s="193"/>
      <c r="C60" s="183"/>
      <c r="D60" s="211"/>
      <c r="E60" s="35" t="s">
        <v>14</v>
      </c>
      <c r="F60" s="75"/>
      <c r="G60" s="75"/>
      <c r="H60" s="75"/>
      <c r="I60" s="75"/>
      <c r="J60" s="76"/>
      <c r="K60" s="77">
        <f t="shared" ref="K60:Z60" si="13">SUM(K59:K59)</f>
        <v>0</v>
      </c>
      <c r="L60" s="77">
        <f t="shared" si="13"/>
        <v>0</v>
      </c>
      <c r="M60" s="77">
        <f t="shared" si="13"/>
        <v>0</v>
      </c>
      <c r="N60" s="77">
        <f t="shared" si="13"/>
        <v>0</v>
      </c>
      <c r="O60" s="78">
        <f t="shared" si="13"/>
        <v>0</v>
      </c>
      <c r="P60" s="77">
        <f t="shared" si="13"/>
        <v>0</v>
      </c>
      <c r="Q60" s="77">
        <f t="shared" si="13"/>
        <v>0</v>
      </c>
      <c r="R60" s="77">
        <f t="shared" si="13"/>
        <v>0</v>
      </c>
      <c r="S60" s="77">
        <f t="shared" si="13"/>
        <v>0</v>
      </c>
      <c r="T60" s="77">
        <f t="shared" si="13"/>
        <v>0</v>
      </c>
      <c r="U60" s="77">
        <f t="shared" si="13"/>
        <v>0</v>
      </c>
      <c r="V60" s="77">
        <f t="shared" si="13"/>
        <v>0</v>
      </c>
      <c r="W60" s="77">
        <f t="shared" si="13"/>
        <v>0</v>
      </c>
      <c r="X60" s="77">
        <f t="shared" si="13"/>
        <v>0</v>
      </c>
      <c r="Y60" s="77">
        <f t="shared" si="13"/>
        <v>0</v>
      </c>
      <c r="Z60" s="79">
        <f t="shared" si="13"/>
        <v>0</v>
      </c>
      <c r="AA60" s="80">
        <f t="shared" si="8"/>
        <v>0</v>
      </c>
      <c r="AB60"/>
      <c r="AC60"/>
    </row>
    <row r="61" spans="1:30" ht="15.75" thickBot="1" x14ac:dyDescent="0.25">
      <c r="A61" s="190"/>
      <c r="B61" s="193"/>
      <c r="C61" s="183"/>
      <c r="D61" s="211"/>
      <c r="E61" s="53" t="s">
        <v>17</v>
      </c>
      <c r="F61" s="54"/>
      <c r="G61" s="54"/>
      <c r="H61" s="54"/>
      <c r="I61" s="54"/>
      <c r="J61" s="55"/>
      <c r="K61" s="56">
        <f t="shared" ref="K61:Z61" si="14">K58+K60</f>
        <v>96</v>
      </c>
      <c r="L61" s="56">
        <f t="shared" si="14"/>
        <v>56</v>
      </c>
      <c r="M61" s="56">
        <f t="shared" si="14"/>
        <v>0</v>
      </c>
      <c r="N61" s="56">
        <f t="shared" si="14"/>
        <v>5</v>
      </c>
      <c r="O61" s="57">
        <f t="shared" si="14"/>
        <v>2.5</v>
      </c>
      <c r="P61" s="56">
        <f t="shared" si="14"/>
        <v>0</v>
      </c>
      <c r="Q61" s="56">
        <f t="shared" si="14"/>
        <v>0</v>
      </c>
      <c r="R61" s="56">
        <f t="shared" si="14"/>
        <v>0</v>
      </c>
      <c r="S61" s="56">
        <f t="shared" si="14"/>
        <v>0</v>
      </c>
      <c r="T61" s="56">
        <f t="shared" si="14"/>
        <v>0</v>
      </c>
      <c r="U61" s="56">
        <f t="shared" si="14"/>
        <v>3</v>
      </c>
      <c r="V61" s="56">
        <f t="shared" si="14"/>
        <v>0</v>
      </c>
      <c r="W61" s="56">
        <f t="shared" si="14"/>
        <v>0</v>
      </c>
      <c r="X61" s="56">
        <f t="shared" si="14"/>
        <v>0</v>
      </c>
      <c r="Y61" s="56">
        <f t="shared" si="14"/>
        <v>0</v>
      </c>
      <c r="Z61" s="58">
        <f t="shared" si="14"/>
        <v>0</v>
      </c>
      <c r="AA61" s="59">
        <f t="shared" si="8"/>
        <v>162.5</v>
      </c>
      <c r="AB61"/>
      <c r="AC61"/>
    </row>
    <row r="62" spans="1:30" ht="15.75" thickBot="1" x14ac:dyDescent="0.25">
      <c r="A62" s="191"/>
      <c r="B62" s="194"/>
      <c r="C62" s="184"/>
      <c r="D62" s="212"/>
      <c r="E62" s="81" t="s">
        <v>18</v>
      </c>
      <c r="F62" s="75"/>
      <c r="G62" s="75"/>
      <c r="H62" s="75"/>
      <c r="I62" s="75"/>
      <c r="J62" s="76"/>
      <c r="K62" s="77">
        <f t="shared" ref="K62:Z62" si="15">K53+K61</f>
        <v>232</v>
      </c>
      <c r="L62" s="77">
        <f t="shared" si="15"/>
        <v>154</v>
      </c>
      <c r="M62" s="77">
        <f t="shared" si="15"/>
        <v>0</v>
      </c>
      <c r="N62" s="77">
        <f t="shared" si="15"/>
        <v>16</v>
      </c>
      <c r="O62" s="78">
        <f t="shared" si="15"/>
        <v>7.5</v>
      </c>
      <c r="P62" s="77">
        <f t="shared" si="15"/>
        <v>0</v>
      </c>
      <c r="Q62" s="77">
        <f t="shared" si="15"/>
        <v>0</v>
      </c>
      <c r="R62" s="77">
        <f t="shared" si="15"/>
        <v>0</v>
      </c>
      <c r="S62" s="77">
        <f t="shared" si="15"/>
        <v>0</v>
      </c>
      <c r="T62" s="77">
        <f t="shared" si="15"/>
        <v>0</v>
      </c>
      <c r="U62" s="77">
        <f t="shared" si="15"/>
        <v>11</v>
      </c>
      <c r="V62" s="77">
        <f t="shared" si="15"/>
        <v>0</v>
      </c>
      <c r="W62" s="77">
        <f t="shared" si="15"/>
        <v>0</v>
      </c>
      <c r="X62" s="77">
        <f t="shared" si="15"/>
        <v>0</v>
      </c>
      <c r="Y62" s="77">
        <f t="shared" si="15"/>
        <v>0</v>
      </c>
      <c r="Z62" s="79">
        <f t="shared" si="15"/>
        <v>0</v>
      </c>
      <c r="AA62" s="82">
        <f t="shared" si="8"/>
        <v>420.5</v>
      </c>
      <c r="AB62"/>
      <c r="AC62"/>
    </row>
    <row r="63" spans="1:30" ht="15" x14ac:dyDescent="0.25">
      <c r="A63" s="188" t="s">
        <v>123</v>
      </c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/>
      <c r="AC63"/>
    </row>
    <row r="64" spans="1:30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3"/>
      <c r="P64" s="1"/>
      <c r="Q64" s="1"/>
      <c r="R64" s="2" t="s">
        <v>52</v>
      </c>
      <c r="S64" s="2"/>
      <c r="T64" s="2"/>
      <c r="U64" s="2"/>
      <c r="V64" s="2"/>
      <c r="W64" s="2"/>
      <c r="X64" s="2"/>
      <c r="Y64" s="2"/>
      <c r="Z64" s="2"/>
      <c r="AA64" s="83"/>
      <c r="AB64"/>
      <c r="AC64"/>
    </row>
    <row r="65" spans="1:29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3"/>
      <c r="P65" s="1"/>
      <c r="Q65" s="1"/>
      <c r="R65" s="220" t="s">
        <v>122</v>
      </c>
      <c r="S65" s="220"/>
      <c r="T65" s="220"/>
      <c r="U65" s="220"/>
      <c r="V65" s="220"/>
      <c r="W65" s="220"/>
      <c r="X65" s="220"/>
      <c r="Y65" s="220"/>
      <c r="Z65" s="84"/>
      <c r="AA65" s="83"/>
      <c r="AB65"/>
      <c r="AC65"/>
    </row>
    <row r="66" spans="1:2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3"/>
      <c r="P66" s="1"/>
      <c r="Q66" s="1"/>
      <c r="R66" s="7" t="s">
        <v>53</v>
      </c>
      <c r="S66" s="7"/>
      <c r="T66" s="7"/>
      <c r="U66" s="7"/>
      <c r="V66" s="7"/>
      <c r="W66" s="7"/>
      <c r="X66" s="7"/>
      <c r="Y66" s="7"/>
      <c r="Z66" s="7"/>
      <c r="AA66" s="83"/>
      <c r="AB66"/>
      <c r="AC66"/>
    </row>
    <row r="67" spans="1:29" ht="15.75" thickBot="1" x14ac:dyDescent="0.3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85"/>
      <c r="P67" s="63"/>
      <c r="Q67" s="63"/>
      <c r="R67" s="220" t="s">
        <v>122</v>
      </c>
      <c r="S67" s="220"/>
      <c r="T67" s="220"/>
      <c r="U67" s="220"/>
      <c r="V67" s="220"/>
      <c r="W67" s="220"/>
      <c r="X67" s="220"/>
      <c r="Y67" s="220"/>
      <c r="Z67" s="86"/>
      <c r="AA67" s="85"/>
      <c r="AB67"/>
      <c r="AC67"/>
    </row>
    <row r="68" spans="1:29" ht="15" customHeight="1" x14ac:dyDescent="0.2">
      <c r="A68" s="200" t="s">
        <v>6</v>
      </c>
      <c r="B68" s="202" t="s">
        <v>7</v>
      </c>
      <c r="C68" s="202" t="s">
        <v>54</v>
      </c>
      <c r="D68" s="204" t="s">
        <v>8</v>
      </c>
      <c r="E68" s="205"/>
      <c r="F68" s="199" t="s">
        <v>0</v>
      </c>
      <c r="G68" s="197" t="s">
        <v>2</v>
      </c>
      <c r="H68" s="197" t="s">
        <v>9</v>
      </c>
      <c r="I68" s="199" t="s">
        <v>1</v>
      </c>
      <c r="J68" s="206" t="s">
        <v>10</v>
      </c>
      <c r="K68" s="208" t="s">
        <v>11</v>
      </c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195" t="s">
        <v>12</v>
      </c>
      <c r="AB68"/>
      <c r="AC68"/>
    </row>
    <row r="69" spans="1:29" ht="120" customHeight="1" thickBot="1" x14ac:dyDescent="0.25">
      <c r="A69" s="201"/>
      <c r="B69" s="198"/>
      <c r="C69" s="203"/>
      <c r="D69" s="198"/>
      <c r="E69" s="198"/>
      <c r="F69" s="198"/>
      <c r="G69" s="198"/>
      <c r="H69" s="198"/>
      <c r="I69" s="198"/>
      <c r="J69" s="207"/>
      <c r="K69" s="17" t="s">
        <v>36</v>
      </c>
      <c r="L69" s="18" t="s">
        <v>37</v>
      </c>
      <c r="M69" s="18" t="s">
        <v>38</v>
      </c>
      <c r="N69" s="18" t="s">
        <v>39</v>
      </c>
      <c r="O69" s="19" t="s">
        <v>46</v>
      </c>
      <c r="P69" s="18" t="s">
        <v>40</v>
      </c>
      <c r="Q69" s="18" t="s">
        <v>47</v>
      </c>
      <c r="R69" s="18" t="s">
        <v>48</v>
      </c>
      <c r="S69" s="18" t="s">
        <v>41</v>
      </c>
      <c r="T69" s="18" t="s">
        <v>42</v>
      </c>
      <c r="U69" s="18" t="s">
        <v>43</v>
      </c>
      <c r="V69" s="18" t="s">
        <v>44</v>
      </c>
      <c r="W69" s="18" t="s">
        <v>49</v>
      </c>
      <c r="X69" s="18" t="s">
        <v>50</v>
      </c>
      <c r="Y69" s="18" t="s">
        <v>51</v>
      </c>
      <c r="Z69" s="18" t="s">
        <v>45</v>
      </c>
      <c r="AA69" s="196"/>
      <c r="AB69"/>
      <c r="AC69"/>
    </row>
    <row r="70" spans="1:29" ht="15" x14ac:dyDescent="0.25">
      <c r="A70" s="189">
        <v>3</v>
      </c>
      <c r="B70" s="192" t="s">
        <v>27</v>
      </c>
      <c r="C70" s="182" t="s">
        <v>32</v>
      </c>
      <c r="D70" s="210">
        <v>0.35</v>
      </c>
      <c r="E70" s="22" t="s">
        <v>69</v>
      </c>
      <c r="F70" s="23" t="s">
        <v>4</v>
      </c>
      <c r="G70" s="24" t="s">
        <v>70</v>
      </c>
      <c r="H70" s="24"/>
      <c r="I70" s="25">
        <v>1</v>
      </c>
      <c r="J70" s="26">
        <v>5</v>
      </c>
      <c r="K70" s="27">
        <v>16</v>
      </c>
      <c r="L70" s="28"/>
      <c r="M70" s="28"/>
      <c r="N70" s="28">
        <v>1</v>
      </c>
      <c r="O70" s="29">
        <v>0.5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30">
        <f t="shared" ref="AA70:AA87" si="16">SUM(K70:Z70)</f>
        <v>17.5</v>
      </c>
      <c r="AB70"/>
      <c r="AC70"/>
    </row>
    <row r="71" spans="1:29" ht="15" x14ac:dyDescent="0.25">
      <c r="A71" s="190"/>
      <c r="B71" s="193"/>
      <c r="C71" s="183"/>
      <c r="D71" s="211"/>
      <c r="E71" s="22" t="s">
        <v>69</v>
      </c>
      <c r="F71" s="23" t="s">
        <v>4</v>
      </c>
      <c r="G71" s="24" t="s">
        <v>71</v>
      </c>
      <c r="H71" s="24"/>
      <c r="I71" s="25">
        <v>1</v>
      </c>
      <c r="J71" s="26">
        <v>19</v>
      </c>
      <c r="K71" s="27">
        <v>16</v>
      </c>
      <c r="L71" s="28"/>
      <c r="M71" s="28"/>
      <c r="N71" s="28">
        <v>5</v>
      </c>
      <c r="O71" s="29">
        <v>2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30">
        <f t="shared" si="16"/>
        <v>23</v>
      </c>
      <c r="AB71"/>
      <c r="AC71"/>
    </row>
    <row r="72" spans="1:29" ht="15" x14ac:dyDescent="0.25">
      <c r="A72" s="190"/>
      <c r="B72" s="193"/>
      <c r="C72" s="183"/>
      <c r="D72" s="211"/>
      <c r="E72" s="22" t="s">
        <v>89</v>
      </c>
      <c r="F72" s="23" t="s">
        <v>4</v>
      </c>
      <c r="G72" s="24" t="s">
        <v>90</v>
      </c>
      <c r="H72" s="24"/>
      <c r="I72" s="25">
        <v>1</v>
      </c>
      <c r="J72" s="26">
        <v>5</v>
      </c>
      <c r="K72" s="27">
        <v>32</v>
      </c>
      <c r="L72" s="28">
        <v>18</v>
      </c>
      <c r="M72" s="28"/>
      <c r="N72" s="28">
        <v>1</v>
      </c>
      <c r="O72" s="29">
        <v>0.5</v>
      </c>
      <c r="P72" s="28"/>
      <c r="Q72" s="28"/>
      <c r="R72" s="28"/>
      <c r="S72" s="28"/>
      <c r="T72" s="28"/>
      <c r="U72" s="28">
        <v>1</v>
      </c>
      <c r="V72" s="28"/>
      <c r="W72" s="28"/>
      <c r="X72" s="28"/>
      <c r="Y72" s="28"/>
      <c r="Z72" s="28"/>
      <c r="AA72" s="30">
        <f t="shared" si="16"/>
        <v>52.5</v>
      </c>
      <c r="AB72"/>
      <c r="AC72"/>
    </row>
    <row r="73" spans="1:29" ht="15.75" thickBot="1" x14ac:dyDescent="0.25">
      <c r="A73" s="190"/>
      <c r="B73" s="193"/>
      <c r="C73" s="183"/>
      <c r="D73" s="211"/>
      <c r="E73" s="35" t="s">
        <v>16</v>
      </c>
      <c r="F73" s="36"/>
      <c r="G73" s="36"/>
      <c r="H73" s="36"/>
      <c r="I73" s="36"/>
      <c r="J73" s="37"/>
      <c r="K73" s="38">
        <f t="shared" ref="K73:Z73" si="17">SUM(K70:K72)</f>
        <v>64</v>
      </c>
      <c r="L73" s="39">
        <f t="shared" si="17"/>
        <v>18</v>
      </c>
      <c r="M73" s="39">
        <f t="shared" si="17"/>
        <v>0</v>
      </c>
      <c r="N73" s="39">
        <f t="shared" si="17"/>
        <v>7</v>
      </c>
      <c r="O73" s="40">
        <f t="shared" si="17"/>
        <v>3</v>
      </c>
      <c r="P73" s="39">
        <f t="shared" si="17"/>
        <v>0</v>
      </c>
      <c r="Q73" s="39">
        <f t="shared" si="17"/>
        <v>0</v>
      </c>
      <c r="R73" s="39">
        <f t="shared" si="17"/>
        <v>0</v>
      </c>
      <c r="S73" s="39">
        <f t="shared" si="17"/>
        <v>0</v>
      </c>
      <c r="T73" s="39">
        <f t="shared" si="17"/>
        <v>0</v>
      </c>
      <c r="U73" s="39">
        <f t="shared" si="17"/>
        <v>1</v>
      </c>
      <c r="V73" s="39">
        <f t="shared" si="17"/>
        <v>0</v>
      </c>
      <c r="W73" s="39">
        <f t="shared" si="17"/>
        <v>0</v>
      </c>
      <c r="X73" s="39">
        <f t="shared" si="17"/>
        <v>0</v>
      </c>
      <c r="Y73" s="39">
        <f t="shared" si="17"/>
        <v>0</v>
      </c>
      <c r="Z73" s="39">
        <f t="shared" si="17"/>
        <v>0</v>
      </c>
      <c r="AA73" s="41">
        <f t="shared" si="16"/>
        <v>93</v>
      </c>
      <c r="AB73"/>
      <c r="AC73"/>
    </row>
    <row r="74" spans="1:29" ht="15" x14ac:dyDescent="0.2">
      <c r="A74" s="190"/>
      <c r="B74" s="193"/>
      <c r="C74" s="183"/>
      <c r="D74" s="211"/>
      <c r="E74" s="89" t="s">
        <v>65</v>
      </c>
      <c r="F74" s="43"/>
      <c r="G74" s="43"/>
      <c r="H74" s="43"/>
      <c r="I74" s="43"/>
      <c r="J74" s="90"/>
      <c r="K74" s="46"/>
      <c r="L74" s="47"/>
      <c r="M74" s="47"/>
      <c r="N74" s="47"/>
      <c r="O74" s="48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9">
        <f t="shared" si="16"/>
        <v>0</v>
      </c>
      <c r="AB74"/>
      <c r="AC74"/>
    </row>
    <row r="75" spans="1:29" ht="15.75" thickBot="1" x14ac:dyDescent="0.25">
      <c r="A75" s="190"/>
      <c r="B75" s="193"/>
      <c r="C75" s="183"/>
      <c r="D75" s="211"/>
      <c r="E75" s="35" t="s">
        <v>14</v>
      </c>
      <c r="F75" s="50"/>
      <c r="G75" s="50"/>
      <c r="H75" s="50"/>
      <c r="I75" s="50"/>
      <c r="J75" s="51"/>
      <c r="K75" s="38">
        <f t="shared" ref="K75:Z75" si="18">SUM(K74:K74)</f>
        <v>0</v>
      </c>
      <c r="L75" s="39">
        <f t="shared" si="18"/>
        <v>0</v>
      </c>
      <c r="M75" s="39">
        <f t="shared" si="18"/>
        <v>0</v>
      </c>
      <c r="N75" s="39">
        <f t="shared" si="18"/>
        <v>0</v>
      </c>
      <c r="O75" s="40">
        <f t="shared" si="18"/>
        <v>0</v>
      </c>
      <c r="P75" s="39">
        <f t="shared" si="18"/>
        <v>0</v>
      </c>
      <c r="Q75" s="39">
        <f t="shared" si="18"/>
        <v>0</v>
      </c>
      <c r="R75" s="39">
        <f t="shared" si="18"/>
        <v>0</v>
      </c>
      <c r="S75" s="39">
        <f t="shared" si="18"/>
        <v>0</v>
      </c>
      <c r="T75" s="39">
        <f t="shared" si="18"/>
        <v>0</v>
      </c>
      <c r="U75" s="39">
        <f t="shared" si="18"/>
        <v>0</v>
      </c>
      <c r="V75" s="39">
        <f t="shared" si="18"/>
        <v>0</v>
      </c>
      <c r="W75" s="39">
        <f t="shared" si="18"/>
        <v>0</v>
      </c>
      <c r="X75" s="39">
        <f t="shared" si="18"/>
        <v>0</v>
      </c>
      <c r="Y75" s="39">
        <f t="shared" si="18"/>
        <v>0</v>
      </c>
      <c r="Z75" s="39">
        <f t="shared" si="18"/>
        <v>0</v>
      </c>
      <c r="AA75" s="52">
        <f t="shared" si="16"/>
        <v>0</v>
      </c>
      <c r="AB75"/>
      <c r="AC75"/>
    </row>
    <row r="76" spans="1:29" ht="15.75" thickBot="1" x14ac:dyDescent="0.25">
      <c r="A76" s="190"/>
      <c r="B76" s="193"/>
      <c r="C76" s="183"/>
      <c r="D76" s="211"/>
      <c r="E76" s="53" t="s">
        <v>15</v>
      </c>
      <c r="F76" s="54"/>
      <c r="G76" s="54"/>
      <c r="H76" s="54"/>
      <c r="I76" s="54"/>
      <c r="J76" s="55"/>
      <c r="K76" s="56">
        <f t="shared" ref="K76:Z76" si="19">K73+K75</f>
        <v>64</v>
      </c>
      <c r="L76" s="56">
        <f t="shared" si="19"/>
        <v>18</v>
      </c>
      <c r="M76" s="56">
        <f t="shared" si="19"/>
        <v>0</v>
      </c>
      <c r="N76" s="56">
        <f t="shared" si="19"/>
        <v>7</v>
      </c>
      <c r="O76" s="57">
        <f t="shared" si="19"/>
        <v>3</v>
      </c>
      <c r="P76" s="56">
        <f t="shared" si="19"/>
        <v>0</v>
      </c>
      <c r="Q76" s="56">
        <f t="shared" si="19"/>
        <v>0</v>
      </c>
      <c r="R76" s="56">
        <f t="shared" si="19"/>
        <v>0</v>
      </c>
      <c r="S76" s="56">
        <f t="shared" si="19"/>
        <v>0</v>
      </c>
      <c r="T76" s="56">
        <f t="shared" si="19"/>
        <v>0</v>
      </c>
      <c r="U76" s="56">
        <f t="shared" si="19"/>
        <v>1</v>
      </c>
      <c r="V76" s="56">
        <f t="shared" si="19"/>
        <v>0</v>
      </c>
      <c r="W76" s="56">
        <f t="shared" si="19"/>
        <v>0</v>
      </c>
      <c r="X76" s="56">
        <f t="shared" si="19"/>
        <v>0</v>
      </c>
      <c r="Y76" s="56">
        <f t="shared" si="19"/>
        <v>0</v>
      </c>
      <c r="Z76" s="58">
        <f t="shared" si="19"/>
        <v>0</v>
      </c>
      <c r="AA76" s="59">
        <f t="shared" si="16"/>
        <v>93</v>
      </c>
      <c r="AB76"/>
      <c r="AC76"/>
    </row>
    <row r="77" spans="1:29" ht="15" x14ac:dyDescent="0.25">
      <c r="A77" s="190"/>
      <c r="B77" s="193"/>
      <c r="C77" s="183"/>
      <c r="D77" s="211"/>
      <c r="E77" s="22" t="s">
        <v>69</v>
      </c>
      <c r="F77" s="23" t="s">
        <v>4</v>
      </c>
      <c r="G77" s="24" t="s">
        <v>70</v>
      </c>
      <c r="H77" s="24"/>
      <c r="I77" s="25">
        <v>1</v>
      </c>
      <c r="J77" s="26">
        <v>5</v>
      </c>
      <c r="K77" s="27">
        <v>12</v>
      </c>
      <c r="L77" s="28"/>
      <c r="M77" s="28"/>
      <c r="N77" s="28">
        <v>1</v>
      </c>
      <c r="O77" s="29">
        <v>0.5</v>
      </c>
      <c r="P77" s="28"/>
      <c r="Q77" s="28"/>
      <c r="R77" s="28"/>
      <c r="S77" s="28"/>
      <c r="T77" s="28"/>
      <c r="U77" s="28">
        <v>1</v>
      </c>
      <c r="V77" s="28"/>
      <c r="W77" s="28"/>
      <c r="X77" s="28"/>
      <c r="Y77" s="28"/>
      <c r="Z77" s="33"/>
      <c r="AA77" s="60">
        <f t="shared" si="16"/>
        <v>14.5</v>
      </c>
      <c r="AB77"/>
      <c r="AC77"/>
    </row>
    <row r="78" spans="1:29" ht="15" x14ac:dyDescent="0.25">
      <c r="A78" s="190"/>
      <c r="B78" s="193"/>
      <c r="C78" s="183"/>
      <c r="D78" s="211"/>
      <c r="E78" s="22" t="s">
        <v>69</v>
      </c>
      <c r="F78" s="23" t="s">
        <v>4</v>
      </c>
      <c r="G78" s="24" t="s">
        <v>71</v>
      </c>
      <c r="H78" s="24"/>
      <c r="I78" s="25">
        <v>1</v>
      </c>
      <c r="J78" s="26">
        <v>19</v>
      </c>
      <c r="K78" s="27">
        <v>12</v>
      </c>
      <c r="L78" s="28"/>
      <c r="M78" s="28"/>
      <c r="N78" s="28">
        <v>5</v>
      </c>
      <c r="O78" s="29">
        <v>2</v>
      </c>
      <c r="P78" s="28"/>
      <c r="Q78" s="28"/>
      <c r="R78" s="28"/>
      <c r="S78" s="28"/>
      <c r="T78" s="28"/>
      <c r="U78" s="28">
        <v>4</v>
      </c>
      <c r="V78" s="28"/>
      <c r="W78" s="28"/>
      <c r="X78" s="28"/>
      <c r="Y78" s="28"/>
      <c r="Z78" s="33"/>
      <c r="AA78" s="61">
        <f t="shared" si="16"/>
        <v>23</v>
      </c>
      <c r="AB78"/>
      <c r="AC78"/>
    </row>
    <row r="79" spans="1:29" ht="15" x14ac:dyDescent="0.25">
      <c r="A79" s="190"/>
      <c r="B79" s="193"/>
      <c r="C79" s="183"/>
      <c r="D79" s="211"/>
      <c r="E79" s="22" t="s">
        <v>113</v>
      </c>
      <c r="F79" s="23" t="s">
        <v>4</v>
      </c>
      <c r="G79" s="24" t="s">
        <v>73</v>
      </c>
      <c r="H79" s="24"/>
      <c r="I79" s="25">
        <v>2</v>
      </c>
      <c r="J79" s="26">
        <v>1</v>
      </c>
      <c r="K79" s="27">
        <v>8</v>
      </c>
      <c r="L79" s="28">
        <v>8</v>
      </c>
      <c r="M79" s="28"/>
      <c r="N79" s="28"/>
      <c r="O79" s="29"/>
      <c r="P79" s="29"/>
      <c r="Q79" s="28"/>
      <c r="R79" s="28"/>
      <c r="S79" s="28"/>
      <c r="T79" s="28"/>
      <c r="U79" s="28">
        <v>1</v>
      </c>
      <c r="V79" s="28"/>
      <c r="W79" s="28"/>
      <c r="X79" s="28"/>
      <c r="Y79" s="28"/>
      <c r="Z79" s="33"/>
      <c r="AA79" s="61">
        <f t="shared" si="16"/>
        <v>17</v>
      </c>
      <c r="AB79"/>
      <c r="AC79"/>
    </row>
    <row r="80" spans="1:29" ht="15" x14ac:dyDescent="0.25">
      <c r="A80" s="190"/>
      <c r="B80" s="193"/>
      <c r="C80" s="183"/>
      <c r="D80" s="211"/>
      <c r="E80" s="22" t="s">
        <v>113</v>
      </c>
      <c r="F80" s="23" t="s">
        <v>4</v>
      </c>
      <c r="G80" s="24" t="s">
        <v>74</v>
      </c>
      <c r="H80" s="24"/>
      <c r="I80" s="25">
        <v>2</v>
      </c>
      <c r="J80" s="26">
        <v>3</v>
      </c>
      <c r="K80" s="27">
        <v>8</v>
      </c>
      <c r="L80" s="28">
        <v>8</v>
      </c>
      <c r="M80" s="28"/>
      <c r="N80" s="28"/>
      <c r="O80" s="29"/>
      <c r="P80" s="29"/>
      <c r="Q80" s="28"/>
      <c r="R80" s="28"/>
      <c r="S80" s="28"/>
      <c r="T80" s="28"/>
      <c r="U80" s="28">
        <v>1</v>
      </c>
      <c r="V80" s="28"/>
      <c r="W80" s="91"/>
      <c r="X80" s="91"/>
      <c r="Y80" s="91"/>
      <c r="Z80" s="92"/>
      <c r="AA80" s="61">
        <f t="shared" si="16"/>
        <v>17</v>
      </c>
      <c r="AB80"/>
      <c r="AC80"/>
    </row>
    <row r="81" spans="1:29" ht="15" x14ac:dyDescent="0.25">
      <c r="A81" s="190"/>
      <c r="B81" s="193"/>
      <c r="C81" s="183"/>
      <c r="D81" s="211"/>
      <c r="E81" s="22" t="s">
        <v>114</v>
      </c>
      <c r="F81" s="23" t="s">
        <v>4</v>
      </c>
      <c r="G81" s="24" t="s">
        <v>73</v>
      </c>
      <c r="H81" s="24"/>
      <c r="I81" s="25">
        <v>2</v>
      </c>
      <c r="J81" s="26">
        <v>1</v>
      </c>
      <c r="K81" s="27">
        <v>12</v>
      </c>
      <c r="L81" s="28">
        <v>8</v>
      </c>
      <c r="M81" s="28"/>
      <c r="N81" s="28"/>
      <c r="O81" s="29">
        <v>0.5</v>
      </c>
      <c r="P81" s="28"/>
      <c r="Q81" s="28"/>
      <c r="R81" s="28"/>
      <c r="S81" s="28"/>
      <c r="T81" s="28"/>
      <c r="U81" s="28">
        <v>1</v>
      </c>
      <c r="V81" s="28"/>
      <c r="W81" s="28"/>
      <c r="X81" s="28"/>
      <c r="Y81" s="28"/>
      <c r="Z81" s="33"/>
      <c r="AA81" s="61">
        <f t="shared" si="16"/>
        <v>21.5</v>
      </c>
      <c r="AB81"/>
      <c r="AC81"/>
    </row>
    <row r="82" spans="1:29" ht="15" x14ac:dyDescent="0.25">
      <c r="A82" s="190"/>
      <c r="B82" s="193"/>
      <c r="C82" s="183"/>
      <c r="D82" s="211"/>
      <c r="E82" s="22" t="s">
        <v>114</v>
      </c>
      <c r="F82" s="23" t="s">
        <v>4</v>
      </c>
      <c r="G82" s="24" t="s">
        <v>74</v>
      </c>
      <c r="H82" s="24"/>
      <c r="I82" s="25">
        <v>2</v>
      </c>
      <c r="J82" s="26">
        <v>3</v>
      </c>
      <c r="K82" s="27">
        <v>12</v>
      </c>
      <c r="L82" s="28">
        <v>8</v>
      </c>
      <c r="M82" s="28"/>
      <c r="N82" s="28">
        <v>1</v>
      </c>
      <c r="O82" s="29">
        <v>0.5</v>
      </c>
      <c r="P82" s="28"/>
      <c r="Q82" s="28"/>
      <c r="R82" s="28"/>
      <c r="S82" s="28"/>
      <c r="T82" s="28"/>
      <c r="U82" s="28">
        <v>1</v>
      </c>
      <c r="V82" s="91"/>
      <c r="W82" s="91"/>
      <c r="X82" s="91"/>
      <c r="Y82" s="91"/>
      <c r="Z82" s="92"/>
      <c r="AA82" s="61">
        <f t="shared" si="16"/>
        <v>22.5</v>
      </c>
      <c r="AB82"/>
      <c r="AC82"/>
    </row>
    <row r="83" spans="1:29" ht="15.75" thickBot="1" x14ac:dyDescent="0.25">
      <c r="A83" s="190"/>
      <c r="B83" s="193"/>
      <c r="C83" s="183"/>
      <c r="D83" s="211"/>
      <c r="E83" s="35" t="s">
        <v>16</v>
      </c>
      <c r="F83" s="50"/>
      <c r="G83" s="50"/>
      <c r="H83" s="50"/>
      <c r="I83" s="50"/>
      <c r="J83" s="51"/>
      <c r="K83" s="66">
        <f t="shared" ref="K83:Z83" si="20">SUM(K77:K82)</f>
        <v>64</v>
      </c>
      <c r="L83" s="66">
        <f t="shared" si="20"/>
        <v>32</v>
      </c>
      <c r="M83" s="66">
        <f t="shared" si="20"/>
        <v>0</v>
      </c>
      <c r="N83" s="66">
        <f t="shared" si="20"/>
        <v>7</v>
      </c>
      <c r="O83" s="67">
        <f t="shared" si="20"/>
        <v>3.5</v>
      </c>
      <c r="P83" s="66">
        <f t="shared" si="20"/>
        <v>0</v>
      </c>
      <c r="Q83" s="66">
        <f t="shared" si="20"/>
        <v>0</v>
      </c>
      <c r="R83" s="66">
        <f t="shared" si="20"/>
        <v>0</v>
      </c>
      <c r="S83" s="66">
        <f t="shared" si="20"/>
        <v>0</v>
      </c>
      <c r="T83" s="66">
        <f t="shared" si="20"/>
        <v>0</v>
      </c>
      <c r="U83" s="66">
        <f t="shared" si="20"/>
        <v>9</v>
      </c>
      <c r="V83" s="66">
        <f t="shared" si="20"/>
        <v>0</v>
      </c>
      <c r="W83" s="66">
        <f t="shared" si="20"/>
        <v>0</v>
      </c>
      <c r="X83" s="66">
        <f t="shared" si="20"/>
        <v>0</v>
      </c>
      <c r="Y83" s="66">
        <f t="shared" si="20"/>
        <v>0</v>
      </c>
      <c r="Z83" s="68">
        <f t="shared" si="20"/>
        <v>0</v>
      </c>
      <c r="AA83" s="69">
        <f t="shared" si="16"/>
        <v>115.5</v>
      </c>
      <c r="AB83"/>
      <c r="AC83"/>
    </row>
    <row r="84" spans="1:29" ht="15" x14ac:dyDescent="0.2">
      <c r="A84" s="190"/>
      <c r="B84" s="193"/>
      <c r="C84" s="183"/>
      <c r="D84" s="211"/>
      <c r="E84" s="24" t="s">
        <v>65</v>
      </c>
      <c r="F84" s="24"/>
      <c r="G84" s="24"/>
      <c r="H84" s="24"/>
      <c r="I84" s="24"/>
      <c r="J84" s="93"/>
      <c r="K84" s="27"/>
      <c r="L84" s="27"/>
      <c r="M84" s="27"/>
      <c r="N84" s="27"/>
      <c r="O84" s="94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33"/>
      <c r="AA84" s="61">
        <f t="shared" si="16"/>
        <v>0</v>
      </c>
      <c r="AB84"/>
      <c r="AC84"/>
    </row>
    <row r="85" spans="1:29" ht="15.75" thickBot="1" x14ac:dyDescent="0.25">
      <c r="A85" s="190"/>
      <c r="B85" s="193"/>
      <c r="C85" s="183"/>
      <c r="D85" s="211"/>
      <c r="E85" s="35" t="s">
        <v>14</v>
      </c>
      <c r="F85" s="75"/>
      <c r="G85" s="75"/>
      <c r="H85" s="75"/>
      <c r="I85" s="75"/>
      <c r="J85" s="76"/>
      <c r="K85" s="77">
        <f t="shared" ref="K85:Z85" si="21">SUM(K84:K84)</f>
        <v>0</v>
      </c>
      <c r="L85" s="77">
        <f t="shared" si="21"/>
        <v>0</v>
      </c>
      <c r="M85" s="77">
        <f t="shared" si="21"/>
        <v>0</v>
      </c>
      <c r="N85" s="77">
        <f t="shared" si="21"/>
        <v>0</v>
      </c>
      <c r="O85" s="78">
        <f t="shared" si="21"/>
        <v>0</v>
      </c>
      <c r="P85" s="77">
        <f t="shared" si="21"/>
        <v>0</v>
      </c>
      <c r="Q85" s="77">
        <f t="shared" si="21"/>
        <v>0</v>
      </c>
      <c r="R85" s="77">
        <f t="shared" si="21"/>
        <v>0</v>
      </c>
      <c r="S85" s="77">
        <f t="shared" si="21"/>
        <v>0</v>
      </c>
      <c r="T85" s="77">
        <f t="shared" si="21"/>
        <v>0</v>
      </c>
      <c r="U85" s="77">
        <f t="shared" si="21"/>
        <v>0</v>
      </c>
      <c r="V85" s="77">
        <f t="shared" si="21"/>
        <v>0</v>
      </c>
      <c r="W85" s="77">
        <f t="shared" si="21"/>
        <v>0</v>
      </c>
      <c r="X85" s="77">
        <f t="shared" si="21"/>
        <v>0</v>
      </c>
      <c r="Y85" s="77">
        <f t="shared" si="21"/>
        <v>0</v>
      </c>
      <c r="Z85" s="79">
        <f t="shared" si="21"/>
        <v>0</v>
      </c>
      <c r="AA85" s="80">
        <f t="shared" si="16"/>
        <v>0</v>
      </c>
      <c r="AB85"/>
      <c r="AC85"/>
    </row>
    <row r="86" spans="1:29" ht="15.75" thickBot="1" x14ac:dyDescent="0.25">
      <c r="A86" s="190"/>
      <c r="B86" s="193"/>
      <c r="C86" s="183"/>
      <c r="D86" s="211"/>
      <c r="E86" s="53" t="s">
        <v>17</v>
      </c>
      <c r="F86" s="54"/>
      <c r="G86" s="54"/>
      <c r="H86" s="54"/>
      <c r="I86" s="54"/>
      <c r="J86" s="55"/>
      <c r="K86" s="56">
        <f t="shared" ref="K86:Z86" si="22">K83+K85</f>
        <v>64</v>
      </c>
      <c r="L86" s="56">
        <f t="shared" si="22"/>
        <v>32</v>
      </c>
      <c r="M86" s="56">
        <f t="shared" si="22"/>
        <v>0</v>
      </c>
      <c r="N86" s="56">
        <f t="shared" si="22"/>
        <v>7</v>
      </c>
      <c r="O86" s="57">
        <f t="shared" si="22"/>
        <v>3.5</v>
      </c>
      <c r="P86" s="56">
        <f t="shared" si="22"/>
        <v>0</v>
      </c>
      <c r="Q86" s="56">
        <f t="shared" si="22"/>
        <v>0</v>
      </c>
      <c r="R86" s="56">
        <f t="shared" si="22"/>
        <v>0</v>
      </c>
      <c r="S86" s="56">
        <f t="shared" si="22"/>
        <v>0</v>
      </c>
      <c r="T86" s="56">
        <f t="shared" si="22"/>
        <v>0</v>
      </c>
      <c r="U86" s="56">
        <f t="shared" si="22"/>
        <v>9</v>
      </c>
      <c r="V86" s="56">
        <f t="shared" si="22"/>
        <v>0</v>
      </c>
      <c r="W86" s="56">
        <f t="shared" si="22"/>
        <v>0</v>
      </c>
      <c r="X86" s="56">
        <f t="shared" si="22"/>
        <v>0</v>
      </c>
      <c r="Y86" s="56">
        <f t="shared" si="22"/>
        <v>0</v>
      </c>
      <c r="Z86" s="58">
        <f t="shared" si="22"/>
        <v>0</v>
      </c>
      <c r="AA86" s="59">
        <f t="shared" si="16"/>
        <v>115.5</v>
      </c>
      <c r="AB86"/>
      <c r="AC86"/>
    </row>
    <row r="87" spans="1:29" ht="15.75" thickBot="1" x14ac:dyDescent="0.25">
      <c r="A87" s="191"/>
      <c r="B87" s="194"/>
      <c r="C87" s="184"/>
      <c r="D87" s="212"/>
      <c r="E87" s="81" t="s">
        <v>18</v>
      </c>
      <c r="F87" s="75"/>
      <c r="G87" s="75"/>
      <c r="H87" s="75"/>
      <c r="I87" s="75"/>
      <c r="J87" s="76"/>
      <c r="K87" s="77">
        <f t="shared" ref="K87:Z87" si="23">K76+K86</f>
        <v>128</v>
      </c>
      <c r="L87" s="77">
        <f t="shared" si="23"/>
        <v>50</v>
      </c>
      <c r="M87" s="77">
        <f t="shared" si="23"/>
        <v>0</v>
      </c>
      <c r="N87" s="77">
        <f t="shared" si="23"/>
        <v>14</v>
      </c>
      <c r="O87" s="78">
        <f t="shared" si="23"/>
        <v>6.5</v>
      </c>
      <c r="P87" s="77">
        <f t="shared" si="23"/>
        <v>0</v>
      </c>
      <c r="Q87" s="77">
        <f t="shared" si="23"/>
        <v>0</v>
      </c>
      <c r="R87" s="77">
        <f t="shared" si="23"/>
        <v>0</v>
      </c>
      <c r="S87" s="77">
        <f t="shared" si="23"/>
        <v>0</v>
      </c>
      <c r="T87" s="77">
        <f t="shared" si="23"/>
        <v>0</v>
      </c>
      <c r="U87" s="77">
        <f t="shared" si="23"/>
        <v>10</v>
      </c>
      <c r="V87" s="77">
        <f t="shared" si="23"/>
        <v>0</v>
      </c>
      <c r="W87" s="77">
        <f t="shared" si="23"/>
        <v>0</v>
      </c>
      <c r="X87" s="77">
        <f t="shared" si="23"/>
        <v>0</v>
      </c>
      <c r="Y87" s="77">
        <f t="shared" si="23"/>
        <v>0</v>
      </c>
      <c r="Z87" s="79">
        <f t="shared" si="23"/>
        <v>0</v>
      </c>
      <c r="AA87" s="82">
        <f t="shared" si="16"/>
        <v>208.5</v>
      </c>
      <c r="AB87"/>
      <c r="AC87"/>
    </row>
    <row r="88" spans="1:29" ht="15" x14ac:dyDescent="0.25">
      <c r="A88" s="188" t="s">
        <v>123</v>
      </c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  <c r="AA88" s="188"/>
      <c r="AB88"/>
      <c r="AC88"/>
    </row>
    <row r="89" spans="1:29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3"/>
      <c r="P89" s="1"/>
      <c r="Q89" s="1"/>
      <c r="R89" s="2" t="s">
        <v>52</v>
      </c>
      <c r="S89" s="2"/>
      <c r="T89" s="2"/>
      <c r="U89" s="2"/>
      <c r="V89" s="2"/>
      <c r="W89" s="2"/>
      <c r="X89" s="2"/>
      <c r="Y89" s="2"/>
      <c r="Z89" s="2"/>
      <c r="AA89" s="83"/>
      <c r="AB89"/>
      <c r="AC89"/>
    </row>
    <row r="90" spans="1:2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3"/>
      <c r="P90" s="1"/>
      <c r="Q90" s="1"/>
      <c r="R90" s="220" t="s">
        <v>122</v>
      </c>
      <c r="S90" s="220"/>
      <c r="T90" s="220"/>
      <c r="U90" s="220"/>
      <c r="V90" s="220"/>
      <c r="W90" s="220"/>
      <c r="X90" s="220"/>
      <c r="Y90" s="220"/>
      <c r="Z90" s="84"/>
      <c r="AA90" s="83"/>
      <c r="AB90"/>
      <c r="AC90"/>
    </row>
    <row r="91" spans="1:29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3"/>
      <c r="P91" s="1"/>
      <c r="Q91" s="1"/>
      <c r="R91" s="7" t="s">
        <v>53</v>
      </c>
      <c r="S91" s="7"/>
      <c r="T91" s="7"/>
      <c r="U91" s="7"/>
      <c r="V91" s="7"/>
      <c r="W91" s="7"/>
      <c r="X91" s="7"/>
      <c r="Y91" s="7"/>
      <c r="Z91" s="7"/>
      <c r="AA91" s="83"/>
      <c r="AB91"/>
      <c r="AC91"/>
    </row>
    <row r="92" spans="1:29" ht="15.75" thickBot="1" x14ac:dyDescent="0.3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85"/>
      <c r="P92" s="63"/>
      <c r="Q92" s="63"/>
      <c r="R92" s="220" t="s">
        <v>122</v>
      </c>
      <c r="S92" s="220"/>
      <c r="T92" s="220"/>
      <c r="U92" s="220"/>
      <c r="V92" s="220"/>
      <c r="W92" s="220"/>
      <c r="X92" s="220"/>
      <c r="Y92" s="220"/>
      <c r="Z92" s="86"/>
      <c r="AA92" s="85"/>
      <c r="AB92"/>
      <c r="AC92"/>
    </row>
    <row r="93" spans="1:29" ht="15" customHeight="1" x14ac:dyDescent="0.2">
      <c r="A93" s="200" t="s">
        <v>6</v>
      </c>
      <c r="B93" s="202" t="s">
        <v>7</v>
      </c>
      <c r="C93" s="202" t="s">
        <v>54</v>
      </c>
      <c r="D93" s="204" t="s">
        <v>8</v>
      </c>
      <c r="E93" s="205"/>
      <c r="F93" s="199" t="s">
        <v>0</v>
      </c>
      <c r="G93" s="197" t="s">
        <v>2</v>
      </c>
      <c r="H93" s="197" t="s">
        <v>9</v>
      </c>
      <c r="I93" s="199" t="s">
        <v>1</v>
      </c>
      <c r="J93" s="206" t="s">
        <v>10</v>
      </c>
      <c r="K93" s="208" t="s">
        <v>11</v>
      </c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195" t="s">
        <v>12</v>
      </c>
      <c r="AB93"/>
      <c r="AC93"/>
    </row>
    <row r="94" spans="1:29" ht="120" customHeight="1" thickBot="1" x14ac:dyDescent="0.25">
      <c r="A94" s="201"/>
      <c r="B94" s="198"/>
      <c r="C94" s="203"/>
      <c r="D94" s="198"/>
      <c r="E94" s="198"/>
      <c r="F94" s="198"/>
      <c r="G94" s="198"/>
      <c r="H94" s="198"/>
      <c r="I94" s="198"/>
      <c r="J94" s="207"/>
      <c r="K94" s="17" t="s">
        <v>36</v>
      </c>
      <c r="L94" s="18" t="s">
        <v>37</v>
      </c>
      <c r="M94" s="18" t="s">
        <v>38</v>
      </c>
      <c r="N94" s="18" t="s">
        <v>39</v>
      </c>
      <c r="O94" s="19" t="s">
        <v>46</v>
      </c>
      <c r="P94" s="18" t="s">
        <v>40</v>
      </c>
      <c r="Q94" s="18" t="s">
        <v>47</v>
      </c>
      <c r="R94" s="18" t="s">
        <v>48</v>
      </c>
      <c r="S94" s="18" t="s">
        <v>41</v>
      </c>
      <c r="T94" s="18" t="s">
        <v>42</v>
      </c>
      <c r="U94" s="18" t="s">
        <v>43</v>
      </c>
      <c r="V94" s="18" t="s">
        <v>44</v>
      </c>
      <c r="W94" s="18" t="s">
        <v>49</v>
      </c>
      <c r="X94" s="18" t="s">
        <v>50</v>
      </c>
      <c r="Y94" s="18" t="s">
        <v>51</v>
      </c>
      <c r="Z94" s="18" t="s">
        <v>45</v>
      </c>
      <c r="AA94" s="196"/>
      <c r="AB94"/>
      <c r="AC94"/>
    </row>
    <row r="95" spans="1:29" ht="15" x14ac:dyDescent="0.25">
      <c r="A95" s="189">
        <v>4</v>
      </c>
      <c r="B95" s="192" t="s">
        <v>33</v>
      </c>
      <c r="C95" s="182" t="s">
        <v>34</v>
      </c>
      <c r="D95" s="185">
        <v>1</v>
      </c>
      <c r="E95" s="22" t="s">
        <v>69</v>
      </c>
      <c r="F95" s="23" t="s">
        <v>4</v>
      </c>
      <c r="G95" s="24" t="s">
        <v>70</v>
      </c>
      <c r="H95" s="24"/>
      <c r="I95" s="25">
        <v>1</v>
      </c>
      <c r="J95" s="26">
        <v>5</v>
      </c>
      <c r="K95" s="27"/>
      <c r="L95" s="28">
        <v>12</v>
      </c>
      <c r="M95" s="28"/>
      <c r="N95" s="28"/>
      <c r="O95" s="29"/>
      <c r="P95" s="28"/>
      <c r="Q95" s="29"/>
      <c r="R95" s="28"/>
      <c r="S95" s="28"/>
      <c r="T95" s="28"/>
      <c r="U95" s="28">
        <v>1</v>
      </c>
      <c r="V95" s="28"/>
      <c r="W95" s="28"/>
      <c r="X95" s="28"/>
      <c r="Y95" s="28"/>
      <c r="Z95" s="28"/>
      <c r="AA95" s="30">
        <f t="shared" ref="AA95:AA124" si="24">SUM(K95:Z95)</f>
        <v>13</v>
      </c>
      <c r="AB95"/>
      <c r="AC95"/>
    </row>
    <row r="96" spans="1:29" ht="15" x14ac:dyDescent="0.25">
      <c r="A96" s="190"/>
      <c r="B96" s="193"/>
      <c r="C96" s="183"/>
      <c r="D96" s="186"/>
      <c r="E96" s="22" t="s">
        <v>69</v>
      </c>
      <c r="F96" s="23" t="s">
        <v>4</v>
      </c>
      <c r="G96" s="24" t="s">
        <v>71</v>
      </c>
      <c r="H96" s="24"/>
      <c r="I96" s="25">
        <v>1</v>
      </c>
      <c r="J96" s="26">
        <v>19</v>
      </c>
      <c r="K96" s="27"/>
      <c r="L96" s="28">
        <v>12</v>
      </c>
      <c r="M96" s="28"/>
      <c r="N96" s="28"/>
      <c r="O96" s="29"/>
      <c r="P96" s="28"/>
      <c r="Q96" s="29"/>
      <c r="R96" s="28"/>
      <c r="S96" s="28"/>
      <c r="T96" s="28"/>
      <c r="U96" s="28">
        <v>4</v>
      </c>
      <c r="V96" s="28"/>
      <c r="W96" s="28"/>
      <c r="X96" s="28"/>
      <c r="Y96" s="28"/>
      <c r="Z96" s="28"/>
      <c r="AA96" s="30">
        <f t="shared" si="24"/>
        <v>16</v>
      </c>
      <c r="AB96"/>
      <c r="AC96"/>
    </row>
    <row r="97" spans="1:29" ht="15" x14ac:dyDescent="0.25">
      <c r="A97" s="190"/>
      <c r="B97" s="193"/>
      <c r="C97" s="183"/>
      <c r="D97" s="186"/>
      <c r="E97" s="95" t="s">
        <v>81</v>
      </c>
      <c r="F97" s="23" t="s">
        <v>4</v>
      </c>
      <c r="G97" s="24" t="s">
        <v>76</v>
      </c>
      <c r="H97" s="24"/>
      <c r="I97" s="25">
        <v>1</v>
      </c>
      <c r="J97" s="26">
        <v>6</v>
      </c>
      <c r="K97" s="27">
        <v>16</v>
      </c>
      <c r="L97" s="28">
        <v>24</v>
      </c>
      <c r="M97" s="28"/>
      <c r="N97" s="28"/>
      <c r="O97" s="29"/>
      <c r="P97" s="29"/>
      <c r="Q97" s="29"/>
      <c r="R97" s="28"/>
      <c r="S97" s="28"/>
      <c r="T97" s="28"/>
      <c r="U97" s="28">
        <v>1</v>
      </c>
      <c r="V97" s="28"/>
      <c r="W97" s="28"/>
      <c r="X97" s="28"/>
      <c r="Y97" s="28"/>
      <c r="Z97" s="28"/>
      <c r="AA97" s="30">
        <f t="shared" si="24"/>
        <v>41</v>
      </c>
      <c r="AB97"/>
      <c r="AC97"/>
    </row>
    <row r="98" spans="1:29" ht="15" x14ac:dyDescent="0.25">
      <c r="A98" s="190"/>
      <c r="B98" s="193"/>
      <c r="C98" s="183"/>
      <c r="D98" s="186"/>
      <c r="E98" s="95" t="s">
        <v>84</v>
      </c>
      <c r="F98" s="23" t="s">
        <v>4</v>
      </c>
      <c r="G98" s="24" t="s">
        <v>76</v>
      </c>
      <c r="H98" s="24"/>
      <c r="I98" s="25">
        <v>4</v>
      </c>
      <c r="J98" s="26">
        <v>11</v>
      </c>
      <c r="K98" s="27">
        <v>32</v>
      </c>
      <c r="L98" s="28">
        <v>24</v>
      </c>
      <c r="M98" s="28"/>
      <c r="N98" s="28">
        <v>3</v>
      </c>
      <c r="O98" s="29">
        <v>1</v>
      </c>
      <c r="P98" s="28"/>
      <c r="Q98" s="29"/>
      <c r="R98" s="28"/>
      <c r="S98" s="28"/>
      <c r="T98" s="28"/>
      <c r="U98" s="28">
        <v>1</v>
      </c>
      <c r="V98" s="28"/>
      <c r="W98" s="28"/>
      <c r="X98" s="28"/>
      <c r="Y98" s="28"/>
      <c r="Z98" s="28"/>
      <c r="AA98" s="30">
        <f t="shared" si="24"/>
        <v>61</v>
      </c>
      <c r="AB98"/>
      <c r="AC98"/>
    </row>
    <row r="99" spans="1:29" ht="15" x14ac:dyDescent="0.25">
      <c r="A99" s="190"/>
      <c r="B99" s="193"/>
      <c r="C99" s="183"/>
      <c r="D99" s="186"/>
      <c r="E99" s="95" t="s">
        <v>85</v>
      </c>
      <c r="F99" s="23" t="s">
        <v>4</v>
      </c>
      <c r="G99" s="24" t="s">
        <v>76</v>
      </c>
      <c r="H99" s="24"/>
      <c r="I99" s="25">
        <v>4</v>
      </c>
      <c r="J99" s="26">
        <v>11</v>
      </c>
      <c r="K99" s="27">
        <v>32</v>
      </c>
      <c r="L99" s="28">
        <v>24</v>
      </c>
      <c r="M99" s="28"/>
      <c r="N99" s="28">
        <v>3</v>
      </c>
      <c r="O99" s="29">
        <v>1</v>
      </c>
      <c r="P99" s="28"/>
      <c r="Q99" s="29"/>
      <c r="R99" s="28"/>
      <c r="S99" s="28"/>
      <c r="T99" s="28"/>
      <c r="U99" s="28">
        <v>1</v>
      </c>
      <c r="V99" s="28"/>
      <c r="W99" s="28"/>
      <c r="X99" s="28"/>
      <c r="Y99" s="28"/>
      <c r="Z99" s="28"/>
      <c r="AA99" s="30">
        <f t="shared" si="24"/>
        <v>61</v>
      </c>
      <c r="AB99"/>
      <c r="AC99"/>
    </row>
    <row r="100" spans="1:29" ht="25.5" x14ac:dyDescent="0.2">
      <c r="A100" s="190"/>
      <c r="B100" s="193"/>
      <c r="C100" s="183"/>
      <c r="D100" s="186"/>
      <c r="E100" s="96" t="s">
        <v>86</v>
      </c>
      <c r="F100" s="23" t="s">
        <v>4</v>
      </c>
      <c r="G100" s="24" t="s">
        <v>76</v>
      </c>
      <c r="H100" s="24"/>
      <c r="I100" s="25" t="s">
        <v>80</v>
      </c>
      <c r="J100" s="26">
        <v>3</v>
      </c>
      <c r="K100" s="27">
        <v>32</v>
      </c>
      <c r="L100" s="28">
        <v>20</v>
      </c>
      <c r="M100" s="28"/>
      <c r="N100" s="28">
        <v>1</v>
      </c>
      <c r="O100" s="29">
        <v>0.5</v>
      </c>
      <c r="P100" s="28"/>
      <c r="Q100" s="29"/>
      <c r="R100" s="28"/>
      <c r="S100" s="28"/>
      <c r="T100" s="28"/>
      <c r="U100" s="28">
        <v>1</v>
      </c>
      <c r="V100" s="28"/>
      <c r="W100" s="28"/>
      <c r="X100" s="28"/>
      <c r="Y100" s="28"/>
      <c r="Z100" s="28"/>
      <c r="AA100" s="30">
        <f t="shared" si="24"/>
        <v>54.5</v>
      </c>
      <c r="AB100"/>
      <c r="AC100"/>
    </row>
    <row r="101" spans="1:29" ht="15" x14ac:dyDescent="0.25">
      <c r="A101" s="190"/>
      <c r="B101" s="193"/>
      <c r="C101" s="183"/>
      <c r="D101" s="186"/>
      <c r="E101" s="22" t="s">
        <v>108</v>
      </c>
      <c r="F101" s="23" t="s">
        <v>4</v>
      </c>
      <c r="G101" s="24" t="s">
        <v>76</v>
      </c>
      <c r="H101" s="24"/>
      <c r="I101" s="25" t="s">
        <v>107</v>
      </c>
      <c r="J101" s="26">
        <v>1</v>
      </c>
      <c r="K101" s="27"/>
      <c r="L101" s="28"/>
      <c r="M101" s="28"/>
      <c r="N101" s="28"/>
      <c r="O101" s="29"/>
      <c r="P101" s="28"/>
      <c r="Q101" s="29">
        <v>10.5</v>
      </c>
      <c r="R101" s="28"/>
      <c r="S101" s="28"/>
      <c r="T101" s="28"/>
      <c r="U101" s="28"/>
      <c r="V101" s="28"/>
      <c r="W101" s="28"/>
      <c r="X101" s="28"/>
      <c r="Y101" s="28"/>
      <c r="Z101" s="28"/>
      <c r="AA101" s="30">
        <f t="shared" si="24"/>
        <v>10.5</v>
      </c>
      <c r="AB101"/>
      <c r="AC101"/>
    </row>
    <row r="102" spans="1:29" ht="15" x14ac:dyDescent="0.25">
      <c r="A102" s="190"/>
      <c r="B102" s="193"/>
      <c r="C102" s="183"/>
      <c r="D102" s="186"/>
      <c r="E102" s="22" t="s">
        <v>109</v>
      </c>
      <c r="F102" s="23" t="s">
        <v>4</v>
      </c>
      <c r="G102" s="97" t="s">
        <v>74</v>
      </c>
      <c r="H102" s="97"/>
      <c r="I102" s="25" t="s">
        <v>107</v>
      </c>
      <c r="J102" s="26">
        <v>2</v>
      </c>
      <c r="K102" s="27"/>
      <c r="L102" s="28"/>
      <c r="M102" s="28"/>
      <c r="N102" s="28"/>
      <c r="O102" s="29"/>
      <c r="P102" s="28"/>
      <c r="Q102" s="29"/>
      <c r="R102" s="28"/>
      <c r="S102" s="28">
        <v>2</v>
      </c>
      <c r="T102" s="28"/>
      <c r="U102" s="28"/>
      <c r="V102" s="28"/>
      <c r="W102" s="28"/>
      <c r="X102" s="28"/>
      <c r="Y102" s="28"/>
      <c r="Z102" s="33"/>
      <c r="AA102" s="30">
        <f t="shared" si="24"/>
        <v>2</v>
      </c>
      <c r="AB102"/>
      <c r="AC102"/>
    </row>
    <row r="103" spans="1:29" ht="15" x14ac:dyDescent="0.25">
      <c r="A103" s="190"/>
      <c r="B103" s="193"/>
      <c r="C103" s="183"/>
      <c r="D103" s="186"/>
      <c r="E103" s="22" t="s">
        <v>110</v>
      </c>
      <c r="F103" s="23" t="s">
        <v>4</v>
      </c>
      <c r="G103" s="23" t="s">
        <v>74</v>
      </c>
      <c r="H103" s="24"/>
      <c r="I103" s="25" t="s">
        <v>107</v>
      </c>
      <c r="J103" s="26">
        <v>2</v>
      </c>
      <c r="K103" s="87"/>
      <c r="L103" s="28"/>
      <c r="M103" s="28"/>
      <c r="N103" s="28"/>
      <c r="O103" s="29"/>
      <c r="P103" s="28"/>
      <c r="Q103" s="29"/>
      <c r="R103" s="28"/>
      <c r="S103" s="28">
        <v>4</v>
      </c>
      <c r="T103" s="28"/>
      <c r="U103" s="28"/>
      <c r="V103" s="28"/>
      <c r="W103" s="28"/>
      <c r="X103" s="28"/>
      <c r="Y103" s="28"/>
      <c r="Z103" s="33"/>
      <c r="AA103" s="30">
        <f t="shared" si="24"/>
        <v>4</v>
      </c>
      <c r="AB103"/>
      <c r="AC103"/>
    </row>
    <row r="104" spans="1:29" ht="30" x14ac:dyDescent="0.25">
      <c r="A104" s="190"/>
      <c r="B104" s="193"/>
      <c r="C104" s="183"/>
      <c r="D104" s="186"/>
      <c r="E104" s="22" t="s">
        <v>111</v>
      </c>
      <c r="F104" s="23" t="s">
        <v>4</v>
      </c>
      <c r="G104" s="23" t="s">
        <v>76</v>
      </c>
      <c r="H104" s="24"/>
      <c r="I104" s="25">
        <v>4</v>
      </c>
      <c r="J104" s="98">
        <v>5</v>
      </c>
      <c r="K104" s="87"/>
      <c r="L104" s="28"/>
      <c r="M104" s="28"/>
      <c r="N104" s="28"/>
      <c r="O104" s="29"/>
      <c r="P104" s="28"/>
      <c r="Q104" s="29"/>
      <c r="R104" s="28"/>
      <c r="S104" s="28">
        <v>5</v>
      </c>
      <c r="T104" s="28"/>
      <c r="U104" s="28"/>
      <c r="V104" s="28"/>
      <c r="W104" s="28"/>
      <c r="X104" s="28"/>
      <c r="Y104" s="28"/>
      <c r="Z104" s="33"/>
      <c r="AA104" s="30">
        <f t="shared" si="24"/>
        <v>5</v>
      </c>
      <c r="AB104"/>
      <c r="AC104"/>
    </row>
    <row r="105" spans="1:29" ht="15" x14ac:dyDescent="0.25">
      <c r="A105" s="190"/>
      <c r="B105" s="193"/>
      <c r="C105" s="183"/>
      <c r="D105" s="186"/>
      <c r="E105" s="22" t="s">
        <v>112</v>
      </c>
      <c r="F105" s="23" t="s">
        <v>4</v>
      </c>
      <c r="G105" s="24" t="s">
        <v>76</v>
      </c>
      <c r="H105" s="24"/>
      <c r="I105" s="25" t="s">
        <v>107</v>
      </c>
      <c r="J105" s="26">
        <v>2</v>
      </c>
      <c r="K105" s="99"/>
      <c r="L105" s="91"/>
      <c r="M105" s="91"/>
      <c r="N105" s="91"/>
      <c r="O105" s="100"/>
      <c r="P105" s="91"/>
      <c r="Q105" s="100"/>
      <c r="R105" s="91"/>
      <c r="S105" s="91">
        <v>6</v>
      </c>
      <c r="T105" s="91"/>
      <c r="U105" s="91"/>
      <c r="V105" s="91"/>
      <c r="W105" s="91"/>
      <c r="X105" s="91"/>
      <c r="Y105" s="91"/>
      <c r="Z105" s="91"/>
      <c r="AA105" s="30">
        <f t="shared" si="24"/>
        <v>6</v>
      </c>
      <c r="AB105"/>
      <c r="AC105"/>
    </row>
    <row r="106" spans="1:29" ht="15.75" thickBot="1" x14ac:dyDescent="0.25">
      <c r="A106" s="190"/>
      <c r="B106" s="193"/>
      <c r="C106" s="183"/>
      <c r="D106" s="186"/>
      <c r="E106" s="35" t="s">
        <v>16</v>
      </c>
      <c r="F106" s="36"/>
      <c r="G106" s="36"/>
      <c r="H106" s="36"/>
      <c r="I106" s="36"/>
      <c r="J106" s="37"/>
      <c r="K106" s="38">
        <f t="shared" ref="K106:Z106" si="25">SUM(K95:K105)</f>
        <v>112</v>
      </c>
      <c r="L106" s="39">
        <f t="shared" si="25"/>
        <v>116</v>
      </c>
      <c r="M106" s="39">
        <f t="shared" si="25"/>
        <v>0</v>
      </c>
      <c r="N106" s="39">
        <f t="shared" si="25"/>
        <v>7</v>
      </c>
      <c r="O106" s="40">
        <f t="shared" si="25"/>
        <v>2.5</v>
      </c>
      <c r="P106" s="39">
        <f t="shared" si="25"/>
        <v>0</v>
      </c>
      <c r="Q106" s="40">
        <f t="shared" si="25"/>
        <v>10.5</v>
      </c>
      <c r="R106" s="39">
        <f t="shared" si="25"/>
        <v>0</v>
      </c>
      <c r="S106" s="39">
        <f t="shared" si="25"/>
        <v>17</v>
      </c>
      <c r="T106" s="39">
        <f t="shared" si="25"/>
        <v>0</v>
      </c>
      <c r="U106" s="39">
        <f t="shared" si="25"/>
        <v>9</v>
      </c>
      <c r="V106" s="39">
        <f t="shared" si="25"/>
        <v>0</v>
      </c>
      <c r="W106" s="39">
        <f t="shared" si="25"/>
        <v>0</v>
      </c>
      <c r="X106" s="39">
        <f t="shared" si="25"/>
        <v>0</v>
      </c>
      <c r="Y106" s="39">
        <f t="shared" si="25"/>
        <v>0</v>
      </c>
      <c r="Z106" s="39">
        <f t="shared" si="25"/>
        <v>0</v>
      </c>
      <c r="AA106" s="41">
        <f t="shared" si="24"/>
        <v>274</v>
      </c>
      <c r="AB106"/>
      <c r="AC106"/>
    </row>
    <row r="107" spans="1:29" ht="15" x14ac:dyDescent="0.2">
      <c r="A107" s="190"/>
      <c r="B107" s="193"/>
      <c r="C107" s="183"/>
      <c r="D107" s="186"/>
      <c r="E107" s="101" t="s">
        <v>96</v>
      </c>
      <c r="F107" s="43" t="s">
        <v>5</v>
      </c>
      <c r="G107" s="43" t="s">
        <v>97</v>
      </c>
      <c r="H107" s="43"/>
      <c r="I107" s="43" t="s">
        <v>98</v>
      </c>
      <c r="J107" s="90" t="s">
        <v>99</v>
      </c>
      <c r="K107" s="46">
        <v>1</v>
      </c>
      <c r="L107" s="47">
        <v>1</v>
      </c>
      <c r="M107" s="47"/>
      <c r="N107" s="47"/>
      <c r="O107" s="48"/>
      <c r="P107" s="47"/>
      <c r="Q107" s="48"/>
      <c r="R107" s="47"/>
      <c r="S107" s="47"/>
      <c r="T107" s="47"/>
      <c r="U107" s="47">
        <v>4</v>
      </c>
      <c r="V107" s="47"/>
      <c r="W107" s="47"/>
      <c r="X107" s="47"/>
      <c r="Y107" s="47"/>
      <c r="Z107" s="47"/>
      <c r="AA107" s="49">
        <f t="shared" si="24"/>
        <v>6</v>
      </c>
      <c r="AB107"/>
      <c r="AC107"/>
    </row>
    <row r="108" spans="1:29" ht="15" x14ac:dyDescent="0.2">
      <c r="A108" s="190"/>
      <c r="B108" s="193"/>
      <c r="C108" s="183"/>
      <c r="D108" s="186"/>
      <c r="E108" s="101" t="s">
        <v>96</v>
      </c>
      <c r="F108" s="43" t="s">
        <v>5</v>
      </c>
      <c r="G108" s="43" t="s">
        <v>100</v>
      </c>
      <c r="H108" s="43"/>
      <c r="I108" s="43" t="s">
        <v>101</v>
      </c>
      <c r="J108" s="90" t="s">
        <v>102</v>
      </c>
      <c r="K108" s="46">
        <v>1</v>
      </c>
      <c r="L108" s="47">
        <v>1</v>
      </c>
      <c r="M108" s="47"/>
      <c r="N108" s="47"/>
      <c r="O108" s="48"/>
      <c r="P108" s="47"/>
      <c r="Q108" s="48"/>
      <c r="R108" s="47"/>
      <c r="S108" s="47"/>
      <c r="T108" s="47"/>
      <c r="U108" s="47">
        <v>1</v>
      </c>
      <c r="V108" s="47"/>
      <c r="W108" s="47"/>
      <c r="X108" s="47"/>
      <c r="Y108" s="47"/>
      <c r="Z108" s="33"/>
      <c r="AA108" s="102">
        <f t="shared" si="24"/>
        <v>3</v>
      </c>
      <c r="AB108"/>
      <c r="AC108"/>
    </row>
    <row r="109" spans="1:29" ht="15.75" thickBot="1" x14ac:dyDescent="0.25">
      <c r="A109" s="190"/>
      <c r="B109" s="193"/>
      <c r="C109" s="183"/>
      <c r="D109" s="186"/>
      <c r="E109" s="35" t="s">
        <v>14</v>
      </c>
      <c r="F109" s="50"/>
      <c r="G109" s="50"/>
      <c r="H109" s="50"/>
      <c r="I109" s="50"/>
      <c r="J109" s="51"/>
      <c r="K109" s="38">
        <f t="shared" ref="K109:Z109" si="26">SUM(K107:K108)</f>
        <v>2</v>
      </c>
      <c r="L109" s="39">
        <f t="shared" si="26"/>
        <v>2</v>
      </c>
      <c r="M109" s="39">
        <f t="shared" si="26"/>
        <v>0</v>
      </c>
      <c r="N109" s="39">
        <f t="shared" si="26"/>
        <v>0</v>
      </c>
      <c r="O109" s="40">
        <f t="shared" si="26"/>
        <v>0</v>
      </c>
      <c r="P109" s="39">
        <f t="shared" si="26"/>
        <v>0</v>
      </c>
      <c r="Q109" s="40">
        <f t="shared" si="26"/>
        <v>0</v>
      </c>
      <c r="R109" s="39">
        <f t="shared" si="26"/>
        <v>0</v>
      </c>
      <c r="S109" s="39">
        <f t="shared" si="26"/>
        <v>0</v>
      </c>
      <c r="T109" s="39">
        <f t="shared" si="26"/>
        <v>0</v>
      </c>
      <c r="U109" s="39">
        <f t="shared" si="26"/>
        <v>5</v>
      </c>
      <c r="V109" s="39">
        <f t="shared" si="26"/>
        <v>0</v>
      </c>
      <c r="W109" s="39">
        <f t="shared" si="26"/>
        <v>0</v>
      </c>
      <c r="X109" s="39">
        <f t="shared" si="26"/>
        <v>0</v>
      </c>
      <c r="Y109" s="39">
        <f t="shared" si="26"/>
        <v>0</v>
      </c>
      <c r="Z109" s="68">
        <f t="shared" si="26"/>
        <v>0</v>
      </c>
      <c r="AA109" s="69">
        <f t="shared" si="24"/>
        <v>9</v>
      </c>
      <c r="AB109"/>
      <c r="AC109"/>
    </row>
    <row r="110" spans="1:29" ht="15.75" thickBot="1" x14ac:dyDescent="0.25">
      <c r="A110" s="190"/>
      <c r="B110" s="193"/>
      <c r="C110" s="183"/>
      <c r="D110" s="186"/>
      <c r="E110" s="53" t="s">
        <v>15</v>
      </c>
      <c r="F110" s="54"/>
      <c r="G110" s="54"/>
      <c r="H110" s="54"/>
      <c r="I110" s="54"/>
      <c r="J110" s="55"/>
      <c r="K110" s="56">
        <f t="shared" ref="K110:Z110" si="27">K106+K109</f>
        <v>114</v>
      </c>
      <c r="L110" s="56">
        <f t="shared" si="27"/>
        <v>118</v>
      </c>
      <c r="M110" s="56">
        <f t="shared" si="27"/>
        <v>0</v>
      </c>
      <c r="N110" s="56">
        <f t="shared" si="27"/>
        <v>7</v>
      </c>
      <c r="O110" s="57">
        <f t="shared" si="27"/>
        <v>2.5</v>
      </c>
      <c r="P110" s="56">
        <f t="shared" si="27"/>
        <v>0</v>
      </c>
      <c r="Q110" s="57">
        <f t="shared" si="27"/>
        <v>10.5</v>
      </c>
      <c r="R110" s="56">
        <f t="shared" si="27"/>
        <v>0</v>
      </c>
      <c r="S110" s="56">
        <f t="shared" si="27"/>
        <v>17</v>
      </c>
      <c r="T110" s="56">
        <f t="shared" si="27"/>
        <v>0</v>
      </c>
      <c r="U110" s="56">
        <f t="shared" si="27"/>
        <v>14</v>
      </c>
      <c r="V110" s="56">
        <f t="shared" si="27"/>
        <v>0</v>
      </c>
      <c r="W110" s="56">
        <f t="shared" si="27"/>
        <v>0</v>
      </c>
      <c r="X110" s="56">
        <f t="shared" si="27"/>
        <v>0</v>
      </c>
      <c r="Y110" s="56">
        <f t="shared" si="27"/>
        <v>0</v>
      </c>
      <c r="Z110" s="58">
        <f t="shared" si="27"/>
        <v>0</v>
      </c>
      <c r="AA110" s="59">
        <f t="shared" si="24"/>
        <v>283</v>
      </c>
      <c r="AB110"/>
      <c r="AC110"/>
    </row>
    <row r="111" spans="1:29" ht="15" x14ac:dyDescent="0.25">
      <c r="A111" s="190"/>
      <c r="B111" s="193"/>
      <c r="C111" s="183"/>
      <c r="D111" s="186"/>
      <c r="E111" s="22" t="s">
        <v>69</v>
      </c>
      <c r="F111" s="23" t="s">
        <v>4</v>
      </c>
      <c r="G111" s="24" t="s">
        <v>70</v>
      </c>
      <c r="H111" s="24"/>
      <c r="I111" s="25">
        <v>1</v>
      </c>
      <c r="J111" s="26">
        <v>5</v>
      </c>
      <c r="K111" s="27"/>
      <c r="L111" s="28">
        <v>8</v>
      </c>
      <c r="M111" s="28"/>
      <c r="N111" s="28"/>
      <c r="O111" s="29"/>
      <c r="P111" s="28"/>
      <c r="Q111" s="29"/>
      <c r="R111" s="28"/>
      <c r="S111" s="28"/>
      <c r="T111" s="28"/>
      <c r="U111" s="28"/>
      <c r="V111" s="28"/>
      <c r="W111" s="28"/>
      <c r="X111" s="28"/>
      <c r="Y111" s="28"/>
      <c r="Z111" s="33"/>
      <c r="AA111" s="61">
        <f t="shared" si="24"/>
        <v>8</v>
      </c>
      <c r="AB111"/>
      <c r="AC111"/>
    </row>
    <row r="112" spans="1:29" ht="15" x14ac:dyDescent="0.25">
      <c r="A112" s="190"/>
      <c r="B112" s="193"/>
      <c r="C112" s="183"/>
      <c r="D112" s="186"/>
      <c r="E112" s="22" t="s">
        <v>69</v>
      </c>
      <c r="F112" s="23" t="s">
        <v>4</v>
      </c>
      <c r="G112" s="24" t="s">
        <v>71</v>
      </c>
      <c r="H112" s="24"/>
      <c r="I112" s="25">
        <v>1</v>
      </c>
      <c r="J112" s="26">
        <v>19</v>
      </c>
      <c r="K112" s="27"/>
      <c r="L112" s="28">
        <v>8</v>
      </c>
      <c r="M112" s="28"/>
      <c r="N112" s="28"/>
      <c r="O112" s="29"/>
      <c r="P112" s="28"/>
      <c r="Q112" s="29"/>
      <c r="R112" s="28"/>
      <c r="S112" s="28"/>
      <c r="T112" s="28"/>
      <c r="U112" s="28"/>
      <c r="V112" s="28"/>
      <c r="W112" s="91"/>
      <c r="X112" s="91"/>
      <c r="Y112" s="91"/>
      <c r="Z112" s="92"/>
      <c r="AA112" s="61">
        <f t="shared" si="24"/>
        <v>8</v>
      </c>
      <c r="AB112"/>
      <c r="AC112"/>
    </row>
    <row r="113" spans="1:29" ht="15" x14ac:dyDescent="0.25">
      <c r="A113" s="190"/>
      <c r="B113" s="193"/>
      <c r="C113" s="183"/>
      <c r="D113" s="186"/>
      <c r="E113" s="95" t="s">
        <v>116</v>
      </c>
      <c r="F113" s="24" t="s">
        <v>4</v>
      </c>
      <c r="G113" s="43" t="s">
        <v>74</v>
      </c>
      <c r="H113" s="43"/>
      <c r="I113" s="44" t="s">
        <v>80</v>
      </c>
      <c r="J113" s="45">
        <v>4</v>
      </c>
      <c r="K113" s="27">
        <v>18</v>
      </c>
      <c r="L113" s="28">
        <v>14</v>
      </c>
      <c r="M113" s="28"/>
      <c r="N113" s="28">
        <v>1</v>
      </c>
      <c r="O113" s="29">
        <v>0.5</v>
      </c>
      <c r="P113" s="28"/>
      <c r="Q113" s="29"/>
      <c r="R113" s="28"/>
      <c r="S113" s="28"/>
      <c r="T113" s="28"/>
      <c r="U113" s="28">
        <v>1</v>
      </c>
      <c r="V113" s="28"/>
      <c r="W113" s="28"/>
      <c r="X113" s="28"/>
      <c r="Y113" s="28"/>
      <c r="Z113" s="33"/>
      <c r="AA113" s="61">
        <f t="shared" si="24"/>
        <v>34.5</v>
      </c>
      <c r="AB113"/>
      <c r="AC113"/>
    </row>
    <row r="114" spans="1:29" ht="15" x14ac:dyDescent="0.25">
      <c r="A114" s="190"/>
      <c r="B114" s="193"/>
      <c r="C114" s="183"/>
      <c r="D114" s="186"/>
      <c r="E114" s="95" t="s">
        <v>117</v>
      </c>
      <c r="F114" s="23" t="s">
        <v>4</v>
      </c>
      <c r="G114" s="43" t="s">
        <v>76</v>
      </c>
      <c r="H114" s="43"/>
      <c r="I114" s="44">
        <v>3</v>
      </c>
      <c r="J114" s="45">
        <v>15</v>
      </c>
      <c r="K114" s="27">
        <v>28</v>
      </c>
      <c r="L114" s="28">
        <v>14</v>
      </c>
      <c r="M114" s="28"/>
      <c r="N114" s="28">
        <v>4</v>
      </c>
      <c r="O114" s="29">
        <v>2</v>
      </c>
      <c r="P114" s="28"/>
      <c r="Q114" s="29"/>
      <c r="R114" s="28"/>
      <c r="S114" s="28"/>
      <c r="T114" s="28"/>
      <c r="U114" s="28">
        <v>1</v>
      </c>
      <c r="V114" s="28"/>
      <c r="W114" s="28"/>
      <c r="X114" s="28"/>
      <c r="Y114" s="28"/>
      <c r="Z114" s="33"/>
      <c r="AA114" s="61">
        <f t="shared" si="24"/>
        <v>49</v>
      </c>
      <c r="AB114"/>
      <c r="AC114"/>
    </row>
    <row r="115" spans="1:29" ht="15" x14ac:dyDescent="0.25">
      <c r="A115" s="190"/>
      <c r="B115" s="193"/>
      <c r="C115" s="183"/>
      <c r="D115" s="186"/>
      <c r="E115" s="95" t="s">
        <v>118</v>
      </c>
      <c r="F115" s="23" t="s">
        <v>4</v>
      </c>
      <c r="G115" s="43" t="s">
        <v>76</v>
      </c>
      <c r="H115" s="43"/>
      <c r="I115" s="44" t="s">
        <v>80</v>
      </c>
      <c r="J115" s="45">
        <v>3</v>
      </c>
      <c r="K115" s="27">
        <v>14</v>
      </c>
      <c r="L115" s="28">
        <v>18</v>
      </c>
      <c r="M115" s="28"/>
      <c r="N115" s="28">
        <v>1</v>
      </c>
      <c r="O115" s="29">
        <v>0.5</v>
      </c>
      <c r="P115" s="28"/>
      <c r="Q115" s="29"/>
      <c r="R115" s="28"/>
      <c r="S115" s="28"/>
      <c r="T115" s="28"/>
      <c r="U115" s="28">
        <v>1</v>
      </c>
      <c r="V115" s="28"/>
      <c r="W115" s="28"/>
      <c r="X115" s="28"/>
      <c r="Y115" s="28"/>
      <c r="Z115" s="33"/>
      <c r="AA115" s="61">
        <f t="shared" si="24"/>
        <v>34.5</v>
      </c>
      <c r="AB115"/>
      <c r="AC115"/>
    </row>
    <row r="116" spans="1:29" ht="30" x14ac:dyDescent="0.25">
      <c r="A116" s="190"/>
      <c r="B116" s="193"/>
      <c r="C116" s="183"/>
      <c r="D116" s="186"/>
      <c r="E116" s="22" t="s">
        <v>96</v>
      </c>
      <c r="F116" s="23" t="s">
        <v>4</v>
      </c>
      <c r="G116" s="24" t="s">
        <v>97</v>
      </c>
      <c r="H116" s="24"/>
      <c r="I116" s="44">
        <v>3</v>
      </c>
      <c r="J116" s="26">
        <v>28</v>
      </c>
      <c r="K116" s="87">
        <v>16</v>
      </c>
      <c r="L116" s="28">
        <v>16</v>
      </c>
      <c r="M116" s="28"/>
      <c r="N116" s="28"/>
      <c r="O116" s="29"/>
      <c r="P116" s="28"/>
      <c r="Q116" s="29"/>
      <c r="R116" s="28"/>
      <c r="S116" s="28"/>
      <c r="T116" s="28"/>
      <c r="U116" s="28">
        <v>2</v>
      </c>
      <c r="V116" s="28"/>
      <c r="W116" s="28"/>
      <c r="X116" s="28"/>
      <c r="Y116" s="28"/>
      <c r="Z116" s="33"/>
      <c r="AA116" s="61">
        <f t="shared" si="24"/>
        <v>34</v>
      </c>
      <c r="AB116"/>
      <c r="AC116"/>
    </row>
    <row r="117" spans="1:29" ht="15" x14ac:dyDescent="0.25">
      <c r="A117" s="190"/>
      <c r="B117" s="193"/>
      <c r="C117" s="183"/>
      <c r="D117" s="186"/>
      <c r="E117" s="22" t="s">
        <v>119</v>
      </c>
      <c r="F117" s="23" t="s">
        <v>4</v>
      </c>
      <c r="G117" s="24" t="s">
        <v>76</v>
      </c>
      <c r="H117" s="24"/>
      <c r="I117" s="25">
        <v>4</v>
      </c>
      <c r="J117" s="26">
        <v>5</v>
      </c>
      <c r="K117" s="27"/>
      <c r="L117" s="28"/>
      <c r="M117" s="28"/>
      <c r="N117" s="28"/>
      <c r="O117" s="29"/>
      <c r="P117" s="28"/>
      <c r="Q117" s="29"/>
      <c r="R117" s="28"/>
      <c r="S117" s="28"/>
      <c r="T117" s="28"/>
      <c r="U117" s="28">
        <v>1</v>
      </c>
      <c r="V117" s="28"/>
      <c r="W117" s="28">
        <v>15</v>
      </c>
      <c r="X117" s="28"/>
      <c r="Y117" s="28"/>
      <c r="Z117" s="33"/>
      <c r="AA117" s="61">
        <f t="shared" si="24"/>
        <v>16</v>
      </c>
      <c r="AB117"/>
      <c r="AC117"/>
    </row>
    <row r="118" spans="1:29" ht="15" x14ac:dyDescent="0.25">
      <c r="A118" s="190"/>
      <c r="B118" s="193"/>
      <c r="C118" s="183"/>
      <c r="D118" s="186"/>
      <c r="E118" s="22" t="s">
        <v>112</v>
      </c>
      <c r="F118" s="23" t="s">
        <v>4</v>
      </c>
      <c r="G118" s="24" t="s">
        <v>76</v>
      </c>
      <c r="H118" s="24"/>
      <c r="I118" s="25">
        <v>4</v>
      </c>
      <c r="J118" s="26">
        <v>5</v>
      </c>
      <c r="K118" s="99"/>
      <c r="L118" s="91"/>
      <c r="M118" s="91"/>
      <c r="N118" s="91"/>
      <c r="O118" s="100"/>
      <c r="P118" s="28"/>
      <c r="Q118" s="29"/>
      <c r="R118" s="28"/>
      <c r="S118" s="28">
        <v>10</v>
      </c>
      <c r="T118" s="28"/>
      <c r="U118" s="28"/>
      <c r="V118" s="28"/>
      <c r="W118" s="28"/>
      <c r="X118" s="28"/>
      <c r="Y118" s="28"/>
      <c r="Z118" s="33"/>
      <c r="AA118" s="61">
        <f t="shared" si="24"/>
        <v>10</v>
      </c>
      <c r="AB118"/>
      <c r="AC118"/>
    </row>
    <row r="119" spans="1:29" ht="15.75" thickBot="1" x14ac:dyDescent="0.25">
      <c r="A119" s="190"/>
      <c r="B119" s="193"/>
      <c r="C119" s="183"/>
      <c r="D119" s="186"/>
      <c r="E119" s="35" t="s">
        <v>16</v>
      </c>
      <c r="F119" s="50"/>
      <c r="G119" s="50"/>
      <c r="H119" s="50"/>
      <c r="I119" s="50"/>
      <c r="J119" s="51"/>
      <c r="K119" s="66">
        <f t="shared" ref="K119:Z119" si="28">SUM(K111:K118)</f>
        <v>76</v>
      </c>
      <c r="L119" s="66">
        <f t="shared" si="28"/>
        <v>78</v>
      </c>
      <c r="M119" s="66">
        <f t="shared" si="28"/>
        <v>0</v>
      </c>
      <c r="N119" s="66">
        <f t="shared" si="28"/>
        <v>6</v>
      </c>
      <c r="O119" s="67">
        <f t="shared" si="28"/>
        <v>3</v>
      </c>
      <c r="P119" s="66">
        <f t="shared" si="28"/>
        <v>0</v>
      </c>
      <c r="Q119" s="67">
        <f t="shared" si="28"/>
        <v>0</v>
      </c>
      <c r="R119" s="66">
        <f t="shared" si="28"/>
        <v>0</v>
      </c>
      <c r="S119" s="66">
        <f t="shared" si="28"/>
        <v>10</v>
      </c>
      <c r="T119" s="66">
        <f t="shared" si="28"/>
        <v>0</v>
      </c>
      <c r="U119" s="66">
        <f t="shared" si="28"/>
        <v>6</v>
      </c>
      <c r="V119" s="66">
        <f t="shared" si="28"/>
        <v>0</v>
      </c>
      <c r="W119" s="66">
        <f t="shared" si="28"/>
        <v>15</v>
      </c>
      <c r="X119" s="66">
        <f t="shared" si="28"/>
        <v>0</v>
      </c>
      <c r="Y119" s="66">
        <f t="shared" si="28"/>
        <v>0</v>
      </c>
      <c r="Z119" s="68">
        <f t="shared" si="28"/>
        <v>0</v>
      </c>
      <c r="AA119" s="69">
        <f t="shared" si="24"/>
        <v>194</v>
      </c>
      <c r="AB119"/>
      <c r="AC119"/>
    </row>
    <row r="120" spans="1:29" ht="15" x14ac:dyDescent="0.2">
      <c r="A120" s="190"/>
      <c r="B120" s="193"/>
      <c r="C120" s="183"/>
      <c r="D120" s="186"/>
      <c r="E120" s="101" t="s">
        <v>96</v>
      </c>
      <c r="F120" s="43" t="s">
        <v>5</v>
      </c>
      <c r="G120" s="43" t="s">
        <v>97</v>
      </c>
      <c r="H120" s="43"/>
      <c r="I120" s="43" t="s">
        <v>98</v>
      </c>
      <c r="J120" s="90" t="s">
        <v>99</v>
      </c>
      <c r="K120" s="103"/>
      <c r="L120" s="103"/>
      <c r="M120" s="103"/>
      <c r="N120" s="103"/>
      <c r="O120" s="104"/>
      <c r="P120" s="105">
        <v>2</v>
      </c>
      <c r="Q120" s="104"/>
      <c r="R120" s="103"/>
      <c r="S120" s="103"/>
      <c r="T120" s="103"/>
      <c r="U120" s="105">
        <v>4</v>
      </c>
      <c r="V120" s="103"/>
      <c r="W120" s="103"/>
      <c r="X120" s="103"/>
      <c r="Y120" s="103"/>
      <c r="Z120" s="106"/>
      <c r="AA120" s="107">
        <f t="shared" si="24"/>
        <v>6</v>
      </c>
      <c r="AB120"/>
      <c r="AC120"/>
    </row>
    <row r="121" spans="1:29" ht="15" x14ac:dyDescent="0.2">
      <c r="A121" s="190"/>
      <c r="B121" s="193"/>
      <c r="C121" s="183"/>
      <c r="D121" s="186"/>
      <c r="E121" s="101" t="s">
        <v>96</v>
      </c>
      <c r="F121" s="43" t="s">
        <v>5</v>
      </c>
      <c r="G121" s="43" t="s">
        <v>100</v>
      </c>
      <c r="H121" s="43"/>
      <c r="I121" s="43" t="s">
        <v>101</v>
      </c>
      <c r="J121" s="90" t="s">
        <v>102</v>
      </c>
      <c r="K121" s="27"/>
      <c r="L121" s="27"/>
      <c r="M121" s="27"/>
      <c r="N121" s="27"/>
      <c r="O121" s="94"/>
      <c r="P121" s="27">
        <v>1</v>
      </c>
      <c r="Q121" s="94"/>
      <c r="R121" s="27"/>
      <c r="S121" s="27"/>
      <c r="T121" s="27"/>
      <c r="U121" s="27">
        <v>1</v>
      </c>
      <c r="V121" s="27"/>
      <c r="W121" s="27"/>
      <c r="X121" s="27"/>
      <c r="Y121" s="27"/>
      <c r="Z121" s="33"/>
      <c r="AA121" s="107">
        <f t="shared" si="24"/>
        <v>2</v>
      </c>
      <c r="AB121"/>
      <c r="AC121"/>
    </row>
    <row r="122" spans="1:29" ht="15.75" thickBot="1" x14ac:dyDescent="0.25">
      <c r="A122" s="190"/>
      <c r="B122" s="193"/>
      <c r="C122" s="183"/>
      <c r="D122" s="186"/>
      <c r="E122" s="35" t="s">
        <v>14</v>
      </c>
      <c r="F122" s="75"/>
      <c r="G122" s="75"/>
      <c r="H122" s="75"/>
      <c r="I122" s="75"/>
      <c r="J122" s="76"/>
      <c r="K122" s="77">
        <f>SUM(K120:K121)</f>
        <v>0</v>
      </c>
      <c r="L122" s="77">
        <f>SUM(L120:L121)</f>
        <v>0</v>
      </c>
      <c r="M122" s="77">
        <f t="shared" ref="M122:Y122" si="29">SUM(M120:M121)</f>
        <v>0</v>
      </c>
      <c r="N122" s="77">
        <f t="shared" si="29"/>
        <v>0</v>
      </c>
      <c r="O122" s="78">
        <f t="shared" si="29"/>
        <v>0</v>
      </c>
      <c r="P122" s="77">
        <f t="shared" si="29"/>
        <v>3</v>
      </c>
      <c r="Q122" s="78">
        <f t="shared" si="29"/>
        <v>0</v>
      </c>
      <c r="R122" s="77">
        <f t="shared" si="29"/>
        <v>0</v>
      </c>
      <c r="S122" s="77">
        <f t="shared" si="29"/>
        <v>0</v>
      </c>
      <c r="T122" s="77">
        <f t="shared" si="29"/>
        <v>0</v>
      </c>
      <c r="U122" s="77">
        <f t="shared" si="29"/>
        <v>5</v>
      </c>
      <c r="V122" s="77">
        <f t="shared" si="29"/>
        <v>0</v>
      </c>
      <c r="W122" s="77">
        <f t="shared" si="29"/>
        <v>0</v>
      </c>
      <c r="X122" s="77">
        <f t="shared" si="29"/>
        <v>0</v>
      </c>
      <c r="Y122" s="77">
        <f t="shared" si="29"/>
        <v>0</v>
      </c>
      <c r="Z122" s="79">
        <f>SUM(Z120:Z121)</f>
        <v>0</v>
      </c>
      <c r="AA122" s="80">
        <f t="shared" si="24"/>
        <v>8</v>
      </c>
      <c r="AB122"/>
      <c r="AC122"/>
    </row>
    <row r="123" spans="1:29" ht="15.75" thickBot="1" x14ac:dyDescent="0.25">
      <c r="A123" s="190"/>
      <c r="B123" s="193"/>
      <c r="C123" s="183"/>
      <c r="D123" s="186"/>
      <c r="E123" s="53" t="s">
        <v>17</v>
      </c>
      <c r="F123" s="54"/>
      <c r="G123" s="54"/>
      <c r="H123" s="54"/>
      <c r="I123" s="54"/>
      <c r="J123" s="55"/>
      <c r="K123" s="56">
        <f t="shared" ref="K123:Z123" si="30">K119+K122</f>
        <v>76</v>
      </c>
      <c r="L123" s="56">
        <f t="shared" si="30"/>
        <v>78</v>
      </c>
      <c r="M123" s="56">
        <f t="shared" si="30"/>
        <v>0</v>
      </c>
      <c r="N123" s="56">
        <f t="shared" si="30"/>
        <v>6</v>
      </c>
      <c r="O123" s="57">
        <f t="shared" si="30"/>
        <v>3</v>
      </c>
      <c r="P123" s="56">
        <f t="shared" si="30"/>
        <v>3</v>
      </c>
      <c r="Q123" s="57">
        <f t="shared" si="30"/>
        <v>0</v>
      </c>
      <c r="R123" s="56">
        <f t="shared" si="30"/>
        <v>0</v>
      </c>
      <c r="S123" s="56">
        <f t="shared" si="30"/>
        <v>10</v>
      </c>
      <c r="T123" s="56">
        <f t="shared" si="30"/>
        <v>0</v>
      </c>
      <c r="U123" s="56">
        <f t="shared" si="30"/>
        <v>11</v>
      </c>
      <c r="V123" s="56">
        <f t="shared" si="30"/>
        <v>0</v>
      </c>
      <c r="W123" s="56">
        <f t="shared" si="30"/>
        <v>15</v>
      </c>
      <c r="X123" s="56">
        <f t="shared" si="30"/>
        <v>0</v>
      </c>
      <c r="Y123" s="56">
        <f t="shared" si="30"/>
        <v>0</v>
      </c>
      <c r="Z123" s="58">
        <f t="shared" si="30"/>
        <v>0</v>
      </c>
      <c r="AA123" s="59">
        <f t="shared" si="24"/>
        <v>202</v>
      </c>
      <c r="AB123"/>
      <c r="AC123"/>
    </row>
    <row r="124" spans="1:29" ht="15.75" thickBot="1" x14ac:dyDescent="0.25">
      <c r="A124" s="191"/>
      <c r="B124" s="194"/>
      <c r="C124" s="184"/>
      <c r="D124" s="187"/>
      <c r="E124" s="81" t="s">
        <v>18</v>
      </c>
      <c r="F124" s="75"/>
      <c r="G124" s="75"/>
      <c r="H124" s="75"/>
      <c r="I124" s="75"/>
      <c r="J124" s="76"/>
      <c r="K124" s="77">
        <f t="shared" ref="K124:Z124" si="31">K110+K123</f>
        <v>190</v>
      </c>
      <c r="L124" s="77">
        <f t="shared" si="31"/>
        <v>196</v>
      </c>
      <c r="M124" s="77">
        <f t="shared" si="31"/>
        <v>0</v>
      </c>
      <c r="N124" s="77">
        <f t="shared" si="31"/>
        <v>13</v>
      </c>
      <c r="O124" s="78">
        <f t="shared" si="31"/>
        <v>5.5</v>
      </c>
      <c r="P124" s="77">
        <f t="shared" si="31"/>
        <v>3</v>
      </c>
      <c r="Q124" s="78">
        <f t="shared" si="31"/>
        <v>10.5</v>
      </c>
      <c r="R124" s="77">
        <f t="shared" si="31"/>
        <v>0</v>
      </c>
      <c r="S124" s="77">
        <f t="shared" si="31"/>
        <v>27</v>
      </c>
      <c r="T124" s="77">
        <f t="shared" si="31"/>
        <v>0</v>
      </c>
      <c r="U124" s="77">
        <f t="shared" si="31"/>
        <v>25</v>
      </c>
      <c r="V124" s="77">
        <f t="shared" si="31"/>
        <v>0</v>
      </c>
      <c r="W124" s="77">
        <f t="shared" si="31"/>
        <v>15</v>
      </c>
      <c r="X124" s="77">
        <f t="shared" si="31"/>
        <v>0</v>
      </c>
      <c r="Y124" s="77">
        <f t="shared" si="31"/>
        <v>0</v>
      </c>
      <c r="Z124" s="79">
        <f t="shared" si="31"/>
        <v>0</v>
      </c>
      <c r="AA124" s="82">
        <f t="shared" si="24"/>
        <v>485</v>
      </c>
      <c r="AB124"/>
      <c r="AC124"/>
    </row>
    <row r="125" spans="1:29" ht="15" x14ac:dyDescent="0.25">
      <c r="A125" s="188" t="s">
        <v>123</v>
      </c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/>
      <c r="AC125"/>
    </row>
    <row r="126" spans="1:29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3"/>
      <c r="P126" s="1"/>
      <c r="Q126" s="1"/>
      <c r="R126" s="2" t="s">
        <v>52</v>
      </c>
      <c r="S126" s="2"/>
      <c r="T126" s="2"/>
      <c r="U126" s="2"/>
      <c r="V126" s="2"/>
      <c r="W126" s="2"/>
      <c r="X126" s="2"/>
      <c r="Y126" s="2"/>
      <c r="Z126" s="2"/>
      <c r="AA126" s="83"/>
      <c r="AB126"/>
      <c r="AC126"/>
    </row>
    <row r="127" spans="1:29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3"/>
      <c r="P127" s="1"/>
      <c r="Q127" s="1"/>
      <c r="R127" s="220" t="s">
        <v>122</v>
      </c>
      <c r="S127" s="220"/>
      <c r="T127" s="220"/>
      <c r="U127" s="220"/>
      <c r="V127" s="220"/>
      <c r="W127" s="220"/>
      <c r="X127" s="220"/>
      <c r="Y127" s="220"/>
      <c r="Z127" s="84"/>
      <c r="AA127" s="83"/>
      <c r="AB127"/>
      <c r="AC127"/>
    </row>
    <row r="128" spans="1:29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3"/>
      <c r="P128" s="1"/>
      <c r="Q128" s="1"/>
      <c r="R128" s="7" t="s">
        <v>53</v>
      </c>
      <c r="S128" s="7"/>
      <c r="T128" s="7"/>
      <c r="U128" s="7"/>
      <c r="V128" s="7"/>
      <c r="W128" s="7"/>
      <c r="X128" s="7"/>
      <c r="Y128" s="7"/>
      <c r="Z128" s="7"/>
      <c r="AA128" s="83"/>
      <c r="AB128"/>
      <c r="AC128"/>
    </row>
    <row r="129" spans="1:29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3"/>
      <c r="P129" s="1"/>
      <c r="Q129" s="1"/>
      <c r="R129" s="220" t="s">
        <v>122</v>
      </c>
      <c r="S129" s="220"/>
      <c r="T129" s="220"/>
      <c r="U129" s="220"/>
      <c r="V129" s="220"/>
      <c r="W129" s="220"/>
      <c r="X129" s="220"/>
      <c r="Y129" s="220"/>
      <c r="Z129" s="86"/>
      <c r="AA129" s="83"/>
      <c r="AB129"/>
      <c r="AC129"/>
    </row>
    <row r="130" spans="1:29" ht="15" customHeight="1" x14ac:dyDescent="0.2">
      <c r="A130" s="200" t="s">
        <v>6</v>
      </c>
      <c r="B130" s="202" t="s">
        <v>7</v>
      </c>
      <c r="C130" s="202" t="s">
        <v>54</v>
      </c>
      <c r="D130" s="204" t="s">
        <v>8</v>
      </c>
      <c r="E130" s="205"/>
      <c r="F130" s="199" t="s">
        <v>0</v>
      </c>
      <c r="G130" s="197" t="s">
        <v>2</v>
      </c>
      <c r="H130" s="197" t="s">
        <v>9</v>
      </c>
      <c r="I130" s="199" t="s">
        <v>1</v>
      </c>
      <c r="J130" s="206" t="s">
        <v>10</v>
      </c>
      <c r="K130" s="208" t="s">
        <v>11</v>
      </c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  <c r="AA130" s="195" t="s">
        <v>12</v>
      </c>
      <c r="AB130"/>
      <c r="AC130"/>
    </row>
    <row r="131" spans="1:29" ht="120" customHeight="1" thickBot="1" x14ac:dyDescent="0.25">
      <c r="A131" s="201"/>
      <c r="B131" s="198"/>
      <c r="C131" s="203"/>
      <c r="D131" s="198"/>
      <c r="E131" s="198"/>
      <c r="F131" s="198"/>
      <c r="G131" s="198"/>
      <c r="H131" s="198"/>
      <c r="I131" s="198"/>
      <c r="J131" s="207"/>
      <c r="K131" s="17" t="s">
        <v>36</v>
      </c>
      <c r="L131" s="18" t="s">
        <v>37</v>
      </c>
      <c r="M131" s="18" t="s">
        <v>38</v>
      </c>
      <c r="N131" s="18" t="s">
        <v>39</v>
      </c>
      <c r="O131" s="19" t="s">
        <v>46</v>
      </c>
      <c r="P131" s="18" t="s">
        <v>40</v>
      </c>
      <c r="Q131" s="18" t="s">
        <v>47</v>
      </c>
      <c r="R131" s="18" t="s">
        <v>48</v>
      </c>
      <c r="S131" s="18" t="s">
        <v>41</v>
      </c>
      <c r="T131" s="18" t="s">
        <v>42</v>
      </c>
      <c r="U131" s="18" t="s">
        <v>43</v>
      </c>
      <c r="V131" s="18" t="s">
        <v>44</v>
      </c>
      <c r="W131" s="18" t="s">
        <v>49</v>
      </c>
      <c r="X131" s="18" t="s">
        <v>50</v>
      </c>
      <c r="Y131" s="18" t="s">
        <v>51</v>
      </c>
      <c r="Z131" s="18" t="s">
        <v>45</v>
      </c>
      <c r="AA131" s="196"/>
      <c r="AB131"/>
      <c r="AC131"/>
    </row>
    <row r="132" spans="1:29" ht="15" x14ac:dyDescent="0.25">
      <c r="A132" s="189">
        <v>5</v>
      </c>
      <c r="B132" s="192" t="s">
        <v>55</v>
      </c>
      <c r="C132" s="182" t="s">
        <v>67</v>
      </c>
      <c r="D132" s="185">
        <v>1</v>
      </c>
      <c r="E132" s="22" t="s">
        <v>77</v>
      </c>
      <c r="F132" s="23" t="s">
        <v>4</v>
      </c>
      <c r="G132" s="24" t="s">
        <v>73</v>
      </c>
      <c r="H132" s="24"/>
      <c r="I132" s="25">
        <v>4</v>
      </c>
      <c r="J132" s="26">
        <v>6</v>
      </c>
      <c r="K132" s="27">
        <v>32</v>
      </c>
      <c r="L132" s="28">
        <v>16</v>
      </c>
      <c r="M132" s="28"/>
      <c r="N132" s="28">
        <v>2</v>
      </c>
      <c r="O132" s="29">
        <v>0.5</v>
      </c>
      <c r="P132" s="28"/>
      <c r="Q132" s="28"/>
      <c r="R132" s="28"/>
      <c r="S132" s="28"/>
      <c r="T132" s="28"/>
      <c r="U132" s="28">
        <v>1</v>
      </c>
      <c r="V132" s="28"/>
      <c r="W132" s="28"/>
      <c r="X132" s="28"/>
      <c r="Y132" s="28"/>
      <c r="Z132" s="28"/>
      <c r="AA132" s="30">
        <f t="shared" ref="AA132:AA150" si="32">SUM(K132:Z132)</f>
        <v>51.5</v>
      </c>
      <c r="AB132"/>
      <c r="AC132"/>
    </row>
    <row r="133" spans="1:29" ht="15" x14ac:dyDescent="0.25">
      <c r="A133" s="190"/>
      <c r="B133" s="193"/>
      <c r="C133" s="183"/>
      <c r="D133" s="186"/>
      <c r="E133" s="22" t="s">
        <v>91</v>
      </c>
      <c r="F133" s="23" t="s">
        <v>4</v>
      </c>
      <c r="G133" s="24" t="s">
        <v>92</v>
      </c>
      <c r="H133" s="24"/>
      <c r="I133" s="25">
        <v>1</v>
      </c>
      <c r="J133" s="26">
        <v>80</v>
      </c>
      <c r="K133" s="27">
        <v>16</v>
      </c>
      <c r="L133" s="28">
        <v>48</v>
      </c>
      <c r="M133" s="28"/>
      <c r="N133" s="28">
        <v>20</v>
      </c>
      <c r="O133" s="29">
        <v>2</v>
      </c>
      <c r="P133" s="28"/>
      <c r="Q133" s="28"/>
      <c r="R133" s="28"/>
      <c r="S133" s="28"/>
      <c r="T133" s="28"/>
      <c r="U133" s="28">
        <v>12</v>
      </c>
      <c r="V133" s="28"/>
      <c r="W133" s="28"/>
      <c r="X133" s="28"/>
      <c r="Y133" s="28"/>
      <c r="Z133" s="28"/>
      <c r="AA133" s="30">
        <f t="shared" si="32"/>
        <v>98</v>
      </c>
      <c r="AB133"/>
      <c r="AC133"/>
    </row>
    <row r="134" spans="1:29" ht="15" x14ac:dyDescent="0.25">
      <c r="A134" s="190"/>
      <c r="B134" s="193"/>
      <c r="C134" s="183"/>
      <c r="D134" s="186"/>
      <c r="E134" s="22" t="s">
        <v>93</v>
      </c>
      <c r="F134" s="23" t="s">
        <v>4</v>
      </c>
      <c r="G134" s="24" t="s">
        <v>94</v>
      </c>
      <c r="H134" s="24"/>
      <c r="I134" s="25">
        <v>1</v>
      </c>
      <c r="J134" s="26">
        <v>8</v>
      </c>
      <c r="K134" s="27">
        <v>24</v>
      </c>
      <c r="L134" s="28">
        <v>16</v>
      </c>
      <c r="M134" s="28"/>
      <c r="N134" s="28">
        <v>2</v>
      </c>
      <c r="O134" s="29">
        <v>1</v>
      </c>
      <c r="P134" s="28"/>
      <c r="Q134" s="28"/>
      <c r="R134" s="28"/>
      <c r="S134" s="28"/>
      <c r="T134" s="28"/>
      <c r="U134" s="28">
        <v>1</v>
      </c>
      <c r="V134" s="28"/>
      <c r="W134" s="28"/>
      <c r="X134" s="28"/>
      <c r="Y134" s="28"/>
      <c r="Z134" s="28"/>
      <c r="AA134" s="30">
        <f t="shared" si="32"/>
        <v>44</v>
      </c>
      <c r="AB134"/>
      <c r="AC134"/>
    </row>
    <row r="135" spans="1:29" ht="15" x14ac:dyDescent="0.25">
      <c r="A135" s="190"/>
      <c r="B135" s="193"/>
      <c r="C135" s="183"/>
      <c r="D135" s="186"/>
      <c r="E135" s="22" t="s">
        <v>91</v>
      </c>
      <c r="F135" s="23" t="s">
        <v>4</v>
      </c>
      <c r="G135" s="24" t="s">
        <v>95</v>
      </c>
      <c r="H135" s="24"/>
      <c r="I135" s="25">
        <v>1</v>
      </c>
      <c r="J135" s="26">
        <v>12</v>
      </c>
      <c r="K135" s="99">
        <v>16</v>
      </c>
      <c r="L135" s="91">
        <v>16</v>
      </c>
      <c r="M135" s="91"/>
      <c r="N135" s="91">
        <v>3</v>
      </c>
      <c r="O135" s="100">
        <v>1</v>
      </c>
      <c r="P135" s="91"/>
      <c r="Q135" s="91"/>
      <c r="R135" s="91"/>
      <c r="S135" s="91"/>
      <c r="T135" s="91"/>
      <c r="U135" s="91">
        <v>1</v>
      </c>
      <c r="V135" s="91"/>
      <c r="W135" s="91"/>
      <c r="X135" s="91"/>
      <c r="Y135" s="91"/>
      <c r="Z135" s="91"/>
      <c r="AA135" s="30">
        <f t="shared" si="32"/>
        <v>37</v>
      </c>
      <c r="AB135"/>
      <c r="AC135"/>
    </row>
    <row r="136" spans="1:29" ht="15" x14ac:dyDescent="0.25">
      <c r="A136" s="190"/>
      <c r="B136" s="193"/>
      <c r="C136" s="183"/>
      <c r="D136" s="186"/>
      <c r="E136" s="22" t="s">
        <v>103</v>
      </c>
      <c r="F136" s="23" t="s">
        <v>4</v>
      </c>
      <c r="G136" s="24" t="s">
        <v>120</v>
      </c>
      <c r="H136" s="24"/>
      <c r="I136" s="25"/>
      <c r="J136" s="26">
        <v>27</v>
      </c>
      <c r="K136" s="87">
        <v>28</v>
      </c>
      <c r="L136" s="28">
        <v>28</v>
      </c>
      <c r="M136" s="28"/>
      <c r="N136" s="28"/>
      <c r="O136" s="29"/>
      <c r="P136" s="28"/>
      <c r="Q136" s="28"/>
      <c r="R136" s="28"/>
      <c r="S136" s="28"/>
      <c r="T136" s="28"/>
      <c r="U136" s="28">
        <v>3</v>
      </c>
      <c r="V136" s="28"/>
      <c r="W136" s="28"/>
      <c r="X136" s="28"/>
      <c r="Y136" s="28"/>
      <c r="Z136" s="28"/>
      <c r="AA136" s="30">
        <f t="shared" si="32"/>
        <v>59</v>
      </c>
      <c r="AB136"/>
      <c r="AC136"/>
    </row>
    <row r="137" spans="1:29" ht="15.75" thickBot="1" x14ac:dyDescent="0.25">
      <c r="A137" s="190"/>
      <c r="B137" s="193"/>
      <c r="C137" s="183"/>
      <c r="D137" s="186"/>
      <c r="E137" s="35" t="s">
        <v>16</v>
      </c>
      <c r="F137" s="36"/>
      <c r="G137" s="36"/>
      <c r="H137" s="36"/>
      <c r="I137" s="36"/>
      <c r="J137" s="37"/>
      <c r="K137" s="38">
        <f t="shared" ref="K137:Z137" si="33">SUM(K132:K136)</f>
        <v>116</v>
      </c>
      <c r="L137" s="39">
        <f t="shared" si="33"/>
        <v>124</v>
      </c>
      <c r="M137" s="39">
        <f t="shared" si="33"/>
        <v>0</v>
      </c>
      <c r="N137" s="39">
        <f t="shared" si="33"/>
        <v>27</v>
      </c>
      <c r="O137" s="40">
        <f t="shared" si="33"/>
        <v>4.5</v>
      </c>
      <c r="P137" s="39">
        <f t="shared" si="33"/>
        <v>0</v>
      </c>
      <c r="Q137" s="39">
        <f t="shared" si="33"/>
        <v>0</v>
      </c>
      <c r="R137" s="39">
        <f t="shared" si="33"/>
        <v>0</v>
      </c>
      <c r="S137" s="39">
        <f t="shared" si="33"/>
        <v>0</v>
      </c>
      <c r="T137" s="39">
        <f t="shared" si="33"/>
        <v>0</v>
      </c>
      <c r="U137" s="39">
        <f t="shared" si="33"/>
        <v>18</v>
      </c>
      <c r="V137" s="39">
        <f t="shared" si="33"/>
        <v>0</v>
      </c>
      <c r="W137" s="39">
        <f t="shared" si="33"/>
        <v>0</v>
      </c>
      <c r="X137" s="39">
        <f t="shared" si="33"/>
        <v>0</v>
      </c>
      <c r="Y137" s="39">
        <f t="shared" si="33"/>
        <v>0</v>
      </c>
      <c r="Z137" s="39">
        <f t="shared" si="33"/>
        <v>0</v>
      </c>
      <c r="AA137" s="41">
        <f t="shared" si="32"/>
        <v>289.5</v>
      </c>
      <c r="AB137"/>
      <c r="AC137"/>
    </row>
    <row r="138" spans="1:29" ht="15" x14ac:dyDescent="0.2">
      <c r="A138" s="190"/>
      <c r="B138" s="193"/>
      <c r="C138" s="183"/>
      <c r="D138" s="186"/>
      <c r="E138" s="23" t="s">
        <v>65</v>
      </c>
      <c r="F138" s="43"/>
      <c r="G138" s="43"/>
      <c r="H138" s="43"/>
      <c r="I138" s="43"/>
      <c r="J138" s="90"/>
      <c r="K138" s="46"/>
      <c r="L138" s="47"/>
      <c r="M138" s="47"/>
      <c r="N138" s="47"/>
      <c r="O138" s="48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9">
        <f t="shared" si="32"/>
        <v>0</v>
      </c>
      <c r="AB138"/>
      <c r="AC138"/>
    </row>
    <row r="139" spans="1:29" ht="15.75" thickBot="1" x14ac:dyDescent="0.25">
      <c r="A139" s="190"/>
      <c r="B139" s="193"/>
      <c r="C139" s="183"/>
      <c r="D139" s="186"/>
      <c r="E139" s="35" t="s">
        <v>14</v>
      </c>
      <c r="F139" s="50"/>
      <c r="G139" s="50"/>
      <c r="H139" s="50"/>
      <c r="I139" s="50"/>
      <c r="J139" s="51"/>
      <c r="K139" s="38">
        <f t="shared" ref="K139:Z139" si="34">SUM(K138:K138)</f>
        <v>0</v>
      </c>
      <c r="L139" s="39">
        <f t="shared" si="34"/>
        <v>0</v>
      </c>
      <c r="M139" s="39">
        <f t="shared" si="34"/>
        <v>0</v>
      </c>
      <c r="N139" s="39">
        <f t="shared" si="34"/>
        <v>0</v>
      </c>
      <c r="O139" s="40">
        <f t="shared" si="34"/>
        <v>0</v>
      </c>
      <c r="P139" s="39">
        <f t="shared" si="34"/>
        <v>0</v>
      </c>
      <c r="Q139" s="39">
        <f t="shared" si="34"/>
        <v>0</v>
      </c>
      <c r="R139" s="39">
        <f t="shared" si="34"/>
        <v>0</v>
      </c>
      <c r="S139" s="39">
        <f t="shared" si="34"/>
        <v>0</v>
      </c>
      <c r="T139" s="39">
        <f t="shared" si="34"/>
        <v>0</v>
      </c>
      <c r="U139" s="39">
        <f t="shared" si="34"/>
        <v>0</v>
      </c>
      <c r="V139" s="39">
        <f t="shared" si="34"/>
        <v>0</v>
      </c>
      <c r="W139" s="39">
        <f t="shared" si="34"/>
        <v>0</v>
      </c>
      <c r="X139" s="39">
        <f t="shared" si="34"/>
        <v>0</v>
      </c>
      <c r="Y139" s="39">
        <f t="shared" si="34"/>
        <v>0</v>
      </c>
      <c r="Z139" s="39">
        <f t="shared" si="34"/>
        <v>0</v>
      </c>
      <c r="AA139" s="52">
        <f t="shared" si="32"/>
        <v>0</v>
      </c>
      <c r="AB139"/>
      <c r="AC139"/>
    </row>
    <row r="140" spans="1:29" ht="15.75" thickBot="1" x14ac:dyDescent="0.25">
      <c r="A140" s="190"/>
      <c r="B140" s="193"/>
      <c r="C140" s="183"/>
      <c r="D140" s="186"/>
      <c r="E140" s="53" t="s">
        <v>15</v>
      </c>
      <c r="F140" s="54"/>
      <c r="G140" s="54"/>
      <c r="H140" s="54"/>
      <c r="I140" s="54"/>
      <c r="J140" s="55"/>
      <c r="K140" s="56">
        <f t="shared" ref="K140:Z140" si="35">K137+K139</f>
        <v>116</v>
      </c>
      <c r="L140" s="56">
        <f t="shared" si="35"/>
        <v>124</v>
      </c>
      <c r="M140" s="56">
        <f t="shared" si="35"/>
        <v>0</v>
      </c>
      <c r="N140" s="56">
        <f t="shared" si="35"/>
        <v>27</v>
      </c>
      <c r="O140" s="57">
        <f t="shared" si="35"/>
        <v>4.5</v>
      </c>
      <c r="P140" s="56">
        <f t="shared" si="35"/>
        <v>0</v>
      </c>
      <c r="Q140" s="56">
        <f t="shared" si="35"/>
        <v>0</v>
      </c>
      <c r="R140" s="56">
        <f t="shared" si="35"/>
        <v>0</v>
      </c>
      <c r="S140" s="56">
        <f t="shared" si="35"/>
        <v>0</v>
      </c>
      <c r="T140" s="56">
        <f t="shared" si="35"/>
        <v>0</v>
      </c>
      <c r="U140" s="56">
        <f t="shared" si="35"/>
        <v>18</v>
      </c>
      <c r="V140" s="56">
        <f t="shared" si="35"/>
        <v>0</v>
      </c>
      <c r="W140" s="56">
        <f t="shared" si="35"/>
        <v>0</v>
      </c>
      <c r="X140" s="56">
        <f t="shared" si="35"/>
        <v>0</v>
      </c>
      <c r="Y140" s="56">
        <f t="shared" si="35"/>
        <v>0</v>
      </c>
      <c r="Z140" s="58">
        <f t="shared" si="35"/>
        <v>0</v>
      </c>
      <c r="AA140" s="59">
        <f t="shared" si="32"/>
        <v>289.5</v>
      </c>
      <c r="AB140"/>
      <c r="AC140"/>
    </row>
    <row r="141" spans="1:29" ht="15" x14ac:dyDescent="0.25">
      <c r="A141" s="190"/>
      <c r="B141" s="193"/>
      <c r="C141" s="183"/>
      <c r="D141" s="186"/>
      <c r="E141" s="22" t="s">
        <v>91</v>
      </c>
      <c r="F141" s="23" t="s">
        <v>4</v>
      </c>
      <c r="G141" s="24" t="s">
        <v>92</v>
      </c>
      <c r="H141" s="24"/>
      <c r="I141" s="25">
        <v>1</v>
      </c>
      <c r="J141" s="26">
        <v>80</v>
      </c>
      <c r="K141" s="27">
        <v>16</v>
      </c>
      <c r="L141" s="28">
        <v>48</v>
      </c>
      <c r="M141" s="28"/>
      <c r="N141" s="28"/>
      <c r="O141" s="29"/>
      <c r="P141" s="28"/>
      <c r="Q141" s="28"/>
      <c r="R141" s="28"/>
      <c r="S141" s="28"/>
      <c r="T141" s="28"/>
      <c r="U141" s="28">
        <v>12</v>
      </c>
      <c r="V141" s="28"/>
      <c r="W141" s="28"/>
      <c r="X141" s="28"/>
      <c r="Y141" s="28"/>
      <c r="Z141" s="33"/>
      <c r="AA141" s="60">
        <f t="shared" si="32"/>
        <v>76</v>
      </c>
      <c r="AB141"/>
      <c r="AC141"/>
    </row>
    <row r="142" spans="1:29" ht="15" x14ac:dyDescent="0.25">
      <c r="A142" s="190"/>
      <c r="B142" s="193"/>
      <c r="C142" s="183"/>
      <c r="D142" s="186"/>
      <c r="E142" s="22" t="s">
        <v>93</v>
      </c>
      <c r="F142" s="23" t="s">
        <v>4</v>
      </c>
      <c r="G142" s="24" t="s">
        <v>94</v>
      </c>
      <c r="H142" s="24"/>
      <c r="I142" s="25">
        <v>1</v>
      </c>
      <c r="J142" s="26">
        <v>8</v>
      </c>
      <c r="K142" s="27">
        <v>16</v>
      </c>
      <c r="L142" s="28">
        <v>16</v>
      </c>
      <c r="M142" s="28"/>
      <c r="N142" s="28">
        <v>2</v>
      </c>
      <c r="O142" s="29">
        <v>1</v>
      </c>
      <c r="P142" s="28"/>
      <c r="Q142" s="28"/>
      <c r="R142" s="28"/>
      <c r="S142" s="28"/>
      <c r="T142" s="28"/>
      <c r="U142" s="28">
        <v>1</v>
      </c>
      <c r="V142" s="28"/>
      <c r="W142" s="28"/>
      <c r="X142" s="28"/>
      <c r="Y142" s="28"/>
      <c r="Z142" s="33"/>
      <c r="AA142" s="61">
        <f t="shared" si="32"/>
        <v>36</v>
      </c>
      <c r="AB142"/>
      <c r="AC142"/>
    </row>
    <row r="143" spans="1:29" ht="15" x14ac:dyDescent="0.25">
      <c r="A143" s="190"/>
      <c r="B143" s="193"/>
      <c r="C143" s="183"/>
      <c r="D143" s="186"/>
      <c r="E143" s="22" t="s">
        <v>119</v>
      </c>
      <c r="F143" s="23" t="s">
        <v>4</v>
      </c>
      <c r="G143" s="24" t="s">
        <v>74</v>
      </c>
      <c r="H143" s="24"/>
      <c r="I143" s="25">
        <v>4</v>
      </c>
      <c r="J143" s="26">
        <v>1</v>
      </c>
      <c r="K143" s="27"/>
      <c r="L143" s="28"/>
      <c r="M143" s="28"/>
      <c r="N143" s="28"/>
      <c r="O143" s="29"/>
      <c r="P143" s="28"/>
      <c r="Q143" s="28"/>
      <c r="R143" s="28"/>
      <c r="S143" s="28"/>
      <c r="T143" s="28"/>
      <c r="U143" s="28"/>
      <c r="V143" s="28"/>
      <c r="W143" s="28">
        <v>3</v>
      </c>
      <c r="X143" s="28"/>
      <c r="Y143" s="28"/>
      <c r="Z143" s="33"/>
      <c r="AA143" s="61">
        <f t="shared" si="32"/>
        <v>3</v>
      </c>
      <c r="AB143"/>
      <c r="AC143"/>
    </row>
    <row r="144" spans="1:29" ht="15" x14ac:dyDescent="0.25">
      <c r="A144" s="190"/>
      <c r="B144" s="193"/>
      <c r="C144" s="183"/>
      <c r="D144" s="186"/>
      <c r="E144" s="22" t="s">
        <v>82</v>
      </c>
      <c r="F144" s="23" t="s">
        <v>4</v>
      </c>
      <c r="G144" s="24" t="s">
        <v>76</v>
      </c>
      <c r="H144" s="24"/>
      <c r="I144" s="25">
        <v>1</v>
      </c>
      <c r="J144" s="26">
        <v>6</v>
      </c>
      <c r="K144" s="27"/>
      <c r="L144" s="28">
        <v>16</v>
      </c>
      <c r="M144" s="28"/>
      <c r="N144" s="28"/>
      <c r="O144" s="29"/>
      <c r="P144" s="29"/>
      <c r="Q144" s="28"/>
      <c r="R144" s="28"/>
      <c r="S144" s="28"/>
      <c r="T144" s="28"/>
      <c r="U144" s="28">
        <v>1</v>
      </c>
      <c r="V144" s="28"/>
      <c r="W144" s="28"/>
      <c r="X144" s="28"/>
      <c r="Y144" s="28"/>
      <c r="Z144" s="33"/>
      <c r="AA144" s="61">
        <f t="shared" si="32"/>
        <v>17</v>
      </c>
      <c r="AB144"/>
      <c r="AC144"/>
    </row>
    <row r="145" spans="1:29" ht="15" x14ac:dyDescent="0.25">
      <c r="A145" s="190"/>
      <c r="B145" s="193"/>
      <c r="C145" s="183"/>
      <c r="D145" s="186"/>
      <c r="E145" s="95" t="s">
        <v>84</v>
      </c>
      <c r="F145" s="23" t="s">
        <v>4</v>
      </c>
      <c r="G145" s="24" t="s">
        <v>76</v>
      </c>
      <c r="H145" s="24"/>
      <c r="I145" s="25">
        <v>3</v>
      </c>
      <c r="J145" s="26">
        <v>15</v>
      </c>
      <c r="K145" s="27">
        <v>28</v>
      </c>
      <c r="L145" s="28">
        <v>14</v>
      </c>
      <c r="M145" s="28"/>
      <c r="N145" s="28">
        <v>4</v>
      </c>
      <c r="O145" s="29">
        <v>2</v>
      </c>
      <c r="P145" s="28"/>
      <c r="Q145" s="29"/>
      <c r="R145" s="28"/>
      <c r="S145" s="28"/>
      <c r="T145" s="28"/>
      <c r="U145" s="28">
        <v>1</v>
      </c>
      <c r="V145" s="28"/>
      <c r="W145" s="28"/>
      <c r="X145" s="28"/>
      <c r="Y145" s="28"/>
      <c r="Z145" s="33"/>
      <c r="AA145" s="61">
        <f t="shared" si="32"/>
        <v>49</v>
      </c>
      <c r="AB145"/>
      <c r="AC145"/>
    </row>
    <row r="146" spans="1:29" ht="15.75" thickBot="1" x14ac:dyDescent="0.25">
      <c r="A146" s="190"/>
      <c r="B146" s="193"/>
      <c r="C146" s="183"/>
      <c r="D146" s="186"/>
      <c r="E146" s="35" t="s">
        <v>16</v>
      </c>
      <c r="F146" s="50"/>
      <c r="G146" s="50"/>
      <c r="H146" s="50"/>
      <c r="I146" s="50"/>
      <c r="J146" s="51"/>
      <c r="K146" s="66">
        <f t="shared" ref="K146:Z146" si="36">SUM(K141:K145)</f>
        <v>60</v>
      </c>
      <c r="L146" s="66">
        <f t="shared" si="36"/>
        <v>94</v>
      </c>
      <c r="M146" s="66">
        <f t="shared" si="36"/>
        <v>0</v>
      </c>
      <c r="N146" s="66">
        <f t="shared" si="36"/>
        <v>6</v>
      </c>
      <c r="O146" s="67">
        <f t="shared" si="36"/>
        <v>3</v>
      </c>
      <c r="P146" s="66">
        <f t="shared" si="36"/>
        <v>0</v>
      </c>
      <c r="Q146" s="66">
        <f t="shared" si="36"/>
        <v>0</v>
      </c>
      <c r="R146" s="66">
        <f t="shared" si="36"/>
        <v>0</v>
      </c>
      <c r="S146" s="66">
        <f t="shared" si="36"/>
        <v>0</v>
      </c>
      <c r="T146" s="66">
        <f t="shared" si="36"/>
        <v>0</v>
      </c>
      <c r="U146" s="66">
        <f t="shared" si="36"/>
        <v>15</v>
      </c>
      <c r="V146" s="66">
        <f t="shared" si="36"/>
        <v>0</v>
      </c>
      <c r="W146" s="66">
        <f t="shared" si="36"/>
        <v>3</v>
      </c>
      <c r="X146" s="66">
        <f t="shared" si="36"/>
        <v>0</v>
      </c>
      <c r="Y146" s="66">
        <f t="shared" si="36"/>
        <v>0</v>
      </c>
      <c r="Z146" s="68">
        <f t="shared" si="36"/>
        <v>0</v>
      </c>
      <c r="AA146" s="69">
        <f t="shared" si="32"/>
        <v>181</v>
      </c>
      <c r="AB146"/>
      <c r="AC146"/>
    </row>
    <row r="147" spans="1:29" ht="15" x14ac:dyDescent="0.2">
      <c r="A147" s="190"/>
      <c r="B147" s="193"/>
      <c r="C147" s="183"/>
      <c r="D147" s="186"/>
      <c r="E147" s="43" t="s">
        <v>65</v>
      </c>
      <c r="F147" s="43"/>
      <c r="G147" s="43"/>
      <c r="H147" s="43"/>
      <c r="I147" s="43"/>
      <c r="J147" s="90"/>
      <c r="K147" s="108"/>
      <c r="L147" s="108"/>
      <c r="M147" s="108"/>
      <c r="N147" s="108"/>
      <c r="O147" s="109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10"/>
      <c r="AA147" s="102">
        <f t="shared" si="32"/>
        <v>0</v>
      </c>
      <c r="AB147"/>
      <c r="AC147"/>
    </row>
    <row r="148" spans="1:29" ht="15.75" thickBot="1" x14ac:dyDescent="0.25">
      <c r="A148" s="190"/>
      <c r="B148" s="193"/>
      <c r="C148" s="183"/>
      <c r="D148" s="186"/>
      <c r="E148" s="35" t="s">
        <v>14</v>
      </c>
      <c r="F148" s="75"/>
      <c r="G148" s="75"/>
      <c r="H148" s="75"/>
      <c r="I148" s="75"/>
      <c r="J148" s="76"/>
      <c r="K148" s="77">
        <f t="shared" ref="K148:Z148" si="37">SUM(K147:K147)</f>
        <v>0</v>
      </c>
      <c r="L148" s="77">
        <f t="shared" si="37"/>
        <v>0</v>
      </c>
      <c r="M148" s="77">
        <f t="shared" si="37"/>
        <v>0</v>
      </c>
      <c r="N148" s="77">
        <f t="shared" si="37"/>
        <v>0</v>
      </c>
      <c r="O148" s="78">
        <f t="shared" si="37"/>
        <v>0</v>
      </c>
      <c r="P148" s="77">
        <f t="shared" si="37"/>
        <v>0</v>
      </c>
      <c r="Q148" s="77">
        <f t="shared" si="37"/>
        <v>0</v>
      </c>
      <c r="R148" s="77">
        <f t="shared" si="37"/>
        <v>0</v>
      </c>
      <c r="S148" s="77">
        <f t="shared" si="37"/>
        <v>0</v>
      </c>
      <c r="T148" s="77">
        <f t="shared" si="37"/>
        <v>0</v>
      </c>
      <c r="U148" s="77">
        <f t="shared" si="37"/>
        <v>0</v>
      </c>
      <c r="V148" s="77">
        <f t="shared" si="37"/>
        <v>0</v>
      </c>
      <c r="W148" s="77">
        <f t="shared" si="37"/>
        <v>0</v>
      </c>
      <c r="X148" s="77">
        <f t="shared" si="37"/>
        <v>0</v>
      </c>
      <c r="Y148" s="77">
        <f t="shared" si="37"/>
        <v>0</v>
      </c>
      <c r="Z148" s="79">
        <f t="shared" si="37"/>
        <v>0</v>
      </c>
      <c r="AA148" s="80">
        <f t="shared" si="32"/>
        <v>0</v>
      </c>
      <c r="AB148"/>
      <c r="AC148"/>
    </row>
    <row r="149" spans="1:29" ht="15.75" thickBot="1" x14ac:dyDescent="0.25">
      <c r="A149" s="190"/>
      <c r="B149" s="193"/>
      <c r="C149" s="183"/>
      <c r="D149" s="186"/>
      <c r="E149" s="53" t="s">
        <v>17</v>
      </c>
      <c r="F149" s="54"/>
      <c r="G149" s="54"/>
      <c r="H149" s="54"/>
      <c r="I149" s="54"/>
      <c r="J149" s="55"/>
      <c r="K149" s="56">
        <f t="shared" ref="K149:Z149" si="38">K146+K148</f>
        <v>60</v>
      </c>
      <c r="L149" s="56">
        <f t="shared" si="38"/>
        <v>94</v>
      </c>
      <c r="M149" s="56">
        <f t="shared" si="38"/>
        <v>0</v>
      </c>
      <c r="N149" s="56">
        <f t="shared" si="38"/>
        <v>6</v>
      </c>
      <c r="O149" s="57">
        <f t="shared" si="38"/>
        <v>3</v>
      </c>
      <c r="P149" s="56">
        <f t="shared" si="38"/>
        <v>0</v>
      </c>
      <c r="Q149" s="56">
        <f t="shared" si="38"/>
        <v>0</v>
      </c>
      <c r="R149" s="56">
        <f t="shared" si="38"/>
        <v>0</v>
      </c>
      <c r="S149" s="56">
        <f t="shared" si="38"/>
        <v>0</v>
      </c>
      <c r="T149" s="56">
        <f t="shared" si="38"/>
        <v>0</v>
      </c>
      <c r="U149" s="56">
        <f t="shared" si="38"/>
        <v>15</v>
      </c>
      <c r="V149" s="56">
        <f t="shared" si="38"/>
        <v>0</v>
      </c>
      <c r="W149" s="56">
        <f t="shared" si="38"/>
        <v>3</v>
      </c>
      <c r="X149" s="56">
        <f t="shared" si="38"/>
        <v>0</v>
      </c>
      <c r="Y149" s="56">
        <f t="shared" si="38"/>
        <v>0</v>
      </c>
      <c r="Z149" s="58">
        <f t="shared" si="38"/>
        <v>0</v>
      </c>
      <c r="AA149" s="59">
        <f t="shared" si="32"/>
        <v>181</v>
      </c>
      <c r="AB149"/>
      <c r="AC149"/>
    </row>
    <row r="150" spans="1:29" ht="15.75" thickBot="1" x14ac:dyDescent="0.25">
      <c r="A150" s="191"/>
      <c r="B150" s="194"/>
      <c r="C150" s="184"/>
      <c r="D150" s="187"/>
      <c r="E150" s="81" t="s">
        <v>18</v>
      </c>
      <c r="F150" s="75"/>
      <c r="G150" s="75"/>
      <c r="H150" s="75"/>
      <c r="I150" s="75"/>
      <c r="J150" s="76"/>
      <c r="K150" s="77">
        <f t="shared" ref="K150:Z150" si="39">K140+K149</f>
        <v>176</v>
      </c>
      <c r="L150" s="77">
        <f t="shared" si="39"/>
        <v>218</v>
      </c>
      <c r="M150" s="77">
        <f t="shared" si="39"/>
        <v>0</v>
      </c>
      <c r="N150" s="77">
        <f t="shared" si="39"/>
        <v>33</v>
      </c>
      <c r="O150" s="78">
        <f t="shared" si="39"/>
        <v>7.5</v>
      </c>
      <c r="P150" s="77">
        <f t="shared" si="39"/>
        <v>0</v>
      </c>
      <c r="Q150" s="77">
        <f t="shared" si="39"/>
        <v>0</v>
      </c>
      <c r="R150" s="77">
        <f t="shared" si="39"/>
        <v>0</v>
      </c>
      <c r="S150" s="77">
        <f t="shared" si="39"/>
        <v>0</v>
      </c>
      <c r="T150" s="77">
        <f t="shared" si="39"/>
        <v>0</v>
      </c>
      <c r="U150" s="77">
        <f t="shared" si="39"/>
        <v>33</v>
      </c>
      <c r="V150" s="77">
        <f t="shared" si="39"/>
        <v>0</v>
      </c>
      <c r="W150" s="77">
        <f t="shared" si="39"/>
        <v>3</v>
      </c>
      <c r="X150" s="77">
        <f t="shared" si="39"/>
        <v>0</v>
      </c>
      <c r="Y150" s="77">
        <f t="shared" si="39"/>
        <v>0</v>
      </c>
      <c r="Z150" s="79">
        <f t="shared" si="39"/>
        <v>0</v>
      </c>
      <c r="AA150" s="82">
        <f t="shared" si="32"/>
        <v>470.5</v>
      </c>
      <c r="AB150"/>
      <c r="AC150"/>
    </row>
    <row r="151" spans="1:29" ht="15" x14ac:dyDescent="0.25">
      <c r="A151" s="188" t="s">
        <v>123</v>
      </c>
      <c r="B151" s="188"/>
      <c r="C151" s="188"/>
      <c r="D151" s="188"/>
      <c r="E151" s="188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/>
      <c r="AC151"/>
    </row>
    <row r="152" spans="1:29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3"/>
      <c r="P152" s="1"/>
      <c r="Q152" s="1"/>
      <c r="R152" s="2" t="s">
        <v>52</v>
      </c>
      <c r="S152" s="2"/>
      <c r="T152" s="2"/>
      <c r="U152" s="2"/>
      <c r="V152" s="2"/>
      <c r="W152" s="2"/>
      <c r="X152" s="2"/>
      <c r="Y152" s="2"/>
      <c r="Z152" s="2"/>
      <c r="AA152" s="83"/>
      <c r="AB152"/>
      <c r="AC152"/>
    </row>
    <row r="153" spans="1:29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3"/>
      <c r="P153" s="1"/>
      <c r="Q153" s="1"/>
      <c r="R153" s="220" t="s">
        <v>122</v>
      </c>
      <c r="S153" s="220"/>
      <c r="T153" s="220"/>
      <c r="U153" s="220"/>
      <c r="V153" s="220"/>
      <c r="W153" s="220"/>
      <c r="X153" s="220"/>
      <c r="Y153" s="220"/>
      <c r="Z153" s="84"/>
      <c r="AA153" s="83"/>
      <c r="AB153"/>
      <c r="AC153"/>
    </row>
    <row r="154" spans="1:29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3"/>
      <c r="P154" s="1"/>
      <c r="Q154" s="1"/>
      <c r="R154" s="7" t="s">
        <v>53</v>
      </c>
      <c r="S154" s="7"/>
      <c r="T154" s="7"/>
      <c r="U154" s="7"/>
      <c r="V154" s="7"/>
      <c r="W154" s="7"/>
      <c r="X154" s="7"/>
      <c r="Y154" s="7"/>
      <c r="Z154" s="7"/>
      <c r="AA154" s="83"/>
      <c r="AB154"/>
      <c r="AC154"/>
    </row>
    <row r="155" spans="1:29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3"/>
      <c r="P155" s="1"/>
      <c r="Q155" s="1"/>
      <c r="R155" s="220" t="s">
        <v>122</v>
      </c>
      <c r="S155" s="220"/>
      <c r="T155" s="220"/>
      <c r="U155" s="220"/>
      <c r="V155" s="220"/>
      <c r="W155" s="220"/>
      <c r="X155" s="220"/>
      <c r="Y155" s="220"/>
      <c r="Z155" s="86"/>
      <c r="AA155" s="83"/>
      <c r="AB155"/>
      <c r="AC155"/>
    </row>
    <row r="156" spans="1:29" x14ac:dyDescent="0.2">
      <c r="H156" s="111">
        <v>1</v>
      </c>
      <c r="I156" s="112"/>
      <c r="J156" s="112"/>
      <c r="K156" s="113">
        <f t="shared" ref="K156:AA156" si="40">K18+K53+K76+K110+K140</f>
        <v>514</v>
      </c>
      <c r="L156" s="113">
        <f t="shared" si="40"/>
        <v>430</v>
      </c>
      <c r="M156" s="113">
        <f t="shared" si="40"/>
        <v>0</v>
      </c>
      <c r="N156" s="113">
        <f t="shared" si="40"/>
        <v>59</v>
      </c>
      <c r="O156" s="114">
        <f t="shared" si="40"/>
        <v>18</v>
      </c>
      <c r="P156" s="113">
        <f t="shared" si="40"/>
        <v>0</v>
      </c>
      <c r="Q156" s="114">
        <f t="shared" si="40"/>
        <v>51</v>
      </c>
      <c r="R156" s="113">
        <f t="shared" si="40"/>
        <v>0</v>
      </c>
      <c r="S156" s="113">
        <f t="shared" si="40"/>
        <v>17</v>
      </c>
      <c r="T156" s="113">
        <f t="shared" si="40"/>
        <v>0</v>
      </c>
      <c r="U156" s="113">
        <f t="shared" si="40"/>
        <v>47</v>
      </c>
      <c r="V156" s="113">
        <f t="shared" si="40"/>
        <v>0</v>
      </c>
      <c r="W156" s="113">
        <f t="shared" si="40"/>
        <v>0</v>
      </c>
      <c r="X156" s="113">
        <f t="shared" si="40"/>
        <v>0</v>
      </c>
      <c r="Y156" s="113">
        <f t="shared" si="40"/>
        <v>0</v>
      </c>
      <c r="Z156" s="113">
        <f t="shared" si="40"/>
        <v>0</v>
      </c>
      <c r="AA156" s="114">
        <f t="shared" si="40"/>
        <v>1136</v>
      </c>
      <c r="AB156"/>
      <c r="AC156"/>
    </row>
    <row r="157" spans="1:29" x14ac:dyDescent="0.2">
      <c r="H157" s="111">
        <v>2</v>
      </c>
      <c r="I157" s="112"/>
      <c r="J157" s="112"/>
      <c r="K157" s="113">
        <f t="shared" ref="K157:AA157" si="41">K33+K61+K86+K123+K149</f>
        <v>416</v>
      </c>
      <c r="L157" s="113">
        <f t="shared" si="41"/>
        <v>352</v>
      </c>
      <c r="M157" s="113">
        <f t="shared" si="41"/>
        <v>0</v>
      </c>
      <c r="N157" s="113">
        <f t="shared" si="41"/>
        <v>35</v>
      </c>
      <c r="O157" s="114">
        <f t="shared" si="41"/>
        <v>16.5</v>
      </c>
      <c r="P157" s="113">
        <f t="shared" si="41"/>
        <v>3</v>
      </c>
      <c r="Q157" s="114">
        <f t="shared" si="41"/>
        <v>0</v>
      </c>
      <c r="R157" s="113">
        <f t="shared" si="41"/>
        <v>10</v>
      </c>
      <c r="S157" s="113">
        <f t="shared" si="41"/>
        <v>10</v>
      </c>
      <c r="T157" s="113">
        <f t="shared" si="41"/>
        <v>0</v>
      </c>
      <c r="U157" s="113">
        <f t="shared" si="41"/>
        <v>46</v>
      </c>
      <c r="V157" s="113">
        <f t="shared" si="41"/>
        <v>0</v>
      </c>
      <c r="W157" s="113">
        <f t="shared" si="41"/>
        <v>24</v>
      </c>
      <c r="X157" s="113">
        <f t="shared" si="41"/>
        <v>0</v>
      </c>
      <c r="Y157" s="113">
        <f t="shared" si="41"/>
        <v>0</v>
      </c>
      <c r="Z157" s="113">
        <f t="shared" si="41"/>
        <v>0</v>
      </c>
      <c r="AA157" s="114">
        <f t="shared" si="41"/>
        <v>912.5</v>
      </c>
      <c r="AB157"/>
      <c r="AC157"/>
    </row>
    <row r="158" spans="1:29" x14ac:dyDescent="0.2">
      <c r="H158" s="115" t="s">
        <v>20</v>
      </c>
      <c r="I158" s="112"/>
      <c r="J158" s="112"/>
      <c r="K158" s="116">
        <f t="shared" ref="K158:AA158" si="42">K34+K62+K87+K124+K150</f>
        <v>930</v>
      </c>
      <c r="L158" s="116">
        <f t="shared" si="42"/>
        <v>782</v>
      </c>
      <c r="M158" s="116">
        <f t="shared" si="42"/>
        <v>0</v>
      </c>
      <c r="N158" s="116">
        <f t="shared" si="42"/>
        <v>94</v>
      </c>
      <c r="O158" s="117">
        <f t="shared" si="42"/>
        <v>34.5</v>
      </c>
      <c r="P158" s="116">
        <f t="shared" si="42"/>
        <v>3</v>
      </c>
      <c r="Q158" s="117">
        <f t="shared" si="42"/>
        <v>51</v>
      </c>
      <c r="R158" s="116">
        <f t="shared" si="42"/>
        <v>10</v>
      </c>
      <c r="S158" s="116">
        <f t="shared" si="42"/>
        <v>27</v>
      </c>
      <c r="T158" s="116">
        <f t="shared" si="42"/>
        <v>0</v>
      </c>
      <c r="U158" s="116">
        <f t="shared" si="42"/>
        <v>93</v>
      </c>
      <c r="V158" s="116">
        <f t="shared" si="42"/>
        <v>0</v>
      </c>
      <c r="W158" s="116">
        <f t="shared" si="42"/>
        <v>24</v>
      </c>
      <c r="X158" s="116">
        <f t="shared" si="42"/>
        <v>0</v>
      </c>
      <c r="Y158" s="116">
        <f t="shared" si="42"/>
        <v>0</v>
      </c>
      <c r="Z158" s="116">
        <f t="shared" si="42"/>
        <v>0</v>
      </c>
      <c r="AA158" s="117">
        <f t="shared" si="42"/>
        <v>2048.5</v>
      </c>
      <c r="AB158"/>
      <c r="AC158"/>
    </row>
    <row r="159" spans="1:29" x14ac:dyDescent="0.2">
      <c r="H159" s="112"/>
      <c r="I159" s="112"/>
      <c r="J159" s="112"/>
      <c r="K159" s="112"/>
      <c r="L159" s="112"/>
      <c r="M159" s="112"/>
      <c r="N159" s="112"/>
      <c r="O159" s="118"/>
      <c r="P159" s="112"/>
      <c r="Q159" s="118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8"/>
    </row>
    <row r="160" spans="1:29" x14ac:dyDescent="0.2">
      <c r="H160" s="111" t="s">
        <v>56</v>
      </c>
      <c r="I160" s="119"/>
      <c r="J160" s="112"/>
      <c r="K160" s="113">
        <f t="shared" ref="K160:AA160" si="43">K15+K50+K73+K106+K137</f>
        <v>512</v>
      </c>
      <c r="L160" s="113">
        <f t="shared" si="43"/>
        <v>428</v>
      </c>
      <c r="M160" s="113">
        <f t="shared" si="43"/>
        <v>0</v>
      </c>
      <c r="N160" s="113">
        <f t="shared" si="43"/>
        <v>59</v>
      </c>
      <c r="O160" s="114">
        <f t="shared" si="43"/>
        <v>18</v>
      </c>
      <c r="P160" s="113">
        <f t="shared" si="43"/>
        <v>0</v>
      </c>
      <c r="Q160" s="114">
        <f t="shared" si="43"/>
        <v>51</v>
      </c>
      <c r="R160" s="113">
        <f t="shared" si="43"/>
        <v>0</v>
      </c>
      <c r="S160" s="113">
        <f t="shared" si="43"/>
        <v>17</v>
      </c>
      <c r="T160" s="113">
        <f t="shared" si="43"/>
        <v>0</v>
      </c>
      <c r="U160" s="113">
        <f t="shared" si="43"/>
        <v>42</v>
      </c>
      <c r="V160" s="113">
        <f t="shared" si="43"/>
        <v>0</v>
      </c>
      <c r="W160" s="113">
        <f t="shared" si="43"/>
        <v>0</v>
      </c>
      <c r="X160" s="113">
        <f t="shared" si="43"/>
        <v>0</v>
      </c>
      <c r="Y160" s="113">
        <f t="shared" si="43"/>
        <v>0</v>
      </c>
      <c r="Z160" s="113">
        <f t="shared" si="43"/>
        <v>0</v>
      </c>
      <c r="AA160" s="114">
        <f t="shared" si="43"/>
        <v>1127</v>
      </c>
    </row>
    <row r="161" spans="8:27" x14ac:dyDescent="0.2">
      <c r="H161" s="111" t="s">
        <v>57</v>
      </c>
      <c r="I161" s="119"/>
      <c r="J161" s="112"/>
      <c r="K161" s="120">
        <f t="shared" ref="K161:AA161" si="44">K17+K52+K75+K109+K139</f>
        <v>2</v>
      </c>
      <c r="L161" s="120">
        <f t="shared" si="44"/>
        <v>2</v>
      </c>
      <c r="M161" s="120">
        <f t="shared" si="44"/>
        <v>0</v>
      </c>
      <c r="N161" s="120">
        <f t="shared" si="44"/>
        <v>0</v>
      </c>
      <c r="O161" s="121">
        <f t="shared" si="44"/>
        <v>0</v>
      </c>
      <c r="P161" s="120">
        <f t="shared" si="44"/>
        <v>0</v>
      </c>
      <c r="Q161" s="121">
        <f t="shared" si="44"/>
        <v>0</v>
      </c>
      <c r="R161" s="120">
        <f t="shared" si="44"/>
        <v>0</v>
      </c>
      <c r="S161" s="120">
        <f t="shared" si="44"/>
        <v>0</v>
      </c>
      <c r="T161" s="120">
        <f t="shared" si="44"/>
        <v>0</v>
      </c>
      <c r="U161" s="120">
        <f t="shared" si="44"/>
        <v>5</v>
      </c>
      <c r="V161" s="120">
        <f t="shared" si="44"/>
        <v>0</v>
      </c>
      <c r="W161" s="120">
        <f t="shared" si="44"/>
        <v>0</v>
      </c>
      <c r="X161" s="120">
        <f t="shared" si="44"/>
        <v>0</v>
      </c>
      <c r="Y161" s="120">
        <f t="shared" si="44"/>
        <v>0</v>
      </c>
      <c r="Z161" s="120">
        <f t="shared" si="44"/>
        <v>0</v>
      </c>
      <c r="AA161" s="121">
        <f t="shared" si="44"/>
        <v>9</v>
      </c>
    </row>
    <row r="162" spans="8:27" x14ac:dyDescent="0.2">
      <c r="H162" s="122" t="s">
        <v>58</v>
      </c>
      <c r="I162" s="119"/>
      <c r="J162" s="111"/>
      <c r="K162" s="113">
        <f>SUM(K160:K161)</f>
        <v>514</v>
      </c>
      <c r="L162" s="113">
        <f t="shared" ref="L162:AA162" si="45">SUM(L160:L161)</f>
        <v>430</v>
      </c>
      <c r="M162" s="113">
        <f t="shared" si="45"/>
        <v>0</v>
      </c>
      <c r="N162" s="113">
        <f t="shared" si="45"/>
        <v>59</v>
      </c>
      <c r="O162" s="114">
        <f t="shared" si="45"/>
        <v>18</v>
      </c>
      <c r="P162" s="113">
        <f t="shared" si="45"/>
        <v>0</v>
      </c>
      <c r="Q162" s="114">
        <f t="shared" si="45"/>
        <v>51</v>
      </c>
      <c r="R162" s="113">
        <f t="shared" si="45"/>
        <v>0</v>
      </c>
      <c r="S162" s="113">
        <f t="shared" si="45"/>
        <v>17</v>
      </c>
      <c r="T162" s="113">
        <f t="shared" si="45"/>
        <v>0</v>
      </c>
      <c r="U162" s="113">
        <f t="shared" si="45"/>
        <v>47</v>
      </c>
      <c r="V162" s="113">
        <f t="shared" si="45"/>
        <v>0</v>
      </c>
      <c r="W162" s="113">
        <f t="shared" si="45"/>
        <v>0</v>
      </c>
      <c r="X162" s="113">
        <f t="shared" si="45"/>
        <v>0</v>
      </c>
      <c r="Y162" s="113">
        <f t="shared" si="45"/>
        <v>0</v>
      </c>
      <c r="Z162" s="113">
        <f t="shared" si="45"/>
        <v>0</v>
      </c>
      <c r="AA162" s="114">
        <f t="shared" si="45"/>
        <v>1136</v>
      </c>
    </row>
    <row r="163" spans="8:27" x14ac:dyDescent="0.2">
      <c r="H163" s="111" t="s">
        <v>59</v>
      </c>
      <c r="I163" s="112"/>
      <c r="J163" s="112"/>
      <c r="K163" s="123">
        <f t="shared" ref="K163:AA163" si="46">K30+K58+K83+K119+K146</f>
        <v>416</v>
      </c>
      <c r="L163" s="123">
        <f t="shared" si="46"/>
        <v>352</v>
      </c>
      <c r="M163" s="123">
        <f t="shared" si="46"/>
        <v>0</v>
      </c>
      <c r="N163" s="123">
        <f t="shared" si="46"/>
        <v>35</v>
      </c>
      <c r="O163" s="124">
        <f t="shared" si="46"/>
        <v>16.5</v>
      </c>
      <c r="P163" s="123">
        <f t="shared" si="46"/>
        <v>0</v>
      </c>
      <c r="Q163" s="124">
        <f t="shared" si="46"/>
        <v>0</v>
      </c>
      <c r="R163" s="123">
        <f t="shared" si="46"/>
        <v>10</v>
      </c>
      <c r="S163" s="123">
        <f t="shared" si="46"/>
        <v>10</v>
      </c>
      <c r="T163" s="123">
        <f t="shared" si="46"/>
        <v>0</v>
      </c>
      <c r="U163" s="123">
        <f t="shared" si="46"/>
        <v>41</v>
      </c>
      <c r="V163" s="123">
        <f t="shared" si="46"/>
        <v>0</v>
      </c>
      <c r="W163" s="123">
        <f t="shared" si="46"/>
        <v>24</v>
      </c>
      <c r="X163" s="123">
        <f t="shared" si="46"/>
        <v>0</v>
      </c>
      <c r="Y163" s="123">
        <f t="shared" si="46"/>
        <v>0</v>
      </c>
      <c r="Z163" s="123">
        <f t="shared" si="46"/>
        <v>0</v>
      </c>
      <c r="AA163" s="124">
        <f t="shared" si="46"/>
        <v>904.5</v>
      </c>
    </row>
    <row r="164" spans="8:27" x14ac:dyDescent="0.2">
      <c r="H164" s="111" t="s">
        <v>60</v>
      </c>
      <c r="I164" s="112"/>
      <c r="J164" s="112"/>
      <c r="K164" s="120">
        <f t="shared" ref="K164:AA164" si="47">K32+K60+K85+K122+K148</f>
        <v>0</v>
      </c>
      <c r="L164" s="120">
        <f t="shared" si="47"/>
        <v>0</v>
      </c>
      <c r="M164" s="120">
        <f t="shared" si="47"/>
        <v>0</v>
      </c>
      <c r="N164" s="120">
        <f t="shared" si="47"/>
        <v>0</v>
      </c>
      <c r="O164" s="121">
        <f t="shared" si="47"/>
        <v>0</v>
      </c>
      <c r="P164" s="120">
        <f t="shared" si="47"/>
        <v>3</v>
      </c>
      <c r="Q164" s="121">
        <f t="shared" si="47"/>
        <v>0</v>
      </c>
      <c r="R164" s="120">
        <f t="shared" si="47"/>
        <v>0</v>
      </c>
      <c r="S164" s="120">
        <f t="shared" si="47"/>
        <v>0</v>
      </c>
      <c r="T164" s="120">
        <f t="shared" si="47"/>
        <v>0</v>
      </c>
      <c r="U164" s="120">
        <f t="shared" si="47"/>
        <v>5</v>
      </c>
      <c r="V164" s="120">
        <f t="shared" si="47"/>
        <v>0</v>
      </c>
      <c r="W164" s="120">
        <f t="shared" si="47"/>
        <v>0</v>
      </c>
      <c r="X164" s="120">
        <f t="shared" si="47"/>
        <v>0</v>
      </c>
      <c r="Y164" s="120">
        <f t="shared" si="47"/>
        <v>0</v>
      </c>
      <c r="Z164" s="120">
        <f t="shared" si="47"/>
        <v>0</v>
      </c>
      <c r="AA164" s="121">
        <f t="shared" si="47"/>
        <v>8</v>
      </c>
    </row>
    <row r="165" spans="8:27" x14ac:dyDescent="0.2">
      <c r="H165" s="122" t="s">
        <v>61</v>
      </c>
      <c r="I165" s="112"/>
      <c r="J165" s="111"/>
      <c r="K165" s="113">
        <f>SUM(K163:K164)</f>
        <v>416</v>
      </c>
      <c r="L165" s="113">
        <f t="shared" ref="L165:Z165" si="48">SUM(L163:L164)</f>
        <v>352</v>
      </c>
      <c r="M165" s="113">
        <f t="shared" si="48"/>
        <v>0</v>
      </c>
      <c r="N165" s="113">
        <f t="shared" si="48"/>
        <v>35</v>
      </c>
      <c r="O165" s="114">
        <f t="shared" si="48"/>
        <v>16.5</v>
      </c>
      <c r="P165" s="113">
        <f t="shared" si="48"/>
        <v>3</v>
      </c>
      <c r="Q165" s="114">
        <f t="shared" si="48"/>
        <v>0</v>
      </c>
      <c r="R165" s="113">
        <f t="shared" si="48"/>
        <v>10</v>
      </c>
      <c r="S165" s="113">
        <f t="shared" si="48"/>
        <v>10</v>
      </c>
      <c r="T165" s="113">
        <f t="shared" si="48"/>
        <v>0</v>
      </c>
      <c r="U165" s="113">
        <f t="shared" si="48"/>
        <v>46</v>
      </c>
      <c r="V165" s="113">
        <f t="shared" si="48"/>
        <v>0</v>
      </c>
      <c r="W165" s="113">
        <f t="shared" si="48"/>
        <v>24</v>
      </c>
      <c r="X165" s="113">
        <f t="shared" si="48"/>
        <v>0</v>
      </c>
      <c r="Y165" s="113">
        <f t="shared" si="48"/>
        <v>0</v>
      </c>
      <c r="Z165" s="113">
        <f t="shared" si="48"/>
        <v>0</v>
      </c>
      <c r="AA165" s="114">
        <f>SUM(AA163:AA164)</f>
        <v>912.5</v>
      </c>
    </row>
    <row r="166" spans="8:27" x14ac:dyDescent="0.2">
      <c r="H166" s="115" t="s">
        <v>62</v>
      </c>
      <c r="I166" s="112"/>
      <c r="J166" s="112"/>
      <c r="K166" s="116">
        <f t="shared" ref="K166:AA166" si="49">K162+K165</f>
        <v>930</v>
      </c>
      <c r="L166" s="116">
        <f t="shared" si="49"/>
        <v>782</v>
      </c>
      <c r="M166" s="116">
        <f t="shared" si="49"/>
        <v>0</v>
      </c>
      <c r="N166" s="116">
        <f t="shared" si="49"/>
        <v>94</v>
      </c>
      <c r="O166" s="117">
        <f t="shared" si="49"/>
        <v>34.5</v>
      </c>
      <c r="P166" s="116">
        <f t="shared" si="49"/>
        <v>3</v>
      </c>
      <c r="Q166" s="117">
        <f t="shared" si="49"/>
        <v>51</v>
      </c>
      <c r="R166" s="116">
        <f t="shared" si="49"/>
        <v>10</v>
      </c>
      <c r="S166" s="116">
        <f t="shared" si="49"/>
        <v>27</v>
      </c>
      <c r="T166" s="116">
        <f t="shared" si="49"/>
        <v>0</v>
      </c>
      <c r="U166" s="116">
        <f t="shared" si="49"/>
        <v>93</v>
      </c>
      <c r="V166" s="116">
        <f t="shared" si="49"/>
        <v>0</v>
      </c>
      <c r="W166" s="116">
        <f t="shared" si="49"/>
        <v>24</v>
      </c>
      <c r="X166" s="116">
        <f t="shared" si="49"/>
        <v>0</v>
      </c>
      <c r="Y166" s="116">
        <f t="shared" si="49"/>
        <v>0</v>
      </c>
      <c r="Z166" s="116">
        <f t="shared" si="49"/>
        <v>0</v>
      </c>
      <c r="AA166" s="117">
        <f t="shared" si="49"/>
        <v>2048.5</v>
      </c>
    </row>
    <row r="167" spans="8:27" x14ac:dyDescent="0.2">
      <c r="H167" s="112"/>
      <c r="I167" s="112"/>
      <c r="J167" s="112"/>
      <c r="K167" s="112"/>
      <c r="L167" s="112"/>
      <c r="M167" s="112"/>
      <c r="N167" s="112"/>
      <c r="O167" s="118"/>
      <c r="P167" s="112"/>
      <c r="Q167" s="118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8"/>
    </row>
    <row r="168" spans="8:27" x14ac:dyDescent="0.2">
      <c r="H168" s="111" t="s">
        <v>4</v>
      </c>
      <c r="I168" s="112"/>
      <c r="J168" s="112"/>
      <c r="K168" s="113">
        <f t="shared" ref="K168:AA168" si="50">K160+K163</f>
        <v>928</v>
      </c>
      <c r="L168" s="113">
        <f t="shared" si="50"/>
        <v>780</v>
      </c>
      <c r="M168" s="113">
        <f t="shared" si="50"/>
        <v>0</v>
      </c>
      <c r="N168" s="113">
        <f t="shared" si="50"/>
        <v>94</v>
      </c>
      <c r="O168" s="114">
        <f t="shared" si="50"/>
        <v>34.5</v>
      </c>
      <c r="P168" s="113">
        <f t="shared" si="50"/>
        <v>0</v>
      </c>
      <c r="Q168" s="114">
        <f t="shared" si="50"/>
        <v>51</v>
      </c>
      <c r="R168" s="113">
        <f t="shared" si="50"/>
        <v>10</v>
      </c>
      <c r="S168" s="113">
        <f t="shared" si="50"/>
        <v>27</v>
      </c>
      <c r="T168" s="113">
        <f t="shared" si="50"/>
        <v>0</v>
      </c>
      <c r="U168" s="113">
        <f t="shared" si="50"/>
        <v>83</v>
      </c>
      <c r="V168" s="113">
        <f t="shared" si="50"/>
        <v>0</v>
      </c>
      <c r="W168" s="113">
        <f t="shared" si="50"/>
        <v>24</v>
      </c>
      <c r="X168" s="113">
        <f t="shared" si="50"/>
        <v>0</v>
      </c>
      <c r="Y168" s="113">
        <f t="shared" si="50"/>
        <v>0</v>
      </c>
      <c r="Z168" s="113">
        <f t="shared" si="50"/>
        <v>0</v>
      </c>
      <c r="AA168" s="114">
        <f t="shared" si="50"/>
        <v>2031.5</v>
      </c>
    </row>
    <row r="169" spans="8:27" x14ac:dyDescent="0.2">
      <c r="H169" s="111" t="s">
        <v>5</v>
      </c>
      <c r="I169" s="112"/>
      <c r="J169" s="112"/>
      <c r="K169" s="113">
        <f t="shared" ref="K169:AA169" si="51">K161+K164</f>
        <v>2</v>
      </c>
      <c r="L169" s="113">
        <f t="shared" si="51"/>
        <v>2</v>
      </c>
      <c r="M169" s="113">
        <f t="shared" si="51"/>
        <v>0</v>
      </c>
      <c r="N169" s="113">
        <f t="shared" si="51"/>
        <v>0</v>
      </c>
      <c r="O169" s="114">
        <f t="shared" si="51"/>
        <v>0</v>
      </c>
      <c r="P169" s="113">
        <f t="shared" si="51"/>
        <v>3</v>
      </c>
      <c r="Q169" s="114">
        <f t="shared" si="51"/>
        <v>0</v>
      </c>
      <c r="R169" s="113">
        <f t="shared" si="51"/>
        <v>0</v>
      </c>
      <c r="S169" s="113">
        <f t="shared" si="51"/>
        <v>0</v>
      </c>
      <c r="T169" s="113">
        <f t="shared" si="51"/>
        <v>0</v>
      </c>
      <c r="U169" s="113">
        <f t="shared" si="51"/>
        <v>10</v>
      </c>
      <c r="V169" s="113">
        <f t="shared" si="51"/>
        <v>0</v>
      </c>
      <c r="W169" s="113">
        <f t="shared" si="51"/>
        <v>0</v>
      </c>
      <c r="X169" s="113">
        <f t="shared" si="51"/>
        <v>0</v>
      </c>
      <c r="Y169" s="113">
        <f t="shared" si="51"/>
        <v>0</v>
      </c>
      <c r="Z169" s="113">
        <f t="shared" si="51"/>
        <v>0</v>
      </c>
      <c r="AA169" s="114">
        <f t="shared" si="51"/>
        <v>17</v>
      </c>
    </row>
    <row r="170" spans="8:27" x14ac:dyDescent="0.2">
      <c r="H170" s="115" t="s">
        <v>62</v>
      </c>
      <c r="K170" s="116">
        <f>K168+K169</f>
        <v>930</v>
      </c>
      <c r="L170" s="116">
        <f t="shared" ref="L170:AA170" si="52">L168+L169</f>
        <v>782</v>
      </c>
      <c r="M170" s="116">
        <f t="shared" si="52"/>
        <v>0</v>
      </c>
      <c r="N170" s="116">
        <f t="shared" si="52"/>
        <v>94</v>
      </c>
      <c r="O170" s="117">
        <f t="shared" si="52"/>
        <v>34.5</v>
      </c>
      <c r="P170" s="116">
        <f t="shared" si="52"/>
        <v>3</v>
      </c>
      <c r="Q170" s="117">
        <f t="shared" si="52"/>
        <v>51</v>
      </c>
      <c r="R170" s="116">
        <f t="shared" si="52"/>
        <v>10</v>
      </c>
      <c r="S170" s="116">
        <f t="shared" si="52"/>
        <v>27</v>
      </c>
      <c r="T170" s="116">
        <f t="shared" si="52"/>
        <v>0</v>
      </c>
      <c r="U170" s="116">
        <f t="shared" si="52"/>
        <v>93</v>
      </c>
      <c r="V170" s="116">
        <f t="shared" si="52"/>
        <v>0</v>
      </c>
      <c r="W170" s="116">
        <f t="shared" si="52"/>
        <v>24</v>
      </c>
      <c r="X170" s="116">
        <f t="shared" si="52"/>
        <v>0</v>
      </c>
      <c r="Y170" s="116">
        <f t="shared" si="52"/>
        <v>0</v>
      </c>
      <c r="Z170" s="116">
        <f t="shared" si="52"/>
        <v>0</v>
      </c>
      <c r="AA170" s="117">
        <f t="shared" si="52"/>
        <v>2048.5</v>
      </c>
    </row>
  </sheetData>
  <mergeCells count="97">
    <mergeCell ref="R153:Y153"/>
    <mergeCell ref="R155:Y155"/>
    <mergeCell ref="R90:Y90"/>
    <mergeCell ref="R92:Y92"/>
    <mergeCell ref="R127:Y127"/>
    <mergeCell ref="R129:Y129"/>
    <mergeCell ref="A125:AA125"/>
    <mergeCell ref="F93:F94"/>
    <mergeCell ref="F130:F131"/>
    <mergeCell ref="AA93:AA94"/>
    <mergeCell ref="B93:B94"/>
    <mergeCell ref="C93:C94"/>
    <mergeCell ref="D93:D94"/>
    <mergeCell ref="E93:E94"/>
    <mergeCell ref="J93:J94"/>
    <mergeCell ref="K93:Z93"/>
    <mergeCell ref="K40:Z40"/>
    <mergeCell ref="R65:Y65"/>
    <mergeCell ref="R67:Y67"/>
    <mergeCell ref="R37:Y37"/>
    <mergeCell ref="R39:Y39"/>
    <mergeCell ref="A1:AA1"/>
    <mergeCell ref="A2:AA2"/>
    <mergeCell ref="A4:A5"/>
    <mergeCell ref="B4:B5"/>
    <mergeCell ref="C4:C5"/>
    <mergeCell ref="G4:G5"/>
    <mergeCell ref="D4:D5"/>
    <mergeCell ref="E4:E5"/>
    <mergeCell ref="AA4:AA5"/>
    <mergeCell ref="I4:I5"/>
    <mergeCell ref="F4:F5"/>
    <mergeCell ref="K4:Z4"/>
    <mergeCell ref="H4:H5"/>
    <mergeCell ref="J4:J5"/>
    <mergeCell ref="G40:G41"/>
    <mergeCell ref="B40:B41"/>
    <mergeCell ref="C40:C41"/>
    <mergeCell ref="A63:AA63"/>
    <mergeCell ref="J40:J41"/>
    <mergeCell ref="H40:H41"/>
    <mergeCell ref="E40:E41"/>
    <mergeCell ref="A42:A62"/>
    <mergeCell ref="B42:B62"/>
    <mergeCell ref="D42:D62"/>
    <mergeCell ref="D40:D41"/>
    <mergeCell ref="C42:C62"/>
    <mergeCell ref="F40:F41"/>
    <mergeCell ref="A40:A41"/>
    <mergeCell ref="AA40:AA41"/>
    <mergeCell ref="I40:I41"/>
    <mergeCell ref="A6:A34"/>
    <mergeCell ref="B6:B34"/>
    <mergeCell ref="C6:C34"/>
    <mergeCell ref="D6:D34"/>
    <mergeCell ref="A35:AA35"/>
    <mergeCell ref="G68:G69"/>
    <mergeCell ref="H68:H69"/>
    <mergeCell ref="I68:I69"/>
    <mergeCell ref="J68:J69"/>
    <mergeCell ref="AA68:AA69"/>
    <mergeCell ref="K68:Z68"/>
    <mergeCell ref="A70:A87"/>
    <mergeCell ref="F68:F69"/>
    <mergeCell ref="B70:B87"/>
    <mergeCell ref="C70:C87"/>
    <mergeCell ref="D70:D87"/>
    <mergeCell ref="B68:B69"/>
    <mergeCell ref="C68:C69"/>
    <mergeCell ref="D68:D69"/>
    <mergeCell ref="E68:E69"/>
    <mergeCell ref="A68:A69"/>
    <mergeCell ref="A88:AA88"/>
    <mergeCell ref="A95:A124"/>
    <mergeCell ref="B95:B124"/>
    <mergeCell ref="C95:C124"/>
    <mergeCell ref="D95:D124"/>
    <mergeCell ref="AA130:AA131"/>
    <mergeCell ref="G93:G94"/>
    <mergeCell ref="H93:H94"/>
    <mergeCell ref="I93:I94"/>
    <mergeCell ref="A93:A94"/>
    <mergeCell ref="A130:A131"/>
    <mergeCell ref="B130:B131"/>
    <mergeCell ref="C130:C131"/>
    <mergeCell ref="D130:D131"/>
    <mergeCell ref="E130:E131"/>
    <mergeCell ref="G130:G131"/>
    <mergeCell ref="H130:H131"/>
    <mergeCell ref="I130:I131"/>
    <mergeCell ref="J130:J131"/>
    <mergeCell ref="K130:Z130"/>
    <mergeCell ref="C132:C150"/>
    <mergeCell ref="D132:D150"/>
    <mergeCell ref="A151:AA151"/>
    <mergeCell ref="A132:A150"/>
    <mergeCell ref="B132:B150"/>
  </mergeCells>
  <phoneticPr fontId="0" type="noConversion"/>
  <pageMargins left="0.19685039370078741" right="0.19685039370078741" top="0.19685039370078741" bottom="0.19685039370078741" header="0.31496062992125984" footer="0.31496062992125984"/>
  <pageSetup paperSize="9" scale="70" orientation="landscape" r:id="rId1"/>
  <headerFooter alignWithMargins="0"/>
  <rowBreaks count="4" manualBreakCount="4">
    <brk id="39" max="28" man="1"/>
    <brk id="67" max="28" man="1"/>
    <brk id="92" max="28" man="1"/>
    <brk id="129" max="28" man="1"/>
  </rowBreaks>
  <ignoredErrors>
    <ignoredError sqref="AA32 AA139 AA121 AA145:AA148 AA42:AA49 AA70:AA74 AA95:AA108 AA132:AA137 AA77:AA83 AA54:AA60 AA111:AA119 AA6:AA30 AA141:AA144" formulaRange="1"/>
    <ignoredError sqref="I107:J107 I108:J108 I120:J1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</sheetPr>
  <dimension ref="A1:AG172"/>
  <sheetViews>
    <sheetView tabSelected="1" topLeftCell="A7" zoomScaleNormal="100" zoomScaleSheetLayoutView="100" workbookViewId="0">
      <selection activeCell="D34" sqref="D34:D36"/>
    </sheetView>
  </sheetViews>
  <sheetFormatPr defaultColWidth="9.140625" defaultRowHeight="15" x14ac:dyDescent="0.25"/>
  <cols>
    <col min="1" max="4" width="14.85546875" style="178" customWidth="1"/>
    <col min="5" max="5" width="14.85546875" style="176" customWidth="1"/>
    <col min="6" max="7" width="14.85546875" style="177" customWidth="1"/>
    <col min="8" max="12" width="14.85546875" style="178" customWidth="1"/>
    <col min="13" max="13" width="14.85546875" style="179" customWidth="1"/>
    <col min="14" max="28" width="14.85546875" style="178" customWidth="1"/>
    <col min="29" max="29" width="9.140625" style="180"/>
    <col min="30" max="16384" width="9.140625" style="181"/>
  </cols>
  <sheetData>
    <row r="1" spans="1:29" s="133" customFormat="1" x14ac:dyDescent="0.25">
      <c r="A1" s="128"/>
      <c r="B1" s="128"/>
      <c r="C1" s="128"/>
      <c r="D1" s="128"/>
      <c r="E1" s="129"/>
      <c r="F1" s="130"/>
      <c r="G1" s="130"/>
      <c r="H1" s="128"/>
      <c r="I1" s="128"/>
      <c r="J1" s="128"/>
      <c r="K1" s="128"/>
      <c r="L1" s="128"/>
      <c r="M1" s="131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32"/>
    </row>
    <row r="2" spans="1:29" s="134" customFormat="1" ht="18" customHeight="1" x14ac:dyDescent="0.2">
      <c r="A2" s="226" t="s">
        <v>28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</row>
    <row r="3" spans="1:29" s="134" customFormat="1" ht="18" customHeight="1" x14ac:dyDescent="0.2">
      <c r="A3" s="230" t="s">
        <v>66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135"/>
    </row>
    <row r="4" spans="1:29" s="137" customFormat="1" ht="14.25" customHeight="1" x14ac:dyDescent="0.2">
      <c r="A4" s="227" t="s">
        <v>6</v>
      </c>
      <c r="B4" s="228" t="s">
        <v>7</v>
      </c>
      <c r="C4" s="228" t="s">
        <v>54</v>
      </c>
      <c r="D4" s="227" t="s">
        <v>8</v>
      </c>
      <c r="E4" s="229"/>
      <c r="F4" s="229" t="s">
        <v>0</v>
      </c>
      <c r="G4" s="231" t="s">
        <v>19</v>
      </c>
      <c r="H4" s="229" t="s">
        <v>1</v>
      </c>
      <c r="I4" s="227" t="s">
        <v>11</v>
      </c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136"/>
    </row>
    <row r="5" spans="1:29" s="137" customFormat="1" ht="116.25" customHeight="1" x14ac:dyDescent="0.2">
      <c r="A5" s="227"/>
      <c r="B5" s="228"/>
      <c r="C5" s="228"/>
      <c r="D5" s="227"/>
      <c r="E5" s="229"/>
      <c r="F5" s="229"/>
      <c r="G5" s="231"/>
      <c r="H5" s="229"/>
      <c r="I5" s="138" t="s">
        <v>36</v>
      </c>
      <c r="J5" s="138" t="s">
        <v>37</v>
      </c>
      <c r="K5" s="138" t="s">
        <v>38</v>
      </c>
      <c r="L5" s="138" t="s">
        <v>39</v>
      </c>
      <c r="M5" s="139" t="s">
        <v>46</v>
      </c>
      <c r="N5" s="138" t="s">
        <v>40</v>
      </c>
      <c r="O5" s="138" t="s">
        <v>47</v>
      </c>
      <c r="P5" s="138" t="s">
        <v>48</v>
      </c>
      <c r="Q5" s="138" t="s">
        <v>41</v>
      </c>
      <c r="R5" s="138" t="s">
        <v>42</v>
      </c>
      <c r="S5" s="138" t="s">
        <v>43</v>
      </c>
      <c r="T5" s="138" t="s">
        <v>44</v>
      </c>
      <c r="U5" s="138" t="s">
        <v>49</v>
      </c>
      <c r="V5" s="138" t="s">
        <v>127</v>
      </c>
      <c r="W5" s="138" t="s">
        <v>128</v>
      </c>
      <c r="X5" s="126" t="s">
        <v>129</v>
      </c>
      <c r="Y5" s="126" t="s">
        <v>130</v>
      </c>
      <c r="Z5" s="126" t="s">
        <v>125</v>
      </c>
      <c r="AA5" s="127" t="s">
        <v>126</v>
      </c>
      <c r="AB5" s="140" t="s">
        <v>12</v>
      </c>
      <c r="AC5" s="141" t="s">
        <v>131</v>
      </c>
    </row>
    <row r="6" spans="1:29" s="146" customFormat="1" ht="12.75" customHeight="1" x14ac:dyDescent="0.2">
      <c r="A6" s="142">
        <v>1</v>
      </c>
      <c r="B6" s="143">
        <v>2</v>
      </c>
      <c r="C6" s="143">
        <v>3</v>
      </c>
      <c r="D6" s="142">
        <v>4</v>
      </c>
      <c r="E6" s="144">
        <v>5</v>
      </c>
      <c r="F6" s="144">
        <v>6</v>
      </c>
      <c r="G6" s="144">
        <v>7</v>
      </c>
      <c r="H6" s="144">
        <v>8</v>
      </c>
      <c r="I6" s="144">
        <v>9</v>
      </c>
      <c r="J6" s="144">
        <v>10</v>
      </c>
      <c r="K6" s="144">
        <v>11</v>
      </c>
      <c r="L6" s="144">
        <v>12</v>
      </c>
      <c r="M6" s="144">
        <v>13</v>
      </c>
      <c r="N6" s="144">
        <v>14</v>
      </c>
      <c r="O6" s="144">
        <v>15</v>
      </c>
      <c r="P6" s="144">
        <v>16</v>
      </c>
      <c r="Q6" s="144">
        <v>17</v>
      </c>
      <c r="R6" s="144">
        <v>18</v>
      </c>
      <c r="S6" s="144">
        <v>19</v>
      </c>
      <c r="T6" s="144">
        <v>20</v>
      </c>
      <c r="U6" s="144">
        <v>21</v>
      </c>
      <c r="V6" s="144">
        <v>22</v>
      </c>
      <c r="W6" s="144">
        <v>23</v>
      </c>
      <c r="X6" s="144">
        <v>24</v>
      </c>
      <c r="Y6" s="144"/>
      <c r="Z6" s="144"/>
      <c r="AA6" s="144"/>
      <c r="AB6" s="142">
        <v>25</v>
      </c>
      <c r="AC6" s="145"/>
    </row>
    <row r="7" spans="1:29" s="150" customFormat="1" ht="15.95" customHeight="1" x14ac:dyDescent="0.2">
      <c r="A7" s="221">
        <v>1</v>
      </c>
      <c r="B7" s="222" t="s">
        <v>31</v>
      </c>
      <c r="C7" s="222" t="s">
        <v>63</v>
      </c>
      <c r="D7" s="147">
        <v>1</v>
      </c>
      <c r="E7" s="3" t="s">
        <v>13</v>
      </c>
      <c r="F7" s="3"/>
      <c r="G7" s="3"/>
      <c r="H7" s="148"/>
      <c r="I7" s="4">
        <v>84</v>
      </c>
      <c r="J7" s="4">
        <v>72</v>
      </c>
      <c r="K7" s="4">
        <v>0</v>
      </c>
      <c r="L7" s="4">
        <v>7</v>
      </c>
      <c r="M7" s="8">
        <v>3</v>
      </c>
      <c r="N7" s="4">
        <v>0</v>
      </c>
      <c r="O7" s="8">
        <v>40.5</v>
      </c>
      <c r="P7" s="4">
        <v>0</v>
      </c>
      <c r="Q7" s="4">
        <v>0</v>
      </c>
      <c r="R7" s="4">
        <v>0</v>
      </c>
      <c r="S7" s="4">
        <v>6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/>
      <c r="Z7" s="4"/>
      <c r="AA7" s="4"/>
      <c r="AB7" s="9">
        <f t="shared" ref="AB7:AB35" si="0">SUM(I7:X7)</f>
        <v>212.5</v>
      </c>
      <c r="AC7" s="149"/>
    </row>
    <row r="8" spans="1:29" s="150" customFormat="1" ht="15.95" customHeight="1" x14ac:dyDescent="0.2">
      <c r="A8" s="221"/>
      <c r="B8" s="222"/>
      <c r="C8" s="222"/>
      <c r="D8" s="147">
        <v>1</v>
      </c>
      <c r="E8" s="3" t="s">
        <v>3</v>
      </c>
      <c r="F8" s="3"/>
      <c r="G8" s="3"/>
      <c r="H8" s="148"/>
      <c r="I8" s="4">
        <v>120</v>
      </c>
      <c r="J8" s="4">
        <v>92</v>
      </c>
      <c r="K8" s="4">
        <v>0</v>
      </c>
      <c r="L8" s="4">
        <v>11</v>
      </c>
      <c r="M8" s="8">
        <v>4.5</v>
      </c>
      <c r="N8" s="4">
        <v>0</v>
      </c>
      <c r="O8" s="8">
        <v>0</v>
      </c>
      <c r="P8" s="4">
        <v>10</v>
      </c>
      <c r="Q8" s="4">
        <v>0</v>
      </c>
      <c r="R8" s="4">
        <v>0</v>
      </c>
      <c r="S8" s="4">
        <v>8</v>
      </c>
      <c r="T8" s="4">
        <v>0</v>
      </c>
      <c r="U8" s="4">
        <v>6</v>
      </c>
      <c r="V8" s="4">
        <v>0</v>
      </c>
      <c r="W8" s="4">
        <v>0</v>
      </c>
      <c r="X8" s="4">
        <v>0</v>
      </c>
      <c r="Y8" s="4"/>
      <c r="Z8" s="4"/>
      <c r="AA8" s="4"/>
      <c r="AB8" s="9">
        <f t="shared" si="0"/>
        <v>251.5</v>
      </c>
      <c r="AC8" s="149"/>
    </row>
    <row r="9" spans="1:29" s="150" customFormat="1" ht="29.25" customHeight="1" x14ac:dyDescent="0.2">
      <c r="A9" s="221"/>
      <c r="B9" s="222"/>
      <c r="C9" s="222"/>
      <c r="D9" s="147">
        <v>1</v>
      </c>
      <c r="E9" s="3" t="s">
        <v>20</v>
      </c>
      <c r="F9" s="3"/>
      <c r="G9" s="3"/>
      <c r="H9" s="148"/>
      <c r="I9" s="4">
        <f>SUM(I7:I8)</f>
        <v>204</v>
      </c>
      <c r="J9" s="4">
        <f>SUM(J7:J8)</f>
        <v>164</v>
      </c>
      <c r="K9" s="4">
        <f t="shared" ref="K9:X9" si="1">SUM(K7:K8)</f>
        <v>0</v>
      </c>
      <c r="L9" s="4">
        <f t="shared" si="1"/>
        <v>18</v>
      </c>
      <c r="M9" s="8">
        <f t="shared" si="1"/>
        <v>7.5</v>
      </c>
      <c r="N9" s="4">
        <f t="shared" si="1"/>
        <v>0</v>
      </c>
      <c r="O9" s="8">
        <f t="shared" si="1"/>
        <v>40.5</v>
      </c>
      <c r="P9" s="4">
        <f t="shared" si="1"/>
        <v>10</v>
      </c>
      <c r="Q9" s="4">
        <f t="shared" si="1"/>
        <v>0</v>
      </c>
      <c r="R9" s="4">
        <f t="shared" si="1"/>
        <v>0</v>
      </c>
      <c r="S9" s="4">
        <f t="shared" si="1"/>
        <v>14</v>
      </c>
      <c r="T9" s="4">
        <f t="shared" si="1"/>
        <v>0</v>
      </c>
      <c r="U9" s="4">
        <f t="shared" si="1"/>
        <v>6</v>
      </c>
      <c r="V9" s="4">
        <f t="shared" si="1"/>
        <v>0</v>
      </c>
      <c r="W9" s="4">
        <f t="shared" si="1"/>
        <v>0</v>
      </c>
      <c r="X9" s="4">
        <f t="shared" si="1"/>
        <v>0</v>
      </c>
      <c r="Y9" s="4"/>
      <c r="Z9" s="4"/>
      <c r="AA9" s="4"/>
      <c r="AB9" s="9">
        <f t="shared" si="0"/>
        <v>464</v>
      </c>
      <c r="AC9" s="149"/>
    </row>
    <row r="10" spans="1:29" s="154" customFormat="1" ht="15.95" customHeight="1" x14ac:dyDescent="0.2">
      <c r="A10" s="224"/>
      <c r="B10" s="225" t="s">
        <v>21</v>
      </c>
      <c r="C10" s="223"/>
      <c r="D10" s="151">
        <f>SUM(D7)</f>
        <v>1</v>
      </c>
      <c r="E10" s="5" t="s">
        <v>13</v>
      </c>
      <c r="F10" s="5"/>
      <c r="G10" s="5"/>
      <c r="H10" s="152"/>
      <c r="I10" s="6">
        <f t="shared" ref="I10:J11" si="2">SUM(I7)</f>
        <v>84</v>
      </c>
      <c r="J10" s="6">
        <f t="shared" si="2"/>
        <v>72</v>
      </c>
      <c r="K10" s="6">
        <f t="shared" ref="K10:X10" si="3">SUM(K7)</f>
        <v>0</v>
      </c>
      <c r="L10" s="6">
        <f t="shared" si="3"/>
        <v>7</v>
      </c>
      <c r="M10" s="9">
        <f t="shared" si="3"/>
        <v>3</v>
      </c>
      <c r="N10" s="6">
        <f t="shared" si="3"/>
        <v>0</v>
      </c>
      <c r="O10" s="9">
        <f t="shared" si="3"/>
        <v>40.5</v>
      </c>
      <c r="P10" s="6">
        <f t="shared" si="3"/>
        <v>0</v>
      </c>
      <c r="Q10" s="6">
        <f t="shared" si="3"/>
        <v>0</v>
      </c>
      <c r="R10" s="6">
        <f t="shared" si="3"/>
        <v>0</v>
      </c>
      <c r="S10" s="6">
        <f t="shared" si="3"/>
        <v>6</v>
      </c>
      <c r="T10" s="6">
        <f t="shared" si="3"/>
        <v>0</v>
      </c>
      <c r="U10" s="6">
        <f t="shared" si="3"/>
        <v>0</v>
      </c>
      <c r="V10" s="6">
        <f t="shared" si="3"/>
        <v>0</v>
      </c>
      <c r="W10" s="6">
        <f t="shared" si="3"/>
        <v>0</v>
      </c>
      <c r="X10" s="6">
        <f t="shared" si="3"/>
        <v>0</v>
      </c>
      <c r="Y10" s="6"/>
      <c r="Z10" s="6"/>
      <c r="AA10" s="6"/>
      <c r="AB10" s="9">
        <f t="shared" si="0"/>
        <v>212.5</v>
      </c>
      <c r="AC10" s="153"/>
    </row>
    <row r="11" spans="1:29" s="154" customFormat="1" ht="15.95" customHeight="1" x14ac:dyDescent="0.2">
      <c r="A11" s="224"/>
      <c r="B11" s="225"/>
      <c r="C11" s="223"/>
      <c r="D11" s="151">
        <v>1</v>
      </c>
      <c r="E11" s="5" t="s">
        <v>3</v>
      </c>
      <c r="F11" s="5"/>
      <c r="G11" s="5"/>
      <c r="H11" s="152"/>
      <c r="I11" s="6">
        <f t="shared" si="2"/>
        <v>120</v>
      </c>
      <c r="J11" s="6">
        <f t="shared" si="2"/>
        <v>92</v>
      </c>
      <c r="K11" s="6">
        <f t="shared" ref="K11:X11" si="4">SUM(K8)</f>
        <v>0</v>
      </c>
      <c r="L11" s="6">
        <f t="shared" si="4"/>
        <v>11</v>
      </c>
      <c r="M11" s="9">
        <f t="shared" si="4"/>
        <v>4.5</v>
      </c>
      <c r="N11" s="6">
        <f t="shared" si="4"/>
        <v>0</v>
      </c>
      <c r="O11" s="9">
        <f t="shared" si="4"/>
        <v>0</v>
      </c>
      <c r="P11" s="6">
        <f t="shared" si="4"/>
        <v>10</v>
      </c>
      <c r="Q11" s="6">
        <f t="shared" si="4"/>
        <v>0</v>
      </c>
      <c r="R11" s="6">
        <f t="shared" si="4"/>
        <v>0</v>
      </c>
      <c r="S11" s="6">
        <f t="shared" si="4"/>
        <v>8</v>
      </c>
      <c r="T11" s="6">
        <f t="shared" si="4"/>
        <v>0</v>
      </c>
      <c r="U11" s="6">
        <f t="shared" si="4"/>
        <v>6</v>
      </c>
      <c r="V11" s="6">
        <f t="shared" si="4"/>
        <v>0</v>
      </c>
      <c r="W11" s="6">
        <f t="shared" si="4"/>
        <v>0</v>
      </c>
      <c r="X11" s="6">
        <f t="shared" si="4"/>
        <v>0</v>
      </c>
      <c r="Y11" s="6"/>
      <c r="Z11" s="6"/>
      <c r="AA11" s="6"/>
      <c r="AB11" s="9">
        <f t="shared" si="0"/>
        <v>251.5</v>
      </c>
      <c r="AC11" s="153"/>
    </row>
    <row r="12" spans="1:29" s="154" customFormat="1" ht="15.95" customHeight="1" x14ac:dyDescent="0.2">
      <c r="A12" s="224"/>
      <c r="B12" s="225"/>
      <c r="C12" s="223"/>
      <c r="D12" s="151">
        <v>1</v>
      </c>
      <c r="E12" s="5" t="s">
        <v>20</v>
      </c>
      <c r="F12" s="5"/>
      <c r="G12" s="5"/>
      <c r="H12" s="152"/>
      <c r="I12" s="6">
        <f>SUM(I10:I11)</f>
        <v>204</v>
      </c>
      <c r="J12" s="6">
        <f>SUM(J10:J11)</f>
        <v>164</v>
      </c>
      <c r="K12" s="6">
        <f t="shared" ref="K12:X12" si="5">SUM(K10:K11)</f>
        <v>0</v>
      </c>
      <c r="L12" s="6">
        <f t="shared" si="5"/>
        <v>18</v>
      </c>
      <c r="M12" s="9">
        <f t="shared" si="5"/>
        <v>7.5</v>
      </c>
      <c r="N12" s="6">
        <f t="shared" si="5"/>
        <v>0</v>
      </c>
      <c r="O12" s="9">
        <f t="shared" si="5"/>
        <v>40.5</v>
      </c>
      <c r="P12" s="6">
        <f t="shared" si="5"/>
        <v>10</v>
      </c>
      <c r="Q12" s="6">
        <f t="shared" si="5"/>
        <v>0</v>
      </c>
      <c r="R12" s="6">
        <f t="shared" si="5"/>
        <v>0</v>
      </c>
      <c r="S12" s="6">
        <f t="shared" si="5"/>
        <v>14</v>
      </c>
      <c r="T12" s="6">
        <f t="shared" si="5"/>
        <v>0</v>
      </c>
      <c r="U12" s="6">
        <f t="shared" si="5"/>
        <v>6</v>
      </c>
      <c r="V12" s="6">
        <f t="shared" si="5"/>
        <v>0</v>
      </c>
      <c r="W12" s="6">
        <f t="shared" si="5"/>
        <v>0</v>
      </c>
      <c r="X12" s="6">
        <f t="shared" si="5"/>
        <v>0</v>
      </c>
      <c r="Y12" s="6"/>
      <c r="Z12" s="6"/>
      <c r="AA12" s="6"/>
      <c r="AB12" s="9">
        <f t="shared" si="0"/>
        <v>464</v>
      </c>
      <c r="AC12" s="153"/>
    </row>
    <row r="13" spans="1:29" s="154" customFormat="1" ht="15.95" customHeight="1" x14ac:dyDescent="0.2">
      <c r="A13" s="221">
        <v>2</v>
      </c>
      <c r="B13" s="222" t="s">
        <v>29</v>
      </c>
      <c r="C13" s="222" t="s">
        <v>32</v>
      </c>
      <c r="D13" s="147">
        <v>0.75</v>
      </c>
      <c r="E13" s="3" t="s">
        <v>13</v>
      </c>
      <c r="F13" s="3"/>
      <c r="G13" s="3"/>
      <c r="H13" s="148"/>
      <c r="I13" s="4">
        <v>136</v>
      </c>
      <c r="J13" s="4">
        <v>98</v>
      </c>
      <c r="K13" s="4">
        <v>0</v>
      </c>
      <c r="L13" s="4">
        <v>11</v>
      </c>
      <c r="M13" s="8">
        <v>5</v>
      </c>
      <c r="N13" s="4">
        <v>0</v>
      </c>
      <c r="O13" s="8">
        <v>0</v>
      </c>
      <c r="P13" s="4">
        <v>0</v>
      </c>
      <c r="Q13" s="4">
        <v>0</v>
      </c>
      <c r="R13" s="4">
        <v>0</v>
      </c>
      <c r="S13" s="4">
        <v>8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  <c r="Z13" s="4"/>
      <c r="AA13" s="4"/>
      <c r="AB13" s="9">
        <f t="shared" si="0"/>
        <v>258</v>
      </c>
      <c r="AC13" s="153"/>
    </row>
    <row r="14" spans="1:29" s="154" customFormat="1" ht="15.95" customHeight="1" x14ac:dyDescent="0.2">
      <c r="A14" s="221"/>
      <c r="B14" s="222"/>
      <c r="C14" s="222"/>
      <c r="D14" s="147">
        <v>0.75</v>
      </c>
      <c r="E14" s="3" t="s">
        <v>3</v>
      </c>
      <c r="F14" s="3"/>
      <c r="G14" s="3"/>
      <c r="H14" s="148"/>
      <c r="I14" s="4">
        <v>96</v>
      </c>
      <c r="J14" s="4">
        <v>56</v>
      </c>
      <c r="K14" s="4">
        <v>0</v>
      </c>
      <c r="L14" s="4">
        <v>5</v>
      </c>
      <c r="M14" s="8">
        <v>2.5</v>
      </c>
      <c r="N14" s="4">
        <v>0</v>
      </c>
      <c r="O14" s="8">
        <v>0</v>
      </c>
      <c r="P14" s="4">
        <v>0</v>
      </c>
      <c r="Q14" s="4">
        <v>0</v>
      </c>
      <c r="R14" s="4">
        <v>0</v>
      </c>
      <c r="S14" s="4">
        <v>3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  <c r="Z14" s="4"/>
      <c r="AA14" s="4"/>
      <c r="AB14" s="9">
        <f t="shared" si="0"/>
        <v>162.5</v>
      </c>
      <c r="AC14" s="153"/>
    </row>
    <row r="15" spans="1:29" s="154" customFormat="1" ht="31.5" customHeight="1" x14ac:dyDescent="0.2">
      <c r="A15" s="221"/>
      <c r="B15" s="222"/>
      <c r="C15" s="222"/>
      <c r="D15" s="147">
        <v>0.75</v>
      </c>
      <c r="E15" s="3" t="s">
        <v>20</v>
      </c>
      <c r="F15" s="3"/>
      <c r="G15" s="3"/>
      <c r="H15" s="148"/>
      <c r="I15" s="4">
        <f>SUM(I13:I14)</f>
        <v>232</v>
      </c>
      <c r="J15" s="4">
        <f>SUM(J13:J14)</f>
        <v>154</v>
      </c>
      <c r="K15" s="4">
        <f t="shared" ref="K15:X15" si="6">SUM(K13:K14)</f>
        <v>0</v>
      </c>
      <c r="L15" s="4">
        <f t="shared" si="6"/>
        <v>16</v>
      </c>
      <c r="M15" s="8">
        <f t="shared" si="6"/>
        <v>7.5</v>
      </c>
      <c r="N15" s="4">
        <f t="shared" si="6"/>
        <v>0</v>
      </c>
      <c r="O15" s="8">
        <f t="shared" si="6"/>
        <v>0</v>
      </c>
      <c r="P15" s="4">
        <f t="shared" si="6"/>
        <v>0</v>
      </c>
      <c r="Q15" s="4">
        <f t="shared" si="6"/>
        <v>0</v>
      </c>
      <c r="R15" s="4">
        <f t="shared" si="6"/>
        <v>0</v>
      </c>
      <c r="S15" s="4">
        <f t="shared" si="6"/>
        <v>11</v>
      </c>
      <c r="T15" s="4">
        <f t="shared" si="6"/>
        <v>0</v>
      </c>
      <c r="U15" s="4">
        <f t="shared" si="6"/>
        <v>0</v>
      </c>
      <c r="V15" s="4">
        <f t="shared" si="6"/>
        <v>0</v>
      </c>
      <c r="W15" s="4">
        <f t="shared" si="6"/>
        <v>0</v>
      </c>
      <c r="X15" s="4">
        <f t="shared" si="6"/>
        <v>0</v>
      </c>
      <c r="Y15" s="4"/>
      <c r="Z15" s="4"/>
      <c r="AA15" s="4"/>
      <c r="AB15" s="9">
        <f t="shared" si="0"/>
        <v>420.5</v>
      </c>
      <c r="AC15" s="153"/>
    </row>
    <row r="16" spans="1:29" s="150" customFormat="1" ht="15.95" customHeight="1" x14ac:dyDescent="0.2">
      <c r="A16" s="221">
        <v>3</v>
      </c>
      <c r="B16" s="222" t="s">
        <v>30</v>
      </c>
      <c r="C16" s="222" t="s">
        <v>32</v>
      </c>
      <c r="D16" s="147">
        <v>0.35</v>
      </c>
      <c r="E16" s="3" t="s">
        <v>13</v>
      </c>
      <c r="F16" s="3"/>
      <c r="G16" s="3"/>
      <c r="H16" s="148"/>
      <c r="I16" s="4">
        <v>64</v>
      </c>
      <c r="J16" s="4">
        <v>18</v>
      </c>
      <c r="K16" s="4">
        <v>0</v>
      </c>
      <c r="L16" s="4">
        <v>7</v>
      </c>
      <c r="M16" s="8">
        <v>3</v>
      </c>
      <c r="N16" s="4">
        <v>0</v>
      </c>
      <c r="O16" s="8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  <c r="Z16" s="4"/>
      <c r="AA16" s="4"/>
      <c r="AB16" s="9">
        <f t="shared" si="0"/>
        <v>93</v>
      </c>
      <c r="AC16" s="149"/>
    </row>
    <row r="17" spans="1:30" s="150" customFormat="1" ht="15.95" customHeight="1" x14ac:dyDescent="0.2">
      <c r="A17" s="221"/>
      <c r="B17" s="222"/>
      <c r="C17" s="222"/>
      <c r="D17" s="147">
        <v>0.35</v>
      </c>
      <c r="E17" s="3" t="s">
        <v>3</v>
      </c>
      <c r="F17" s="3"/>
      <c r="G17" s="3"/>
      <c r="H17" s="148"/>
      <c r="I17" s="4">
        <v>64</v>
      </c>
      <c r="J17" s="4">
        <v>32</v>
      </c>
      <c r="K17" s="4">
        <v>0</v>
      </c>
      <c r="L17" s="4">
        <v>7</v>
      </c>
      <c r="M17" s="8">
        <v>3.5</v>
      </c>
      <c r="N17" s="4">
        <v>0</v>
      </c>
      <c r="O17" s="8">
        <v>0</v>
      </c>
      <c r="P17" s="4">
        <v>0</v>
      </c>
      <c r="Q17" s="4">
        <v>0</v>
      </c>
      <c r="R17" s="4">
        <v>0</v>
      </c>
      <c r="S17" s="4">
        <v>9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  <c r="Z17" s="4"/>
      <c r="AA17" s="4"/>
      <c r="AB17" s="9">
        <f t="shared" si="0"/>
        <v>115.5</v>
      </c>
      <c r="AC17" s="149"/>
    </row>
    <row r="18" spans="1:30" s="150" customFormat="1" ht="24" customHeight="1" x14ac:dyDescent="0.2">
      <c r="A18" s="221"/>
      <c r="B18" s="222"/>
      <c r="C18" s="222"/>
      <c r="D18" s="147">
        <v>0.35</v>
      </c>
      <c r="E18" s="3" t="s">
        <v>20</v>
      </c>
      <c r="F18" s="3"/>
      <c r="G18" s="3"/>
      <c r="H18" s="148"/>
      <c r="I18" s="4">
        <f>SUM(I16:I17)</f>
        <v>128</v>
      </c>
      <c r="J18" s="4">
        <f>SUM(J16:J17)</f>
        <v>50</v>
      </c>
      <c r="K18" s="4">
        <f t="shared" ref="K18:X18" si="7">SUM(K16:K17)</f>
        <v>0</v>
      </c>
      <c r="L18" s="4">
        <f t="shared" si="7"/>
        <v>14</v>
      </c>
      <c r="M18" s="8">
        <f t="shared" si="7"/>
        <v>6.5</v>
      </c>
      <c r="N18" s="4">
        <f t="shared" si="7"/>
        <v>0</v>
      </c>
      <c r="O18" s="8">
        <f t="shared" si="7"/>
        <v>0</v>
      </c>
      <c r="P18" s="4">
        <f t="shared" si="7"/>
        <v>0</v>
      </c>
      <c r="Q18" s="4">
        <f t="shared" si="7"/>
        <v>0</v>
      </c>
      <c r="R18" s="4">
        <f t="shared" si="7"/>
        <v>0</v>
      </c>
      <c r="S18" s="4">
        <f t="shared" si="7"/>
        <v>10</v>
      </c>
      <c r="T18" s="4">
        <f t="shared" si="7"/>
        <v>0</v>
      </c>
      <c r="U18" s="4">
        <f t="shared" si="7"/>
        <v>0</v>
      </c>
      <c r="V18" s="4">
        <f t="shared" si="7"/>
        <v>0</v>
      </c>
      <c r="W18" s="4">
        <f t="shared" si="7"/>
        <v>0</v>
      </c>
      <c r="X18" s="4">
        <f t="shared" si="7"/>
        <v>0</v>
      </c>
      <c r="Y18" s="4"/>
      <c r="Z18" s="4"/>
      <c r="AA18" s="4"/>
      <c r="AB18" s="9">
        <f t="shared" si="0"/>
        <v>208.5</v>
      </c>
      <c r="AC18" s="149"/>
    </row>
    <row r="19" spans="1:30" s="154" customFormat="1" ht="15.95" customHeight="1" x14ac:dyDescent="0.2">
      <c r="A19" s="224"/>
      <c r="B19" s="225" t="s">
        <v>22</v>
      </c>
      <c r="C19" s="223"/>
      <c r="D19" s="151">
        <f>D13+D16</f>
        <v>1.1000000000000001</v>
      </c>
      <c r="E19" s="5" t="s">
        <v>13</v>
      </c>
      <c r="F19" s="5"/>
      <c r="G19" s="5"/>
      <c r="H19" s="152"/>
      <c r="I19" s="6">
        <f>I13+I16</f>
        <v>200</v>
      </c>
      <c r="J19" s="6">
        <f>J13+J16</f>
        <v>116</v>
      </c>
      <c r="K19" s="6">
        <f t="shared" ref="K19:X19" si="8">K13+K16</f>
        <v>0</v>
      </c>
      <c r="L19" s="6">
        <f t="shared" si="8"/>
        <v>18</v>
      </c>
      <c r="M19" s="9">
        <f t="shared" si="8"/>
        <v>8</v>
      </c>
      <c r="N19" s="6">
        <f t="shared" si="8"/>
        <v>0</v>
      </c>
      <c r="O19" s="9">
        <f t="shared" si="8"/>
        <v>0</v>
      </c>
      <c r="P19" s="6">
        <f t="shared" si="8"/>
        <v>0</v>
      </c>
      <c r="Q19" s="6">
        <f t="shared" si="8"/>
        <v>0</v>
      </c>
      <c r="R19" s="6">
        <f t="shared" si="8"/>
        <v>0</v>
      </c>
      <c r="S19" s="6">
        <f t="shared" si="8"/>
        <v>9</v>
      </c>
      <c r="T19" s="6">
        <f t="shared" si="8"/>
        <v>0</v>
      </c>
      <c r="U19" s="6">
        <f t="shared" si="8"/>
        <v>0</v>
      </c>
      <c r="V19" s="6">
        <f t="shared" si="8"/>
        <v>0</v>
      </c>
      <c r="W19" s="6">
        <f t="shared" si="8"/>
        <v>0</v>
      </c>
      <c r="X19" s="6">
        <f t="shared" si="8"/>
        <v>0</v>
      </c>
      <c r="Y19" s="6"/>
      <c r="Z19" s="6"/>
      <c r="AA19" s="6"/>
      <c r="AB19" s="9">
        <f t="shared" si="0"/>
        <v>351</v>
      </c>
      <c r="AC19" s="153"/>
    </row>
    <row r="20" spans="1:30" s="154" customFormat="1" ht="15.95" customHeight="1" x14ac:dyDescent="0.2">
      <c r="A20" s="224"/>
      <c r="B20" s="225"/>
      <c r="C20" s="223"/>
      <c r="D20" s="151">
        <f t="shared" ref="D20:D21" si="9">D14+D17</f>
        <v>1.1000000000000001</v>
      </c>
      <c r="E20" s="5" t="s">
        <v>3</v>
      </c>
      <c r="F20" s="5"/>
      <c r="G20" s="5"/>
      <c r="H20" s="152"/>
      <c r="I20" s="6">
        <f>I14+I17</f>
        <v>160</v>
      </c>
      <c r="J20" s="6">
        <f>J14+J17</f>
        <v>88</v>
      </c>
      <c r="K20" s="6">
        <f t="shared" ref="K20:X20" si="10">K14+K17</f>
        <v>0</v>
      </c>
      <c r="L20" s="6">
        <f t="shared" si="10"/>
        <v>12</v>
      </c>
      <c r="M20" s="9">
        <f t="shared" si="10"/>
        <v>6</v>
      </c>
      <c r="N20" s="6">
        <f t="shared" si="10"/>
        <v>0</v>
      </c>
      <c r="O20" s="9">
        <f t="shared" si="10"/>
        <v>0</v>
      </c>
      <c r="P20" s="6">
        <f t="shared" si="10"/>
        <v>0</v>
      </c>
      <c r="Q20" s="6">
        <f t="shared" si="10"/>
        <v>0</v>
      </c>
      <c r="R20" s="6">
        <f t="shared" si="10"/>
        <v>0</v>
      </c>
      <c r="S20" s="6">
        <f t="shared" si="10"/>
        <v>12</v>
      </c>
      <c r="T20" s="6">
        <f t="shared" si="10"/>
        <v>0</v>
      </c>
      <c r="U20" s="6">
        <f t="shared" si="10"/>
        <v>0</v>
      </c>
      <c r="V20" s="6">
        <f t="shared" si="10"/>
        <v>0</v>
      </c>
      <c r="W20" s="6">
        <f t="shared" si="10"/>
        <v>0</v>
      </c>
      <c r="X20" s="6">
        <f t="shared" si="10"/>
        <v>0</v>
      </c>
      <c r="Y20" s="6"/>
      <c r="Z20" s="6"/>
      <c r="AA20" s="6"/>
      <c r="AB20" s="9">
        <f t="shared" si="0"/>
        <v>278</v>
      </c>
      <c r="AC20" s="153"/>
    </row>
    <row r="21" spans="1:30" s="154" customFormat="1" ht="15.95" customHeight="1" x14ac:dyDescent="0.2">
      <c r="A21" s="224"/>
      <c r="B21" s="225"/>
      <c r="C21" s="223"/>
      <c r="D21" s="151">
        <f t="shared" si="9"/>
        <v>1.1000000000000001</v>
      </c>
      <c r="E21" s="5" t="s">
        <v>20</v>
      </c>
      <c r="F21" s="5"/>
      <c r="G21" s="5"/>
      <c r="H21" s="152"/>
      <c r="I21" s="6">
        <f>SUM(I19:I20)</f>
        <v>360</v>
      </c>
      <c r="J21" s="6">
        <f>SUM(J19:J20)</f>
        <v>204</v>
      </c>
      <c r="K21" s="6">
        <f t="shared" ref="K21:X21" si="11">SUM(K19:K20)</f>
        <v>0</v>
      </c>
      <c r="L21" s="6">
        <f t="shared" si="11"/>
        <v>30</v>
      </c>
      <c r="M21" s="9">
        <f t="shared" si="11"/>
        <v>14</v>
      </c>
      <c r="N21" s="6">
        <f t="shared" si="11"/>
        <v>0</v>
      </c>
      <c r="O21" s="9">
        <f t="shared" si="11"/>
        <v>0</v>
      </c>
      <c r="P21" s="6">
        <f t="shared" si="11"/>
        <v>0</v>
      </c>
      <c r="Q21" s="6">
        <f t="shared" si="11"/>
        <v>0</v>
      </c>
      <c r="R21" s="6">
        <f t="shared" si="11"/>
        <v>0</v>
      </c>
      <c r="S21" s="6">
        <f t="shared" si="11"/>
        <v>21</v>
      </c>
      <c r="T21" s="6">
        <f t="shared" si="11"/>
        <v>0</v>
      </c>
      <c r="U21" s="6">
        <f t="shared" si="11"/>
        <v>0</v>
      </c>
      <c r="V21" s="6">
        <f t="shared" si="11"/>
        <v>0</v>
      </c>
      <c r="W21" s="6">
        <f t="shared" si="11"/>
        <v>0</v>
      </c>
      <c r="X21" s="6">
        <f t="shared" si="11"/>
        <v>0</v>
      </c>
      <c r="Y21" s="6"/>
      <c r="Z21" s="6"/>
      <c r="AA21" s="6"/>
      <c r="AB21" s="9">
        <f t="shared" si="0"/>
        <v>629</v>
      </c>
      <c r="AC21" s="153"/>
    </row>
    <row r="22" spans="1:30" s="150" customFormat="1" ht="15.95" customHeight="1" x14ac:dyDescent="0.2">
      <c r="A22" s="221">
        <v>4</v>
      </c>
      <c r="B22" s="222" t="s">
        <v>33</v>
      </c>
      <c r="C22" s="222" t="s">
        <v>34</v>
      </c>
      <c r="D22" s="147">
        <v>1</v>
      </c>
      <c r="E22" s="3" t="s">
        <v>13</v>
      </c>
      <c r="F22" s="3"/>
      <c r="G22" s="3"/>
      <c r="H22" s="148"/>
      <c r="I22" s="4">
        <v>114</v>
      </c>
      <c r="J22" s="4">
        <v>118</v>
      </c>
      <c r="K22" s="4">
        <v>0</v>
      </c>
      <c r="L22" s="4">
        <v>7</v>
      </c>
      <c r="M22" s="8">
        <v>2.5</v>
      </c>
      <c r="N22" s="4">
        <v>0</v>
      </c>
      <c r="O22" s="8">
        <v>10.5</v>
      </c>
      <c r="P22" s="4">
        <v>0</v>
      </c>
      <c r="Q22" s="4">
        <v>17</v>
      </c>
      <c r="R22" s="4">
        <v>0</v>
      </c>
      <c r="S22" s="4">
        <v>14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  <c r="Z22" s="4"/>
      <c r="AA22" s="4"/>
      <c r="AB22" s="9">
        <f t="shared" si="0"/>
        <v>283</v>
      </c>
      <c r="AC22" s="149"/>
    </row>
    <row r="23" spans="1:30" s="150" customFormat="1" ht="15.95" customHeight="1" x14ac:dyDescent="0.2">
      <c r="A23" s="221"/>
      <c r="B23" s="222"/>
      <c r="C23" s="222"/>
      <c r="D23" s="147">
        <v>1</v>
      </c>
      <c r="E23" s="3" t="s">
        <v>3</v>
      </c>
      <c r="F23" s="3"/>
      <c r="G23" s="3"/>
      <c r="H23" s="148"/>
      <c r="I23" s="4">
        <v>76</v>
      </c>
      <c r="J23" s="4">
        <v>78</v>
      </c>
      <c r="K23" s="4">
        <v>0</v>
      </c>
      <c r="L23" s="4">
        <v>6</v>
      </c>
      <c r="M23" s="8">
        <v>3</v>
      </c>
      <c r="N23" s="4">
        <v>3</v>
      </c>
      <c r="O23" s="8">
        <v>0</v>
      </c>
      <c r="P23" s="4">
        <v>0</v>
      </c>
      <c r="Q23" s="4">
        <v>10</v>
      </c>
      <c r="R23" s="4">
        <v>0</v>
      </c>
      <c r="S23" s="4">
        <v>11</v>
      </c>
      <c r="T23" s="4">
        <v>0</v>
      </c>
      <c r="U23" s="4">
        <v>15</v>
      </c>
      <c r="V23" s="4">
        <v>0</v>
      </c>
      <c r="W23" s="4">
        <v>0</v>
      </c>
      <c r="X23" s="4">
        <v>0</v>
      </c>
      <c r="Y23" s="4"/>
      <c r="Z23" s="4"/>
      <c r="AA23" s="4"/>
      <c r="AB23" s="9">
        <f t="shared" si="0"/>
        <v>202</v>
      </c>
      <c r="AC23" s="149"/>
    </row>
    <row r="24" spans="1:30" s="150" customFormat="1" ht="15.95" customHeight="1" x14ac:dyDescent="0.2">
      <c r="A24" s="221"/>
      <c r="B24" s="222"/>
      <c r="C24" s="222"/>
      <c r="D24" s="147">
        <v>1</v>
      </c>
      <c r="E24" s="3" t="s">
        <v>20</v>
      </c>
      <c r="F24" s="3"/>
      <c r="G24" s="3"/>
      <c r="H24" s="148"/>
      <c r="I24" s="4">
        <f>SUM(I22:I23)</f>
        <v>190</v>
      </c>
      <c r="J24" s="4">
        <f>SUM(J22:J23)</f>
        <v>196</v>
      </c>
      <c r="K24" s="4">
        <f t="shared" ref="K24:X24" si="12">SUM(K22:K23)</f>
        <v>0</v>
      </c>
      <c r="L24" s="4">
        <f t="shared" si="12"/>
        <v>13</v>
      </c>
      <c r="M24" s="8">
        <f t="shared" si="12"/>
        <v>5.5</v>
      </c>
      <c r="N24" s="4">
        <f t="shared" si="12"/>
        <v>3</v>
      </c>
      <c r="O24" s="8">
        <f t="shared" si="12"/>
        <v>10.5</v>
      </c>
      <c r="P24" s="4">
        <f t="shared" si="12"/>
        <v>0</v>
      </c>
      <c r="Q24" s="4">
        <f t="shared" si="12"/>
        <v>27</v>
      </c>
      <c r="R24" s="4">
        <f t="shared" si="12"/>
        <v>0</v>
      </c>
      <c r="S24" s="4">
        <f t="shared" si="12"/>
        <v>25</v>
      </c>
      <c r="T24" s="4">
        <f t="shared" si="12"/>
        <v>0</v>
      </c>
      <c r="U24" s="4">
        <f t="shared" si="12"/>
        <v>15</v>
      </c>
      <c r="V24" s="4">
        <f t="shared" si="12"/>
        <v>0</v>
      </c>
      <c r="W24" s="4">
        <f t="shared" si="12"/>
        <v>0</v>
      </c>
      <c r="X24" s="4">
        <f t="shared" si="12"/>
        <v>0</v>
      </c>
      <c r="Y24" s="4"/>
      <c r="Z24" s="4"/>
      <c r="AA24" s="4"/>
      <c r="AB24" s="9">
        <f t="shared" si="0"/>
        <v>485</v>
      </c>
      <c r="AC24" s="149"/>
      <c r="AD24" s="155"/>
    </row>
    <row r="25" spans="1:30" s="154" customFormat="1" ht="15.95" customHeight="1" x14ac:dyDescent="0.2">
      <c r="A25" s="224"/>
      <c r="B25" s="225" t="s">
        <v>23</v>
      </c>
      <c r="C25" s="223"/>
      <c r="D25" s="151">
        <f>SUM(D22)</f>
        <v>1</v>
      </c>
      <c r="E25" s="5" t="s">
        <v>13</v>
      </c>
      <c r="F25" s="5"/>
      <c r="G25" s="5"/>
      <c r="H25" s="152"/>
      <c r="I25" s="6">
        <f>SUM(I22)</f>
        <v>114</v>
      </c>
      <c r="J25" s="6">
        <f>SUM(J22)</f>
        <v>118</v>
      </c>
      <c r="K25" s="6">
        <f t="shared" ref="K25:X25" si="13">SUM(K22)</f>
        <v>0</v>
      </c>
      <c r="L25" s="6">
        <f t="shared" si="13"/>
        <v>7</v>
      </c>
      <c r="M25" s="9">
        <f t="shared" si="13"/>
        <v>2.5</v>
      </c>
      <c r="N25" s="6">
        <f t="shared" si="13"/>
        <v>0</v>
      </c>
      <c r="O25" s="9">
        <f t="shared" si="13"/>
        <v>10.5</v>
      </c>
      <c r="P25" s="6">
        <f t="shared" si="13"/>
        <v>0</v>
      </c>
      <c r="Q25" s="6">
        <f t="shared" si="13"/>
        <v>17</v>
      </c>
      <c r="R25" s="6">
        <f t="shared" si="13"/>
        <v>0</v>
      </c>
      <c r="S25" s="6">
        <f t="shared" si="13"/>
        <v>14</v>
      </c>
      <c r="T25" s="6">
        <f t="shared" si="13"/>
        <v>0</v>
      </c>
      <c r="U25" s="6">
        <f t="shared" si="13"/>
        <v>0</v>
      </c>
      <c r="V25" s="6">
        <f t="shared" si="13"/>
        <v>0</v>
      </c>
      <c r="W25" s="6">
        <f t="shared" si="13"/>
        <v>0</v>
      </c>
      <c r="X25" s="6">
        <f t="shared" si="13"/>
        <v>0</v>
      </c>
      <c r="Y25" s="6"/>
      <c r="Z25" s="6"/>
      <c r="AA25" s="6"/>
      <c r="AB25" s="9">
        <f t="shared" si="0"/>
        <v>283</v>
      </c>
      <c r="AC25" s="153"/>
      <c r="AD25" s="233"/>
    </row>
    <row r="26" spans="1:30" s="154" customFormat="1" ht="15.95" customHeight="1" x14ac:dyDescent="0.2">
      <c r="A26" s="224"/>
      <c r="B26" s="225"/>
      <c r="C26" s="223"/>
      <c r="D26" s="151">
        <v>1</v>
      </c>
      <c r="E26" s="5" t="s">
        <v>3</v>
      </c>
      <c r="F26" s="5"/>
      <c r="G26" s="5"/>
      <c r="H26" s="152"/>
      <c r="I26" s="6">
        <f>SUM(I23)</f>
        <v>76</v>
      </c>
      <c r="J26" s="6">
        <f>SUM(J23)</f>
        <v>78</v>
      </c>
      <c r="K26" s="6">
        <f t="shared" ref="K26:X26" si="14">SUM(K23)</f>
        <v>0</v>
      </c>
      <c r="L26" s="6">
        <f t="shared" si="14"/>
        <v>6</v>
      </c>
      <c r="M26" s="9">
        <f t="shared" si="14"/>
        <v>3</v>
      </c>
      <c r="N26" s="6">
        <f t="shared" si="14"/>
        <v>3</v>
      </c>
      <c r="O26" s="9">
        <f t="shared" si="14"/>
        <v>0</v>
      </c>
      <c r="P26" s="6">
        <f t="shared" si="14"/>
        <v>0</v>
      </c>
      <c r="Q26" s="6">
        <f t="shared" si="14"/>
        <v>10</v>
      </c>
      <c r="R26" s="6">
        <f t="shared" si="14"/>
        <v>0</v>
      </c>
      <c r="S26" s="6">
        <f t="shared" si="14"/>
        <v>11</v>
      </c>
      <c r="T26" s="6">
        <f t="shared" si="14"/>
        <v>0</v>
      </c>
      <c r="U26" s="6">
        <f t="shared" si="14"/>
        <v>15</v>
      </c>
      <c r="V26" s="6">
        <f t="shared" si="14"/>
        <v>0</v>
      </c>
      <c r="W26" s="6">
        <f t="shared" si="14"/>
        <v>0</v>
      </c>
      <c r="X26" s="6">
        <f t="shared" si="14"/>
        <v>0</v>
      </c>
      <c r="Y26" s="6"/>
      <c r="Z26" s="6"/>
      <c r="AA26" s="6"/>
      <c r="AB26" s="9">
        <f t="shared" si="0"/>
        <v>202</v>
      </c>
      <c r="AC26" s="153"/>
      <c r="AD26" s="233"/>
    </row>
    <row r="27" spans="1:30" s="154" customFormat="1" ht="15.95" customHeight="1" x14ac:dyDescent="0.2">
      <c r="A27" s="224"/>
      <c r="B27" s="225"/>
      <c r="C27" s="223"/>
      <c r="D27" s="151">
        <v>1</v>
      </c>
      <c r="E27" s="5" t="s">
        <v>20</v>
      </c>
      <c r="F27" s="5"/>
      <c r="G27" s="5"/>
      <c r="H27" s="152"/>
      <c r="I27" s="6">
        <f>SUM(I25:I26)</f>
        <v>190</v>
      </c>
      <c r="J27" s="6">
        <f>SUM(J25:J26)</f>
        <v>196</v>
      </c>
      <c r="K27" s="6">
        <f t="shared" ref="K27:X27" si="15">SUM(K25:K26)</f>
        <v>0</v>
      </c>
      <c r="L27" s="6">
        <f t="shared" si="15"/>
        <v>13</v>
      </c>
      <c r="M27" s="9">
        <f t="shared" si="15"/>
        <v>5.5</v>
      </c>
      <c r="N27" s="6">
        <f t="shared" si="15"/>
        <v>3</v>
      </c>
      <c r="O27" s="9">
        <f t="shared" si="15"/>
        <v>10.5</v>
      </c>
      <c r="P27" s="6">
        <f t="shared" si="15"/>
        <v>0</v>
      </c>
      <c r="Q27" s="6">
        <f t="shared" si="15"/>
        <v>27</v>
      </c>
      <c r="R27" s="6">
        <f t="shared" si="15"/>
        <v>0</v>
      </c>
      <c r="S27" s="6">
        <f t="shared" si="15"/>
        <v>25</v>
      </c>
      <c r="T27" s="6">
        <f t="shared" si="15"/>
        <v>0</v>
      </c>
      <c r="U27" s="6">
        <f t="shared" si="15"/>
        <v>15</v>
      </c>
      <c r="V27" s="6">
        <f t="shared" si="15"/>
        <v>0</v>
      </c>
      <c r="W27" s="6">
        <f t="shared" si="15"/>
        <v>0</v>
      </c>
      <c r="X27" s="6">
        <f t="shared" si="15"/>
        <v>0</v>
      </c>
      <c r="Y27" s="6"/>
      <c r="Z27" s="6"/>
      <c r="AA27" s="6"/>
      <c r="AB27" s="9">
        <f t="shared" si="0"/>
        <v>485</v>
      </c>
      <c r="AC27" s="153"/>
    </row>
    <row r="28" spans="1:30" s="150" customFormat="1" ht="15.95" customHeight="1" x14ac:dyDescent="0.2">
      <c r="A28" s="221">
        <v>5</v>
      </c>
      <c r="B28" s="222" t="s">
        <v>64</v>
      </c>
      <c r="C28" s="222" t="s">
        <v>67</v>
      </c>
      <c r="D28" s="147">
        <v>1</v>
      </c>
      <c r="E28" s="3" t="s">
        <v>13</v>
      </c>
      <c r="F28" s="3"/>
      <c r="G28" s="3"/>
      <c r="H28" s="148"/>
      <c r="I28" s="4">
        <v>116</v>
      </c>
      <c r="J28" s="4">
        <v>124</v>
      </c>
      <c r="K28" s="4">
        <v>0</v>
      </c>
      <c r="L28" s="4">
        <v>27</v>
      </c>
      <c r="M28" s="8">
        <v>4.5</v>
      </c>
      <c r="N28" s="4">
        <v>0</v>
      </c>
      <c r="O28" s="8">
        <v>0</v>
      </c>
      <c r="P28" s="4">
        <v>0</v>
      </c>
      <c r="Q28" s="4">
        <v>0</v>
      </c>
      <c r="R28" s="4">
        <v>0</v>
      </c>
      <c r="S28" s="4">
        <v>18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  <c r="Z28" s="4"/>
      <c r="AA28" s="4"/>
      <c r="AB28" s="9">
        <f t="shared" si="0"/>
        <v>289.5</v>
      </c>
      <c r="AC28" s="149"/>
    </row>
    <row r="29" spans="1:30" s="150" customFormat="1" ht="15.95" customHeight="1" x14ac:dyDescent="0.2">
      <c r="A29" s="221"/>
      <c r="B29" s="222"/>
      <c r="C29" s="222"/>
      <c r="D29" s="147">
        <v>1</v>
      </c>
      <c r="E29" s="3" t="s">
        <v>3</v>
      </c>
      <c r="F29" s="3"/>
      <c r="G29" s="3"/>
      <c r="H29" s="148"/>
      <c r="I29" s="4">
        <v>60</v>
      </c>
      <c r="J29" s="4">
        <v>94</v>
      </c>
      <c r="K29" s="4">
        <v>0</v>
      </c>
      <c r="L29" s="4">
        <v>6</v>
      </c>
      <c r="M29" s="8">
        <v>3</v>
      </c>
      <c r="N29" s="4">
        <v>0</v>
      </c>
      <c r="O29" s="8">
        <v>0</v>
      </c>
      <c r="P29" s="4">
        <v>0</v>
      </c>
      <c r="Q29" s="4">
        <v>0</v>
      </c>
      <c r="R29" s="4">
        <v>0</v>
      </c>
      <c r="S29" s="4">
        <v>15</v>
      </c>
      <c r="T29" s="4">
        <v>0</v>
      </c>
      <c r="U29" s="4">
        <v>3</v>
      </c>
      <c r="V29" s="4">
        <v>0</v>
      </c>
      <c r="W29" s="4">
        <v>0</v>
      </c>
      <c r="X29" s="4">
        <v>0</v>
      </c>
      <c r="Y29" s="4"/>
      <c r="Z29" s="4"/>
      <c r="AA29" s="4"/>
      <c r="AB29" s="9">
        <f t="shared" si="0"/>
        <v>181</v>
      </c>
      <c r="AC29" s="149"/>
    </row>
    <row r="30" spans="1:30" s="150" customFormat="1" ht="15.95" customHeight="1" x14ac:dyDescent="0.2">
      <c r="A30" s="221"/>
      <c r="B30" s="222"/>
      <c r="C30" s="222"/>
      <c r="D30" s="147">
        <v>1</v>
      </c>
      <c r="E30" s="3" t="s">
        <v>20</v>
      </c>
      <c r="F30" s="3"/>
      <c r="G30" s="3"/>
      <c r="H30" s="148"/>
      <c r="I30" s="4">
        <f>SUM(I28:I29)</f>
        <v>176</v>
      </c>
      <c r="J30" s="4">
        <f>SUM(J28:J29)</f>
        <v>218</v>
      </c>
      <c r="K30" s="4">
        <f t="shared" ref="K30:X30" si="16">SUM(K28:K29)</f>
        <v>0</v>
      </c>
      <c r="L30" s="4">
        <f t="shared" si="16"/>
        <v>33</v>
      </c>
      <c r="M30" s="8">
        <f t="shared" si="16"/>
        <v>7.5</v>
      </c>
      <c r="N30" s="4">
        <f t="shared" si="16"/>
        <v>0</v>
      </c>
      <c r="O30" s="8">
        <f t="shared" si="16"/>
        <v>0</v>
      </c>
      <c r="P30" s="4">
        <f t="shared" si="16"/>
        <v>0</v>
      </c>
      <c r="Q30" s="4">
        <f t="shared" si="16"/>
        <v>0</v>
      </c>
      <c r="R30" s="4">
        <f t="shared" si="16"/>
        <v>0</v>
      </c>
      <c r="S30" s="4">
        <f t="shared" si="16"/>
        <v>33</v>
      </c>
      <c r="T30" s="4">
        <f t="shared" si="16"/>
        <v>0</v>
      </c>
      <c r="U30" s="4">
        <f t="shared" si="16"/>
        <v>3</v>
      </c>
      <c r="V30" s="4">
        <f t="shared" si="16"/>
        <v>0</v>
      </c>
      <c r="W30" s="4">
        <f t="shared" si="16"/>
        <v>0</v>
      </c>
      <c r="X30" s="4">
        <f t="shared" si="16"/>
        <v>0</v>
      </c>
      <c r="Y30" s="4"/>
      <c r="Z30" s="4"/>
      <c r="AA30" s="4"/>
      <c r="AB30" s="9">
        <f t="shared" si="0"/>
        <v>470.5</v>
      </c>
      <c r="AC30" s="149"/>
    </row>
    <row r="31" spans="1:30" s="154" customFormat="1" ht="15.95" customHeight="1" x14ac:dyDescent="0.2">
      <c r="A31" s="224"/>
      <c r="B31" s="225" t="s">
        <v>24</v>
      </c>
      <c r="C31" s="223"/>
      <c r="D31" s="151">
        <f>SUM(D28)</f>
        <v>1</v>
      </c>
      <c r="E31" s="5" t="s">
        <v>13</v>
      </c>
      <c r="F31" s="5"/>
      <c r="G31" s="5"/>
      <c r="H31" s="152"/>
      <c r="I31" s="6">
        <f t="shared" ref="I31:J32" si="17">SUM(I28)</f>
        <v>116</v>
      </c>
      <c r="J31" s="6">
        <f t="shared" si="17"/>
        <v>124</v>
      </c>
      <c r="K31" s="6">
        <f t="shared" ref="K31:X31" si="18">SUM(K28)</f>
        <v>0</v>
      </c>
      <c r="L31" s="6">
        <f t="shared" si="18"/>
        <v>27</v>
      </c>
      <c r="M31" s="9">
        <f t="shared" si="18"/>
        <v>4.5</v>
      </c>
      <c r="N31" s="6">
        <f t="shared" si="18"/>
        <v>0</v>
      </c>
      <c r="O31" s="9">
        <f t="shared" si="18"/>
        <v>0</v>
      </c>
      <c r="P31" s="6">
        <f t="shared" si="18"/>
        <v>0</v>
      </c>
      <c r="Q31" s="6">
        <f t="shared" si="18"/>
        <v>0</v>
      </c>
      <c r="R31" s="6">
        <f t="shared" si="18"/>
        <v>0</v>
      </c>
      <c r="S31" s="6">
        <f t="shared" si="18"/>
        <v>18</v>
      </c>
      <c r="T31" s="6">
        <f t="shared" si="18"/>
        <v>0</v>
      </c>
      <c r="U31" s="6">
        <f t="shared" si="18"/>
        <v>0</v>
      </c>
      <c r="V31" s="6">
        <f t="shared" si="18"/>
        <v>0</v>
      </c>
      <c r="W31" s="6">
        <f t="shared" si="18"/>
        <v>0</v>
      </c>
      <c r="X31" s="6">
        <f t="shared" si="18"/>
        <v>0</v>
      </c>
      <c r="Y31" s="6"/>
      <c r="Z31" s="6"/>
      <c r="AA31" s="6"/>
      <c r="AB31" s="9">
        <f t="shared" si="0"/>
        <v>289.5</v>
      </c>
      <c r="AC31" s="153"/>
    </row>
    <row r="32" spans="1:30" s="154" customFormat="1" ht="15.95" customHeight="1" x14ac:dyDescent="0.2">
      <c r="A32" s="224"/>
      <c r="B32" s="225"/>
      <c r="C32" s="223"/>
      <c r="D32" s="151">
        <v>1</v>
      </c>
      <c r="E32" s="5" t="s">
        <v>3</v>
      </c>
      <c r="F32" s="5"/>
      <c r="G32" s="5"/>
      <c r="H32" s="152"/>
      <c r="I32" s="6">
        <f t="shared" si="17"/>
        <v>60</v>
      </c>
      <c r="J32" s="6">
        <f t="shared" si="17"/>
        <v>94</v>
      </c>
      <c r="K32" s="6">
        <f t="shared" ref="K32:X32" si="19">SUM(K29)</f>
        <v>0</v>
      </c>
      <c r="L32" s="6">
        <f t="shared" si="19"/>
        <v>6</v>
      </c>
      <c r="M32" s="9">
        <f t="shared" si="19"/>
        <v>3</v>
      </c>
      <c r="N32" s="6">
        <f t="shared" si="19"/>
        <v>0</v>
      </c>
      <c r="O32" s="9">
        <f t="shared" si="19"/>
        <v>0</v>
      </c>
      <c r="P32" s="6">
        <f t="shared" si="19"/>
        <v>0</v>
      </c>
      <c r="Q32" s="6">
        <f t="shared" si="19"/>
        <v>0</v>
      </c>
      <c r="R32" s="6">
        <f t="shared" si="19"/>
        <v>0</v>
      </c>
      <c r="S32" s="6">
        <f t="shared" si="19"/>
        <v>15</v>
      </c>
      <c r="T32" s="6">
        <f t="shared" si="19"/>
        <v>0</v>
      </c>
      <c r="U32" s="6">
        <f t="shared" si="19"/>
        <v>3</v>
      </c>
      <c r="V32" s="6">
        <f t="shared" si="19"/>
        <v>0</v>
      </c>
      <c r="W32" s="6">
        <f t="shared" si="19"/>
        <v>0</v>
      </c>
      <c r="X32" s="6">
        <f t="shared" si="19"/>
        <v>0</v>
      </c>
      <c r="Y32" s="6"/>
      <c r="Z32" s="6"/>
      <c r="AA32" s="6"/>
      <c r="AB32" s="9">
        <f t="shared" si="0"/>
        <v>181</v>
      </c>
      <c r="AC32" s="153"/>
    </row>
    <row r="33" spans="1:33" s="154" customFormat="1" ht="15.95" customHeight="1" x14ac:dyDescent="0.2">
      <c r="A33" s="224"/>
      <c r="B33" s="225"/>
      <c r="C33" s="223"/>
      <c r="D33" s="151">
        <v>1</v>
      </c>
      <c r="E33" s="5" t="s">
        <v>20</v>
      </c>
      <c r="F33" s="5"/>
      <c r="G33" s="5"/>
      <c r="H33" s="152"/>
      <c r="I33" s="6">
        <f>SUM(I31:I32)</f>
        <v>176</v>
      </c>
      <c r="J33" s="6">
        <f>SUM(J31:J32)</f>
        <v>218</v>
      </c>
      <c r="K33" s="6">
        <f t="shared" ref="K33:X33" si="20">SUM(K31:K32)</f>
        <v>0</v>
      </c>
      <c r="L33" s="6">
        <f t="shared" si="20"/>
        <v>33</v>
      </c>
      <c r="M33" s="9">
        <f t="shared" si="20"/>
        <v>7.5</v>
      </c>
      <c r="N33" s="6">
        <f t="shared" si="20"/>
        <v>0</v>
      </c>
      <c r="O33" s="9">
        <f t="shared" si="20"/>
        <v>0</v>
      </c>
      <c r="P33" s="6">
        <f t="shared" si="20"/>
        <v>0</v>
      </c>
      <c r="Q33" s="6">
        <f t="shared" si="20"/>
        <v>0</v>
      </c>
      <c r="R33" s="6">
        <f t="shared" si="20"/>
        <v>0</v>
      </c>
      <c r="S33" s="6">
        <f t="shared" si="20"/>
        <v>33</v>
      </c>
      <c r="T33" s="6">
        <f t="shared" si="20"/>
        <v>0</v>
      </c>
      <c r="U33" s="6">
        <f t="shared" si="20"/>
        <v>3</v>
      </c>
      <c r="V33" s="6">
        <f t="shared" si="20"/>
        <v>0</v>
      </c>
      <c r="W33" s="6">
        <f t="shared" si="20"/>
        <v>0</v>
      </c>
      <c r="X33" s="6">
        <f t="shared" si="20"/>
        <v>0</v>
      </c>
      <c r="Y33" s="6"/>
      <c r="Z33" s="6"/>
      <c r="AA33" s="6"/>
      <c r="AB33" s="9">
        <f t="shared" si="0"/>
        <v>470.5</v>
      </c>
      <c r="AC33" s="153"/>
    </row>
    <row r="34" spans="1:33" s="157" customFormat="1" ht="15.95" customHeight="1" x14ac:dyDescent="0.2">
      <c r="A34" s="224"/>
      <c r="B34" s="225" t="s">
        <v>25</v>
      </c>
      <c r="C34" s="223"/>
      <c r="D34" s="151">
        <f>D10+D19+D25+D31</f>
        <v>4.0999999999999996</v>
      </c>
      <c r="E34" s="5" t="s">
        <v>13</v>
      </c>
      <c r="F34" s="5"/>
      <c r="G34" s="5"/>
      <c r="H34" s="152"/>
      <c r="I34" s="6">
        <f>I10+I19+I25+I31</f>
        <v>514</v>
      </c>
      <c r="J34" s="6">
        <f>J10+J19+J25+J31</f>
        <v>430</v>
      </c>
      <c r="K34" s="6">
        <f t="shared" ref="K34:X34" si="21">K10+K19+K25+K31</f>
        <v>0</v>
      </c>
      <c r="L34" s="6">
        <f t="shared" si="21"/>
        <v>59</v>
      </c>
      <c r="M34" s="9">
        <f t="shared" si="21"/>
        <v>18</v>
      </c>
      <c r="N34" s="6">
        <f t="shared" si="21"/>
        <v>0</v>
      </c>
      <c r="O34" s="9">
        <f t="shared" si="21"/>
        <v>51</v>
      </c>
      <c r="P34" s="6">
        <f t="shared" si="21"/>
        <v>0</v>
      </c>
      <c r="Q34" s="6">
        <f t="shared" si="21"/>
        <v>17</v>
      </c>
      <c r="R34" s="6">
        <f t="shared" si="21"/>
        <v>0</v>
      </c>
      <c r="S34" s="6">
        <f t="shared" si="21"/>
        <v>47</v>
      </c>
      <c r="T34" s="6">
        <f t="shared" si="21"/>
        <v>0</v>
      </c>
      <c r="U34" s="6">
        <f t="shared" si="21"/>
        <v>0</v>
      </c>
      <c r="V34" s="6">
        <f t="shared" si="21"/>
        <v>0</v>
      </c>
      <c r="W34" s="6">
        <f t="shared" si="21"/>
        <v>0</v>
      </c>
      <c r="X34" s="6">
        <f t="shared" si="21"/>
        <v>0</v>
      </c>
      <c r="Y34" s="6"/>
      <c r="Z34" s="6"/>
      <c r="AA34" s="6"/>
      <c r="AB34" s="9">
        <f t="shared" si="0"/>
        <v>1136</v>
      </c>
      <c r="AC34" s="156"/>
    </row>
    <row r="35" spans="1:33" s="157" customFormat="1" ht="15.95" customHeight="1" x14ac:dyDescent="0.2">
      <c r="A35" s="224"/>
      <c r="B35" s="225"/>
      <c r="C35" s="223"/>
      <c r="D35" s="151">
        <f t="shared" ref="D35:D36" si="22">D11+D20+D26+D32</f>
        <v>4.0999999999999996</v>
      </c>
      <c r="E35" s="5" t="s">
        <v>3</v>
      </c>
      <c r="F35" s="5"/>
      <c r="G35" s="5"/>
      <c r="H35" s="152"/>
      <c r="I35" s="6">
        <f>I11+I20+I26+I32</f>
        <v>416</v>
      </c>
      <c r="J35" s="6">
        <f>J11+J20+J26+J32</f>
        <v>352</v>
      </c>
      <c r="K35" s="6">
        <f t="shared" ref="K35:X35" si="23">K11+K20+K26+K32</f>
        <v>0</v>
      </c>
      <c r="L35" s="6">
        <f t="shared" si="23"/>
        <v>35</v>
      </c>
      <c r="M35" s="9">
        <f t="shared" si="23"/>
        <v>16.5</v>
      </c>
      <c r="N35" s="6">
        <f t="shared" si="23"/>
        <v>3</v>
      </c>
      <c r="O35" s="9">
        <f t="shared" si="23"/>
        <v>0</v>
      </c>
      <c r="P35" s="6">
        <f t="shared" si="23"/>
        <v>10</v>
      </c>
      <c r="Q35" s="6">
        <f t="shared" si="23"/>
        <v>10</v>
      </c>
      <c r="R35" s="6">
        <f t="shared" si="23"/>
        <v>0</v>
      </c>
      <c r="S35" s="6">
        <f t="shared" si="23"/>
        <v>46</v>
      </c>
      <c r="T35" s="6">
        <f t="shared" si="23"/>
        <v>0</v>
      </c>
      <c r="U35" s="6">
        <f t="shared" si="23"/>
        <v>24</v>
      </c>
      <c r="V35" s="6">
        <f t="shared" si="23"/>
        <v>0</v>
      </c>
      <c r="W35" s="6">
        <f t="shared" si="23"/>
        <v>0</v>
      </c>
      <c r="X35" s="6">
        <f t="shared" si="23"/>
        <v>0</v>
      </c>
      <c r="Y35" s="6"/>
      <c r="Z35" s="6"/>
      <c r="AA35" s="6"/>
      <c r="AB35" s="9">
        <f t="shared" si="0"/>
        <v>912.5</v>
      </c>
      <c r="AC35" s="156"/>
    </row>
    <row r="36" spans="1:33" s="157" customFormat="1" ht="15.95" customHeight="1" x14ac:dyDescent="0.2">
      <c r="A36" s="224"/>
      <c r="B36" s="225"/>
      <c r="C36" s="223"/>
      <c r="D36" s="151">
        <f t="shared" si="22"/>
        <v>4.0999999999999996</v>
      </c>
      <c r="E36" s="5" t="s">
        <v>20</v>
      </c>
      <c r="F36" s="5"/>
      <c r="G36" s="5"/>
      <c r="H36" s="152"/>
      <c r="I36" s="6">
        <f>SUM(I34:I35)</f>
        <v>930</v>
      </c>
      <c r="J36" s="6">
        <f>SUM(J34:J35)</f>
        <v>782</v>
      </c>
      <c r="K36" s="6">
        <f t="shared" ref="K36:X36" si="24">SUM(K34:K35)</f>
        <v>0</v>
      </c>
      <c r="L36" s="6">
        <f t="shared" si="24"/>
        <v>94</v>
      </c>
      <c r="M36" s="9">
        <f t="shared" si="24"/>
        <v>34.5</v>
      </c>
      <c r="N36" s="6">
        <f t="shared" si="24"/>
        <v>3</v>
      </c>
      <c r="O36" s="9">
        <f t="shared" si="24"/>
        <v>51</v>
      </c>
      <c r="P36" s="6">
        <f t="shared" si="24"/>
        <v>10</v>
      </c>
      <c r="Q36" s="6">
        <f t="shared" si="24"/>
        <v>27</v>
      </c>
      <c r="R36" s="6">
        <f t="shared" si="24"/>
        <v>0</v>
      </c>
      <c r="S36" s="6">
        <f t="shared" si="24"/>
        <v>93</v>
      </c>
      <c r="T36" s="6">
        <f t="shared" si="24"/>
        <v>0</v>
      </c>
      <c r="U36" s="6">
        <f t="shared" si="24"/>
        <v>24</v>
      </c>
      <c r="V36" s="6">
        <f t="shared" si="24"/>
        <v>0</v>
      </c>
      <c r="W36" s="6">
        <f t="shared" si="24"/>
        <v>0</v>
      </c>
      <c r="X36" s="6">
        <f t="shared" si="24"/>
        <v>0</v>
      </c>
      <c r="Y36" s="6"/>
      <c r="Z36" s="6"/>
      <c r="AA36" s="6"/>
      <c r="AB36" s="9">
        <f>SUM(AB34:AB35)</f>
        <v>2048.5</v>
      </c>
      <c r="AC36" s="156"/>
    </row>
    <row r="37" spans="1:33" s="159" customFormat="1" x14ac:dyDescent="0.25">
      <c r="A37" s="234" t="s">
        <v>123</v>
      </c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158"/>
      <c r="AF37" s="158"/>
      <c r="AG37" s="158"/>
    </row>
    <row r="38" spans="1:33" s="159" customFormat="1" x14ac:dyDescent="0.25">
      <c r="A38" s="160"/>
      <c r="B38" s="160"/>
      <c r="C38" s="160"/>
      <c r="D38" s="160"/>
      <c r="E38" s="160"/>
      <c r="M38" s="161"/>
      <c r="N38" s="162"/>
      <c r="O38" s="162"/>
      <c r="P38" s="163" t="s">
        <v>52</v>
      </c>
      <c r="Q38" s="163"/>
      <c r="R38" s="163"/>
      <c r="S38" s="163"/>
      <c r="T38" s="163"/>
      <c r="U38" s="163"/>
      <c r="V38" s="163"/>
      <c r="W38" s="163"/>
      <c r="X38" s="162"/>
      <c r="Y38" s="162"/>
      <c r="Z38" s="162"/>
      <c r="AA38" s="162"/>
      <c r="AB38" s="162"/>
      <c r="AE38" s="158"/>
      <c r="AF38" s="158"/>
      <c r="AG38" s="158"/>
    </row>
    <row r="39" spans="1:33" s="159" customFormat="1" x14ac:dyDescent="0.25">
      <c r="A39" s="160"/>
      <c r="B39" s="160"/>
      <c r="C39" s="160"/>
      <c r="D39" s="160"/>
      <c r="E39" s="160"/>
      <c r="M39" s="161"/>
      <c r="N39" s="162"/>
      <c r="O39" s="162"/>
      <c r="P39" s="235" t="s">
        <v>122</v>
      </c>
      <c r="Q39" s="235"/>
      <c r="R39" s="235"/>
      <c r="S39" s="235"/>
      <c r="T39" s="235"/>
      <c r="U39" s="235"/>
      <c r="V39" s="235"/>
      <c r="W39" s="235"/>
      <c r="X39" s="162"/>
      <c r="Y39" s="162"/>
      <c r="Z39" s="162"/>
      <c r="AA39" s="162"/>
      <c r="AB39" s="162"/>
      <c r="AE39" s="158"/>
      <c r="AF39" s="158"/>
      <c r="AG39" s="158"/>
    </row>
    <row r="40" spans="1:33" s="159" customFormat="1" x14ac:dyDescent="0.25">
      <c r="A40" s="160"/>
      <c r="B40" s="160"/>
      <c r="C40" s="160"/>
      <c r="D40" s="160"/>
      <c r="E40" s="160"/>
      <c r="M40" s="161"/>
      <c r="N40" s="162"/>
      <c r="O40" s="162"/>
      <c r="P40" s="164" t="s">
        <v>53</v>
      </c>
      <c r="Q40" s="164"/>
      <c r="R40" s="164"/>
      <c r="S40" s="164"/>
      <c r="T40" s="164"/>
      <c r="U40" s="164"/>
      <c r="V40" s="164"/>
      <c r="W40" s="164"/>
      <c r="X40" s="162"/>
      <c r="Y40" s="162"/>
      <c r="Z40" s="162"/>
      <c r="AA40" s="162"/>
      <c r="AB40" s="162"/>
      <c r="AE40" s="158"/>
      <c r="AF40" s="158"/>
      <c r="AG40" s="158"/>
    </row>
    <row r="41" spans="1:33" s="159" customFormat="1" x14ac:dyDescent="0.25">
      <c r="A41" s="160"/>
      <c r="B41" s="160"/>
      <c r="C41" s="160"/>
      <c r="D41" s="160"/>
      <c r="E41" s="160"/>
      <c r="M41" s="161"/>
      <c r="N41" s="162"/>
      <c r="O41" s="162"/>
      <c r="P41" s="235" t="s">
        <v>122</v>
      </c>
      <c r="Q41" s="235"/>
      <c r="R41" s="235"/>
      <c r="S41" s="235"/>
      <c r="T41" s="235"/>
      <c r="U41" s="235"/>
      <c r="V41" s="235"/>
      <c r="W41" s="235"/>
      <c r="X41" s="162"/>
      <c r="Y41" s="162"/>
      <c r="Z41" s="162"/>
      <c r="AA41" s="162"/>
      <c r="AB41" s="162"/>
      <c r="AE41" s="158"/>
      <c r="AF41" s="158"/>
      <c r="AG41" s="158"/>
    </row>
    <row r="42" spans="1:33" s="159" customFormat="1" x14ac:dyDescent="0.25">
      <c r="M42" s="165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E42" s="158"/>
      <c r="AF42" s="158"/>
      <c r="AG42" s="158"/>
    </row>
    <row r="43" spans="1:33" s="159" customFormat="1" x14ac:dyDescent="0.25">
      <c r="A43" s="167"/>
      <c r="B43" s="167"/>
      <c r="C43" s="167"/>
      <c r="D43" s="167"/>
      <c r="E43" s="168"/>
      <c r="F43" s="169"/>
      <c r="G43" s="169"/>
      <c r="H43" s="169"/>
      <c r="I43" s="167"/>
      <c r="J43" s="167"/>
      <c r="K43" s="167"/>
      <c r="L43" s="167"/>
      <c r="M43" s="170"/>
      <c r="N43" s="167"/>
      <c r="O43" s="167"/>
      <c r="P43" s="167"/>
      <c r="Q43" s="167"/>
      <c r="R43" s="166"/>
      <c r="S43" s="166"/>
      <c r="T43" s="166"/>
      <c r="U43" s="166"/>
      <c r="V43" s="232"/>
      <c r="W43" s="232"/>
      <c r="X43" s="232"/>
      <c r="Y43" s="232"/>
      <c r="Z43" s="232"/>
      <c r="AA43" s="232"/>
      <c r="AB43" s="232"/>
      <c r="AC43" s="166"/>
      <c r="AD43" s="167"/>
      <c r="AE43" s="158"/>
      <c r="AF43" s="158"/>
      <c r="AG43" s="158"/>
    </row>
    <row r="44" spans="1:33" s="159" customFormat="1" x14ac:dyDescent="0.25">
      <c r="A44" s="167"/>
      <c r="B44" s="167"/>
      <c r="C44" s="167"/>
      <c r="D44" s="167"/>
      <c r="E44" s="168"/>
      <c r="F44" s="169"/>
      <c r="G44" s="169"/>
      <c r="H44" s="169"/>
      <c r="I44" s="167"/>
      <c r="J44" s="167"/>
      <c r="K44" s="167"/>
      <c r="L44" s="167"/>
      <c r="M44" s="170"/>
      <c r="N44" s="167"/>
      <c r="O44" s="167"/>
      <c r="P44" s="167"/>
      <c r="AC44" s="167"/>
      <c r="AD44" s="167"/>
      <c r="AE44" s="158"/>
      <c r="AF44" s="158"/>
      <c r="AG44" s="158"/>
    </row>
    <row r="45" spans="1:33" s="159" customFormat="1" x14ac:dyDescent="0.25">
      <c r="A45" s="167"/>
      <c r="B45" s="167"/>
      <c r="C45" s="167"/>
      <c r="D45" s="167"/>
      <c r="E45" s="168"/>
      <c r="F45" s="169"/>
      <c r="G45" s="169"/>
      <c r="H45" s="169"/>
      <c r="I45" s="167"/>
      <c r="J45" s="167"/>
      <c r="K45" s="167"/>
      <c r="L45" s="167"/>
      <c r="M45" s="170"/>
      <c r="N45" s="167"/>
      <c r="O45" s="167"/>
      <c r="P45" s="167"/>
      <c r="AC45" s="167"/>
      <c r="AD45" s="167"/>
      <c r="AE45" s="158"/>
      <c r="AF45" s="158"/>
      <c r="AG45" s="158"/>
    </row>
    <row r="46" spans="1:33" s="174" customFormat="1" x14ac:dyDescent="0.25">
      <c r="A46" s="166"/>
      <c r="B46" s="166"/>
      <c r="C46" s="166"/>
      <c r="D46" s="166"/>
      <c r="E46" s="171"/>
      <c r="F46" s="172"/>
      <c r="G46" s="172"/>
      <c r="H46" s="172"/>
      <c r="I46" s="166"/>
      <c r="J46" s="166"/>
      <c r="K46" s="166"/>
      <c r="L46" s="166"/>
      <c r="M46" s="173"/>
      <c r="N46" s="166"/>
      <c r="O46" s="166"/>
      <c r="P46" s="166"/>
      <c r="AD46" s="166"/>
      <c r="AE46" s="175"/>
      <c r="AF46" s="175"/>
      <c r="AG46" s="175"/>
    </row>
    <row r="47" spans="1:33" s="174" customFormat="1" x14ac:dyDescent="0.25">
      <c r="A47" s="166"/>
      <c r="B47" s="166"/>
      <c r="C47" s="166"/>
      <c r="D47" s="166"/>
      <c r="E47" s="171"/>
      <c r="F47" s="172"/>
      <c r="G47" s="172"/>
      <c r="H47" s="172"/>
      <c r="I47" s="166"/>
      <c r="J47" s="166"/>
      <c r="K47" s="166"/>
      <c r="L47" s="166"/>
      <c r="M47" s="173"/>
      <c r="N47" s="166"/>
      <c r="O47" s="166"/>
      <c r="P47" s="166"/>
      <c r="AD47" s="166"/>
      <c r="AE47" s="175"/>
      <c r="AF47" s="175"/>
      <c r="AG47" s="175"/>
    </row>
    <row r="48" spans="1:33" s="174" customFormat="1" x14ac:dyDescent="0.25">
      <c r="A48" s="166"/>
      <c r="B48" s="166"/>
      <c r="C48" s="166"/>
      <c r="D48" s="166"/>
      <c r="E48" s="171"/>
      <c r="F48" s="172"/>
      <c r="G48" s="172"/>
      <c r="H48" s="172"/>
      <c r="I48" s="166"/>
      <c r="J48" s="166"/>
      <c r="K48" s="166"/>
      <c r="L48" s="166"/>
      <c r="M48" s="173"/>
      <c r="N48" s="166"/>
      <c r="O48" s="166"/>
      <c r="P48" s="166"/>
      <c r="AD48" s="166"/>
      <c r="AE48" s="175"/>
      <c r="AF48" s="175"/>
      <c r="AG48" s="175"/>
    </row>
    <row r="49" spans="1:33" s="174" customFormat="1" x14ac:dyDescent="0.25">
      <c r="A49" s="166"/>
      <c r="B49" s="166"/>
      <c r="C49" s="166"/>
      <c r="D49" s="166"/>
      <c r="E49" s="171"/>
      <c r="F49" s="172"/>
      <c r="G49" s="172"/>
      <c r="H49" s="172"/>
      <c r="I49" s="166"/>
      <c r="J49" s="166"/>
      <c r="K49" s="166"/>
      <c r="L49" s="166"/>
      <c r="M49" s="173"/>
      <c r="N49" s="166"/>
      <c r="O49" s="166"/>
      <c r="P49" s="166"/>
      <c r="AD49" s="166"/>
      <c r="AE49" s="175"/>
      <c r="AF49" s="175"/>
      <c r="AG49" s="175"/>
    </row>
    <row r="50" spans="1:33" s="174" customFormat="1" x14ac:dyDescent="0.25">
      <c r="A50" s="166"/>
      <c r="B50" s="166"/>
      <c r="C50" s="166"/>
      <c r="D50" s="166"/>
      <c r="E50" s="171"/>
      <c r="F50" s="172"/>
      <c r="G50" s="172"/>
      <c r="H50" s="166"/>
      <c r="I50" s="166"/>
      <c r="J50" s="166"/>
      <c r="K50" s="166"/>
      <c r="L50" s="166"/>
      <c r="M50" s="173"/>
      <c r="N50" s="166"/>
      <c r="O50" s="166"/>
      <c r="P50" s="166"/>
    </row>
    <row r="51" spans="1:33" s="174" customFormat="1" x14ac:dyDescent="0.25">
      <c r="A51" s="166"/>
      <c r="B51" s="166"/>
      <c r="C51" s="166"/>
      <c r="D51" s="166"/>
      <c r="E51" s="171"/>
      <c r="F51" s="172"/>
      <c r="G51" s="172"/>
      <c r="H51" s="166"/>
      <c r="I51" s="166"/>
      <c r="J51" s="166"/>
      <c r="K51" s="166"/>
      <c r="L51" s="166"/>
      <c r="M51" s="173"/>
      <c r="N51" s="166"/>
      <c r="O51" s="166"/>
      <c r="P51" s="166"/>
    </row>
    <row r="52" spans="1:33" s="174" customFormat="1" x14ac:dyDescent="0.25">
      <c r="A52" s="166"/>
      <c r="B52" s="166"/>
      <c r="C52" s="166"/>
      <c r="D52" s="166"/>
      <c r="E52" s="171"/>
      <c r="F52" s="172"/>
      <c r="G52" s="172"/>
      <c r="H52" s="166"/>
      <c r="I52" s="166"/>
      <c r="J52" s="166"/>
      <c r="K52" s="166"/>
      <c r="L52" s="166"/>
      <c r="M52" s="173"/>
      <c r="N52" s="166"/>
      <c r="O52" s="166"/>
      <c r="P52" s="166"/>
      <c r="Q52" s="166"/>
    </row>
    <row r="53" spans="1:33" s="174" customFormat="1" x14ac:dyDescent="0.25">
      <c r="A53" s="166"/>
      <c r="B53" s="166"/>
      <c r="C53" s="166"/>
      <c r="D53" s="166"/>
      <c r="E53" s="171"/>
      <c r="F53" s="172"/>
      <c r="G53" s="172"/>
      <c r="H53" s="166"/>
      <c r="I53" s="166"/>
      <c r="J53" s="166"/>
      <c r="K53" s="166"/>
      <c r="L53" s="166"/>
      <c r="M53" s="173"/>
      <c r="N53" s="166"/>
      <c r="O53" s="166"/>
      <c r="P53" s="166"/>
      <c r="Q53" s="166"/>
    </row>
    <row r="54" spans="1:33" s="174" customFormat="1" x14ac:dyDescent="0.25">
      <c r="A54" s="166"/>
      <c r="B54" s="166"/>
      <c r="C54" s="166"/>
      <c r="D54" s="166"/>
      <c r="E54" s="171"/>
      <c r="F54" s="172"/>
      <c r="G54" s="172"/>
      <c r="H54" s="166"/>
      <c r="I54" s="166"/>
      <c r="J54" s="166"/>
      <c r="K54" s="166"/>
      <c r="L54" s="166"/>
      <c r="M54" s="173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75"/>
    </row>
    <row r="55" spans="1:33" s="174" customFormat="1" x14ac:dyDescent="0.25">
      <c r="A55" s="166"/>
      <c r="B55" s="166"/>
      <c r="C55" s="166"/>
      <c r="D55" s="166"/>
      <c r="E55" s="171"/>
      <c r="F55" s="172"/>
      <c r="G55" s="172"/>
      <c r="H55" s="166"/>
      <c r="I55" s="166"/>
      <c r="J55" s="166"/>
      <c r="K55" s="166"/>
      <c r="L55" s="166"/>
      <c r="M55" s="173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75"/>
    </row>
    <row r="56" spans="1:33" s="174" customFormat="1" x14ac:dyDescent="0.25">
      <c r="A56" s="166"/>
      <c r="B56" s="166"/>
      <c r="C56" s="166"/>
      <c r="D56" s="166"/>
      <c r="E56" s="171"/>
      <c r="F56" s="172"/>
      <c r="G56" s="172"/>
      <c r="H56" s="166"/>
      <c r="I56" s="166"/>
      <c r="J56" s="166"/>
      <c r="K56" s="166"/>
      <c r="L56" s="166"/>
      <c r="M56" s="173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166"/>
      <c r="AC56" s="175"/>
    </row>
    <row r="57" spans="1:33" s="174" customFormat="1" x14ac:dyDescent="0.25">
      <c r="A57" s="166"/>
      <c r="B57" s="166"/>
      <c r="C57" s="166"/>
      <c r="D57" s="166"/>
      <c r="E57" s="171"/>
      <c r="F57" s="172"/>
      <c r="G57" s="172"/>
      <c r="H57" s="166"/>
      <c r="I57" s="166"/>
      <c r="J57" s="166"/>
      <c r="K57" s="166"/>
      <c r="L57" s="166"/>
      <c r="M57" s="173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75"/>
    </row>
    <row r="58" spans="1:33" s="174" customFormat="1" x14ac:dyDescent="0.25">
      <c r="A58" s="166"/>
      <c r="B58" s="166"/>
      <c r="C58" s="166"/>
      <c r="D58" s="166"/>
      <c r="E58" s="171"/>
      <c r="F58" s="172"/>
      <c r="G58" s="172"/>
      <c r="H58" s="166"/>
      <c r="I58" s="166"/>
      <c r="J58" s="166"/>
      <c r="K58" s="166"/>
      <c r="L58" s="166"/>
      <c r="M58" s="173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75"/>
    </row>
    <row r="59" spans="1:33" s="174" customFormat="1" x14ac:dyDescent="0.25">
      <c r="A59" s="166"/>
      <c r="B59" s="166"/>
      <c r="C59" s="166"/>
      <c r="D59" s="166"/>
      <c r="E59" s="171"/>
      <c r="F59" s="172"/>
      <c r="G59" s="172"/>
      <c r="H59" s="166"/>
      <c r="I59" s="166"/>
      <c r="J59" s="166"/>
      <c r="K59" s="166"/>
      <c r="L59" s="166"/>
      <c r="M59" s="173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75"/>
    </row>
    <row r="60" spans="1:33" s="174" customFormat="1" x14ac:dyDescent="0.25">
      <c r="A60" s="166"/>
      <c r="B60" s="166"/>
      <c r="C60" s="166"/>
      <c r="D60" s="166"/>
      <c r="E60" s="171"/>
      <c r="F60" s="172"/>
      <c r="G60" s="172"/>
      <c r="H60" s="166"/>
      <c r="I60" s="166"/>
      <c r="J60" s="166"/>
      <c r="K60" s="166"/>
      <c r="L60" s="166"/>
      <c r="M60" s="173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75"/>
    </row>
    <row r="61" spans="1:33" s="174" customFormat="1" x14ac:dyDescent="0.25">
      <c r="A61" s="166"/>
      <c r="B61" s="166"/>
      <c r="C61" s="166"/>
      <c r="D61" s="166"/>
      <c r="E61" s="171"/>
      <c r="F61" s="172"/>
      <c r="G61" s="172"/>
      <c r="H61" s="166"/>
      <c r="I61" s="166"/>
      <c r="J61" s="166"/>
      <c r="K61" s="166"/>
      <c r="L61" s="166"/>
      <c r="M61" s="173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75"/>
    </row>
    <row r="62" spans="1:33" s="174" customFormat="1" x14ac:dyDescent="0.25">
      <c r="A62" s="166"/>
      <c r="B62" s="166"/>
      <c r="C62" s="166"/>
      <c r="D62" s="166"/>
      <c r="E62" s="171"/>
      <c r="F62" s="172"/>
      <c r="G62" s="172"/>
      <c r="H62" s="166"/>
      <c r="I62" s="166"/>
      <c r="J62" s="166"/>
      <c r="K62" s="166"/>
      <c r="L62" s="166"/>
      <c r="M62" s="173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75"/>
    </row>
    <row r="63" spans="1:33" s="174" customFormat="1" x14ac:dyDescent="0.25">
      <c r="A63" s="166"/>
      <c r="B63" s="166"/>
      <c r="C63" s="166"/>
      <c r="D63" s="166"/>
      <c r="E63" s="171"/>
      <c r="F63" s="172"/>
      <c r="G63" s="172"/>
      <c r="H63" s="166"/>
      <c r="I63" s="166"/>
      <c r="J63" s="166"/>
      <c r="K63" s="166"/>
      <c r="L63" s="166"/>
      <c r="M63" s="173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75"/>
    </row>
    <row r="64" spans="1:33" s="174" customFormat="1" x14ac:dyDescent="0.25">
      <c r="A64" s="166"/>
      <c r="B64" s="166"/>
      <c r="C64" s="166"/>
      <c r="D64" s="166"/>
      <c r="E64" s="171"/>
      <c r="F64" s="172"/>
      <c r="G64" s="172"/>
      <c r="H64" s="166"/>
      <c r="I64" s="166"/>
      <c r="J64" s="166"/>
      <c r="K64" s="166"/>
      <c r="L64" s="166"/>
      <c r="M64" s="173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75"/>
    </row>
    <row r="65" spans="1:29" s="174" customFormat="1" x14ac:dyDescent="0.25">
      <c r="A65" s="166"/>
      <c r="B65" s="166"/>
      <c r="C65" s="166"/>
      <c r="D65" s="166"/>
      <c r="E65" s="171"/>
      <c r="F65" s="172"/>
      <c r="G65" s="172"/>
      <c r="H65" s="166"/>
      <c r="I65" s="166"/>
      <c r="J65" s="166"/>
      <c r="K65" s="166"/>
      <c r="L65" s="166"/>
      <c r="M65" s="173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75"/>
    </row>
    <row r="66" spans="1:29" s="174" customFormat="1" x14ac:dyDescent="0.25">
      <c r="A66" s="166"/>
      <c r="B66" s="166"/>
      <c r="C66" s="166"/>
      <c r="D66" s="166"/>
      <c r="E66" s="171"/>
      <c r="F66" s="172"/>
      <c r="G66" s="172"/>
      <c r="H66" s="166"/>
      <c r="I66" s="166"/>
      <c r="J66" s="166"/>
      <c r="K66" s="166"/>
      <c r="L66" s="166"/>
      <c r="M66" s="173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75"/>
    </row>
    <row r="67" spans="1:29" s="174" customFormat="1" x14ac:dyDescent="0.25">
      <c r="A67" s="166"/>
      <c r="B67" s="166"/>
      <c r="C67" s="166"/>
      <c r="D67" s="166"/>
      <c r="E67" s="171"/>
      <c r="F67" s="172"/>
      <c r="G67" s="172"/>
      <c r="H67" s="166"/>
      <c r="I67" s="166"/>
      <c r="J67" s="166"/>
      <c r="K67" s="166"/>
      <c r="L67" s="166"/>
      <c r="M67" s="173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75"/>
    </row>
    <row r="68" spans="1:29" s="174" customFormat="1" x14ac:dyDescent="0.25">
      <c r="A68" s="166"/>
      <c r="B68" s="166"/>
      <c r="C68" s="166"/>
      <c r="D68" s="166"/>
      <c r="E68" s="171"/>
      <c r="F68" s="172"/>
      <c r="G68" s="172"/>
      <c r="H68" s="166"/>
      <c r="I68" s="166"/>
      <c r="J68" s="166"/>
      <c r="K68" s="166"/>
      <c r="L68" s="166"/>
      <c r="M68" s="173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75"/>
    </row>
    <row r="69" spans="1:29" s="174" customFormat="1" x14ac:dyDescent="0.25">
      <c r="A69" s="166"/>
      <c r="B69" s="166"/>
      <c r="C69" s="166"/>
      <c r="D69" s="166"/>
      <c r="E69" s="171"/>
      <c r="F69" s="172"/>
      <c r="G69" s="172"/>
      <c r="H69" s="166"/>
      <c r="I69" s="166"/>
      <c r="J69" s="166"/>
      <c r="K69" s="166"/>
      <c r="L69" s="166"/>
      <c r="M69" s="173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75"/>
    </row>
    <row r="70" spans="1:29" s="174" customFormat="1" x14ac:dyDescent="0.25">
      <c r="A70" s="166"/>
      <c r="B70" s="166"/>
      <c r="C70" s="166"/>
      <c r="D70" s="166"/>
      <c r="E70" s="171"/>
      <c r="F70" s="172"/>
      <c r="G70" s="172"/>
      <c r="H70" s="166"/>
      <c r="I70" s="166"/>
      <c r="J70" s="166"/>
      <c r="K70" s="166"/>
      <c r="L70" s="166"/>
      <c r="M70" s="173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75"/>
    </row>
    <row r="71" spans="1:29" s="174" customFormat="1" x14ac:dyDescent="0.25">
      <c r="A71" s="166"/>
      <c r="B71" s="166"/>
      <c r="C71" s="166"/>
      <c r="D71" s="166"/>
      <c r="E71" s="171"/>
      <c r="F71" s="172"/>
      <c r="G71" s="172"/>
      <c r="H71" s="166"/>
      <c r="I71" s="166"/>
      <c r="J71" s="166"/>
      <c r="K71" s="166"/>
      <c r="L71" s="166"/>
      <c r="M71" s="173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75"/>
    </row>
    <row r="72" spans="1:29" s="174" customFormat="1" x14ac:dyDescent="0.25">
      <c r="A72" s="166"/>
      <c r="B72" s="166"/>
      <c r="C72" s="166"/>
      <c r="D72" s="166"/>
      <c r="E72" s="171"/>
      <c r="F72" s="172"/>
      <c r="G72" s="172"/>
      <c r="H72" s="166"/>
      <c r="I72" s="166"/>
      <c r="J72" s="166"/>
      <c r="K72" s="166"/>
      <c r="L72" s="166"/>
      <c r="M72" s="173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75"/>
    </row>
    <row r="73" spans="1:29" s="174" customFormat="1" x14ac:dyDescent="0.25">
      <c r="A73" s="166"/>
      <c r="B73" s="166"/>
      <c r="C73" s="166"/>
      <c r="D73" s="166"/>
      <c r="E73" s="171"/>
      <c r="F73" s="172"/>
      <c r="G73" s="172"/>
      <c r="H73" s="166"/>
      <c r="I73" s="166"/>
      <c r="J73" s="166"/>
      <c r="K73" s="166"/>
      <c r="L73" s="166"/>
      <c r="M73" s="173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75"/>
    </row>
    <row r="74" spans="1:29" s="174" customFormat="1" x14ac:dyDescent="0.25">
      <c r="A74" s="166"/>
      <c r="B74" s="166"/>
      <c r="C74" s="166"/>
      <c r="D74" s="166"/>
      <c r="E74" s="171"/>
      <c r="F74" s="172"/>
      <c r="G74" s="172"/>
      <c r="H74" s="166"/>
      <c r="I74" s="166"/>
      <c r="J74" s="166"/>
      <c r="K74" s="166"/>
      <c r="L74" s="166"/>
      <c r="M74" s="173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75"/>
    </row>
    <row r="75" spans="1:29" s="174" customFormat="1" x14ac:dyDescent="0.25">
      <c r="A75" s="166"/>
      <c r="B75" s="166"/>
      <c r="C75" s="166"/>
      <c r="D75" s="166"/>
      <c r="E75" s="171"/>
      <c r="F75" s="172"/>
      <c r="G75" s="172"/>
      <c r="H75" s="166"/>
      <c r="I75" s="166"/>
      <c r="J75" s="166"/>
      <c r="K75" s="166"/>
      <c r="L75" s="166"/>
      <c r="M75" s="173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75"/>
    </row>
    <row r="76" spans="1:29" s="174" customFormat="1" x14ac:dyDescent="0.25">
      <c r="A76" s="166"/>
      <c r="B76" s="166"/>
      <c r="C76" s="166"/>
      <c r="D76" s="166"/>
      <c r="E76" s="171"/>
      <c r="F76" s="172"/>
      <c r="G76" s="172"/>
      <c r="H76" s="166"/>
      <c r="I76" s="166"/>
      <c r="J76" s="166"/>
      <c r="K76" s="166"/>
      <c r="L76" s="166"/>
      <c r="M76" s="173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75"/>
    </row>
    <row r="77" spans="1:29" s="174" customFormat="1" x14ac:dyDescent="0.25">
      <c r="A77" s="166"/>
      <c r="B77" s="166"/>
      <c r="C77" s="166"/>
      <c r="D77" s="166"/>
      <c r="E77" s="171"/>
      <c r="F77" s="172"/>
      <c r="G77" s="172"/>
      <c r="H77" s="166"/>
      <c r="I77" s="166"/>
      <c r="J77" s="166"/>
      <c r="K77" s="166"/>
      <c r="L77" s="166"/>
      <c r="M77" s="173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75"/>
    </row>
    <row r="78" spans="1:29" s="174" customFormat="1" x14ac:dyDescent="0.25">
      <c r="A78" s="166"/>
      <c r="B78" s="166"/>
      <c r="C78" s="166"/>
      <c r="D78" s="166"/>
      <c r="E78" s="171"/>
      <c r="F78" s="172"/>
      <c r="G78" s="172"/>
      <c r="H78" s="166"/>
      <c r="I78" s="166"/>
      <c r="J78" s="166"/>
      <c r="K78" s="166"/>
      <c r="L78" s="166"/>
      <c r="M78" s="173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75"/>
    </row>
    <row r="79" spans="1:29" s="174" customFormat="1" x14ac:dyDescent="0.25">
      <c r="A79" s="166"/>
      <c r="B79" s="166"/>
      <c r="C79" s="166"/>
      <c r="D79" s="166"/>
      <c r="E79" s="171"/>
      <c r="F79" s="172"/>
      <c r="G79" s="172"/>
      <c r="H79" s="166"/>
      <c r="I79" s="166"/>
      <c r="J79" s="166"/>
      <c r="K79" s="166"/>
      <c r="L79" s="166"/>
      <c r="M79" s="173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75"/>
    </row>
    <row r="80" spans="1:29" s="174" customFormat="1" x14ac:dyDescent="0.25">
      <c r="A80" s="166"/>
      <c r="B80" s="166"/>
      <c r="C80" s="166"/>
      <c r="D80" s="166"/>
      <c r="E80" s="171"/>
      <c r="F80" s="172"/>
      <c r="G80" s="172"/>
      <c r="H80" s="166"/>
      <c r="I80" s="166"/>
      <c r="J80" s="166"/>
      <c r="K80" s="166"/>
      <c r="L80" s="166"/>
      <c r="M80" s="173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/>
      <c r="AC80" s="175"/>
    </row>
    <row r="81" spans="1:29" s="174" customFormat="1" x14ac:dyDescent="0.25">
      <c r="A81" s="166"/>
      <c r="B81" s="166"/>
      <c r="C81" s="166"/>
      <c r="D81" s="166"/>
      <c r="E81" s="171"/>
      <c r="F81" s="172"/>
      <c r="G81" s="172"/>
      <c r="H81" s="166"/>
      <c r="I81" s="166"/>
      <c r="J81" s="166"/>
      <c r="K81" s="166"/>
      <c r="L81" s="166"/>
      <c r="M81" s="173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66"/>
      <c r="AB81" s="166"/>
      <c r="AC81" s="175"/>
    </row>
    <row r="82" spans="1:29" s="174" customFormat="1" x14ac:dyDescent="0.25">
      <c r="A82" s="166"/>
      <c r="B82" s="166"/>
      <c r="C82" s="166"/>
      <c r="D82" s="166"/>
      <c r="E82" s="171"/>
      <c r="F82" s="172"/>
      <c r="G82" s="172"/>
      <c r="H82" s="166"/>
      <c r="I82" s="166"/>
      <c r="J82" s="166"/>
      <c r="K82" s="166"/>
      <c r="L82" s="166"/>
      <c r="M82" s="173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75"/>
    </row>
    <row r="83" spans="1:29" s="174" customFormat="1" x14ac:dyDescent="0.25">
      <c r="A83" s="166"/>
      <c r="B83" s="166"/>
      <c r="C83" s="166"/>
      <c r="D83" s="166"/>
      <c r="E83" s="171"/>
      <c r="F83" s="172"/>
      <c r="G83" s="172"/>
      <c r="H83" s="166"/>
      <c r="I83" s="166"/>
      <c r="J83" s="166"/>
      <c r="K83" s="166"/>
      <c r="L83" s="166"/>
      <c r="M83" s="173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75"/>
    </row>
    <row r="84" spans="1:29" s="174" customFormat="1" x14ac:dyDescent="0.25">
      <c r="A84" s="166"/>
      <c r="B84" s="166"/>
      <c r="C84" s="166"/>
      <c r="D84" s="166"/>
      <c r="E84" s="171"/>
      <c r="F84" s="172"/>
      <c r="G84" s="172"/>
      <c r="H84" s="166"/>
      <c r="I84" s="166"/>
      <c r="J84" s="166"/>
      <c r="K84" s="166"/>
      <c r="L84" s="166"/>
      <c r="M84" s="173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75"/>
    </row>
    <row r="85" spans="1:29" s="174" customFormat="1" x14ac:dyDescent="0.25">
      <c r="A85" s="166"/>
      <c r="B85" s="166"/>
      <c r="C85" s="166"/>
      <c r="D85" s="166"/>
      <c r="E85" s="171"/>
      <c r="F85" s="172"/>
      <c r="G85" s="172"/>
      <c r="H85" s="166"/>
      <c r="I85" s="166"/>
      <c r="J85" s="166"/>
      <c r="K85" s="166"/>
      <c r="L85" s="166"/>
      <c r="M85" s="173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75"/>
    </row>
    <row r="86" spans="1:29" s="174" customFormat="1" x14ac:dyDescent="0.25">
      <c r="A86" s="166"/>
      <c r="B86" s="166"/>
      <c r="C86" s="166"/>
      <c r="D86" s="166"/>
      <c r="E86" s="171"/>
      <c r="F86" s="172"/>
      <c r="G86" s="172"/>
      <c r="H86" s="166"/>
      <c r="I86" s="166"/>
      <c r="J86" s="166"/>
      <c r="K86" s="166"/>
      <c r="L86" s="166"/>
      <c r="M86" s="173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75"/>
    </row>
    <row r="87" spans="1:29" s="174" customFormat="1" x14ac:dyDescent="0.25">
      <c r="A87" s="166"/>
      <c r="B87" s="166"/>
      <c r="C87" s="166"/>
      <c r="D87" s="166"/>
      <c r="E87" s="171"/>
      <c r="F87" s="172"/>
      <c r="G87" s="172"/>
      <c r="H87" s="166"/>
      <c r="I87" s="166"/>
      <c r="J87" s="166"/>
      <c r="K87" s="166"/>
      <c r="L87" s="166"/>
      <c r="M87" s="173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75"/>
    </row>
    <row r="88" spans="1:29" s="174" customFormat="1" x14ac:dyDescent="0.25">
      <c r="A88" s="166"/>
      <c r="B88" s="166"/>
      <c r="C88" s="166"/>
      <c r="D88" s="166"/>
      <c r="E88" s="171"/>
      <c r="F88" s="172"/>
      <c r="G88" s="172"/>
      <c r="H88" s="166"/>
      <c r="I88" s="166"/>
      <c r="J88" s="166"/>
      <c r="K88" s="166"/>
      <c r="L88" s="166"/>
      <c r="M88" s="173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66"/>
      <c r="AB88" s="166"/>
      <c r="AC88" s="175"/>
    </row>
    <row r="89" spans="1:29" s="174" customFormat="1" x14ac:dyDescent="0.25">
      <c r="A89" s="166"/>
      <c r="B89" s="166"/>
      <c r="C89" s="166"/>
      <c r="D89" s="166"/>
      <c r="E89" s="171"/>
      <c r="F89" s="172"/>
      <c r="G89" s="172"/>
      <c r="H89" s="166"/>
      <c r="I89" s="166"/>
      <c r="J89" s="166"/>
      <c r="K89" s="166"/>
      <c r="L89" s="166"/>
      <c r="M89" s="173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  <c r="AA89" s="166"/>
      <c r="AB89" s="166"/>
      <c r="AC89" s="175"/>
    </row>
    <row r="90" spans="1:29" s="174" customFormat="1" x14ac:dyDescent="0.25">
      <c r="A90" s="166"/>
      <c r="B90" s="166"/>
      <c r="C90" s="166"/>
      <c r="D90" s="166"/>
      <c r="E90" s="171"/>
      <c r="F90" s="172"/>
      <c r="G90" s="172"/>
      <c r="H90" s="166"/>
      <c r="I90" s="166"/>
      <c r="J90" s="166"/>
      <c r="K90" s="166"/>
      <c r="L90" s="166"/>
      <c r="M90" s="173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75"/>
    </row>
    <row r="91" spans="1:29" s="174" customFormat="1" x14ac:dyDescent="0.25">
      <c r="A91" s="166"/>
      <c r="B91" s="166"/>
      <c r="C91" s="166"/>
      <c r="D91" s="166"/>
      <c r="E91" s="171"/>
      <c r="F91" s="172"/>
      <c r="G91" s="172"/>
      <c r="H91" s="166"/>
      <c r="I91" s="166"/>
      <c r="J91" s="166"/>
      <c r="K91" s="166"/>
      <c r="L91" s="166"/>
      <c r="M91" s="173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/>
      <c r="AC91" s="175"/>
    </row>
    <row r="92" spans="1:29" s="174" customFormat="1" x14ac:dyDescent="0.25">
      <c r="A92" s="166"/>
      <c r="B92" s="166"/>
      <c r="C92" s="166"/>
      <c r="D92" s="166"/>
      <c r="E92" s="171"/>
      <c r="F92" s="172"/>
      <c r="G92" s="172"/>
      <c r="H92" s="166"/>
      <c r="I92" s="166"/>
      <c r="J92" s="166"/>
      <c r="K92" s="166"/>
      <c r="L92" s="166"/>
      <c r="M92" s="173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66"/>
      <c r="AB92" s="166"/>
      <c r="AC92" s="175"/>
    </row>
    <row r="93" spans="1:29" s="174" customFormat="1" x14ac:dyDescent="0.25">
      <c r="A93" s="166"/>
      <c r="B93" s="166"/>
      <c r="C93" s="166"/>
      <c r="D93" s="166"/>
      <c r="E93" s="171"/>
      <c r="F93" s="172"/>
      <c r="G93" s="172"/>
      <c r="H93" s="166"/>
      <c r="I93" s="166"/>
      <c r="J93" s="166"/>
      <c r="K93" s="166"/>
      <c r="L93" s="166"/>
      <c r="M93" s="173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75"/>
    </row>
    <row r="94" spans="1:29" s="174" customFormat="1" x14ac:dyDescent="0.25">
      <c r="A94" s="166"/>
      <c r="B94" s="166"/>
      <c r="C94" s="166"/>
      <c r="D94" s="166"/>
      <c r="E94" s="171"/>
      <c r="F94" s="172"/>
      <c r="G94" s="172"/>
      <c r="H94" s="166"/>
      <c r="I94" s="166"/>
      <c r="J94" s="166"/>
      <c r="K94" s="166"/>
      <c r="L94" s="166"/>
      <c r="M94" s="173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75"/>
    </row>
    <row r="95" spans="1:29" s="174" customFormat="1" x14ac:dyDescent="0.25">
      <c r="A95" s="166"/>
      <c r="B95" s="166"/>
      <c r="C95" s="166"/>
      <c r="D95" s="166"/>
      <c r="E95" s="171"/>
      <c r="F95" s="172"/>
      <c r="G95" s="172"/>
      <c r="H95" s="166"/>
      <c r="I95" s="166"/>
      <c r="J95" s="166"/>
      <c r="K95" s="166"/>
      <c r="L95" s="166"/>
      <c r="M95" s="173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75"/>
    </row>
    <row r="96" spans="1:29" s="174" customFormat="1" x14ac:dyDescent="0.25">
      <c r="A96" s="166"/>
      <c r="B96" s="166"/>
      <c r="C96" s="166"/>
      <c r="D96" s="166"/>
      <c r="E96" s="171"/>
      <c r="F96" s="172"/>
      <c r="G96" s="172"/>
      <c r="H96" s="166"/>
      <c r="I96" s="166"/>
      <c r="J96" s="166"/>
      <c r="K96" s="166"/>
      <c r="L96" s="166"/>
      <c r="M96" s="173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75"/>
    </row>
    <row r="97" spans="1:29" s="174" customFormat="1" x14ac:dyDescent="0.25">
      <c r="A97" s="166"/>
      <c r="B97" s="166"/>
      <c r="C97" s="166"/>
      <c r="D97" s="166"/>
      <c r="E97" s="171"/>
      <c r="F97" s="172"/>
      <c r="G97" s="172"/>
      <c r="H97" s="166"/>
      <c r="I97" s="166"/>
      <c r="J97" s="166"/>
      <c r="K97" s="166"/>
      <c r="L97" s="166"/>
      <c r="M97" s="173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66"/>
      <c r="AB97" s="166"/>
      <c r="AC97" s="175"/>
    </row>
    <row r="98" spans="1:29" s="174" customFormat="1" x14ac:dyDescent="0.25">
      <c r="A98" s="166"/>
      <c r="B98" s="166"/>
      <c r="C98" s="166"/>
      <c r="D98" s="166"/>
      <c r="E98" s="171"/>
      <c r="F98" s="172"/>
      <c r="G98" s="172"/>
      <c r="H98" s="166"/>
      <c r="I98" s="166"/>
      <c r="J98" s="166"/>
      <c r="K98" s="166"/>
      <c r="L98" s="166"/>
      <c r="M98" s="173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66"/>
      <c r="AB98" s="166"/>
      <c r="AC98" s="175"/>
    </row>
    <row r="99" spans="1:29" s="174" customFormat="1" x14ac:dyDescent="0.25">
      <c r="A99" s="166"/>
      <c r="B99" s="166"/>
      <c r="C99" s="166"/>
      <c r="D99" s="166"/>
      <c r="E99" s="171"/>
      <c r="F99" s="172"/>
      <c r="G99" s="172"/>
      <c r="H99" s="166"/>
      <c r="I99" s="166"/>
      <c r="J99" s="166"/>
      <c r="K99" s="166"/>
      <c r="L99" s="166"/>
      <c r="M99" s="173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66"/>
      <c r="AB99" s="166"/>
      <c r="AC99" s="175"/>
    </row>
    <row r="100" spans="1:29" s="174" customFormat="1" x14ac:dyDescent="0.25">
      <c r="A100" s="166"/>
      <c r="B100" s="166"/>
      <c r="C100" s="166"/>
      <c r="D100" s="166"/>
      <c r="E100" s="171"/>
      <c r="F100" s="172"/>
      <c r="G100" s="172"/>
      <c r="H100" s="166"/>
      <c r="I100" s="166"/>
      <c r="J100" s="166"/>
      <c r="K100" s="166"/>
      <c r="L100" s="166"/>
      <c r="M100" s="173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  <c r="AB100" s="166"/>
      <c r="AC100" s="175"/>
    </row>
    <row r="101" spans="1:29" s="174" customFormat="1" x14ac:dyDescent="0.25">
      <c r="A101" s="166"/>
      <c r="B101" s="166"/>
      <c r="C101" s="166"/>
      <c r="D101" s="166"/>
      <c r="E101" s="171"/>
      <c r="F101" s="172"/>
      <c r="G101" s="172"/>
      <c r="H101" s="166"/>
      <c r="I101" s="166"/>
      <c r="J101" s="166"/>
      <c r="K101" s="166"/>
      <c r="L101" s="166"/>
      <c r="M101" s="173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66"/>
      <c r="AB101" s="166"/>
      <c r="AC101" s="175"/>
    </row>
    <row r="102" spans="1:29" s="174" customFormat="1" x14ac:dyDescent="0.25">
      <c r="A102" s="166"/>
      <c r="B102" s="166"/>
      <c r="C102" s="166"/>
      <c r="D102" s="166"/>
      <c r="E102" s="171"/>
      <c r="F102" s="172"/>
      <c r="G102" s="172"/>
      <c r="H102" s="166"/>
      <c r="I102" s="166"/>
      <c r="J102" s="166"/>
      <c r="K102" s="166"/>
      <c r="L102" s="166"/>
      <c r="M102" s="173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  <c r="AB102" s="166"/>
      <c r="AC102" s="175"/>
    </row>
    <row r="103" spans="1:29" s="174" customFormat="1" x14ac:dyDescent="0.25">
      <c r="A103" s="166"/>
      <c r="B103" s="166"/>
      <c r="C103" s="166"/>
      <c r="D103" s="166"/>
      <c r="E103" s="171"/>
      <c r="F103" s="172"/>
      <c r="G103" s="172"/>
      <c r="H103" s="166"/>
      <c r="I103" s="166"/>
      <c r="J103" s="166"/>
      <c r="K103" s="166"/>
      <c r="L103" s="166"/>
      <c r="M103" s="173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66"/>
      <c r="AB103" s="166"/>
      <c r="AC103" s="175"/>
    </row>
    <row r="104" spans="1:29" s="174" customFormat="1" x14ac:dyDescent="0.25">
      <c r="A104" s="166"/>
      <c r="B104" s="166"/>
      <c r="C104" s="166"/>
      <c r="D104" s="166"/>
      <c r="E104" s="171"/>
      <c r="F104" s="172"/>
      <c r="G104" s="172"/>
      <c r="H104" s="166"/>
      <c r="I104" s="166"/>
      <c r="J104" s="166"/>
      <c r="K104" s="166"/>
      <c r="L104" s="166"/>
      <c r="M104" s="173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75"/>
    </row>
    <row r="105" spans="1:29" s="174" customFormat="1" x14ac:dyDescent="0.25">
      <c r="A105" s="166"/>
      <c r="B105" s="166"/>
      <c r="C105" s="166"/>
      <c r="D105" s="166"/>
      <c r="E105" s="171"/>
      <c r="F105" s="172"/>
      <c r="G105" s="172"/>
      <c r="H105" s="166"/>
      <c r="I105" s="166"/>
      <c r="J105" s="166"/>
      <c r="K105" s="166"/>
      <c r="L105" s="166"/>
      <c r="M105" s="173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  <c r="AB105" s="166"/>
      <c r="AC105" s="175"/>
    </row>
    <row r="106" spans="1:29" s="174" customFormat="1" x14ac:dyDescent="0.25">
      <c r="A106" s="166"/>
      <c r="B106" s="166"/>
      <c r="C106" s="166"/>
      <c r="D106" s="166"/>
      <c r="E106" s="171"/>
      <c r="F106" s="172"/>
      <c r="G106" s="172"/>
      <c r="H106" s="166"/>
      <c r="I106" s="166"/>
      <c r="J106" s="166"/>
      <c r="K106" s="166"/>
      <c r="L106" s="166"/>
      <c r="M106" s="173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75"/>
    </row>
    <row r="107" spans="1:29" s="174" customFormat="1" x14ac:dyDescent="0.25">
      <c r="A107" s="166"/>
      <c r="B107" s="166"/>
      <c r="C107" s="166"/>
      <c r="D107" s="166"/>
      <c r="E107" s="171"/>
      <c r="F107" s="172"/>
      <c r="G107" s="172"/>
      <c r="H107" s="166"/>
      <c r="I107" s="166"/>
      <c r="J107" s="166"/>
      <c r="K107" s="166"/>
      <c r="L107" s="166"/>
      <c r="M107" s="173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/>
      <c r="AC107" s="175"/>
    </row>
    <row r="108" spans="1:29" s="174" customFormat="1" x14ac:dyDescent="0.25">
      <c r="A108" s="166"/>
      <c r="B108" s="166"/>
      <c r="C108" s="166"/>
      <c r="D108" s="166"/>
      <c r="E108" s="171"/>
      <c r="F108" s="172"/>
      <c r="G108" s="172"/>
      <c r="H108" s="166"/>
      <c r="I108" s="166"/>
      <c r="J108" s="166"/>
      <c r="K108" s="166"/>
      <c r="L108" s="166"/>
      <c r="M108" s="173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75"/>
    </row>
    <row r="109" spans="1:29" s="174" customFormat="1" x14ac:dyDescent="0.25">
      <c r="A109" s="166"/>
      <c r="B109" s="166"/>
      <c r="C109" s="166"/>
      <c r="D109" s="166"/>
      <c r="E109" s="171"/>
      <c r="F109" s="172"/>
      <c r="G109" s="172"/>
      <c r="H109" s="166"/>
      <c r="I109" s="166"/>
      <c r="J109" s="166"/>
      <c r="K109" s="166"/>
      <c r="L109" s="166"/>
      <c r="M109" s="173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66"/>
      <c r="AB109" s="166"/>
      <c r="AC109" s="175"/>
    </row>
    <row r="110" spans="1:29" s="174" customFormat="1" x14ac:dyDescent="0.25">
      <c r="A110" s="166"/>
      <c r="B110" s="166"/>
      <c r="C110" s="166"/>
      <c r="D110" s="166"/>
      <c r="E110" s="171"/>
      <c r="F110" s="172"/>
      <c r="G110" s="172"/>
      <c r="H110" s="166"/>
      <c r="I110" s="166"/>
      <c r="J110" s="166"/>
      <c r="K110" s="166"/>
      <c r="L110" s="166"/>
      <c r="M110" s="173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75"/>
    </row>
    <row r="111" spans="1:29" s="174" customFormat="1" x14ac:dyDescent="0.25">
      <c r="A111" s="166"/>
      <c r="B111" s="166"/>
      <c r="C111" s="166"/>
      <c r="D111" s="166"/>
      <c r="E111" s="171"/>
      <c r="F111" s="172"/>
      <c r="G111" s="172"/>
      <c r="H111" s="166"/>
      <c r="I111" s="166"/>
      <c r="J111" s="166"/>
      <c r="K111" s="166"/>
      <c r="L111" s="166"/>
      <c r="M111" s="173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75"/>
    </row>
    <row r="112" spans="1:29" s="174" customFormat="1" x14ac:dyDescent="0.25">
      <c r="A112" s="166"/>
      <c r="B112" s="166"/>
      <c r="C112" s="166"/>
      <c r="D112" s="166"/>
      <c r="E112" s="171"/>
      <c r="F112" s="172"/>
      <c r="G112" s="172"/>
      <c r="H112" s="166"/>
      <c r="I112" s="166"/>
      <c r="J112" s="166"/>
      <c r="K112" s="166"/>
      <c r="L112" s="166"/>
      <c r="M112" s="173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  <c r="AB112" s="166"/>
      <c r="AC112" s="175"/>
    </row>
    <row r="113" spans="1:29" s="174" customFormat="1" x14ac:dyDescent="0.25">
      <c r="A113" s="166"/>
      <c r="B113" s="166"/>
      <c r="C113" s="166"/>
      <c r="D113" s="166"/>
      <c r="E113" s="171"/>
      <c r="F113" s="172"/>
      <c r="G113" s="172"/>
      <c r="H113" s="166"/>
      <c r="I113" s="166"/>
      <c r="J113" s="166"/>
      <c r="K113" s="166"/>
      <c r="L113" s="166"/>
      <c r="M113" s="173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75"/>
    </row>
    <row r="114" spans="1:29" s="174" customFormat="1" x14ac:dyDescent="0.25">
      <c r="A114" s="166"/>
      <c r="B114" s="166"/>
      <c r="C114" s="166"/>
      <c r="D114" s="166"/>
      <c r="E114" s="171"/>
      <c r="F114" s="172"/>
      <c r="G114" s="172"/>
      <c r="H114" s="166"/>
      <c r="I114" s="166"/>
      <c r="J114" s="166"/>
      <c r="K114" s="166"/>
      <c r="L114" s="166"/>
      <c r="M114" s="173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/>
      <c r="AC114" s="175"/>
    </row>
    <row r="115" spans="1:29" s="174" customFormat="1" x14ac:dyDescent="0.25">
      <c r="A115" s="166"/>
      <c r="B115" s="166"/>
      <c r="C115" s="166"/>
      <c r="D115" s="166"/>
      <c r="E115" s="171"/>
      <c r="F115" s="172"/>
      <c r="G115" s="172"/>
      <c r="H115" s="166"/>
      <c r="I115" s="166"/>
      <c r="J115" s="166"/>
      <c r="K115" s="166"/>
      <c r="L115" s="166"/>
      <c r="M115" s="173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75"/>
    </row>
    <row r="116" spans="1:29" s="174" customFormat="1" x14ac:dyDescent="0.25">
      <c r="A116" s="166"/>
      <c r="B116" s="166"/>
      <c r="C116" s="166"/>
      <c r="D116" s="166"/>
      <c r="E116" s="171"/>
      <c r="F116" s="172"/>
      <c r="G116" s="172"/>
      <c r="H116" s="166"/>
      <c r="I116" s="166"/>
      <c r="J116" s="166"/>
      <c r="K116" s="166"/>
      <c r="L116" s="166"/>
      <c r="M116" s="173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/>
      <c r="AC116" s="175"/>
    </row>
    <row r="117" spans="1:29" s="174" customFormat="1" x14ac:dyDescent="0.25">
      <c r="A117" s="166"/>
      <c r="B117" s="166"/>
      <c r="C117" s="166"/>
      <c r="D117" s="166"/>
      <c r="E117" s="171"/>
      <c r="F117" s="172"/>
      <c r="G117" s="172"/>
      <c r="H117" s="166"/>
      <c r="I117" s="166"/>
      <c r="J117" s="166"/>
      <c r="K117" s="166"/>
      <c r="L117" s="166"/>
      <c r="M117" s="173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/>
      <c r="AC117" s="175"/>
    </row>
    <row r="118" spans="1:29" s="174" customFormat="1" x14ac:dyDescent="0.25">
      <c r="A118" s="166"/>
      <c r="B118" s="166"/>
      <c r="C118" s="166"/>
      <c r="D118" s="166"/>
      <c r="E118" s="171"/>
      <c r="F118" s="172"/>
      <c r="G118" s="172"/>
      <c r="H118" s="166"/>
      <c r="I118" s="166"/>
      <c r="J118" s="166"/>
      <c r="K118" s="166"/>
      <c r="L118" s="166"/>
      <c r="M118" s="173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66"/>
      <c r="AB118" s="166"/>
      <c r="AC118" s="175"/>
    </row>
    <row r="119" spans="1:29" s="174" customFormat="1" x14ac:dyDescent="0.25">
      <c r="A119" s="166"/>
      <c r="B119" s="166"/>
      <c r="C119" s="166"/>
      <c r="D119" s="166"/>
      <c r="E119" s="171"/>
      <c r="F119" s="172"/>
      <c r="G119" s="172"/>
      <c r="H119" s="166"/>
      <c r="I119" s="166"/>
      <c r="J119" s="166"/>
      <c r="K119" s="166"/>
      <c r="L119" s="166"/>
      <c r="M119" s="173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66"/>
      <c r="AB119" s="166"/>
      <c r="AC119" s="175"/>
    </row>
    <row r="120" spans="1:29" s="174" customFormat="1" x14ac:dyDescent="0.25">
      <c r="A120" s="166"/>
      <c r="B120" s="166"/>
      <c r="C120" s="166"/>
      <c r="D120" s="166"/>
      <c r="E120" s="171"/>
      <c r="F120" s="172"/>
      <c r="G120" s="172"/>
      <c r="H120" s="166"/>
      <c r="I120" s="166"/>
      <c r="J120" s="166"/>
      <c r="K120" s="166"/>
      <c r="L120" s="166"/>
      <c r="M120" s="173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  <c r="AB120" s="166"/>
      <c r="AC120" s="175"/>
    </row>
    <row r="121" spans="1:29" s="174" customFormat="1" x14ac:dyDescent="0.25">
      <c r="A121" s="166"/>
      <c r="B121" s="166"/>
      <c r="C121" s="166"/>
      <c r="D121" s="166"/>
      <c r="E121" s="171"/>
      <c r="F121" s="172"/>
      <c r="G121" s="172"/>
      <c r="H121" s="166"/>
      <c r="I121" s="166"/>
      <c r="J121" s="166"/>
      <c r="K121" s="166"/>
      <c r="L121" s="166"/>
      <c r="M121" s="173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66"/>
      <c r="AB121" s="166"/>
      <c r="AC121" s="175"/>
    </row>
    <row r="122" spans="1:29" s="174" customFormat="1" x14ac:dyDescent="0.25">
      <c r="A122" s="166"/>
      <c r="B122" s="166"/>
      <c r="C122" s="166"/>
      <c r="D122" s="166"/>
      <c r="E122" s="171"/>
      <c r="F122" s="172"/>
      <c r="G122" s="172"/>
      <c r="H122" s="166"/>
      <c r="I122" s="166"/>
      <c r="J122" s="166"/>
      <c r="K122" s="166"/>
      <c r="L122" s="166"/>
      <c r="M122" s="173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66"/>
      <c r="AB122" s="166"/>
      <c r="AC122" s="175"/>
    </row>
    <row r="123" spans="1:29" s="174" customFormat="1" x14ac:dyDescent="0.25">
      <c r="A123" s="166"/>
      <c r="B123" s="166"/>
      <c r="C123" s="166"/>
      <c r="D123" s="166"/>
      <c r="E123" s="171"/>
      <c r="F123" s="172"/>
      <c r="G123" s="172"/>
      <c r="H123" s="166"/>
      <c r="I123" s="166"/>
      <c r="J123" s="166"/>
      <c r="K123" s="166"/>
      <c r="L123" s="166"/>
      <c r="M123" s="173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  <c r="AA123" s="166"/>
      <c r="AB123" s="166"/>
      <c r="AC123" s="175"/>
    </row>
    <row r="124" spans="1:29" s="174" customFormat="1" x14ac:dyDescent="0.25">
      <c r="A124" s="166"/>
      <c r="B124" s="166"/>
      <c r="C124" s="166"/>
      <c r="D124" s="166"/>
      <c r="E124" s="171"/>
      <c r="F124" s="172"/>
      <c r="G124" s="172"/>
      <c r="H124" s="166"/>
      <c r="I124" s="166"/>
      <c r="J124" s="166"/>
      <c r="K124" s="166"/>
      <c r="L124" s="166"/>
      <c r="M124" s="173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66"/>
      <c r="AB124" s="166"/>
      <c r="AC124" s="175"/>
    </row>
    <row r="125" spans="1:29" s="174" customFormat="1" x14ac:dyDescent="0.25">
      <c r="A125" s="166"/>
      <c r="B125" s="166"/>
      <c r="C125" s="166"/>
      <c r="D125" s="166"/>
      <c r="E125" s="171"/>
      <c r="F125" s="172"/>
      <c r="G125" s="172"/>
      <c r="H125" s="166"/>
      <c r="I125" s="166"/>
      <c r="J125" s="166"/>
      <c r="K125" s="166"/>
      <c r="L125" s="166"/>
      <c r="M125" s="173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66"/>
      <c r="AB125" s="166"/>
      <c r="AC125" s="175"/>
    </row>
    <row r="126" spans="1:29" s="174" customFormat="1" x14ac:dyDescent="0.25">
      <c r="A126" s="166"/>
      <c r="B126" s="166"/>
      <c r="C126" s="166"/>
      <c r="D126" s="166"/>
      <c r="E126" s="171"/>
      <c r="F126" s="172"/>
      <c r="G126" s="172"/>
      <c r="H126" s="166"/>
      <c r="I126" s="166"/>
      <c r="J126" s="166"/>
      <c r="K126" s="166"/>
      <c r="L126" s="166"/>
      <c r="M126" s="173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66"/>
      <c r="AB126" s="166"/>
      <c r="AC126" s="175"/>
    </row>
    <row r="127" spans="1:29" s="174" customFormat="1" x14ac:dyDescent="0.25">
      <c r="A127" s="166"/>
      <c r="B127" s="166"/>
      <c r="C127" s="166"/>
      <c r="D127" s="166"/>
      <c r="E127" s="171"/>
      <c r="F127" s="172"/>
      <c r="G127" s="172"/>
      <c r="H127" s="166"/>
      <c r="I127" s="166"/>
      <c r="J127" s="166"/>
      <c r="K127" s="166"/>
      <c r="L127" s="166"/>
      <c r="M127" s="173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6"/>
      <c r="AC127" s="175"/>
    </row>
    <row r="128" spans="1:29" s="174" customFormat="1" x14ac:dyDescent="0.25">
      <c r="A128" s="166"/>
      <c r="B128" s="166"/>
      <c r="C128" s="166"/>
      <c r="D128" s="166"/>
      <c r="E128" s="171"/>
      <c r="F128" s="172"/>
      <c r="G128" s="172"/>
      <c r="H128" s="166"/>
      <c r="I128" s="166"/>
      <c r="J128" s="166"/>
      <c r="K128" s="166"/>
      <c r="L128" s="166"/>
      <c r="M128" s="173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66"/>
      <c r="AB128" s="166"/>
      <c r="AC128" s="175"/>
    </row>
    <row r="129" spans="1:29" s="174" customFormat="1" x14ac:dyDescent="0.25">
      <c r="A129" s="166"/>
      <c r="B129" s="166"/>
      <c r="C129" s="166"/>
      <c r="D129" s="166"/>
      <c r="E129" s="171"/>
      <c r="F129" s="172"/>
      <c r="G129" s="172"/>
      <c r="H129" s="166"/>
      <c r="I129" s="166"/>
      <c r="J129" s="166"/>
      <c r="K129" s="166"/>
      <c r="L129" s="166"/>
      <c r="M129" s="173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66"/>
      <c r="AB129" s="166"/>
      <c r="AC129" s="175"/>
    </row>
    <row r="130" spans="1:29" s="174" customFormat="1" x14ac:dyDescent="0.25">
      <c r="A130" s="166"/>
      <c r="B130" s="166"/>
      <c r="C130" s="166"/>
      <c r="D130" s="166"/>
      <c r="E130" s="171"/>
      <c r="F130" s="172"/>
      <c r="G130" s="172"/>
      <c r="H130" s="166"/>
      <c r="I130" s="166"/>
      <c r="J130" s="166"/>
      <c r="K130" s="166"/>
      <c r="L130" s="166"/>
      <c r="M130" s="173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  <c r="AB130" s="166"/>
      <c r="AC130" s="175"/>
    </row>
    <row r="131" spans="1:29" s="174" customFormat="1" x14ac:dyDescent="0.25">
      <c r="A131" s="166"/>
      <c r="B131" s="166"/>
      <c r="C131" s="166"/>
      <c r="D131" s="166"/>
      <c r="E131" s="171"/>
      <c r="F131" s="172"/>
      <c r="G131" s="172"/>
      <c r="H131" s="166"/>
      <c r="I131" s="166"/>
      <c r="J131" s="166"/>
      <c r="K131" s="166"/>
      <c r="L131" s="166"/>
      <c r="M131" s="173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/>
      <c r="AC131" s="175"/>
    </row>
    <row r="132" spans="1:29" s="174" customFormat="1" x14ac:dyDescent="0.25">
      <c r="A132" s="166"/>
      <c r="B132" s="166"/>
      <c r="C132" s="166"/>
      <c r="D132" s="166"/>
      <c r="E132" s="171"/>
      <c r="F132" s="172"/>
      <c r="G132" s="172"/>
      <c r="H132" s="166"/>
      <c r="I132" s="166"/>
      <c r="J132" s="166"/>
      <c r="K132" s="166"/>
      <c r="L132" s="166"/>
      <c r="M132" s="173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75"/>
    </row>
    <row r="133" spans="1:29" s="174" customFormat="1" x14ac:dyDescent="0.25">
      <c r="A133" s="166"/>
      <c r="B133" s="166"/>
      <c r="C133" s="166"/>
      <c r="D133" s="166"/>
      <c r="E133" s="171"/>
      <c r="F133" s="172"/>
      <c r="G133" s="172"/>
      <c r="H133" s="166"/>
      <c r="I133" s="166"/>
      <c r="J133" s="166"/>
      <c r="K133" s="166"/>
      <c r="L133" s="166"/>
      <c r="M133" s="173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/>
      <c r="AC133" s="175"/>
    </row>
    <row r="134" spans="1:29" s="174" customFormat="1" x14ac:dyDescent="0.25">
      <c r="A134" s="166"/>
      <c r="B134" s="166"/>
      <c r="C134" s="166"/>
      <c r="D134" s="166"/>
      <c r="E134" s="171"/>
      <c r="F134" s="172"/>
      <c r="G134" s="172"/>
      <c r="H134" s="166"/>
      <c r="I134" s="166"/>
      <c r="J134" s="166"/>
      <c r="K134" s="166"/>
      <c r="L134" s="166"/>
      <c r="M134" s="173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/>
      <c r="AC134" s="175"/>
    </row>
    <row r="135" spans="1:29" s="174" customFormat="1" x14ac:dyDescent="0.25">
      <c r="A135" s="166"/>
      <c r="B135" s="166"/>
      <c r="C135" s="166"/>
      <c r="D135" s="166"/>
      <c r="E135" s="171"/>
      <c r="F135" s="172"/>
      <c r="G135" s="172"/>
      <c r="H135" s="166"/>
      <c r="I135" s="166"/>
      <c r="J135" s="166"/>
      <c r="K135" s="166"/>
      <c r="L135" s="166"/>
      <c r="M135" s="173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66"/>
      <c r="AB135" s="166"/>
      <c r="AC135" s="175"/>
    </row>
    <row r="136" spans="1:29" s="174" customFormat="1" x14ac:dyDescent="0.25">
      <c r="A136" s="166"/>
      <c r="B136" s="166"/>
      <c r="C136" s="166"/>
      <c r="D136" s="166"/>
      <c r="E136" s="171"/>
      <c r="F136" s="172"/>
      <c r="G136" s="172"/>
      <c r="H136" s="166"/>
      <c r="I136" s="166"/>
      <c r="J136" s="166"/>
      <c r="K136" s="166"/>
      <c r="L136" s="166"/>
      <c r="M136" s="173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66"/>
      <c r="AB136" s="166"/>
      <c r="AC136" s="175"/>
    </row>
    <row r="137" spans="1:29" s="174" customFormat="1" x14ac:dyDescent="0.25">
      <c r="A137" s="166"/>
      <c r="B137" s="166"/>
      <c r="C137" s="166"/>
      <c r="D137" s="166"/>
      <c r="E137" s="171"/>
      <c r="F137" s="172"/>
      <c r="G137" s="172"/>
      <c r="H137" s="166"/>
      <c r="I137" s="166"/>
      <c r="J137" s="166"/>
      <c r="K137" s="166"/>
      <c r="L137" s="166"/>
      <c r="M137" s="173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66"/>
      <c r="AB137" s="166"/>
      <c r="AC137" s="175"/>
    </row>
    <row r="138" spans="1:29" s="174" customFormat="1" x14ac:dyDescent="0.25">
      <c r="A138" s="166"/>
      <c r="B138" s="166"/>
      <c r="C138" s="166"/>
      <c r="D138" s="166"/>
      <c r="E138" s="171"/>
      <c r="F138" s="172"/>
      <c r="G138" s="172"/>
      <c r="H138" s="166"/>
      <c r="I138" s="166"/>
      <c r="J138" s="166"/>
      <c r="K138" s="166"/>
      <c r="L138" s="166"/>
      <c r="M138" s="173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66"/>
      <c r="AB138" s="166"/>
      <c r="AC138" s="175"/>
    </row>
    <row r="139" spans="1:29" s="174" customFormat="1" x14ac:dyDescent="0.25">
      <c r="A139" s="166"/>
      <c r="B139" s="166"/>
      <c r="C139" s="166"/>
      <c r="D139" s="166"/>
      <c r="E139" s="171"/>
      <c r="F139" s="172"/>
      <c r="G139" s="172"/>
      <c r="H139" s="166"/>
      <c r="I139" s="166"/>
      <c r="J139" s="166"/>
      <c r="K139" s="166"/>
      <c r="L139" s="166"/>
      <c r="M139" s="173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  <c r="AA139" s="166"/>
      <c r="AB139" s="166"/>
      <c r="AC139" s="175"/>
    </row>
    <row r="140" spans="1:29" s="174" customFormat="1" x14ac:dyDescent="0.25">
      <c r="A140" s="166"/>
      <c r="B140" s="166"/>
      <c r="C140" s="166"/>
      <c r="D140" s="166"/>
      <c r="E140" s="171"/>
      <c r="F140" s="172"/>
      <c r="G140" s="172"/>
      <c r="H140" s="166"/>
      <c r="I140" s="166"/>
      <c r="J140" s="166"/>
      <c r="K140" s="166"/>
      <c r="L140" s="166"/>
      <c r="M140" s="173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66"/>
      <c r="AB140" s="166"/>
      <c r="AC140" s="175"/>
    </row>
    <row r="141" spans="1:29" s="174" customFormat="1" x14ac:dyDescent="0.25">
      <c r="A141" s="166"/>
      <c r="B141" s="166"/>
      <c r="C141" s="166"/>
      <c r="D141" s="166"/>
      <c r="E141" s="171"/>
      <c r="F141" s="172"/>
      <c r="G141" s="172"/>
      <c r="H141" s="166"/>
      <c r="I141" s="166"/>
      <c r="J141" s="166"/>
      <c r="K141" s="166"/>
      <c r="L141" s="166"/>
      <c r="M141" s="173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66"/>
      <c r="AB141" s="166"/>
      <c r="AC141" s="175"/>
    </row>
    <row r="142" spans="1:29" s="174" customFormat="1" x14ac:dyDescent="0.25">
      <c r="A142" s="166"/>
      <c r="B142" s="166"/>
      <c r="C142" s="166"/>
      <c r="D142" s="166"/>
      <c r="E142" s="171"/>
      <c r="F142" s="172"/>
      <c r="G142" s="172"/>
      <c r="H142" s="166"/>
      <c r="I142" s="166"/>
      <c r="J142" s="166"/>
      <c r="K142" s="166"/>
      <c r="L142" s="166"/>
      <c r="M142" s="173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66"/>
      <c r="AB142" s="166"/>
      <c r="AC142" s="175"/>
    </row>
    <row r="143" spans="1:29" s="174" customFormat="1" x14ac:dyDescent="0.25">
      <c r="A143" s="166"/>
      <c r="B143" s="166"/>
      <c r="C143" s="166"/>
      <c r="D143" s="166"/>
      <c r="E143" s="171"/>
      <c r="F143" s="172"/>
      <c r="G143" s="172"/>
      <c r="H143" s="166"/>
      <c r="I143" s="166"/>
      <c r="J143" s="166"/>
      <c r="K143" s="166"/>
      <c r="L143" s="166"/>
      <c r="M143" s="173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  <c r="AA143" s="166"/>
      <c r="AB143" s="166"/>
      <c r="AC143" s="175"/>
    </row>
    <row r="144" spans="1:29" s="174" customFormat="1" x14ac:dyDescent="0.25">
      <c r="A144" s="166"/>
      <c r="B144" s="166"/>
      <c r="C144" s="166"/>
      <c r="D144" s="166"/>
      <c r="E144" s="171"/>
      <c r="F144" s="172"/>
      <c r="G144" s="172"/>
      <c r="H144" s="166"/>
      <c r="I144" s="166"/>
      <c r="J144" s="166"/>
      <c r="K144" s="166"/>
      <c r="L144" s="166"/>
      <c r="M144" s="173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66"/>
      <c r="AB144" s="166"/>
      <c r="AC144" s="175"/>
    </row>
    <row r="145" spans="1:29" s="174" customFormat="1" x14ac:dyDescent="0.25">
      <c r="A145" s="166"/>
      <c r="B145" s="166"/>
      <c r="C145" s="166"/>
      <c r="D145" s="166"/>
      <c r="E145" s="171"/>
      <c r="F145" s="172"/>
      <c r="G145" s="172"/>
      <c r="H145" s="166"/>
      <c r="I145" s="166"/>
      <c r="J145" s="166"/>
      <c r="K145" s="166"/>
      <c r="L145" s="166"/>
      <c r="M145" s="173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66"/>
      <c r="AB145" s="166"/>
      <c r="AC145" s="175"/>
    </row>
    <row r="146" spans="1:29" s="174" customFormat="1" x14ac:dyDescent="0.25">
      <c r="A146" s="166"/>
      <c r="B146" s="166"/>
      <c r="C146" s="166"/>
      <c r="D146" s="166"/>
      <c r="E146" s="171"/>
      <c r="F146" s="172"/>
      <c r="G146" s="172"/>
      <c r="H146" s="166"/>
      <c r="I146" s="166"/>
      <c r="J146" s="166"/>
      <c r="K146" s="166"/>
      <c r="L146" s="166"/>
      <c r="M146" s="173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66"/>
      <c r="AB146" s="166"/>
      <c r="AC146" s="175"/>
    </row>
    <row r="147" spans="1:29" s="174" customFormat="1" x14ac:dyDescent="0.25">
      <c r="A147" s="166"/>
      <c r="B147" s="166"/>
      <c r="C147" s="166"/>
      <c r="D147" s="166"/>
      <c r="E147" s="171"/>
      <c r="F147" s="172"/>
      <c r="G147" s="172"/>
      <c r="H147" s="166"/>
      <c r="I147" s="166"/>
      <c r="J147" s="166"/>
      <c r="K147" s="166"/>
      <c r="L147" s="166"/>
      <c r="M147" s="173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66"/>
      <c r="AB147" s="166"/>
      <c r="AC147" s="175"/>
    </row>
    <row r="148" spans="1:29" s="174" customFormat="1" x14ac:dyDescent="0.25">
      <c r="A148" s="166"/>
      <c r="B148" s="166"/>
      <c r="C148" s="166"/>
      <c r="D148" s="166"/>
      <c r="E148" s="171"/>
      <c r="F148" s="172"/>
      <c r="G148" s="172"/>
      <c r="H148" s="166"/>
      <c r="I148" s="166"/>
      <c r="J148" s="166"/>
      <c r="K148" s="166"/>
      <c r="L148" s="166"/>
      <c r="M148" s="173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66"/>
      <c r="AB148" s="166"/>
      <c r="AC148" s="175"/>
    </row>
    <row r="149" spans="1:29" s="174" customFormat="1" x14ac:dyDescent="0.25">
      <c r="A149" s="166"/>
      <c r="B149" s="166"/>
      <c r="C149" s="166"/>
      <c r="D149" s="166"/>
      <c r="E149" s="171"/>
      <c r="F149" s="172"/>
      <c r="G149" s="172"/>
      <c r="H149" s="166"/>
      <c r="I149" s="166"/>
      <c r="J149" s="166"/>
      <c r="K149" s="166"/>
      <c r="L149" s="166"/>
      <c r="M149" s="173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66"/>
      <c r="AB149" s="166"/>
      <c r="AC149" s="175"/>
    </row>
    <row r="150" spans="1:29" s="174" customFormat="1" x14ac:dyDescent="0.25">
      <c r="A150" s="166"/>
      <c r="B150" s="166"/>
      <c r="C150" s="166"/>
      <c r="D150" s="166"/>
      <c r="E150" s="171"/>
      <c r="F150" s="172"/>
      <c r="G150" s="172"/>
      <c r="H150" s="166"/>
      <c r="I150" s="166"/>
      <c r="J150" s="166"/>
      <c r="K150" s="166"/>
      <c r="L150" s="166"/>
      <c r="M150" s="173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  <c r="AB150" s="166"/>
      <c r="AC150" s="175"/>
    </row>
    <row r="151" spans="1:29" s="174" customFormat="1" x14ac:dyDescent="0.25">
      <c r="A151" s="166"/>
      <c r="B151" s="166"/>
      <c r="C151" s="166"/>
      <c r="D151" s="166"/>
      <c r="E151" s="171"/>
      <c r="F151" s="172"/>
      <c r="G151" s="172"/>
      <c r="H151" s="166"/>
      <c r="I151" s="166"/>
      <c r="J151" s="166"/>
      <c r="K151" s="166"/>
      <c r="L151" s="166"/>
      <c r="M151" s="173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66"/>
      <c r="AB151" s="166"/>
      <c r="AC151" s="175"/>
    </row>
    <row r="152" spans="1:29" s="174" customFormat="1" x14ac:dyDescent="0.25">
      <c r="A152" s="166"/>
      <c r="B152" s="166"/>
      <c r="C152" s="166"/>
      <c r="D152" s="166"/>
      <c r="E152" s="171"/>
      <c r="F152" s="172"/>
      <c r="G152" s="172"/>
      <c r="H152" s="166"/>
      <c r="I152" s="166"/>
      <c r="J152" s="166"/>
      <c r="K152" s="166"/>
      <c r="L152" s="166"/>
      <c r="M152" s="173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  <c r="AB152" s="166"/>
      <c r="AC152" s="175"/>
    </row>
    <row r="153" spans="1:29" s="174" customFormat="1" x14ac:dyDescent="0.25">
      <c r="A153" s="166"/>
      <c r="B153" s="166"/>
      <c r="C153" s="166"/>
      <c r="D153" s="166"/>
      <c r="E153" s="171"/>
      <c r="F153" s="172"/>
      <c r="G153" s="172"/>
      <c r="H153" s="166"/>
      <c r="I153" s="166"/>
      <c r="J153" s="166"/>
      <c r="K153" s="166"/>
      <c r="L153" s="166"/>
      <c r="M153" s="173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66"/>
      <c r="AB153" s="166"/>
      <c r="AC153" s="175"/>
    </row>
    <row r="154" spans="1:29" s="174" customFormat="1" x14ac:dyDescent="0.25">
      <c r="A154" s="166"/>
      <c r="B154" s="166"/>
      <c r="C154" s="166"/>
      <c r="D154" s="166"/>
      <c r="E154" s="171"/>
      <c r="F154" s="172"/>
      <c r="G154" s="172"/>
      <c r="H154" s="166"/>
      <c r="I154" s="166"/>
      <c r="J154" s="166"/>
      <c r="K154" s="166"/>
      <c r="L154" s="166"/>
      <c r="M154" s="173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66"/>
      <c r="AB154" s="166"/>
      <c r="AC154" s="175"/>
    </row>
    <row r="155" spans="1:29" s="174" customFormat="1" x14ac:dyDescent="0.25">
      <c r="A155" s="166"/>
      <c r="B155" s="166"/>
      <c r="C155" s="166"/>
      <c r="D155" s="166"/>
      <c r="E155" s="171"/>
      <c r="F155" s="172"/>
      <c r="G155" s="172"/>
      <c r="H155" s="166"/>
      <c r="I155" s="166"/>
      <c r="J155" s="166"/>
      <c r="K155" s="166"/>
      <c r="L155" s="166"/>
      <c r="M155" s="173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  <c r="AA155" s="166"/>
      <c r="AB155" s="166"/>
      <c r="AC155" s="175"/>
    </row>
    <row r="156" spans="1:29" s="174" customFormat="1" x14ac:dyDescent="0.25">
      <c r="A156" s="166"/>
      <c r="B156" s="166"/>
      <c r="C156" s="166"/>
      <c r="D156" s="166"/>
      <c r="E156" s="171"/>
      <c r="F156" s="172"/>
      <c r="G156" s="172"/>
      <c r="H156" s="166"/>
      <c r="I156" s="166"/>
      <c r="J156" s="166"/>
      <c r="K156" s="166"/>
      <c r="L156" s="166"/>
      <c r="M156" s="173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66"/>
      <c r="AB156" s="166"/>
      <c r="AC156" s="175"/>
    </row>
    <row r="157" spans="1:29" s="174" customFormat="1" x14ac:dyDescent="0.25">
      <c r="A157" s="166"/>
      <c r="B157" s="166"/>
      <c r="C157" s="166"/>
      <c r="D157" s="166"/>
      <c r="E157" s="171"/>
      <c r="F157" s="172"/>
      <c r="G157" s="172"/>
      <c r="H157" s="166"/>
      <c r="I157" s="166"/>
      <c r="J157" s="166"/>
      <c r="K157" s="166"/>
      <c r="L157" s="166"/>
      <c r="M157" s="173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66"/>
      <c r="AB157" s="166"/>
      <c r="AC157" s="175"/>
    </row>
    <row r="158" spans="1:29" s="174" customFormat="1" x14ac:dyDescent="0.25">
      <c r="A158" s="166"/>
      <c r="B158" s="166"/>
      <c r="C158" s="166"/>
      <c r="D158" s="166"/>
      <c r="E158" s="171"/>
      <c r="F158" s="172"/>
      <c r="G158" s="172"/>
      <c r="H158" s="166"/>
      <c r="I158" s="166"/>
      <c r="J158" s="166"/>
      <c r="K158" s="166"/>
      <c r="L158" s="166"/>
      <c r="M158" s="173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66"/>
      <c r="AB158" s="166"/>
      <c r="AC158" s="175"/>
    </row>
    <row r="159" spans="1:29" s="174" customFormat="1" x14ac:dyDescent="0.25">
      <c r="A159" s="166"/>
      <c r="B159" s="166"/>
      <c r="C159" s="166"/>
      <c r="D159" s="166"/>
      <c r="E159" s="171"/>
      <c r="F159" s="172"/>
      <c r="G159" s="172"/>
      <c r="H159" s="166"/>
      <c r="I159" s="166"/>
      <c r="J159" s="166"/>
      <c r="K159" s="166"/>
      <c r="L159" s="166"/>
      <c r="M159" s="173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/>
      <c r="AC159" s="175"/>
    </row>
    <row r="160" spans="1:29" s="174" customFormat="1" x14ac:dyDescent="0.25">
      <c r="A160" s="166"/>
      <c r="B160" s="166"/>
      <c r="C160" s="166"/>
      <c r="D160" s="166"/>
      <c r="E160" s="171"/>
      <c r="F160" s="172"/>
      <c r="G160" s="172"/>
      <c r="H160" s="166"/>
      <c r="I160" s="166"/>
      <c r="J160" s="166"/>
      <c r="K160" s="166"/>
      <c r="L160" s="166"/>
      <c r="M160" s="173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66"/>
      <c r="AB160" s="166"/>
      <c r="AC160" s="175"/>
    </row>
    <row r="161" spans="1:29" s="174" customFormat="1" x14ac:dyDescent="0.25">
      <c r="A161" s="166"/>
      <c r="B161" s="166"/>
      <c r="C161" s="166"/>
      <c r="D161" s="166"/>
      <c r="E161" s="171"/>
      <c r="F161" s="172"/>
      <c r="G161" s="172"/>
      <c r="H161" s="166"/>
      <c r="I161" s="166"/>
      <c r="J161" s="166"/>
      <c r="K161" s="166"/>
      <c r="L161" s="166"/>
      <c r="M161" s="173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66"/>
      <c r="AB161" s="166"/>
      <c r="AC161" s="175"/>
    </row>
    <row r="162" spans="1:29" s="174" customFormat="1" x14ac:dyDescent="0.25">
      <c r="A162" s="166"/>
      <c r="B162" s="166"/>
      <c r="C162" s="166"/>
      <c r="D162" s="166"/>
      <c r="E162" s="171"/>
      <c r="F162" s="172"/>
      <c r="G162" s="172"/>
      <c r="H162" s="166"/>
      <c r="I162" s="166"/>
      <c r="J162" s="166"/>
      <c r="K162" s="166"/>
      <c r="L162" s="166"/>
      <c r="M162" s="173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66"/>
      <c r="AB162" s="166"/>
      <c r="AC162" s="175"/>
    </row>
    <row r="163" spans="1:29" s="174" customFormat="1" x14ac:dyDescent="0.25">
      <c r="A163" s="166"/>
      <c r="B163" s="166"/>
      <c r="C163" s="166"/>
      <c r="D163" s="166"/>
      <c r="E163" s="171"/>
      <c r="F163" s="172"/>
      <c r="G163" s="172"/>
      <c r="H163" s="166"/>
      <c r="I163" s="166"/>
      <c r="J163" s="166"/>
      <c r="K163" s="166"/>
      <c r="L163" s="166"/>
      <c r="M163" s="173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66"/>
      <c r="AB163" s="166"/>
      <c r="AC163" s="175"/>
    </row>
    <row r="164" spans="1:29" s="174" customFormat="1" x14ac:dyDescent="0.25">
      <c r="A164" s="166"/>
      <c r="B164" s="166"/>
      <c r="C164" s="166"/>
      <c r="D164" s="166"/>
      <c r="E164" s="171"/>
      <c r="F164" s="172"/>
      <c r="G164" s="172"/>
      <c r="H164" s="166"/>
      <c r="I164" s="166"/>
      <c r="J164" s="166"/>
      <c r="K164" s="166"/>
      <c r="L164" s="166"/>
      <c r="M164" s="173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66"/>
      <c r="AB164" s="166"/>
      <c r="AC164" s="175"/>
    </row>
    <row r="165" spans="1:29" s="174" customFormat="1" x14ac:dyDescent="0.25">
      <c r="A165" s="166"/>
      <c r="B165" s="166"/>
      <c r="C165" s="166"/>
      <c r="D165" s="166"/>
      <c r="E165" s="171"/>
      <c r="F165" s="172"/>
      <c r="G165" s="172"/>
      <c r="H165" s="166"/>
      <c r="I165" s="166"/>
      <c r="J165" s="166"/>
      <c r="K165" s="166"/>
      <c r="L165" s="166"/>
      <c r="M165" s="173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66"/>
      <c r="AB165" s="166"/>
      <c r="AC165" s="175"/>
    </row>
    <row r="166" spans="1:29" s="174" customFormat="1" x14ac:dyDescent="0.25">
      <c r="A166" s="166"/>
      <c r="B166" s="166"/>
      <c r="C166" s="166"/>
      <c r="D166" s="166"/>
      <c r="E166" s="171"/>
      <c r="F166" s="172"/>
      <c r="G166" s="172"/>
      <c r="H166" s="166"/>
      <c r="I166" s="166"/>
      <c r="J166" s="166"/>
      <c r="K166" s="166"/>
      <c r="L166" s="166"/>
      <c r="M166" s="173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  <c r="AA166" s="166"/>
      <c r="AB166" s="166"/>
      <c r="AC166" s="175"/>
    </row>
    <row r="167" spans="1:29" s="174" customFormat="1" x14ac:dyDescent="0.25">
      <c r="A167" s="166"/>
      <c r="B167" s="166"/>
      <c r="C167" s="166"/>
      <c r="D167" s="166"/>
      <c r="E167" s="171"/>
      <c r="F167" s="172"/>
      <c r="G167" s="172"/>
      <c r="H167" s="166"/>
      <c r="I167" s="166"/>
      <c r="J167" s="166"/>
      <c r="K167" s="166"/>
      <c r="L167" s="166"/>
      <c r="M167" s="173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66"/>
      <c r="AB167" s="166"/>
      <c r="AC167" s="175"/>
    </row>
    <row r="168" spans="1:29" s="174" customFormat="1" x14ac:dyDescent="0.25">
      <c r="A168" s="166"/>
      <c r="B168" s="166"/>
      <c r="C168" s="166"/>
      <c r="D168" s="166"/>
      <c r="E168" s="171"/>
      <c r="F168" s="172"/>
      <c r="G168" s="172"/>
      <c r="H168" s="166"/>
      <c r="I168" s="166"/>
      <c r="J168" s="166"/>
      <c r="K168" s="166"/>
      <c r="L168" s="166"/>
      <c r="M168" s="173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66"/>
      <c r="AB168" s="166"/>
      <c r="AC168" s="175"/>
    </row>
    <row r="169" spans="1:29" s="174" customFormat="1" x14ac:dyDescent="0.25">
      <c r="A169" s="166"/>
      <c r="B169" s="166"/>
      <c r="C169" s="166"/>
      <c r="D169" s="166"/>
      <c r="E169" s="171"/>
      <c r="F169" s="172"/>
      <c r="G169" s="172"/>
      <c r="H169" s="166"/>
      <c r="I169" s="166"/>
      <c r="J169" s="166"/>
      <c r="K169" s="166"/>
      <c r="L169" s="166"/>
      <c r="M169" s="173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66"/>
      <c r="AB169" s="166"/>
      <c r="AC169" s="175"/>
    </row>
    <row r="170" spans="1:29" s="174" customFormat="1" x14ac:dyDescent="0.25">
      <c r="A170" s="166"/>
      <c r="B170" s="166"/>
      <c r="C170" s="166"/>
      <c r="D170" s="166"/>
      <c r="E170" s="171"/>
      <c r="F170" s="172"/>
      <c r="G170" s="172"/>
      <c r="H170" s="166"/>
      <c r="I170" s="166"/>
      <c r="J170" s="166"/>
      <c r="K170" s="166"/>
      <c r="L170" s="166"/>
      <c r="M170" s="173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66"/>
      <c r="AB170" s="166"/>
      <c r="AC170" s="175"/>
    </row>
    <row r="171" spans="1:29" s="174" customFormat="1" x14ac:dyDescent="0.25">
      <c r="A171" s="166"/>
      <c r="B171" s="166"/>
      <c r="C171" s="166"/>
      <c r="D171" s="166"/>
      <c r="E171" s="171"/>
      <c r="F171" s="172"/>
      <c r="G171" s="172"/>
      <c r="H171" s="166"/>
      <c r="I171" s="166"/>
      <c r="J171" s="166"/>
      <c r="K171" s="166"/>
      <c r="L171" s="166"/>
      <c r="M171" s="173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66"/>
      <c r="AB171" s="166"/>
      <c r="AC171" s="175"/>
    </row>
    <row r="172" spans="1:29" s="174" customFormat="1" x14ac:dyDescent="0.25">
      <c r="A172" s="166"/>
      <c r="B172" s="166"/>
      <c r="C172" s="166"/>
      <c r="D172" s="166"/>
      <c r="E172" s="176"/>
      <c r="F172" s="177"/>
      <c r="G172" s="177"/>
      <c r="H172" s="178"/>
      <c r="I172" s="178"/>
      <c r="J172" s="178"/>
      <c r="K172" s="178"/>
      <c r="L172" s="178"/>
      <c r="M172" s="179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  <c r="AA172" s="178"/>
      <c r="AB172" s="178"/>
      <c r="AC172" s="175"/>
    </row>
  </sheetData>
  <mergeCells count="46">
    <mergeCell ref="V43:AB43"/>
    <mergeCell ref="B34:B36"/>
    <mergeCell ref="C25:C27"/>
    <mergeCell ref="AD25:AD26"/>
    <mergeCell ref="A37:AD37"/>
    <mergeCell ref="A28:A30"/>
    <mergeCell ref="C34:C36"/>
    <mergeCell ref="P39:W39"/>
    <mergeCell ref="P41:W41"/>
    <mergeCell ref="A25:A27"/>
    <mergeCell ref="B25:B27"/>
    <mergeCell ref="B28:B30"/>
    <mergeCell ref="C28:C30"/>
    <mergeCell ref="A34:A36"/>
    <mergeCell ref="A31:A33"/>
    <mergeCell ref="C31:C33"/>
    <mergeCell ref="B31:B33"/>
    <mergeCell ref="A2:AB2"/>
    <mergeCell ref="I4:AB4"/>
    <mergeCell ref="C4:C5"/>
    <mergeCell ref="D4:D5"/>
    <mergeCell ref="H4:H5"/>
    <mergeCell ref="B4:B5"/>
    <mergeCell ref="F4:F5"/>
    <mergeCell ref="A3:AB3"/>
    <mergeCell ref="G4:G5"/>
    <mergeCell ref="E4:E5"/>
    <mergeCell ref="A4:A5"/>
    <mergeCell ref="B7:B9"/>
    <mergeCell ref="A7:A9"/>
    <mergeCell ref="A13:A15"/>
    <mergeCell ref="B13:B15"/>
    <mergeCell ref="C13:C15"/>
    <mergeCell ref="C7:C9"/>
    <mergeCell ref="A10:A12"/>
    <mergeCell ref="B10:B12"/>
    <mergeCell ref="C10:C12"/>
    <mergeCell ref="A16:A18"/>
    <mergeCell ref="B16:B18"/>
    <mergeCell ref="C16:C18"/>
    <mergeCell ref="A22:A24"/>
    <mergeCell ref="B22:B24"/>
    <mergeCell ref="C22:C24"/>
    <mergeCell ref="C19:C21"/>
    <mergeCell ref="A19:A21"/>
    <mergeCell ref="B19:B21"/>
  </mergeCells>
  <phoneticPr fontId="32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  <ignoredErrors>
    <ignoredError sqref="I9:X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 НПП</vt:lpstr>
      <vt:lpstr>Загальна</vt:lpstr>
      <vt:lpstr>Загальна!Заголовки_для_печати</vt:lpstr>
      <vt:lpstr>'За НПП'!Область_печати</vt:lpstr>
      <vt:lpstr>Загальна!Область_печати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Пользователь</cp:lastModifiedBy>
  <cp:lastPrinted>2024-06-11T17:30:14Z</cp:lastPrinted>
  <dcterms:created xsi:type="dcterms:W3CDTF">1996-10-08T23:32:33Z</dcterms:created>
  <dcterms:modified xsi:type="dcterms:W3CDTF">2025-05-21T12:05:57Z</dcterms:modified>
</cp:coreProperties>
</file>