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\\Mac\Home\Downloads\3 форма\"/>
    </mc:Choice>
  </mc:AlternateContent>
  <xr:revisionPtr revIDLastSave="0" documentId="13_ncr:1_{1F3A0194-79B0-49AF-A5F1-24196FBEFC05}" xr6:coauthVersionLast="47" xr6:coauthVersionMax="47" xr10:uidLastSave="{00000000-0000-0000-0000-000000000000}"/>
  <bookViews>
    <workbookView xWindow="-98" yWindow="-98" windowWidth="26116" windowHeight="15675" tabRatio="607" xr2:uid="{00000000-000D-0000-FFFF-FFFF00000000}"/>
  </bookViews>
  <sheets>
    <sheet name="Загальна" sheetId="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9" l="1"/>
  <c r="D12" i="9"/>
  <c r="AB26" i="9" l="1"/>
  <c r="AB29" i="9" s="1"/>
  <c r="X26" i="9"/>
  <c r="X29" i="9" s="1"/>
  <c r="W26" i="9"/>
  <c r="W29" i="9" s="1"/>
  <c r="V26" i="9"/>
  <c r="V29" i="9" s="1"/>
  <c r="U26" i="9"/>
  <c r="U29" i="9" s="1"/>
  <c r="T26" i="9"/>
  <c r="T29" i="9" s="1"/>
  <c r="S26" i="9"/>
  <c r="S29" i="9" s="1"/>
  <c r="R26" i="9"/>
  <c r="R29" i="9" s="1"/>
  <c r="Q26" i="9"/>
  <c r="Q29" i="9" s="1"/>
  <c r="P26" i="9"/>
  <c r="P29" i="9" s="1"/>
  <c r="O26" i="9"/>
  <c r="O29" i="9" s="1"/>
  <c r="N26" i="9"/>
  <c r="N29" i="9" s="1"/>
  <c r="M26" i="9"/>
  <c r="M29" i="9" s="1"/>
  <c r="L26" i="9"/>
  <c r="L29" i="9" s="1"/>
  <c r="K26" i="9"/>
  <c r="K29" i="9" s="1"/>
  <c r="J26" i="9"/>
  <c r="J29" i="9" s="1"/>
  <c r="I26" i="9"/>
  <c r="I29" i="9" s="1"/>
  <c r="AB25" i="9"/>
  <c r="AB28" i="9" s="1"/>
  <c r="X25" i="9"/>
  <c r="X28" i="9" s="1"/>
  <c r="W25" i="9"/>
  <c r="W28" i="9" s="1"/>
  <c r="V25" i="9"/>
  <c r="V28" i="9" s="1"/>
  <c r="U25" i="9"/>
  <c r="U28" i="9" s="1"/>
  <c r="T25" i="9"/>
  <c r="T28" i="9" s="1"/>
  <c r="S25" i="9"/>
  <c r="S28" i="9" s="1"/>
  <c r="R25" i="9"/>
  <c r="R28" i="9" s="1"/>
  <c r="Q25" i="9"/>
  <c r="Q28" i="9" s="1"/>
  <c r="P25" i="9"/>
  <c r="P28" i="9" s="1"/>
  <c r="O25" i="9"/>
  <c r="O28" i="9" s="1"/>
  <c r="N25" i="9"/>
  <c r="N28" i="9" s="1"/>
  <c r="M25" i="9"/>
  <c r="M28" i="9" s="1"/>
  <c r="L25" i="9"/>
  <c r="L28" i="9" s="1"/>
  <c r="K25" i="9"/>
  <c r="K28" i="9" s="1"/>
  <c r="J25" i="9"/>
  <c r="J28" i="9" s="1"/>
  <c r="I25" i="9"/>
  <c r="I28" i="9" s="1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D10" i="9"/>
  <c r="X9" i="9"/>
  <c r="X12" i="9" s="1"/>
  <c r="W9" i="9"/>
  <c r="W12" i="9" s="1"/>
  <c r="V9" i="9"/>
  <c r="V12" i="9" s="1"/>
  <c r="U9" i="9"/>
  <c r="U12" i="9" s="1"/>
  <c r="T9" i="9"/>
  <c r="T12" i="9" s="1"/>
  <c r="S9" i="9"/>
  <c r="S12" i="9" s="1"/>
  <c r="R9" i="9"/>
  <c r="R12" i="9" s="1"/>
  <c r="Q9" i="9"/>
  <c r="Q12" i="9" s="1"/>
  <c r="P9" i="9"/>
  <c r="P12" i="9" s="1"/>
  <c r="O9" i="9"/>
  <c r="O12" i="9" s="1"/>
  <c r="N9" i="9"/>
  <c r="N12" i="9" s="1"/>
  <c r="M9" i="9"/>
  <c r="M12" i="9" s="1"/>
  <c r="L9" i="9"/>
  <c r="L12" i="9" s="1"/>
  <c r="K9" i="9"/>
  <c r="K12" i="9" s="1"/>
  <c r="J9" i="9"/>
  <c r="J12" i="9" s="1"/>
  <c r="I9" i="9"/>
  <c r="I12" i="9" s="1"/>
  <c r="AB21" i="9" l="1"/>
  <c r="AB18" i="9"/>
  <c r="AB15" i="9"/>
  <c r="AB30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AB9" i="9"/>
  <c r="AB12" i="9" s="1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AB24" i="9"/>
  <c r="AB27" i="9" l="1"/>
</calcChain>
</file>

<file path=xl/sharedStrings.xml><?xml version="1.0" encoding="utf-8"?>
<sst xmlns="http://schemas.openxmlformats.org/spreadsheetml/2006/main" count="71" uniqueCount="48">
  <si>
    <t>Форма навчання</t>
  </si>
  <si>
    <t>Курс</t>
  </si>
  <si>
    <t>Екзамени</t>
  </si>
  <si>
    <t>Консультації перед екзаменом</t>
  </si>
  <si>
    <t>Заліки</t>
  </si>
  <si>
    <t>Атестаційні екзамени</t>
  </si>
  <si>
    <t>Виробнича практика</t>
  </si>
  <si>
    <t>Навчальна практика</t>
  </si>
  <si>
    <t>Поточні консультації</t>
  </si>
  <si>
    <t>Індивідуальні завдання</t>
  </si>
  <si>
    <t>№ з/п</t>
  </si>
  <si>
    <t>Прізвище, ім'я
та по батькові
(повністю)</t>
  </si>
  <si>
    <t>Посада, вчене
звання,
вчена
ступінь</t>
  </si>
  <si>
    <t>Ставка</t>
  </si>
  <si>
    <t>ВИДИ НАВЧАЛЬНОГО НАВАНТАЖЕННЯ</t>
  </si>
  <si>
    <t>Всього</t>
  </si>
  <si>
    <t>Лекції</t>
  </si>
  <si>
    <t>Практичні</t>
  </si>
  <si>
    <t>Лабораторні</t>
  </si>
  <si>
    <t>Карнаух Євген Володимирович</t>
  </si>
  <si>
    <t>Бондаренко Яна Сергіївна</t>
  </si>
  <si>
    <t>Послайко Надія Іванівна</t>
  </si>
  <si>
    <t>Турчин Валерій Миколайович</t>
  </si>
  <si>
    <t>Турчин Євген Валерійович</t>
  </si>
  <si>
    <t xml:space="preserve">            "___" ____________ 2023 р.</t>
  </si>
  <si>
    <t>Курсові роботи</t>
  </si>
  <si>
    <t>І семестр</t>
  </si>
  <si>
    <t>ІІ семестр</t>
  </si>
  <si>
    <t>Рік</t>
  </si>
  <si>
    <t>Всього за завідувачем кафедри</t>
  </si>
  <si>
    <t>Доцент,  
канд. фіз.-мат. наук</t>
  </si>
  <si>
    <t>Доцент,  
канд. фіз.-мат.наук</t>
  </si>
  <si>
    <t>Всього за доцентами</t>
  </si>
  <si>
    <t>Разом за кафедрою</t>
  </si>
  <si>
    <t>ДНІПРОВСЬКИЙ НАЦІОНАЛЬНИЙ УНІВЕРСИТЕТ ІМЕНІ ОЛЕСЯ ГОНЧАРА</t>
  </si>
  <si>
    <t>Завідувач кафедри, доцент,  
канд. фіз.-мат. наук</t>
  </si>
  <si>
    <t>Завідувач кафедри ______________________________ Євген КАРНАУХ</t>
  </si>
  <si>
    <t>Кваліфікаційні роботи</t>
  </si>
  <si>
    <t>Затверджено на засіданні кафедри статистики й  теорії ймовірностей (протокол № 2 від "20" вересня  2023 р.)</t>
  </si>
  <si>
    <t>Факультет</t>
  </si>
  <si>
    <t>робота приймальної комісії</t>
  </si>
  <si>
    <t>Інше</t>
  </si>
  <si>
    <t>Розподіл ставок
по датам</t>
  </si>
  <si>
    <t>аспірантські екзамени</t>
  </si>
  <si>
    <t>керівництво аспірантами</t>
  </si>
  <si>
    <t>консультування докторантів, здобувачів</t>
  </si>
  <si>
    <t>керівництво ФПК</t>
  </si>
  <si>
    <t>Розподіл навчального навантаження між викладачами кафедри  статистики й
теорії ймовірностей (МСТ) на 2024-2025 навчальний рік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</si>
</sst>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Calibri"/>
    </font>
    <font>
      <sz val="10"/>
      <color rgb="FF000000"/>
      <name val="Calibri"/>
      <family val="2"/>
      <charset val="204"/>
    </font>
    <font>
      <b/>
      <sz val="14"/>
      <color rgb="FF000000"/>
      <name val="Times New Roman"/>
      <family val="1"/>
      <charset val="204"/>
    </font>
    <font>
      <b/>
      <sz val="9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b/>
      <i/>
      <sz val="9"/>
      <color rgb="FF000000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sz val="10"/>
      <name val="Arial Cyr"/>
      <family val="2"/>
      <charset val="204"/>
    </font>
    <font>
      <b/>
      <sz val="10"/>
      <color indexed="8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b/>
      <sz val="9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7" fillId="0" borderId="0">
      <protection locked="0"/>
    </xf>
    <xf numFmtId="0" fontId="10" fillId="0" borderId="0"/>
  </cellStyleXfs>
  <cellXfs count="43">
    <xf numFmtId="0" fontId="0" fillId="0" borderId="0" xfId="0">
      <alignment vertical="center"/>
    </xf>
    <xf numFmtId="49" fontId="6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12" fillId="0" borderId="1" xfId="2" applyFont="1" applyBorder="1" applyAlignment="1">
      <alignment horizontal="center" vertical="center" wrapText="1"/>
    </xf>
    <xf numFmtId="0" fontId="12" fillId="0" borderId="1" xfId="2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/>
    <xf numFmtId="0" fontId="11" fillId="0" borderId="1" xfId="2" applyFont="1" applyBorder="1" applyAlignment="1">
      <alignment horizontal="center" vertical="center" wrapText="1"/>
    </xf>
    <xf numFmtId="49" fontId="11" fillId="0" borderId="1" xfId="2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/>
    <xf numFmtId="0" fontId="6" fillId="0" borderId="1" xfId="0" applyFont="1" applyBorder="1" applyAlignment="1">
      <alignment horizontal="left"/>
    </xf>
    <xf numFmtId="0" fontId="6" fillId="0" borderId="1" xfId="0" applyFont="1" applyBorder="1" applyAlignment="1"/>
    <xf numFmtId="0" fontId="4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/>
    </xf>
    <xf numFmtId="0" fontId="1" fillId="0" borderId="1" xfId="0" applyFont="1" applyBorder="1" applyAlignment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/>
    <xf numFmtId="49" fontId="4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3">
    <cellStyle name="Normal 2" xfId="1" xr:uid="{00000000-0005-0000-0000-000000000000}"/>
    <cellStyle name="TableStyleLight1" xfId="2" xr:uid="{00000000-0005-0000-0000-000001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  <pageSetUpPr fitToPage="1"/>
  </sheetPr>
  <dimension ref="A2:AC38"/>
  <sheetViews>
    <sheetView showZeros="0" tabSelected="1" zoomScale="130" zoomScaleNormal="130" zoomScaleSheetLayoutView="100" workbookViewId="0">
      <selection activeCell="A3" sqref="A3:AB3"/>
    </sheetView>
  </sheetViews>
  <sheetFormatPr defaultColWidth="14" defaultRowHeight="15.75" customHeight="1" x14ac:dyDescent="0.4"/>
  <cols>
    <col min="1" max="28" width="12.85546875" style="8" customWidth="1"/>
    <col min="29" max="16384" width="14" style="8"/>
  </cols>
  <sheetData>
    <row r="2" spans="1:29" ht="18" customHeight="1" x14ac:dyDescent="0.4">
      <c r="A2" s="37" t="s">
        <v>34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</row>
    <row r="3" spans="1:29" ht="46.5" customHeight="1" x14ac:dyDescent="0.4">
      <c r="A3" s="38" t="s">
        <v>47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</row>
    <row r="4" spans="1:29" ht="14.25" customHeight="1" x14ac:dyDescent="0.4">
      <c r="A4" s="39" t="s">
        <v>10</v>
      </c>
      <c r="B4" s="40" t="s">
        <v>11</v>
      </c>
      <c r="C4" s="40" t="s">
        <v>12</v>
      </c>
      <c r="D4" s="41" t="s">
        <v>13</v>
      </c>
      <c r="E4" s="41"/>
      <c r="F4" s="12"/>
      <c r="G4" s="12"/>
      <c r="H4" s="12"/>
      <c r="I4" s="42" t="s">
        <v>14</v>
      </c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9" ht="116.25" customHeight="1" x14ac:dyDescent="0.3">
      <c r="A5" s="30"/>
      <c r="B5" s="30"/>
      <c r="C5" s="30"/>
      <c r="D5" s="30"/>
      <c r="E5" s="30"/>
      <c r="F5" s="14" t="s">
        <v>0</v>
      </c>
      <c r="G5" s="15" t="s">
        <v>39</v>
      </c>
      <c r="H5" s="14" t="s">
        <v>1</v>
      </c>
      <c r="I5" s="16" t="s">
        <v>16</v>
      </c>
      <c r="J5" s="16" t="s">
        <v>17</v>
      </c>
      <c r="K5" s="16" t="s">
        <v>18</v>
      </c>
      <c r="L5" s="16" t="s">
        <v>2</v>
      </c>
      <c r="M5" s="16" t="s">
        <v>3</v>
      </c>
      <c r="N5" s="16" t="s">
        <v>4</v>
      </c>
      <c r="O5" s="16" t="s">
        <v>37</v>
      </c>
      <c r="P5" s="16" t="s">
        <v>5</v>
      </c>
      <c r="Q5" s="16" t="s">
        <v>6</v>
      </c>
      <c r="R5" s="16" t="s">
        <v>7</v>
      </c>
      <c r="S5" s="16" t="s">
        <v>8</v>
      </c>
      <c r="T5" s="16" t="s">
        <v>9</v>
      </c>
      <c r="U5" s="16" t="s">
        <v>25</v>
      </c>
      <c r="V5" s="9" t="s">
        <v>43</v>
      </c>
      <c r="W5" s="9" t="s">
        <v>44</v>
      </c>
      <c r="X5" s="9" t="s">
        <v>45</v>
      </c>
      <c r="Y5" s="9" t="s">
        <v>46</v>
      </c>
      <c r="Z5" s="9" t="s">
        <v>40</v>
      </c>
      <c r="AA5" s="10" t="s">
        <v>41</v>
      </c>
      <c r="AB5" s="10" t="s">
        <v>15</v>
      </c>
      <c r="AC5" s="11" t="s">
        <v>42</v>
      </c>
    </row>
    <row r="6" spans="1:29" ht="15.75" customHeight="1" x14ac:dyDescent="0.4">
      <c r="A6" s="17">
        <v>1</v>
      </c>
      <c r="B6" s="18">
        <v>2</v>
      </c>
      <c r="C6" s="18">
        <v>3</v>
      </c>
      <c r="D6" s="17">
        <v>4</v>
      </c>
      <c r="E6" s="18">
        <v>5</v>
      </c>
      <c r="F6" s="17">
        <v>6</v>
      </c>
      <c r="G6" s="18">
        <v>7</v>
      </c>
      <c r="H6" s="17">
        <v>8</v>
      </c>
      <c r="I6" s="18">
        <v>9</v>
      </c>
      <c r="J6" s="17">
        <v>10</v>
      </c>
      <c r="K6" s="18">
        <v>11</v>
      </c>
      <c r="L6" s="17">
        <v>12</v>
      </c>
      <c r="M6" s="18">
        <v>13</v>
      </c>
      <c r="N6" s="17">
        <v>14</v>
      </c>
      <c r="O6" s="18">
        <v>15</v>
      </c>
      <c r="P6" s="17">
        <v>16</v>
      </c>
      <c r="Q6" s="18">
        <v>17</v>
      </c>
      <c r="R6" s="17">
        <v>18</v>
      </c>
      <c r="S6" s="18">
        <v>19</v>
      </c>
      <c r="T6" s="17">
        <v>20</v>
      </c>
      <c r="U6" s="18">
        <v>21</v>
      </c>
      <c r="V6" s="17">
        <v>22</v>
      </c>
      <c r="W6" s="18">
        <v>23</v>
      </c>
      <c r="X6" s="17">
        <v>24</v>
      </c>
      <c r="Y6" s="18">
        <v>25</v>
      </c>
      <c r="Z6" s="17">
        <v>26</v>
      </c>
      <c r="AA6" s="18">
        <v>27</v>
      </c>
      <c r="AB6" s="17">
        <v>28</v>
      </c>
      <c r="AC6" s="18">
        <v>29</v>
      </c>
    </row>
    <row r="7" spans="1:29" ht="13.9" x14ac:dyDescent="0.4">
      <c r="A7" s="33">
        <v>1</v>
      </c>
      <c r="B7" s="34" t="s">
        <v>19</v>
      </c>
      <c r="C7" s="34" t="s">
        <v>35</v>
      </c>
      <c r="D7" s="4">
        <v>1</v>
      </c>
      <c r="E7" s="1" t="s">
        <v>26</v>
      </c>
      <c r="F7" s="1"/>
      <c r="G7" s="1"/>
      <c r="H7" s="1"/>
      <c r="I7" s="19">
        <v>196</v>
      </c>
      <c r="J7" s="19">
        <v>130</v>
      </c>
      <c r="K7" s="19">
        <v>0</v>
      </c>
      <c r="L7" s="19">
        <v>7</v>
      </c>
      <c r="M7" s="19">
        <v>3</v>
      </c>
      <c r="N7" s="19">
        <v>0</v>
      </c>
      <c r="O7" s="19">
        <v>24</v>
      </c>
      <c r="P7" s="19">
        <v>0</v>
      </c>
      <c r="Q7" s="19">
        <v>4</v>
      </c>
      <c r="R7" s="19">
        <v>0</v>
      </c>
      <c r="S7" s="19">
        <v>6.2</v>
      </c>
      <c r="T7" s="19">
        <v>0</v>
      </c>
      <c r="U7" s="19">
        <v>5.28</v>
      </c>
      <c r="V7" s="19">
        <v>0</v>
      </c>
      <c r="W7" s="19">
        <v>0</v>
      </c>
      <c r="X7" s="19">
        <v>0</v>
      </c>
      <c r="Y7" s="19"/>
      <c r="Z7" s="19"/>
      <c r="AA7" s="19"/>
      <c r="AB7" s="5">
        <v>375.47999999999996</v>
      </c>
    </row>
    <row r="8" spans="1:29" ht="13.9" x14ac:dyDescent="0.4">
      <c r="A8" s="30"/>
      <c r="B8" s="30"/>
      <c r="C8" s="30"/>
      <c r="D8" s="4">
        <v>1</v>
      </c>
      <c r="E8" s="1" t="s">
        <v>27</v>
      </c>
      <c r="F8" s="1"/>
      <c r="G8" s="1"/>
      <c r="H8" s="1"/>
      <c r="I8" s="19">
        <v>56</v>
      </c>
      <c r="J8" s="19">
        <v>120</v>
      </c>
      <c r="K8" s="19">
        <v>0</v>
      </c>
      <c r="L8" s="19">
        <v>19</v>
      </c>
      <c r="M8" s="19">
        <v>5</v>
      </c>
      <c r="N8" s="19">
        <v>0</v>
      </c>
      <c r="O8" s="19">
        <v>0</v>
      </c>
      <c r="P8" s="19">
        <v>2.31</v>
      </c>
      <c r="Q8" s="19">
        <v>0</v>
      </c>
      <c r="R8" s="19">
        <v>0</v>
      </c>
      <c r="S8" s="19">
        <v>8.2799999999999994</v>
      </c>
      <c r="T8" s="19">
        <v>0</v>
      </c>
      <c r="U8" s="19">
        <v>13.260000000000002</v>
      </c>
      <c r="V8" s="19">
        <v>0</v>
      </c>
      <c r="W8" s="19">
        <v>0</v>
      </c>
      <c r="X8" s="19">
        <v>0</v>
      </c>
      <c r="Y8" s="19"/>
      <c r="Z8" s="19"/>
      <c r="AA8" s="19"/>
      <c r="AB8" s="5">
        <v>223.85</v>
      </c>
    </row>
    <row r="9" spans="1:29" ht="27" customHeight="1" x14ac:dyDescent="0.4">
      <c r="A9" s="30"/>
      <c r="B9" s="30"/>
      <c r="C9" s="30"/>
      <c r="D9" s="4">
        <v>1</v>
      </c>
      <c r="E9" s="1" t="s">
        <v>28</v>
      </c>
      <c r="F9" s="1"/>
      <c r="G9" s="1"/>
      <c r="H9" s="1"/>
      <c r="I9" s="19">
        <f t="shared" ref="I9:X9" si="0">SUM(I7:I8)</f>
        <v>252</v>
      </c>
      <c r="J9" s="19">
        <f t="shared" si="0"/>
        <v>250</v>
      </c>
      <c r="K9" s="19">
        <f t="shared" si="0"/>
        <v>0</v>
      </c>
      <c r="L9" s="19">
        <f t="shared" si="0"/>
        <v>26</v>
      </c>
      <c r="M9" s="19">
        <f t="shared" si="0"/>
        <v>8</v>
      </c>
      <c r="N9" s="19">
        <f t="shared" si="0"/>
        <v>0</v>
      </c>
      <c r="O9" s="19">
        <f t="shared" si="0"/>
        <v>24</v>
      </c>
      <c r="P9" s="19">
        <f t="shared" si="0"/>
        <v>2.31</v>
      </c>
      <c r="Q9" s="19">
        <f t="shared" si="0"/>
        <v>4</v>
      </c>
      <c r="R9" s="19">
        <f t="shared" si="0"/>
        <v>0</v>
      </c>
      <c r="S9" s="19">
        <f t="shared" si="0"/>
        <v>14.48</v>
      </c>
      <c r="T9" s="19">
        <f t="shared" si="0"/>
        <v>0</v>
      </c>
      <c r="U9" s="19">
        <f t="shared" si="0"/>
        <v>18.540000000000003</v>
      </c>
      <c r="V9" s="19">
        <f t="shared" si="0"/>
        <v>0</v>
      </c>
      <c r="W9" s="19">
        <f t="shared" si="0"/>
        <v>0</v>
      </c>
      <c r="X9" s="19">
        <f t="shared" si="0"/>
        <v>0</v>
      </c>
      <c r="Y9" s="19"/>
      <c r="Z9" s="19"/>
      <c r="AA9" s="19"/>
      <c r="AB9" s="5">
        <f>SUM(I9:X9)</f>
        <v>599.32999999999993</v>
      </c>
    </row>
    <row r="10" spans="1:29" ht="15.75" customHeight="1" x14ac:dyDescent="0.4">
      <c r="A10" s="29"/>
      <c r="B10" s="36" t="s">
        <v>29</v>
      </c>
      <c r="C10" s="32"/>
      <c r="D10" s="5">
        <f>SUM(D7)</f>
        <v>1</v>
      </c>
      <c r="E10" s="2" t="s">
        <v>26</v>
      </c>
      <c r="F10" s="2"/>
      <c r="G10" s="2"/>
      <c r="H10" s="2"/>
      <c r="I10" s="20">
        <v>196</v>
      </c>
      <c r="J10" s="20">
        <v>130</v>
      </c>
      <c r="K10" s="20">
        <v>0</v>
      </c>
      <c r="L10" s="20">
        <v>7</v>
      </c>
      <c r="M10" s="20">
        <v>3</v>
      </c>
      <c r="N10" s="20">
        <v>0</v>
      </c>
      <c r="O10" s="20">
        <v>24</v>
      </c>
      <c r="P10" s="20">
        <v>0</v>
      </c>
      <c r="Q10" s="20">
        <v>4</v>
      </c>
      <c r="R10" s="20">
        <v>0</v>
      </c>
      <c r="S10" s="20">
        <v>6.2</v>
      </c>
      <c r="T10" s="20">
        <v>0</v>
      </c>
      <c r="U10" s="20">
        <v>5.28</v>
      </c>
      <c r="V10" s="20">
        <v>0</v>
      </c>
      <c r="W10" s="20">
        <v>0</v>
      </c>
      <c r="X10" s="20">
        <v>0</v>
      </c>
      <c r="Y10" s="20"/>
      <c r="Z10" s="20"/>
      <c r="AA10" s="20"/>
      <c r="AB10" s="5">
        <v>375.47999999999996</v>
      </c>
    </row>
    <row r="11" spans="1:29" ht="15.75" customHeight="1" x14ac:dyDescent="0.4">
      <c r="A11" s="30"/>
      <c r="B11" s="30"/>
      <c r="C11" s="30"/>
      <c r="D11" s="5">
        <f t="shared" ref="D11:D12" si="1">SUM(D8)</f>
        <v>1</v>
      </c>
      <c r="E11" s="2" t="s">
        <v>27</v>
      </c>
      <c r="F11" s="2"/>
      <c r="G11" s="2"/>
      <c r="H11" s="2"/>
      <c r="I11" s="20">
        <v>56</v>
      </c>
      <c r="J11" s="20">
        <v>120</v>
      </c>
      <c r="K11" s="20">
        <v>0</v>
      </c>
      <c r="L11" s="20">
        <v>19</v>
      </c>
      <c r="M11" s="20">
        <v>5</v>
      </c>
      <c r="N11" s="20">
        <v>0</v>
      </c>
      <c r="O11" s="20">
        <v>0</v>
      </c>
      <c r="P11" s="20">
        <v>2.31</v>
      </c>
      <c r="Q11" s="20">
        <v>0</v>
      </c>
      <c r="R11" s="20">
        <v>0</v>
      </c>
      <c r="S11" s="20">
        <v>8.2799999999999994</v>
      </c>
      <c r="T11" s="20">
        <v>0</v>
      </c>
      <c r="U11" s="20">
        <v>13.260000000000002</v>
      </c>
      <c r="V11" s="20">
        <v>0</v>
      </c>
      <c r="W11" s="20">
        <v>0</v>
      </c>
      <c r="X11" s="20">
        <v>0</v>
      </c>
      <c r="Y11" s="20"/>
      <c r="Z11" s="20"/>
      <c r="AA11" s="20"/>
      <c r="AB11" s="5">
        <v>223.85</v>
      </c>
    </row>
    <row r="12" spans="1:29" ht="15.75" customHeight="1" x14ac:dyDescent="0.4">
      <c r="A12" s="30"/>
      <c r="B12" s="30"/>
      <c r="C12" s="30"/>
      <c r="D12" s="5">
        <f t="shared" si="1"/>
        <v>1</v>
      </c>
      <c r="E12" s="2" t="s">
        <v>28</v>
      </c>
      <c r="F12" s="2"/>
      <c r="G12" s="2"/>
      <c r="H12" s="2"/>
      <c r="I12" s="20">
        <f t="shared" ref="I12:AB12" si="2">SUM(I9)</f>
        <v>252</v>
      </c>
      <c r="J12" s="20">
        <f t="shared" si="2"/>
        <v>250</v>
      </c>
      <c r="K12" s="20">
        <f t="shared" si="2"/>
        <v>0</v>
      </c>
      <c r="L12" s="20">
        <f t="shared" si="2"/>
        <v>26</v>
      </c>
      <c r="M12" s="20">
        <f t="shared" si="2"/>
        <v>8</v>
      </c>
      <c r="N12" s="20">
        <f t="shared" si="2"/>
        <v>0</v>
      </c>
      <c r="O12" s="20">
        <f t="shared" si="2"/>
        <v>24</v>
      </c>
      <c r="P12" s="20">
        <f t="shared" si="2"/>
        <v>2.31</v>
      </c>
      <c r="Q12" s="20">
        <f t="shared" si="2"/>
        <v>4</v>
      </c>
      <c r="R12" s="20">
        <f t="shared" si="2"/>
        <v>0</v>
      </c>
      <c r="S12" s="20">
        <f t="shared" si="2"/>
        <v>14.48</v>
      </c>
      <c r="T12" s="20">
        <f t="shared" si="2"/>
        <v>0</v>
      </c>
      <c r="U12" s="20">
        <f t="shared" si="2"/>
        <v>18.540000000000003</v>
      </c>
      <c r="V12" s="20">
        <f t="shared" si="2"/>
        <v>0</v>
      </c>
      <c r="W12" s="20">
        <f t="shared" si="2"/>
        <v>0</v>
      </c>
      <c r="X12" s="20">
        <f t="shared" si="2"/>
        <v>0</v>
      </c>
      <c r="Y12" s="20"/>
      <c r="Z12" s="20"/>
      <c r="AA12" s="20"/>
      <c r="AB12" s="5">
        <f t="shared" si="2"/>
        <v>599.32999999999993</v>
      </c>
    </row>
    <row r="13" spans="1:29" ht="15.75" customHeight="1" x14ac:dyDescent="0.4">
      <c r="A13" s="33">
        <v>2</v>
      </c>
      <c r="B13" s="34" t="s">
        <v>20</v>
      </c>
      <c r="C13" s="34" t="s">
        <v>30</v>
      </c>
      <c r="D13" s="4">
        <v>1</v>
      </c>
      <c r="E13" s="1" t="s">
        <v>26</v>
      </c>
      <c r="F13" s="1"/>
      <c r="G13" s="1"/>
      <c r="H13" s="1"/>
      <c r="I13" s="19">
        <v>124</v>
      </c>
      <c r="J13" s="19">
        <v>108</v>
      </c>
      <c r="K13" s="19">
        <v>0</v>
      </c>
      <c r="L13" s="19">
        <v>8</v>
      </c>
      <c r="M13" s="19">
        <v>3</v>
      </c>
      <c r="N13" s="19">
        <v>0</v>
      </c>
      <c r="O13" s="19">
        <v>20</v>
      </c>
      <c r="P13" s="19">
        <v>0</v>
      </c>
      <c r="Q13" s="19">
        <v>4</v>
      </c>
      <c r="R13" s="19">
        <v>0</v>
      </c>
      <c r="S13" s="19">
        <v>5.16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9"/>
      <c r="Z13" s="19"/>
      <c r="AA13" s="19"/>
      <c r="AB13" s="5">
        <v>272.15999999999997</v>
      </c>
    </row>
    <row r="14" spans="1:29" ht="15.75" customHeight="1" x14ac:dyDescent="0.4">
      <c r="A14" s="30"/>
      <c r="B14" s="30"/>
      <c r="C14" s="30"/>
      <c r="D14" s="4">
        <v>1</v>
      </c>
      <c r="E14" s="1" t="s">
        <v>27</v>
      </c>
      <c r="F14" s="1"/>
      <c r="G14" s="1"/>
      <c r="H14" s="1"/>
      <c r="I14" s="19">
        <v>116</v>
      </c>
      <c r="J14" s="19">
        <v>116</v>
      </c>
      <c r="K14" s="19">
        <v>0</v>
      </c>
      <c r="L14" s="19">
        <v>3</v>
      </c>
      <c r="M14" s="19">
        <v>1</v>
      </c>
      <c r="N14" s="19">
        <v>0</v>
      </c>
      <c r="O14" s="19">
        <v>0</v>
      </c>
      <c r="P14" s="19">
        <v>0</v>
      </c>
      <c r="Q14" s="19">
        <v>0</v>
      </c>
      <c r="R14" s="19">
        <v>56</v>
      </c>
      <c r="S14" s="19">
        <v>7.6</v>
      </c>
      <c r="T14" s="19">
        <v>0</v>
      </c>
      <c r="U14" s="19">
        <v>13.280000000000001</v>
      </c>
      <c r="V14" s="19">
        <v>0</v>
      </c>
      <c r="W14" s="19">
        <v>0</v>
      </c>
      <c r="X14" s="19">
        <v>0</v>
      </c>
      <c r="Y14" s="19"/>
      <c r="Z14" s="19"/>
      <c r="AA14" s="19"/>
      <c r="AB14" s="5">
        <v>312.88</v>
      </c>
    </row>
    <row r="15" spans="1:29" ht="15.75" customHeight="1" x14ac:dyDescent="0.4">
      <c r="A15" s="30"/>
      <c r="B15" s="30"/>
      <c r="C15" s="30"/>
      <c r="D15" s="4">
        <v>1</v>
      </c>
      <c r="E15" s="1" t="s">
        <v>28</v>
      </c>
      <c r="F15" s="1"/>
      <c r="G15" s="1"/>
      <c r="H15" s="1"/>
      <c r="I15" s="19">
        <f t="shared" ref="I15:X15" si="3">SUM(I13:I14)</f>
        <v>240</v>
      </c>
      <c r="J15" s="19">
        <f t="shared" si="3"/>
        <v>224</v>
      </c>
      <c r="K15" s="19">
        <f t="shared" si="3"/>
        <v>0</v>
      </c>
      <c r="L15" s="19">
        <f t="shared" si="3"/>
        <v>11</v>
      </c>
      <c r="M15" s="19">
        <f t="shared" si="3"/>
        <v>4</v>
      </c>
      <c r="N15" s="19">
        <f t="shared" si="3"/>
        <v>0</v>
      </c>
      <c r="O15" s="19">
        <f t="shared" si="3"/>
        <v>20</v>
      </c>
      <c r="P15" s="19">
        <f t="shared" si="3"/>
        <v>0</v>
      </c>
      <c r="Q15" s="19">
        <f t="shared" si="3"/>
        <v>4</v>
      </c>
      <c r="R15" s="19">
        <f t="shared" si="3"/>
        <v>56</v>
      </c>
      <c r="S15" s="19">
        <f t="shared" si="3"/>
        <v>12.76</v>
      </c>
      <c r="T15" s="19">
        <f t="shared" si="3"/>
        <v>0</v>
      </c>
      <c r="U15" s="19">
        <f t="shared" si="3"/>
        <v>13.280000000000001</v>
      </c>
      <c r="V15" s="19">
        <f t="shared" si="3"/>
        <v>0</v>
      </c>
      <c r="W15" s="19">
        <f t="shared" si="3"/>
        <v>0</v>
      </c>
      <c r="X15" s="19">
        <f t="shared" si="3"/>
        <v>0</v>
      </c>
      <c r="Y15" s="19"/>
      <c r="Z15" s="19"/>
      <c r="AA15" s="19"/>
      <c r="AB15" s="5">
        <f t="shared" ref="AB15:AB24" si="4">SUM(I15:X15)</f>
        <v>585.04</v>
      </c>
    </row>
    <row r="16" spans="1:29" ht="15.75" customHeight="1" x14ac:dyDescent="0.4">
      <c r="A16" s="33">
        <v>3</v>
      </c>
      <c r="B16" s="34" t="s">
        <v>21</v>
      </c>
      <c r="C16" s="34" t="s">
        <v>30</v>
      </c>
      <c r="D16" s="4">
        <v>1</v>
      </c>
      <c r="E16" s="1" t="s">
        <v>26</v>
      </c>
      <c r="F16" s="1"/>
      <c r="G16" s="1"/>
      <c r="H16" s="1"/>
      <c r="I16" s="19">
        <v>48</v>
      </c>
      <c r="J16" s="19">
        <v>112</v>
      </c>
      <c r="K16" s="19">
        <v>0</v>
      </c>
      <c r="L16" s="19">
        <v>40</v>
      </c>
      <c r="M16" s="19">
        <v>13</v>
      </c>
      <c r="N16" s="19">
        <v>0</v>
      </c>
      <c r="O16" s="19">
        <v>24</v>
      </c>
      <c r="P16" s="19">
        <v>0</v>
      </c>
      <c r="Q16" s="19">
        <v>4</v>
      </c>
      <c r="R16" s="19">
        <v>0</v>
      </c>
      <c r="S16" s="19">
        <v>13</v>
      </c>
      <c r="T16" s="19">
        <v>0</v>
      </c>
      <c r="U16" s="19">
        <v>5.28</v>
      </c>
      <c r="V16" s="19">
        <v>0</v>
      </c>
      <c r="W16" s="19">
        <v>0</v>
      </c>
      <c r="X16" s="19">
        <v>0</v>
      </c>
      <c r="Y16" s="19"/>
      <c r="Z16" s="19"/>
      <c r="AA16" s="19"/>
      <c r="AB16" s="5">
        <v>259.27999999999997</v>
      </c>
    </row>
    <row r="17" spans="1:28" ht="15.75" customHeight="1" x14ac:dyDescent="0.4">
      <c r="A17" s="30"/>
      <c r="B17" s="30"/>
      <c r="C17" s="30"/>
      <c r="D17" s="4">
        <v>1</v>
      </c>
      <c r="E17" s="1" t="s">
        <v>27</v>
      </c>
      <c r="F17" s="1"/>
      <c r="G17" s="1"/>
      <c r="H17" s="1"/>
      <c r="I17" s="19">
        <v>128</v>
      </c>
      <c r="J17" s="19">
        <v>144</v>
      </c>
      <c r="K17" s="19">
        <v>0</v>
      </c>
      <c r="L17" s="19">
        <v>22</v>
      </c>
      <c r="M17" s="19">
        <v>7</v>
      </c>
      <c r="N17" s="19">
        <v>0</v>
      </c>
      <c r="O17" s="19">
        <v>0</v>
      </c>
      <c r="P17" s="19">
        <v>2.31</v>
      </c>
      <c r="Q17" s="19">
        <v>0</v>
      </c>
      <c r="R17" s="19">
        <v>0</v>
      </c>
      <c r="S17" s="19">
        <v>12</v>
      </c>
      <c r="T17" s="19">
        <v>0</v>
      </c>
      <c r="U17" s="19">
        <v>22.54</v>
      </c>
      <c r="V17" s="19">
        <v>0</v>
      </c>
      <c r="W17" s="19">
        <v>0</v>
      </c>
      <c r="X17" s="19">
        <v>0</v>
      </c>
      <c r="Y17" s="19"/>
      <c r="Z17" s="19"/>
      <c r="AA17" s="19"/>
      <c r="AB17" s="5">
        <v>337.85</v>
      </c>
    </row>
    <row r="18" spans="1:28" ht="15.75" customHeight="1" x14ac:dyDescent="0.4">
      <c r="A18" s="30"/>
      <c r="B18" s="30"/>
      <c r="C18" s="30"/>
      <c r="D18" s="4">
        <v>1</v>
      </c>
      <c r="E18" s="1" t="s">
        <v>28</v>
      </c>
      <c r="F18" s="1"/>
      <c r="G18" s="1"/>
      <c r="H18" s="1"/>
      <c r="I18" s="19">
        <f t="shared" ref="I18:X18" si="5">SUM(I16:I17)</f>
        <v>176</v>
      </c>
      <c r="J18" s="19">
        <f t="shared" si="5"/>
        <v>256</v>
      </c>
      <c r="K18" s="19">
        <f t="shared" si="5"/>
        <v>0</v>
      </c>
      <c r="L18" s="19">
        <f t="shared" si="5"/>
        <v>62</v>
      </c>
      <c r="M18" s="19">
        <f t="shared" si="5"/>
        <v>20</v>
      </c>
      <c r="N18" s="19">
        <f t="shared" si="5"/>
        <v>0</v>
      </c>
      <c r="O18" s="19">
        <f t="shared" si="5"/>
        <v>24</v>
      </c>
      <c r="P18" s="19">
        <f t="shared" si="5"/>
        <v>2.31</v>
      </c>
      <c r="Q18" s="19">
        <f t="shared" si="5"/>
        <v>4</v>
      </c>
      <c r="R18" s="19">
        <f t="shared" si="5"/>
        <v>0</v>
      </c>
      <c r="S18" s="19">
        <f t="shared" si="5"/>
        <v>25</v>
      </c>
      <c r="T18" s="19">
        <f t="shared" si="5"/>
        <v>0</v>
      </c>
      <c r="U18" s="19">
        <f t="shared" si="5"/>
        <v>27.82</v>
      </c>
      <c r="V18" s="19">
        <f t="shared" si="5"/>
        <v>0</v>
      </c>
      <c r="W18" s="19">
        <f t="shared" si="5"/>
        <v>0</v>
      </c>
      <c r="X18" s="19">
        <f t="shared" si="5"/>
        <v>0</v>
      </c>
      <c r="Y18" s="19"/>
      <c r="Z18" s="19"/>
      <c r="AA18" s="19"/>
      <c r="AB18" s="5">
        <f t="shared" si="4"/>
        <v>597.13</v>
      </c>
    </row>
    <row r="19" spans="1:28" ht="15.75" customHeight="1" x14ac:dyDescent="0.4">
      <c r="A19" s="33">
        <v>4</v>
      </c>
      <c r="B19" s="34" t="s">
        <v>22</v>
      </c>
      <c r="C19" s="34" t="s">
        <v>31</v>
      </c>
      <c r="D19" s="6">
        <v>0.75</v>
      </c>
      <c r="E19" s="1" t="s">
        <v>26</v>
      </c>
      <c r="F19" s="1"/>
      <c r="G19" s="1"/>
      <c r="H19" s="1"/>
      <c r="I19" s="19">
        <v>96</v>
      </c>
      <c r="J19" s="19">
        <v>88</v>
      </c>
      <c r="K19" s="19">
        <v>0</v>
      </c>
      <c r="L19" s="19">
        <v>7</v>
      </c>
      <c r="M19" s="19">
        <v>3</v>
      </c>
      <c r="N19" s="19">
        <v>0</v>
      </c>
      <c r="O19" s="19">
        <v>10</v>
      </c>
      <c r="P19" s="19">
        <v>0</v>
      </c>
      <c r="Q19" s="19">
        <v>2</v>
      </c>
      <c r="R19" s="19">
        <v>0</v>
      </c>
      <c r="S19" s="19">
        <v>5</v>
      </c>
      <c r="T19" s="19">
        <v>0</v>
      </c>
      <c r="U19" s="19">
        <v>5.28</v>
      </c>
      <c r="V19" s="19">
        <v>0</v>
      </c>
      <c r="W19" s="19">
        <v>0</v>
      </c>
      <c r="X19" s="19">
        <v>0</v>
      </c>
      <c r="Y19" s="19"/>
      <c r="Z19" s="19"/>
      <c r="AA19" s="19"/>
      <c r="AB19" s="5">
        <v>216.28</v>
      </c>
    </row>
    <row r="20" spans="1:28" ht="15.75" customHeight="1" x14ac:dyDescent="0.4">
      <c r="A20" s="30"/>
      <c r="B20" s="30"/>
      <c r="C20" s="30"/>
      <c r="D20" s="6">
        <v>0.75</v>
      </c>
      <c r="E20" s="1" t="s">
        <v>27</v>
      </c>
      <c r="F20" s="1"/>
      <c r="G20" s="1"/>
      <c r="H20" s="1"/>
      <c r="I20" s="19">
        <v>96</v>
      </c>
      <c r="J20" s="19">
        <v>84</v>
      </c>
      <c r="K20" s="19">
        <v>0</v>
      </c>
      <c r="L20" s="19">
        <v>10</v>
      </c>
      <c r="M20" s="19">
        <v>5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4</v>
      </c>
      <c r="T20" s="19">
        <v>0</v>
      </c>
      <c r="U20" s="19">
        <v>20.54</v>
      </c>
      <c r="V20" s="19">
        <v>0</v>
      </c>
      <c r="W20" s="19">
        <v>0</v>
      </c>
      <c r="X20" s="19">
        <v>0</v>
      </c>
      <c r="Y20" s="19"/>
      <c r="Z20" s="19"/>
      <c r="AA20" s="19"/>
      <c r="AB20" s="5">
        <v>219.54</v>
      </c>
    </row>
    <row r="21" spans="1:28" ht="15.75" customHeight="1" x14ac:dyDescent="0.4">
      <c r="A21" s="30"/>
      <c r="B21" s="30"/>
      <c r="C21" s="30"/>
      <c r="D21" s="6">
        <v>0.75</v>
      </c>
      <c r="E21" s="1" t="s">
        <v>28</v>
      </c>
      <c r="F21" s="1"/>
      <c r="G21" s="1"/>
      <c r="H21" s="1"/>
      <c r="I21" s="19">
        <f t="shared" ref="I21:X21" si="6">SUM(I19:I20)</f>
        <v>192</v>
      </c>
      <c r="J21" s="19">
        <f t="shared" si="6"/>
        <v>172</v>
      </c>
      <c r="K21" s="19">
        <f t="shared" si="6"/>
        <v>0</v>
      </c>
      <c r="L21" s="19">
        <f t="shared" si="6"/>
        <v>17</v>
      </c>
      <c r="M21" s="19">
        <f t="shared" si="6"/>
        <v>8</v>
      </c>
      <c r="N21" s="19">
        <f t="shared" si="6"/>
        <v>0</v>
      </c>
      <c r="O21" s="19">
        <f t="shared" si="6"/>
        <v>10</v>
      </c>
      <c r="P21" s="19">
        <f t="shared" si="6"/>
        <v>0</v>
      </c>
      <c r="Q21" s="19">
        <f t="shared" si="6"/>
        <v>2</v>
      </c>
      <c r="R21" s="19">
        <f t="shared" si="6"/>
        <v>0</v>
      </c>
      <c r="S21" s="19">
        <f t="shared" si="6"/>
        <v>9</v>
      </c>
      <c r="T21" s="19">
        <f t="shared" si="6"/>
        <v>0</v>
      </c>
      <c r="U21" s="19">
        <f t="shared" si="6"/>
        <v>25.82</v>
      </c>
      <c r="V21" s="19">
        <f t="shared" si="6"/>
        <v>0</v>
      </c>
      <c r="W21" s="19">
        <f t="shared" si="6"/>
        <v>0</v>
      </c>
      <c r="X21" s="19">
        <f t="shared" si="6"/>
        <v>0</v>
      </c>
      <c r="Y21" s="19"/>
      <c r="Z21" s="19"/>
      <c r="AA21" s="19"/>
      <c r="AB21" s="5">
        <f t="shared" ref="AB21" si="7">SUM(I21:X21)</f>
        <v>435.82</v>
      </c>
    </row>
    <row r="22" spans="1:28" ht="13.9" x14ac:dyDescent="0.4">
      <c r="A22" s="35">
        <v>5</v>
      </c>
      <c r="B22" s="34" t="s">
        <v>23</v>
      </c>
      <c r="C22" s="34" t="s">
        <v>30</v>
      </c>
      <c r="D22" s="4">
        <v>1</v>
      </c>
      <c r="E22" s="3" t="s">
        <v>26</v>
      </c>
      <c r="F22" s="3"/>
      <c r="G22" s="3"/>
      <c r="H22" s="3"/>
      <c r="I22" s="19">
        <v>128</v>
      </c>
      <c r="J22" s="19">
        <v>94</v>
      </c>
      <c r="K22" s="19">
        <v>0</v>
      </c>
      <c r="L22" s="19">
        <v>12</v>
      </c>
      <c r="M22" s="19">
        <v>5</v>
      </c>
      <c r="N22" s="19">
        <v>0</v>
      </c>
      <c r="O22" s="19">
        <v>14</v>
      </c>
      <c r="P22" s="19">
        <v>0</v>
      </c>
      <c r="Q22" s="19">
        <v>2</v>
      </c>
      <c r="R22" s="19">
        <v>0</v>
      </c>
      <c r="S22" s="19">
        <v>6</v>
      </c>
      <c r="T22" s="19">
        <v>0</v>
      </c>
      <c r="U22" s="19">
        <v>32</v>
      </c>
      <c r="V22" s="19">
        <v>0</v>
      </c>
      <c r="W22" s="19">
        <v>0</v>
      </c>
      <c r="X22" s="19">
        <v>0</v>
      </c>
      <c r="Y22" s="19"/>
      <c r="Z22" s="19"/>
      <c r="AA22" s="19"/>
      <c r="AB22" s="5">
        <v>293</v>
      </c>
    </row>
    <row r="23" spans="1:28" ht="13.9" x14ac:dyDescent="0.4">
      <c r="A23" s="30"/>
      <c r="B23" s="30"/>
      <c r="C23" s="30"/>
      <c r="D23" s="4">
        <v>1</v>
      </c>
      <c r="E23" s="3" t="s">
        <v>27</v>
      </c>
      <c r="F23" s="3"/>
      <c r="G23" s="3"/>
      <c r="H23" s="3"/>
      <c r="I23" s="19">
        <v>108</v>
      </c>
      <c r="J23" s="19">
        <v>98</v>
      </c>
      <c r="K23" s="19">
        <v>0</v>
      </c>
      <c r="L23" s="19">
        <v>8</v>
      </c>
      <c r="M23" s="19">
        <v>3</v>
      </c>
      <c r="N23" s="19">
        <v>0</v>
      </c>
      <c r="O23" s="19">
        <v>0</v>
      </c>
      <c r="P23" s="19">
        <v>2.31</v>
      </c>
      <c r="Q23" s="19">
        <v>0</v>
      </c>
      <c r="R23" s="19">
        <v>0</v>
      </c>
      <c r="S23" s="19">
        <v>7</v>
      </c>
      <c r="T23" s="19">
        <v>0</v>
      </c>
      <c r="U23" s="19">
        <v>44</v>
      </c>
      <c r="V23" s="19">
        <v>0</v>
      </c>
      <c r="W23" s="19">
        <v>0</v>
      </c>
      <c r="X23" s="19">
        <v>0</v>
      </c>
      <c r="Y23" s="19"/>
      <c r="Z23" s="19"/>
      <c r="AA23" s="19"/>
      <c r="AB23" s="5">
        <v>270.31</v>
      </c>
    </row>
    <row r="24" spans="1:28" ht="13.9" x14ac:dyDescent="0.4">
      <c r="A24" s="30"/>
      <c r="B24" s="30"/>
      <c r="C24" s="30"/>
      <c r="D24" s="4">
        <v>1</v>
      </c>
      <c r="E24" s="3" t="s">
        <v>28</v>
      </c>
      <c r="F24" s="3"/>
      <c r="G24" s="3"/>
      <c r="H24" s="3"/>
      <c r="I24" s="19">
        <f t="shared" ref="I24:X24" si="8">SUM(I22:I23)</f>
        <v>236</v>
      </c>
      <c r="J24" s="19">
        <f t="shared" si="8"/>
        <v>192</v>
      </c>
      <c r="K24" s="19">
        <f t="shared" si="8"/>
        <v>0</v>
      </c>
      <c r="L24" s="19">
        <f t="shared" si="8"/>
        <v>20</v>
      </c>
      <c r="M24" s="19">
        <f t="shared" si="8"/>
        <v>8</v>
      </c>
      <c r="N24" s="19">
        <f t="shared" si="8"/>
        <v>0</v>
      </c>
      <c r="O24" s="19">
        <f t="shared" si="8"/>
        <v>14</v>
      </c>
      <c r="P24" s="19">
        <f t="shared" si="8"/>
        <v>2.31</v>
      </c>
      <c r="Q24" s="19">
        <f t="shared" si="8"/>
        <v>2</v>
      </c>
      <c r="R24" s="19">
        <f t="shared" si="8"/>
        <v>0</v>
      </c>
      <c r="S24" s="19">
        <f t="shared" si="8"/>
        <v>13</v>
      </c>
      <c r="T24" s="19">
        <f t="shared" si="8"/>
        <v>0</v>
      </c>
      <c r="U24" s="19">
        <f t="shared" si="8"/>
        <v>76</v>
      </c>
      <c r="V24" s="19">
        <f t="shared" si="8"/>
        <v>0</v>
      </c>
      <c r="W24" s="19">
        <f t="shared" si="8"/>
        <v>0</v>
      </c>
      <c r="X24" s="19">
        <f t="shared" si="8"/>
        <v>0</v>
      </c>
      <c r="Y24" s="19"/>
      <c r="Z24" s="19"/>
      <c r="AA24" s="19"/>
      <c r="AB24" s="5">
        <f t="shared" si="4"/>
        <v>563.30999999999995</v>
      </c>
    </row>
    <row r="25" spans="1:28" ht="15.75" customHeight="1" x14ac:dyDescent="0.4">
      <c r="A25" s="29"/>
      <c r="B25" s="31" t="s">
        <v>32</v>
      </c>
      <c r="C25" s="32"/>
      <c r="D25" s="7">
        <v>4.75</v>
      </c>
      <c r="E25" s="2" t="s">
        <v>26</v>
      </c>
      <c r="F25" s="2"/>
      <c r="G25" s="2"/>
      <c r="H25" s="2"/>
      <c r="I25" s="5">
        <f>I22+I19+I16+I13</f>
        <v>396</v>
      </c>
      <c r="J25" s="5">
        <f t="shared" ref="J25:AB27" si="9">J22+J19+J16+J13</f>
        <v>402</v>
      </c>
      <c r="K25" s="5">
        <f t="shared" si="9"/>
        <v>0</v>
      </c>
      <c r="L25" s="5">
        <f t="shared" si="9"/>
        <v>67</v>
      </c>
      <c r="M25" s="5">
        <f t="shared" si="9"/>
        <v>24</v>
      </c>
      <c r="N25" s="5">
        <f t="shared" si="9"/>
        <v>0</v>
      </c>
      <c r="O25" s="5">
        <f t="shared" si="9"/>
        <v>68</v>
      </c>
      <c r="P25" s="5">
        <f t="shared" si="9"/>
        <v>0</v>
      </c>
      <c r="Q25" s="5">
        <f t="shared" si="9"/>
        <v>12</v>
      </c>
      <c r="R25" s="5">
        <f t="shared" si="9"/>
        <v>0</v>
      </c>
      <c r="S25" s="5">
        <f t="shared" si="9"/>
        <v>29.16</v>
      </c>
      <c r="T25" s="5">
        <f t="shared" si="9"/>
        <v>0</v>
      </c>
      <c r="U25" s="5">
        <f t="shared" si="9"/>
        <v>42.56</v>
      </c>
      <c r="V25" s="5">
        <f t="shared" si="9"/>
        <v>0</v>
      </c>
      <c r="W25" s="5">
        <f t="shared" si="9"/>
        <v>0</v>
      </c>
      <c r="X25" s="5">
        <f t="shared" si="9"/>
        <v>0</v>
      </c>
      <c r="Y25" s="5"/>
      <c r="Z25" s="5"/>
      <c r="AA25" s="5"/>
      <c r="AB25" s="5">
        <f t="shared" si="9"/>
        <v>1040.7199999999998</v>
      </c>
    </row>
    <row r="26" spans="1:28" ht="15.75" customHeight="1" x14ac:dyDescent="0.4">
      <c r="A26" s="30"/>
      <c r="B26" s="30"/>
      <c r="C26" s="30"/>
      <c r="D26" s="7">
        <v>4.75</v>
      </c>
      <c r="E26" s="2" t="s">
        <v>27</v>
      </c>
      <c r="F26" s="2"/>
      <c r="G26" s="2"/>
      <c r="H26" s="2"/>
      <c r="I26" s="5">
        <f t="shared" ref="I26:X27" si="10">I23+I20+I17+I14</f>
        <v>448</v>
      </c>
      <c r="J26" s="5">
        <f t="shared" si="10"/>
        <v>442</v>
      </c>
      <c r="K26" s="5">
        <f t="shared" si="10"/>
        <v>0</v>
      </c>
      <c r="L26" s="5">
        <f t="shared" si="10"/>
        <v>43</v>
      </c>
      <c r="M26" s="5">
        <f t="shared" si="10"/>
        <v>16</v>
      </c>
      <c r="N26" s="5">
        <f t="shared" si="10"/>
        <v>0</v>
      </c>
      <c r="O26" s="5">
        <f t="shared" si="10"/>
        <v>0</v>
      </c>
      <c r="P26" s="5">
        <f t="shared" si="10"/>
        <v>4.62</v>
      </c>
      <c r="Q26" s="5">
        <f t="shared" si="10"/>
        <v>0</v>
      </c>
      <c r="R26" s="5">
        <f t="shared" si="10"/>
        <v>56</v>
      </c>
      <c r="S26" s="5">
        <f t="shared" si="10"/>
        <v>30.6</v>
      </c>
      <c r="T26" s="5">
        <f t="shared" si="10"/>
        <v>0</v>
      </c>
      <c r="U26" s="5">
        <f t="shared" si="10"/>
        <v>100.35999999999999</v>
      </c>
      <c r="V26" s="5">
        <f t="shared" si="10"/>
        <v>0</v>
      </c>
      <c r="W26" s="5">
        <f t="shared" si="10"/>
        <v>0</v>
      </c>
      <c r="X26" s="5">
        <f t="shared" si="10"/>
        <v>0</v>
      </c>
      <c r="Y26" s="5"/>
      <c r="Z26" s="5"/>
      <c r="AA26" s="5"/>
      <c r="AB26" s="5">
        <f t="shared" si="9"/>
        <v>1140.58</v>
      </c>
    </row>
    <row r="27" spans="1:28" ht="15.75" customHeight="1" x14ac:dyDescent="0.4">
      <c r="A27" s="30"/>
      <c r="B27" s="30"/>
      <c r="C27" s="30"/>
      <c r="D27" s="7">
        <v>4.75</v>
      </c>
      <c r="E27" s="2" t="s">
        <v>28</v>
      </c>
      <c r="F27" s="2"/>
      <c r="G27" s="2"/>
      <c r="H27" s="2"/>
      <c r="I27" s="5">
        <f t="shared" si="10"/>
        <v>844</v>
      </c>
      <c r="J27" s="5">
        <f t="shared" si="9"/>
        <v>844</v>
      </c>
      <c r="K27" s="5">
        <f t="shared" si="9"/>
        <v>0</v>
      </c>
      <c r="L27" s="5">
        <f t="shared" si="9"/>
        <v>110</v>
      </c>
      <c r="M27" s="5">
        <f t="shared" si="9"/>
        <v>40</v>
      </c>
      <c r="N27" s="5">
        <f t="shared" si="9"/>
        <v>0</v>
      </c>
      <c r="O27" s="5">
        <f t="shared" si="9"/>
        <v>68</v>
      </c>
      <c r="P27" s="5">
        <f t="shared" si="9"/>
        <v>4.62</v>
      </c>
      <c r="Q27" s="5">
        <f t="shared" si="9"/>
        <v>12</v>
      </c>
      <c r="R27" s="5">
        <f t="shared" si="9"/>
        <v>56</v>
      </c>
      <c r="S27" s="5">
        <f t="shared" si="9"/>
        <v>59.76</v>
      </c>
      <c r="T27" s="5">
        <f t="shared" si="9"/>
        <v>0</v>
      </c>
      <c r="U27" s="5">
        <f t="shared" si="9"/>
        <v>142.91999999999999</v>
      </c>
      <c r="V27" s="5">
        <f t="shared" si="9"/>
        <v>0</v>
      </c>
      <c r="W27" s="5">
        <f t="shared" si="9"/>
        <v>0</v>
      </c>
      <c r="X27" s="5">
        <f t="shared" si="9"/>
        <v>0</v>
      </c>
      <c r="Y27" s="5"/>
      <c r="Z27" s="5"/>
      <c r="AA27" s="5"/>
      <c r="AB27" s="5">
        <f t="shared" si="9"/>
        <v>2181.2999999999997</v>
      </c>
    </row>
    <row r="28" spans="1:28" ht="15.75" customHeight="1" x14ac:dyDescent="0.4">
      <c r="A28" s="29"/>
      <c r="B28" s="31" t="s">
        <v>33</v>
      </c>
      <c r="C28" s="32"/>
      <c r="D28" s="7">
        <v>5.75</v>
      </c>
      <c r="E28" s="2" t="s">
        <v>26</v>
      </c>
      <c r="F28" s="2"/>
      <c r="G28" s="2"/>
      <c r="H28" s="2"/>
      <c r="I28" s="5">
        <f>I25+I7</f>
        <v>592</v>
      </c>
      <c r="J28" s="5">
        <f t="shared" ref="J28:AB29" si="11">J25+J7</f>
        <v>532</v>
      </c>
      <c r="K28" s="5">
        <f t="shared" si="11"/>
        <v>0</v>
      </c>
      <c r="L28" s="5">
        <f t="shared" si="11"/>
        <v>74</v>
      </c>
      <c r="M28" s="5">
        <f t="shared" si="11"/>
        <v>27</v>
      </c>
      <c r="N28" s="5">
        <f t="shared" si="11"/>
        <v>0</v>
      </c>
      <c r="O28" s="5">
        <f t="shared" si="11"/>
        <v>92</v>
      </c>
      <c r="P28" s="5">
        <f t="shared" si="11"/>
        <v>0</v>
      </c>
      <c r="Q28" s="5">
        <f t="shared" si="11"/>
        <v>16</v>
      </c>
      <c r="R28" s="5">
        <f t="shared" si="11"/>
        <v>0</v>
      </c>
      <c r="S28" s="5">
        <f t="shared" si="11"/>
        <v>35.36</v>
      </c>
      <c r="T28" s="5">
        <f t="shared" si="11"/>
        <v>0</v>
      </c>
      <c r="U28" s="5">
        <f t="shared" si="11"/>
        <v>47.84</v>
      </c>
      <c r="V28" s="5">
        <f t="shared" si="11"/>
        <v>0</v>
      </c>
      <c r="W28" s="5">
        <f t="shared" si="11"/>
        <v>0</v>
      </c>
      <c r="X28" s="5">
        <f t="shared" si="11"/>
        <v>0</v>
      </c>
      <c r="Y28" s="5"/>
      <c r="Z28" s="5"/>
      <c r="AA28" s="5"/>
      <c r="AB28" s="5">
        <f>AB25+AB7</f>
        <v>1416.1999999999998</v>
      </c>
    </row>
    <row r="29" spans="1:28" ht="15.75" customHeight="1" x14ac:dyDescent="0.4">
      <c r="A29" s="30"/>
      <c r="B29" s="30"/>
      <c r="C29" s="30"/>
      <c r="D29" s="7">
        <v>5.75</v>
      </c>
      <c r="E29" s="2" t="s">
        <v>27</v>
      </c>
      <c r="F29" s="2"/>
      <c r="G29" s="2"/>
      <c r="H29" s="2"/>
      <c r="I29" s="5">
        <f>I26+I8</f>
        <v>504</v>
      </c>
      <c r="J29" s="5">
        <f t="shared" si="11"/>
        <v>562</v>
      </c>
      <c r="K29" s="5">
        <f t="shared" si="11"/>
        <v>0</v>
      </c>
      <c r="L29" s="5">
        <f t="shared" si="11"/>
        <v>62</v>
      </c>
      <c r="M29" s="5">
        <f t="shared" si="11"/>
        <v>21</v>
      </c>
      <c r="N29" s="5">
        <f t="shared" si="11"/>
        <v>0</v>
      </c>
      <c r="O29" s="5">
        <f t="shared" si="11"/>
        <v>0</v>
      </c>
      <c r="P29" s="5">
        <f t="shared" si="11"/>
        <v>6.93</v>
      </c>
      <c r="Q29" s="5">
        <f t="shared" si="11"/>
        <v>0</v>
      </c>
      <c r="R29" s="5">
        <f t="shared" si="11"/>
        <v>56</v>
      </c>
      <c r="S29" s="5">
        <f t="shared" si="11"/>
        <v>38.880000000000003</v>
      </c>
      <c r="T29" s="5">
        <f t="shared" si="11"/>
        <v>0</v>
      </c>
      <c r="U29" s="5">
        <f t="shared" si="11"/>
        <v>113.61999999999999</v>
      </c>
      <c r="V29" s="5">
        <f t="shared" si="11"/>
        <v>0</v>
      </c>
      <c r="W29" s="5">
        <f t="shared" si="11"/>
        <v>0</v>
      </c>
      <c r="X29" s="5">
        <f t="shared" si="11"/>
        <v>0</v>
      </c>
      <c r="Y29" s="5"/>
      <c r="Z29" s="5"/>
      <c r="AA29" s="5"/>
      <c r="AB29" s="5">
        <f t="shared" si="11"/>
        <v>1364.4299999999998</v>
      </c>
    </row>
    <row r="30" spans="1:28" ht="12.95" customHeight="1" x14ac:dyDescent="0.4">
      <c r="A30" s="30"/>
      <c r="B30" s="30"/>
      <c r="C30" s="30"/>
      <c r="D30" s="7">
        <v>5.75</v>
      </c>
      <c r="E30" s="2" t="s">
        <v>28</v>
      </c>
      <c r="F30" s="2"/>
      <c r="G30" s="2"/>
      <c r="H30" s="2"/>
      <c r="I30" s="5">
        <f>I29+I28</f>
        <v>1096</v>
      </c>
      <c r="J30" s="5">
        <f t="shared" ref="J30:X30" si="12">J29+J28</f>
        <v>1094</v>
      </c>
      <c r="K30" s="5">
        <f t="shared" si="12"/>
        <v>0</v>
      </c>
      <c r="L30" s="5">
        <f t="shared" si="12"/>
        <v>136</v>
      </c>
      <c r="M30" s="5">
        <f t="shared" si="12"/>
        <v>48</v>
      </c>
      <c r="N30" s="5">
        <f t="shared" si="12"/>
        <v>0</v>
      </c>
      <c r="O30" s="5">
        <f t="shared" si="12"/>
        <v>92</v>
      </c>
      <c r="P30" s="5">
        <f t="shared" si="12"/>
        <v>6.93</v>
      </c>
      <c r="Q30" s="5">
        <f t="shared" si="12"/>
        <v>16</v>
      </c>
      <c r="R30" s="5">
        <f t="shared" si="12"/>
        <v>56</v>
      </c>
      <c r="S30" s="5">
        <f t="shared" si="12"/>
        <v>74.240000000000009</v>
      </c>
      <c r="T30" s="5">
        <f t="shared" si="12"/>
        <v>0</v>
      </c>
      <c r="U30" s="5">
        <f t="shared" si="12"/>
        <v>161.45999999999998</v>
      </c>
      <c r="V30" s="5">
        <f t="shared" si="12"/>
        <v>0</v>
      </c>
      <c r="W30" s="5">
        <f t="shared" si="12"/>
        <v>0</v>
      </c>
      <c r="X30" s="5">
        <f t="shared" si="12"/>
        <v>0</v>
      </c>
      <c r="Y30" s="5"/>
      <c r="Z30" s="5"/>
      <c r="AA30" s="5"/>
      <c r="AB30" s="5">
        <f>AB29+AB28</f>
        <v>2780.6299999999997</v>
      </c>
    </row>
    <row r="31" spans="1:28" ht="12.95" customHeight="1" x14ac:dyDescent="0.4">
      <c r="A31" s="13"/>
      <c r="B31" s="13"/>
      <c r="C31" s="13"/>
      <c r="D31" s="21"/>
      <c r="E31" s="2"/>
      <c r="F31" s="2"/>
      <c r="G31" s="2"/>
      <c r="H31" s="2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8" ht="12.95" customHeight="1" x14ac:dyDescent="0.4">
      <c r="A32" s="26" t="s">
        <v>38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2.95" customHeight="1" x14ac:dyDescent="0.4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0"/>
    </row>
    <row r="34" spans="1:28" ht="12.95" customHeight="1" x14ac:dyDescent="0.4">
      <c r="A34" s="22"/>
      <c r="B34" s="22"/>
      <c r="C34" s="22"/>
      <c r="D34" s="22"/>
      <c r="E34" s="22"/>
      <c r="F34" s="22"/>
      <c r="G34" s="22"/>
      <c r="H34" s="22"/>
      <c r="I34" s="23"/>
      <c r="J34" s="23"/>
      <c r="K34" s="23"/>
      <c r="L34" s="23"/>
      <c r="M34" s="24" t="s">
        <v>36</v>
      </c>
      <c r="N34" s="24"/>
      <c r="O34" s="24"/>
      <c r="P34" s="24"/>
      <c r="Q34" s="24"/>
      <c r="R34" s="24"/>
      <c r="S34" s="24"/>
      <c r="T34" s="24"/>
      <c r="U34" s="24"/>
      <c r="V34" s="22"/>
      <c r="W34" s="24"/>
      <c r="X34" s="23"/>
      <c r="Y34" s="23"/>
      <c r="Z34" s="23"/>
      <c r="AA34" s="23"/>
      <c r="AB34" s="23"/>
    </row>
    <row r="35" spans="1:28" ht="12.95" customHeight="1" x14ac:dyDescent="0.4">
      <c r="A35" s="22"/>
      <c r="B35" s="22"/>
      <c r="C35" s="22"/>
      <c r="D35" s="22"/>
      <c r="E35" s="22"/>
      <c r="F35" s="22"/>
      <c r="G35" s="22"/>
      <c r="H35" s="22"/>
      <c r="I35" s="23"/>
      <c r="J35" s="23"/>
      <c r="K35" s="23"/>
      <c r="L35" s="23"/>
      <c r="M35" s="25"/>
      <c r="N35" s="25"/>
      <c r="O35" s="27" t="s">
        <v>24</v>
      </c>
      <c r="P35" s="28"/>
      <c r="Q35" s="28"/>
      <c r="R35" s="28"/>
      <c r="S35" s="28"/>
      <c r="T35" s="28"/>
      <c r="U35" s="25"/>
      <c r="V35" s="22"/>
      <c r="W35" s="25"/>
      <c r="X35" s="23"/>
      <c r="Y35" s="23"/>
      <c r="Z35" s="23"/>
      <c r="AA35" s="23"/>
      <c r="AB35" s="23"/>
    </row>
    <row r="36" spans="1:28" ht="12.95" customHeight="1" x14ac:dyDescent="0.4">
      <c r="A36" s="22"/>
      <c r="B36" s="22"/>
      <c r="C36" s="22"/>
      <c r="D36" s="22"/>
      <c r="E36" s="22"/>
      <c r="F36" s="22"/>
      <c r="G36" s="22"/>
      <c r="H36" s="22"/>
      <c r="I36" s="23"/>
      <c r="J36" s="23"/>
      <c r="K36" s="23"/>
      <c r="L36" s="23"/>
      <c r="M36" s="25"/>
      <c r="N36" s="25"/>
      <c r="O36" s="25"/>
      <c r="P36" s="25"/>
      <c r="Q36" s="25"/>
      <c r="R36" s="25"/>
      <c r="S36" s="25"/>
      <c r="T36" s="25"/>
      <c r="U36" s="25"/>
      <c r="V36" s="22"/>
      <c r="W36" s="25"/>
      <c r="X36" s="23"/>
      <c r="Y36" s="23"/>
      <c r="Z36" s="23"/>
      <c r="AA36" s="23"/>
      <c r="AB36" s="23"/>
    </row>
    <row r="37" spans="1:28" ht="12.95" customHeight="1" x14ac:dyDescent="0.4">
      <c r="A37" s="22"/>
      <c r="B37" s="22"/>
      <c r="C37" s="22"/>
      <c r="D37" s="22"/>
      <c r="E37" s="22"/>
      <c r="F37" s="22"/>
      <c r="G37" s="22"/>
      <c r="H37" s="22"/>
      <c r="I37" s="23"/>
      <c r="J37" s="23"/>
      <c r="K37" s="23"/>
      <c r="L37" s="23"/>
      <c r="M37" s="23"/>
      <c r="N37" s="23"/>
    </row>
    <row r="38" spans="1:28" ht="13.9" x14ac:dyDescent="0.4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</row>
  </sheetData>
  <mergeCells count="34">
    <mergeCell ref="A2:AB2"/>
    <mergeCell ref="A3:AB3"/>
    <mergeCell ref="A4:A5"/>
    <mergeCell ref="B4:B5"/>
    <mergeCell ref="C4:C5"/>
    <mergeCell ref="D4:D5"/>
    <mergeCell ref="E4:E5"/>
    <mergeCell ref="I4:AB4"/>
    <mergeCell ref="A7:A9"/>
    <mergeCell ref="B7:B9"/>
    <mergeCell ref="C7:C9"/>
    <mergeCell ref="A10:A12"/>
    <mergeCell ref="B10:B12"/>
    <mergeCell ref="C10:C12"/>
    <mergeCell ref="A13:A15"/>
    <mergeCell ref="B13:B15"/>
    <mergeCell ref="C13:C15"/>
    <mergeCell ref="A16:A18"/>
    <mergeCell ref="B16:B18"/>
    <mergeCell ref="C16:C18"/>
    <mergeCell ref="A19:A21"/>
    <mergeCell ref="B19:B21"/>
    <mergeCell ref="C19:C21"/>
    <mergeCell ref="A22:A24"/>
    <mergeCell ref="B22:B24"/>
    <mergeCell ref="C22:C24"/>
    <mergeCell ref="A32:AB32"/>
    <mergeCell ref="O35:T35"/>
    <mergeCell ref="A25:A27"/>
    <mergeCell ref="B25:B27"/>
    <mergeCell ref="C25:C27"/>
    <mergeCell ref="A28:A30"/>
    <mergeCell ref="B28:B30"/>
    <mergeCell ref="C28:C30"/>
  </mergeCells>
  <printOptions horizontalCentered="1"/>
  <pageMargins left="0.25" right="0.25" top="0.75" bottom="0.75" header="0" footer="0"/>
  <pageSetup paperSize="9" scale="4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Загальна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Саша</dc:creator>
  <cp:lastModifiedBy>Овдієнко Андрій Володимирович</cp:lastModifiedBy>
  <cp:lastPrinted>2024-09-19T13:56:30Z</cp:lastPrinted>
  <dcterms:created xsi:type="dcterms:W3CDTF">2022-12-14T05:40:33Z</dcterms:created>
  <dcterms:modified xsi:type="dcterms:W3CDTF">2025-05-15T17:24:25Z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97fe971f953c4d35825e854fe2ed3989</vt:lpwstr>
  </property>
</Properties>
</file>