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BB1C915E-2D59-48FB-A1C7-B9D00D0BBD33}" xr6:coauthVersionLast="47" xr6:coauthVersionMax="47" xr10:uidLastSave="{00000000-0000-0000-0000-000000000000}"/>
  <bookViews>
    <workbookView xWindow="-108" yWindow="-108" windowWidth="23256" windowHeight="12456" firstSheet="8" activeTab="9" xr2:uid="{00000000-000D-0000-FFFF-FFFF00000000}"/>
  </bookViews>
  <sheets>
    <sheet name="Форма 1_додаткова" sheetId="14" r:id="rId1"/>
    <sheet name="РСП" sheetId="3" r:id="rId2"/>
    <sheet name="Кримчак Л.Ю." sheetId="4" r:id="rId3"/>
    <sheet name="Осетрова О.О." sheetId="5" r:id="rId4"/>
    <sheet name="Лист2" sheetId="15" r:id="rId5"/>
    <sheet name="Павленко О.О." sheetId="6" r:id="rId6"/>
    <sheet name="Борисова Ю.В." sheetId="7" r:id="rId7"/>
    <sheet name="Солнишкіна А.А." sheetId="8" r:id="rId8"/>
    <sheet name="Шпортюк Н.Л." sheetId="9" r:id="rId9"/>
    <sheet name="Загальна" sheetId="10" r:id="rId10"/>
    <sheet name="Ставки, години" sheetId="11" r:id="rId11"/>
    <sheet name="Лист1" sheetId="1" r:id="rId12"/>
  </sheets>
  <externalReferences>
    <externalReference r:id="rId13"/>
  </externalReferences>
  <definedNames>
    <definedName name="_xlnm.Print_Titles" localSheetId="9">Загальна!$4:$6</definedName>
    <definedName name="_xlnm.Print_Area" localSheetId="9">Загальна!$A$1:$AA$50</definedName>
    <definedName name="_xlnm.Print_Area" localSheetId="3">'Осетрова О.О.'!$A$1:$AC$41</definedName>
    <definedName name="_xlnm.Print_Area" localSheetId="0">'Форма 1_додаткова'!$A$1:$AE$36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0" l="1"/>
  <c r="S9" i="10"/>
  <c r="R9" i="10"/>
  <c r="Q9" i="10"/>
  <c r="P9" i="10"/>
  <c r="O9" i="10"/>
  <c r="N9" i="10"/>
  <c r="M9" i="10"/>
  <c r="L9" i="10"/>
  <c r="K9" i="10"/>
  <c r="J9" i="10"/>
  <c r="I9" i="10"/>
  <c r="AC16" i="4"/>
  <c r="K17" i="5"/>
  <c r="AC15" i="5"/>
  <c r="AC14" i="5"/>
  <c r="O24" i="14"/>
  <c r="N24" i="14"/>
  <c r="AD24" i="14"/>
  <c r="AC24" i="14"/>
  <c r="AB24" i="14"/>
  <c r="AA24" i="14"/>
  <c r="Z24" i="14"/>
  <c r="X24" i="14"/>
  <c r="W24" i="14"/>
  <c r="V24" i="14"/>
  <c r="U24" i="14"/>
  <c r="T24" i="14"/>
  <c r="S24" i="14"/>
  <c r="R24" i="14"/>
  <c r="R25" i="14" s="1"/>
  <c r="R26" i="14" s="1"/>
  <c r="Q24" i="14"/>
  <c r="P24" i="14"/>
  <c r="AE22" i="14"/>
  <c r="AE21" i="14"/>
  <c r="AE20" i="14"/>
  <c r="AE19" i="14"/>
  <c r="AE18" i="14"/>
  <c r="AE24" i="14" s="1"/>
  <c r="AE17" i="14"/>
  <c r="AD15" i="14"/>
  <c r="AC15" i="14"/>
  <c r="AC25" i="14" s="1"/>
  <c r="AB15" i="14"/>
  <c r="AB25" i="14" s="1"/>
  <c r="AB26" i="14" s="1"/>
  <c r="AA15" i="14"/>
  <c r="Z15" i="14"/>
  <c r="Y15" i="14"/>
  <c r="Y24" i="14" s="1"/>
  <c r="X15" i="14"/>
  <c r="W15" i="14"/>
  <c r="V15" i="14"/>
  <c r="U15" i="14"/>
  <c r="U25" i="14" s="1"/>
  <c r="U26" i="14" s="1"/>
  <c r="T15" i="14"/>
  <c r="S15" i="14"/>
  <c r="Q15" i="14"/>
  <c r="Q25" i="14" s="1"/>
  <c r="Q26" i="14" s="1"/>
  <c r="P15" i="14"/>
  <c r="P25" i="14" s="1"/>
  <c r="P26" i="14" s="1"/>
  <c r="O15" i="14"/>
  <c r="N15" i="14"/>
  <c r="M15" i="14"/>
  <c r="M24" i="14" s="1"/>
  <c r="L15" i="14"/>
  <c r="L24" i="14" s="1"/>
  <c r="AE14" i="14"/>
  <c r="AE13" i="14"/>
  <c r="AE12" i="14"/>
  <c r="T25" i="14" l="1"/>
  <c r="T26" i="14" s="1"/>
  <c r="X25" i="14"/>
  <c r="X26" i="14" s="1"/>
  <c r="O25" i="14"/>
  <c r="O26" i="14" s="1"/>
  <c r="M25" i="14"/>
  <c r="M26" i="14" s="1"/>
  <c r="L25" i="14"/>
  <c r="L26" i="14" s="1"/>
  <c r="N25" i="14"/>
  <c r="N26" i="14" s="1"/>
  <c r="S25" i="14"/>
  <c r="S26" i="14" s="1"/>
  <c r="W25" i="14"/>
  <c r="W26" i="14" s="1"/>
  <c r="AA25" i="14"/>
  <c r="AA26" i="14" s="1"/>
  <c r="V25" i="14"/>
  <c r="V26" i="14" s="1"/>
  <c r="Z25" i="14"/>
  <c r="Z26" i="14" s="1"/>
  <c r="AD25" i="14"/>
  <c r="AD26" i="14" s="1"/>
  <c r="Y25" i="14"/>
  <c r="Y26" i="14" s="1"/>
  <c r="AE15" i="14"/>
  <c r="AE25" i="14" l="1"/>
  <c r="AE26" i="14" s="1"/>
  <c r="U37" i="10"/>
  <c r="R38" i="10"/>
  <c r="R37" i="10"/>
  <c r="N38" i="10"/>
  <c r="U18" i="10"/>
  <c r="M29" i="10"/>
  <c r="K29" i="10"/>
  <c r="K28" i="10"/>
  <c r="I27" i="10"/>
  <c r="J27" i="10"/>
  <c r="U27" i="10"/>
  <c r="L24" i="10"/>
  <c r="U24" i="10"/>
  <c r="S24" i="10"/>
  <c r="AB26" i="10"/>
  <c r="P19" i="10"/>
  <c r="P37" i="10" s="1"/>
  <c r="N19" i="10"/>
  <c r="N37" i="10" s="1"/>
  <c r="K19" i="10"/>
  <c r="O18" i="10"/>
  <c r="U12" i="10"/>
  <c r="S12" i="10"/>
  <c r="R12" i="10"/>
  <c r="R39" i="10" s="1"/>
  <c r="Q12" i="10"/>
  <c r="P12" i="10"/>
  <c r="O12" i="10"/>
  <c r="N12" i="10"/>
  <c r="N39" i="10" s="1"/>
  <c r="M12" i="10"/>
  <c r="L12" i="10"/>
  <c r="K12" i="10"/>
  <c r="J12" i="10"/>
  <c r="I12" i="10"/>
  <c r="AB10" i="10"/>
  <c r="AB8" i="10"/>
  <c r="AB27" i="10" l="1"/>
  <c r="K37" i="10"/>
  <c r="U36" i="10"/>
  <c r="AB36" i="10" s="1"/>
  <c r="AB35" i="10"/>
  <c r="O34" i="10"/>
  <c r="M34" i="10"/>
  <c r="AB33" i="10"/>
  <c r="U33" i="10"/>
  <c r="AB32" i="10"/>
  <c r="AB31" i="10"/>
  <c r="U29" i="10"/>
  <c r="S29" i="10"/>
  <c r="Q29" i="10"/>
  <c r="P29" i="10"/>
  <c r="P30" i="10" s="1"/>
  <c r="O29" i="10"/>
  <c r="L29" i="10"/>
  <c r="K30" i="10"/>
  <c r="J29" i="10"/>
  <c r="I29" i="10"/>
  <c r="S28" i="10"/>
  <c r="S30" i="10" s="1"/>
  <c r="O28" i="10"/>
  <c r="M28" i="10"/>
  <c r="M30" i="10" s="1"/>
  <c r="L28" i="10"/>
  <c r="J28" i="10"/>
  <c r="J30" i="10" s="1"/>
  <c r="I28" i="10"/>
  <c r="K24" i="10"/>
  <c r="J24" i="10"/>
  <c r="I24" i="10"/>
  <c r="AB23" i="10"/>
  <c r="AB22" i="10"/>
  <c r="AB28" i="10" s="1"/>
  <c r="S20" i="10"/>
  <c r="P20" i="10"/>
  <c r="O20" i="10"/>
  <c r="M20" i="10"/>
  <c r="M38" i="10" s="1"/>
  <c r="L20" i="10"/>
  <c r="K20" i="10"/>
  <c r="J20" i="10"/>
  <c r="I20" i="10"/>
  <c r="S19" i="10"/>
  <c r="Q19" i="10"/>
  <c r="O19" i="10"/>
  <c r="O37" i="10" s="1"/>
  <c r="M19" i="10"/>
  <c r="M37" i="10" s="1"/>
  <c r="L19" i="10"/>
  <c r="J19" i="10"/>
  <c r="I19" i="10"/>
  <c r="I37" i="10" s="1"/>
  <c r="AB18" i="10"/>
  <c r="AB17" i="10"/>
  <c r="AB16" i="10"/>
  <c r="AB15" i="10"/>
  <c r="U15" i="10"/>
  <c r="S15" i="10"/>
  <c r="Q15" i="10"/>
  <c r="P15" i="10"/>
  <c r="O15" i="10"/>
  <c r="M15" i="10"/>
  <c r="L15" i="10"/>
  <c r="J15" i="10"/>
  <c r="I15" i="10"/>
  <c r="AB14" i="10"/>
  <c r="AB13" i="10"/>
  <c r="AB12" i="10"/>
  <c r="AB11" i="10"/>
  <c r="AB9" i="10"/>
  <c r="AB7" i="10"/>
  <c r="AC26" i="6"/>
  <c r="L38" i="10" l="1"/>
  <c r="S38" i="10"/>
  <c r="L30" i="10"/>
  <c r="AB29" i="10"/>
  <c r="J38" i="10"/>
  <c r="O38" i="10"/>
  <c r="I30" i="10"/>
  <c r="O30" i="10"/>
  <c r="L21" i="10"/>
  <c r="L37" i="10"/>
  <c r="S21" i="10"/>
  <c r="S39" i="10" s="1"/>
  <c r="S37" i="10"/>
  <c r="Q30" i="10"/>
  <c r="Q38" i="10"/>
  <c r="U30" i="10"/>
  <c r="U38" i="10"/>
  <c r="Q21" i="10"/>
  <c r="Q37" i="10"/>
  <c r="I38" i="10"/>
  <c r="K21" i="10"/>
  <c r="K38" i="10"/>
  <c r="P21" i="10"/>
  <c r="P38" i="10"/>
  <c r="AB30" i="10"/>
  <c r="AB24" i="10"/>
  <c r="AB34" i="10"/>
  <c r="J21" i="10"/>
  <c r="J39" i="10" s="1"/>
  <c r="J37" i="10"/>
  <c r="AB20" i="10"/>
  <c r="U21" i="10"/>
  <c r="M21" i="10"/>
  <c r="M39" i="10" s="1"/>
  <c r="AB19" i="10"/>
  <c r="AB37" i="10" s="1"/>
  <c r="O21" i="10"/>
  <c r="I21" i="10"/>
  <c r="W23" i="8"/>
  <c r="AC20" i="8"/>
  <c r="AC7" i="9"/>
  <c r="AC8" i="9"/>
  <c r="AC9" i="9"/>
  <c r="AC10" i="9"/>
  <c r="AC11" i="9"/>
  <c r="AC12" i="9"/>
  <c r="AC13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6" i="9"/>
  <c r="AC17" i="9"/>
  <c r="AC22" i="9" s="1"/>
  <c r="AC18" i="9"/>
  <c r="AC19" i="9"/>
  <c r="AC20" i="9"/>
  <c r="AC21" i="9"/>
  <c r="K22" i="9"/>
  <c r="L22" i="9"/>
  <c r="M22" i="9"/>
  <c r="M23" i="9" s="1"/>
  <c r="N22" i="9"/>
  <c r="O22" i="9"/>
  <c r="P22" i="9"/>
  <c r="Q22" i="9"/>
  <c r="Q23" i="9" s="1"/>
  <c r="R22" i="9"/>
  <c r="R23" i="9" s="1"/>
  <c r="S22" i="9"/>
  <c r="S23" i="9" s="1"/>
  <c r="T22" i="9"/>
  <c r="U22" i="9"/>
  <c r="U23" i="9" s="1"/>
  <c r="V22" i="9"/>
  <c r="V23" i="9" s="1"/>
  <c r="W22" i="9"/>
  <c r="X22" i="9"/>
  <c r="Y22" i="9"/>
  <c r="Y23" i="9" s="1"/>
  <c r="Z22" i="9"/>
  <c r="AA22" i="9"/>
  <c r="AA23" i="9" s="1"/>
  <c r="AB22" i="9"/>
  <c r="AB23" i="9" s="1"/>
  <c r="L23" i="9"/>
  <c r="O23" i="9"/>
  <c r="P23" i="9"/>
  <c r="T23" i="9"/>
  <c r="W23" i="9"/>
  <c r="X23" i="9"/>
  <c r="Z23" i="9"/>
  <c r="I39" i="10" l="1"/>
  <c r="O39" i="10"/>
  <c r="L39" i="10"/>
  <c r="AB39" i="10" s="1"/>
  <c r="AB38" i="10"/>
  <c r="AB21" i="10"/>
  <c r="K23" i="9"/>
  <c r="N23" i="9"/>
  <c r="AC14" i="9"/>
  <c r="AC23" i="9"/>
  <c r="AB23" i="8"/>
  <c r="AA23" i="8"/>
  <c r="Z23" i="8"/>
  <c r="Y23" i="8"/>
  <c r="X23" i="8"/>
  <c r="V23" i="8"/>
  <c r="U23" i="8"/>
  <c r="T23" i="8"/>
  <c r="S23" i="8"/>
  <c r="R23" i="8"/>
  <c r="Q23" i="8"/>
  <c r="P23" i="8"/>
  <c r="O23" i="8"/>
  <c r="N23" i="8"/>
  <c r="M23" i="8"/>
  <c r="L23" i="8"/>
  <c r="K23" i="8"/>
  <c r="AC19" i="8"/>
  <c r="AC18" i="8"/>
  <c r="AC17" i="8"/>
  <c r="AC16" i="8"/>
  <c r="AC15" i="8"/>
  <c r="AB13" i="8"/>
  <c r="AA13" i="8"/>
  <c r="Z13" i="8"/>
  <c r="Y13" i="8"/>
  <c r="X13" i="8"/>
  <c r="W13" i="8"/>
  <c r="W24" i="8" s="1"/>
  <c r="V13" i="8"/>
  <c r="U13" i="8"/>
  <c r="T13" i="8"/>
  <c r="S13" i="8"/>
  <c r="R13" i="8"/>
  <c r="Q13" i="8"/>
  <c r="P13" i="8"/>
  <c r="O13" i="8"/>
  <c r="N13" i="8"/>
  <c r="M13" i="8"/>
  <c r="L13" i="8"/>
  <c r="K13" i="8"/>
  <c r="AC9" i="8"/>
  <c r="AC8" i="8"/>
  <c r="AC7" i="8"/>
  <c r="AC6" i="8"/>
  <c r="K24" i="8" l="1"/>
  <c r="O24" i="8"/>
  <c r="S24" i="8"/>
  <c r="AC23" i="8"/>
  <c r="AA24" i="8"/>
  <c r="L24" i="8"/>
  <c r="P24" i="8"/>
  <c r="T24" i="8"/>
  <c r="X24" i="8"/>
  <c r="AB24" i="8"/>
  <c r="M24" i="8"/>
  <c r="Q24" i="8"/>
  <c r="U24" i="8"/>
  <c r="Y24" i="8"/>
  <c r="N24" i="8"/>
  <c r="R24" i="8"/>
  <c r="V24" i="8"/>
  <c r="Z24" i="8"/>
  <c r="AC13" i="8"/>
  <c r="AC24" i="8" l="1"/>
  <c r="AB28" i="7"/>
  <c r="AA28" i="7"/>
  <c r="Z28" i="7"/>
  <c r="Y28" i="7"/>
  <c r="X28" i="7"/>
  <c r="W28" i="7"/>
  <c r="V28" i="7"/>
  <c r="U28" i="7"/>
  <c r="T28" i="7"/>
  <c r="S28" i="7"/>
  <c r="S29" i="7" s="1"/>
  <c r="R28" i="7"/>
  <c r="Q28" i="7"/>
  <c r="P28" i="7"/>
  <c r="O28" i="7"/>
  <c r="N28" i="7"/>
  <c r="M28" i="7"/>
  <c r="L28" i="7"/>
  <c r="K28" i="7"/>
  <c r="AC26" i="7"/>
  <c r="AC25" i="7"/>
  <c r="AC24" i="7"/>
  <c r="AC23" i="7"/>
  <c r="AC22" i="7"/>
  <c r="AC21" i="7"/>
  <c r="AC20" i="7"/>
  <c r="AC19" i="7"/>
  <c r="AC18" i="7"/>
  <c r="AC17" i="7"/>
  <c r="AB15" i="7"/>
  <c r="AA15" i="7"/>
  <c r="Z15" i="7"/>
  <c r="Z29" i="7" s="1"/>
  <c r="Y15" i="7"/>
  <c r="X15" i="7"/>
  <c r="W15" i="7"/>
  <c r="V15" i="7"/>
  <c r="V29" i="7" s="1"/>
  <c r="U15" i="7"/>
  <c r="T15" i="7"/>
  <c r="S15" i="7"/>
  <c r="R15" i="7"/>
  <c r="R29" i="7" s="1"/>
  <c r="Q15" i="7"/>
  <c r="P15" i="7"/>
  <c r="O15" i="7"/>
  <c r="N15" i="7"/>
  <c r="N29" i="7" s="1"/>
  <c r="M15" i="7"/>
  <c r="L15" i="7"/>
  <c r="K15" i="7"/>
  <c r="AC13" i="7"/>
  <c r="AC12" i="7"/>
  <c r="AC11" i="7"/>
  <c r="AC10" i="7"/>
  <c r="AC9" i="7"/>
  <c r="AC8" i="7"/>
  <c r="AC7" i="7"/>
  <c r="AC6" i="7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AC28" i="6"/>
  <c r="AC27" i="6"/>
  <c r="AC25" i="6"/>
  <c r="AC24" i="6"/>
  <c r="AC23" i="6"/>
  <c r="AC22" i="6"/>
  <c r="AC21" i="6"/>
  <c r="AC20" i="6"/>
  <c r="AC19" i="6"/>
  <c r="AC18" i="6"/>
  <c r="AB16" i="6"/>
  <c r="AB31" i="6" s="1"/>
  <c r="AA16" i="6"/>
  <c r="Z16" i="6"/>
  <c r="Y16" i="6"/>
  <c r="Y31" i="6" s="1"/>
  <c r="X16" i="6"/>
  <c r="X31" i="6" s="1"/>
  <c r="W16" i="6"/>
  <c r="V16" i="6"/>
  <c r="U16" i="6"/>
  <c r="T16" i="6"/>
  <c r="T31" i="6" s="1"/>
  <c r="S16" i="6"/>
  <c r="R16" i="6"/>
  <c r="Q16" i="6"/>
  <c r="Q31" i="6" s="1"/>
  <c r="P16" i="6"/>
  <c r="P31" i="6" s="1"/>
  <c r="O16" i="6"/>
  <c r="N16" i="6"/>
  <c r="M16" i="6"/>
  <c r="L16" i="6"/>
  <c r="L31" i="6" s="1"/>
  <c r="K16" i="6"/>
  <c r="K31" i="6" s="1"/>
  <c r="AC12" i="6"/>
  <c r="AC11" i="6"/>
  <c r="AC10" i="6"/>
  <c r="AC9" i="6"/>
  <c r="AC8" i="6"/>
  <c r="AC7" i="6"/>
  <c r="AC6" i="6"/>
  <c r="AC30" i="6" l="1"/>
  <c r="M31" i="6"/>
  <c r="N31" i="6"/>
  <c r="R31" i="6"/>
  <c r="V31" i="6"/>
  <c r="Z31" i="6"/>
  <c r="S31" i="6"/>
  <c r="W31" i="6"/>
  <c r="AA31" i="6"/>
  <c r="AC16" i="6"/>
  <c r="K29" i="7"/>
  <c r="O29" i="7"/>
  <c r="W29" i="7"/>
  <c r="AA29" i="7"/>
  <c r="L29" i="7"/>
  <c r="P29" i="7"/>
  <c r="T29" i="7"/>
  <c r="X29" i="7"/>
  <c r="AB29" i="7"/>
  <c r="M29" i="7"/>
  <c r="Q29" i="7"/>
  <c r="Y29" i="7"/>
  <c r="AC28" i="7"/>
  <c r="AC15" i="7"/>
  <c r="U29" i="7"/>
  <c r="U31" i="6"/>
  <c r="AC31" i="6"/>
  <c r="AC29" i="7" l="1"/>
  <c r="AB35" i="5"/>
  <c r="AA35" i="5"/>
  <c r="Z35" i="5"/>
  <c r="Z36" i="5" s="1"/>
  <c r="Y35" i="5"/>
  <c r="X35" i="5"/>
  <c r="W35" i="5"/>
  <c r="V35" i="5"/>
  <c r="V36" i="5" s="1"/>
  <c r="U35" i="5"/>
  <c r="T35" i="5"/>
  <c r="S35" i="5"/>
  <c r="R35" i="5"/>
  <c r="R36" i="5" s="1"/>
  <c r="Q35" i="5"/>
  <c r="P35" i="5"/>
  <c r="O35" i="5"/>
  <c r="N35" i="5"/>
  <c r="N36" i="5" s="1"/>
  <c r="M35" i="5"/>
  <c r="L35" i="5"/>
  <c r="K35" i="5"/>
  <c r="AC33" i="5"/>
  <c r="AC32" i="5"/>
  <c r="AC30" i="5"/>
  <c r="AC29" i="5"/>
  <c r="AC28" i="5"/>
  <c r="AC27" i="5"/>
  <c r="AC26" i="5"/>
  <c r="AC25" i="5"/>
  <c r="AC24" i="5"/>
  <c r="AC22" i="5"/>
  <c r="AC21" i="5"/>
  <c r="AC20" i="5"/>
  <c r="AC19" i="5"/>
  <c r="AB17" i="5"/>
  <c r="AA17" i="5"/>
  <c r="Z17" i="5"/>
  <c r="Y17" i="5"/>
  <c r="X17" i="5"/>
  <c r="W17" i="5"/>
  <c r="V17" i="5"/>
  <c r="U17" i="5"/>
  <c r="T17" i="5"/>
  <c r="S17" i="5"/>
  <c r="R17" i="5"/>
  <c r="Q17" i="5"/>
  <c r="Q36" i="5" s="1"/>
  <c r="P17" i="5"/>
  <c r="O17" i="5"/>
  <c r="N17" i="5"/>
  <c r="M17" i="5"/>
  <c r="M36" i="5" s="1"/>
  <c r="L17" i="5"/>
  <c r="AC13" i="5"/>
  <c r="AC12" i="5"/>
  <c r="AC11" i="5"/>
  <c r="AC10" i="5"/>
  <c r="AC9" i="5"/>
  <c r="AC8" i="5"/>
  <c r="AC7" i="5"/>
  <c r="AC6" i="5"/>
  <c r="AC35" i="5" l="1"/>
  <c r="AC17" i="5"/>
  <c r="O36" i="5"/>
  <c r="S36" i="5"/>
  <c r="W36" i="5"/>
  <c r="AA36" i="5"/>
  <c r="L36" i="5"/>
  <c r="P36" i="5"/>
  <c r="T36" i="5"/>
  <c r="X36" i="5"/>
  <c r="AB36" i="5"/>
  <c r="U36" i="5"/>
  <c r="Y36" i="5"/>
  <c r="K36" i="5"/>
  <c r="AC36" i="5" l="1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C32" i="4"/>
  <c r="AC31" i="4"/>
  <c r="AC30" i="4"/>
  <c r="AC29" i="4"/>
  <c r="AC28" i="4"/>
  <c r="AC27" i="4"/>
  <c r="AC26" i="4"/>
  <c r="AB19" i="4"/>
  <c r="AA19" i="4"/>
  <c r="Z19" i="4"/>
  <c r="Y19" i="4"/>
  <c r="Y47" i="4" s="1"/>
  <c r="X19" i="4"/>
  <c r="W19" i="4"/>
  <c r="V19" i="4"/>
  <c r="U19" i="4"/>
  <c r="U47" i="4" s="1"/>
  <c r="T19" i="4"/>
  <c r="S19" i="4"/>
  <c r="R19" i="4"/>
  <c r="Q19" i="4"/>
  <c r="Q47" i="4" s="1"/>
  <c r="P19" i="4"/>
  <c r="P47" i="4" s="1"/>
  <c r="O19" i="4"/>
  <c r="N19" i="4"/>
  <c r="M19" i="4"/>
  <c r="M47" i="4" s="1"/>
  <c r="L19" i="4"/>
  <c r="K19" i="4"/>
  <c r="AC15" i="4"/>
  <c r="AC13" i="4"/>
  <c r="AC12" i="4"/>
  <c r="AC11" i="4"/>
  <c r="AC10" i="4"/>
  <c r="AC9" i="4"/>
  <c r="AC8" i="4"/>
  <c r="AC7" i="4"/>
  <c r="AC6" i="4"/>
  <c r="AC19" i="4" l="1"/>
  <c r="R47" i="4"/>
  <c r="V47" i="4"/>
  <c r="Z47" i="4"/>
  <c r="N47" i="4"/>
  <c r="S47" i="4"/>
  <c r="W47" i="4"/>
  <c r="AA47" i="4"/>
  <c r="L47" i="4"/>
  <c r="T47" i="4"/>
  <c r="X47" i="4"/>
  <c r="AB47" i="4"/>
  <c r="K47" i="4"/>
  <c r="AC46" i="4"/>
  <c r="AC47" i="4" s="1"/>
  <c r="AC1180" i="3" l="1"/>
  <c r="AC1179" i="3"/>
  <c r="AC1178" i="3"/>
  <c r="AC1177" i="3"/>
  <c r="AC1176" i="3"/>
  <c r="AC1175" i="3"/>
  <c r="AC1174" i="3"/>
  <c r="AC1173" i="3"/>
  <c r="AC1172" i="3"/>
  <c r="AC1171" i="3"/>
  <c r="AC1170" i="3"/>
  <c r="AC1169" i="3"/>
  <c r="AC1168" i="3"/>
  <c r="AC1167" i="3"/>
  <c r="AC1166" i="3"/>
  <c r="AC1165" i="3"/>
  <c r="AC1164" i="3"/>
  <c r="AC1163" i="3"/>
  <c r="AC1162" i="3"/>
  <c r="AC1161" i="3"/>
  <c r="AC1160" i="3"/>
  <c r="AC1159" i="3"/>
  <c r="AC1158" i="3"/>
  <c r="AC1157" i="3"/>
  <c r="AC1156" i="3"/>
  <c r="AC1155" i="3"/>
  <c r="AC1154" i="3"/>
  <c r="AC1153" i="3"/>
  <c r="AC1152" i="3"/>
  <c r="AC1151" i="3"/>
  <c r="AC1150" i="3"/>
  <c r="AC1149" i="3"/>
  <c r="AC1148" i="3"/>
  <c r="AC1147" i="3"/>
  <c r="AC1146" i="3"/>
  <c r="AC1145" i="3"/>
  <c r="AC1144" i="3"/>
  <c r="AC1143" i="3"/>
  <c r="AC1142" i="3"/>
  <c r="AC1141" i="3"/>
  <c r="AC1140" i="3"/>
  <c r="AC1139" i="3"/>
  <c r="AC1138" i="3"/>
  <c r="AC1137" i="3"/>
  <c r="AC1136" i="3"/>
  <c r="AC1135" i="3"/>
  <c r="AC1134" i="3"/>
  <c r="AC1133" i="3"/>
  <c r="AC1132" i="3"/>
  <c r="AC1131" i="3"/>
  <c r="AC1130" i="3"/>
  <c r="AC1129" i="3"/>
  <c r="AC1128" i="3"/>
  <c r="AC1127" i="3"/>
  <c r="AC1126" i="3"/>
  <c r="AC1125" i="3"/>
  <c r="AC1124" i="3"/>
  <c r="AC1123" i="3"/>
  <c r="AC1122" i="3"/>
  <c r="AC1121" i="3"/>
  <c r="AC1120" i="3"/>
  <c r="AC1119" i="3"/>
  <c r="AC1118" i="3"/>
  <c r="AC1117" i="3"/>
  <c r="AC1116" i="3"/>
  <c r="AC1115" i="3"/>
  <c r="AC1114" i="3"/>
  <c r="AC1113" i="3"/>
  <c r="AC1112" i="3"/>
  <c r="AC1111" i="3"/>
  <c r="AC1110" i="3"/>
  <c r="AC1109" i="3"/>
  <c r="AC1108" i="3"/>
  <c r="AC1107" i="3"/>
  <c r="AC1106" i="3"/>
  <c r="AC1105" i="3"/>
  <c r="AC1104" i="3"/>
  <c r="AC1103" i="3"/>
  <c r="AC1102" i="3"/>
  <c r="AC1101" i="3"/>
  <c r="AC1100" i="3"/>
  <c r="AC1099" i="3"/>
  <c r="AC1098" i="3"/>
  <c r="AC1097" i="3"/>
  <c r="AC1096" i="3"/>
  <c r="AC1095" i="3"/>
  <c r="AC1094" i="3"/>
  <c r="AC1093" i="3"/>
  <c r="AC1092" i="3"/>
  <c r="AC1091" i="3"/>
  <c r="AC1090" i="3"/>
  <c r="AC1089" i="3"/>
  <c r="AC1088" i="3"/>
  <c r="AC1087" i="3"/>
  <c r="AC1086" i="3"/>
  <c r="AC1085" i="3"/>
  <c r="AC1084" i="3"/>
  <c r="AC1083" i="3"/>
  <c r="AC1082" i="3"/>
  <c r="AC1081" i="3"/>
  <c r="AC1080" i="3"/>
  <c r="AC1079" i="3"/>
  <c r="AC1078" i="3"/>
  <c r="AC1077" i="3"/>
  <c r="AC1076" i="3"/>
  <c r="AC1075" i="3"/>
  <c r="AC1074" i="3"/>
  <c r="AC1073" i="3"/>
  <c r="AC1072" i="3"/>
  <c r="AC1071" i="3"/>
  <c r="AC1070" i="3"/>
  <c r="AC1069" i="3"/>
  <c r="AC1068" i="3"/>
  <c r="AC1067" i="3"/>
  <c r="AC1066" i="3"/>
  <c r="AC1065" i="3"/>
  <c r="AC1064" i="3"/>
  <c r="AC1063" i="3"/>
  <c r="AC1062" i="3"/>
  <c r="AC1061" i="3"/>
  <c r="AC1060" i="3"/>
  <c r="AC1059" i="3"/>
  <c r="AC1058" i="3"/>
  <c r="AC1057" i="3"/>
  <c r="AC1056" i="3"/>
  <c r="AC1055" i="3"/>
  <c r="AC1054" i="3"/>
  <c r="AC1053" i="3"/>
  <c r="AC1052" i="3"/>
  <c r="AC1051" i="3"/>
  <c r="AC1050" i="3"/>
  <c r="AC1049" i="3"/>
  <c r="AC1048" i="3"/>
  <c r="AC1047" i="3"/>
  <c r="AC1046" i="3"/>
  <c r="AC1045" i="3"/>
  <c r="AC1044" i="3"/>
  <c r="AC1043" i="3"/>
  <c r="AC1042" i="3"/>
  <c r="AC1041" i="3"/>
  <c r="AC1040" i="3"/>
  <c r="AC1039" i="3"/>
  <c r="AC1038" i="3"/>
  <c r="AC1037" i="3"/>
  <c r="AC1036" i="3"/>
  <c r="AC1035" i="3"/>
  <c r="AC1034" i="3"/>
  <c r="AC1033" i="3"/>
  <c r="AC1032" i="3"/>
  <c r="AC1031" i="3"/>
  <c r="AC1030" i="3"/>
  <c r="AC1029" i="3"/>
  <c r="AC1028" i="3"/>
  <c r="AC1027" i="3"/>
  <c r="AC1026" i="3"/>
  <c r="AC1025" i="3"/>
  <c r="AC1024" i="3"/>
  <c r="AC1023" i="3"/>
  <c r="AC1022" i="3"/>
  <c r="AC1021" i="3"/>
  <c r="AC1020" i="3"/>
  <c r="AC1019" i="3"/>
  <c r="AC1018" i="3"/>
  <c r="AC1017" i="3"/>
  <c r="AC1016" i="3"/>
  <c r="AC1015" i="3"/>
  <c r="AC1014" i="3"/>
  <c r="AC1013" i="3"/>
  <c r="AC1012" i="3"/>
  <c r="AC1011" i="3"/>
  <c r="AC1010" i="3"/>
  <c r="AC1009" i="3"/>
  <c r="AC1008" i="3"/>
  <c r="AC1007" i="3"/>
  <c r="AC1006" i="3"/>
  <c r="AC1005" i="3"/>
  <c r="AC1004" i="3"/>
  <c r="AC1003" i="3"/>
  <c r="AC1002" i="3"/>
  <c r="AC1001" i="3"/>
  <c r="AC1000" i="3"/>
  <c r="AC999" i="3"/>
  <c r="AC998" i="3"/>
  <c r="AC997" i="3"/>
  <c r="AC996" i="3"/>
  <c r="AC995" i="3"/>
  <c r="AC994" i="3"/>
  <c r="AC993" i="3"/>
  <c r="AC992" i="3"/>
  <c r="AC991" i="3"/>
  <c r="AC990" i="3"/>
  <c r="AC989" i="3"/>
  <c r="AC988" i="3"/>
  <c r="AC987" i="3"/>
  <c r="AC986" i="3"/>
  <c r="AC985" i="3"/>
  <c r="AC984" i="3"/>
  <c r="AC983" i="3"/>
  <c r="AC982" i="3"/>
  <c r="AC981" i="3"/>
  <c r="AC980" i="3"/>
  <c r="AC979" i="3"/>
  <c r="AC978" i="3"/>
  <c r="AC977" i="3"/>
  <c r="AC976" i="3"/>
  <c r="AC975" i="3"/>
  <c r="AC974" i="3"/>
  <c r="AC973" i="3"/>
  <c r="AC972" i="3"/>
  <c r="AC971" i="3"/>
  <c r="AC970" i="3"/>
  <c r="AC969" i="3"/>
  <c r="AC968" i="3"/>
  <c r="AC967" i="3"/>
  <c r="AC966" i="3"/>
  <c r="AC965" i="3"/>
  <c r="AC964" i="3"/>
  <c r="AC963" i="3"/>
  <c r="AC962" i="3"/>
  <c r="AC961" i="3"/>
  <c r="AC960" i="3"/>
  <c r="AC959" i="3"/>
  <c r="AC958" i="3"/>
  <c r="AC957" i="3"/>
  <c r="AC956" i="3"/>
  <c r="AC955" i="3"/>
  <c r="AC954" i="3"/>
  <c r="AC953" i="3"/>
  <c r="AC952" i="3"/>
  <c r="AC951" i="3"/>
  <c r="AC950" i="3"/>
  <c r="AC949" i="3"/>
  <c r="AC948" i="3"/>
  <c r="AC947" i="3"/>
  <c r="AC946" i="3"/>
  <c r="AC945" i="3"/>
  <c r="AC944" i="3"/>
  <c r="AC943" i="3"/>
  <c r="AC942" i="3"/>
  <c r="AC941" i="3"/>
  <c r="AC940" i="3"/>
  <c r="AC939" i="3"/>
  <c r="AC938" i="3"/>
  <c r="AC937" i="3"/>
  <c r="AC936" i="3"/>
  <c r="AC935" i="3"/>
  <c r="AC934" i="3"/>
  <c r="AC933" i="3"/>
  <c r="AC932" i="3"/>
  <c r="AC931" i="3"/>
  <c r="AC930" i="3"/>
  <c r="AC929" i="3"/>
  <c r="AC928" i="3"/>
  <c r="AC927" i="3"/>
  <c r="AC926" i="3"/>
  <c r="AC925" i="3"/>
  <c r="AC924" i="3"/>
  <c r="AC923" i="3"/>
  <c r="AC922" i="3"/>
  <c r="AC921" i="3"/>
  <c r="AC920" i="3"/>
  <c r="AC919" i="3"/>
  <c r="AC918" i="3"/>
  <c r="AC917" i="3"/>
  <c r="AC916" i="3"/>
  <c r="AC915" i="3"/>
  <c r="AC914" i="3"/>
  <c r="AC913" i="3"/>
  <c r="AC912" i="3"/>
  <c r="AC911" i="3"/>
  <c r="AC910" i="3"/>
  <c r="AC909" i="3"/>
  <c r="AC908" i="3"/>
  <c r="AC907" i="3"/>
  <c r="AC906" i="3"/>
  <c r="AC905" i="3"/>
  <c r="AC904" i="3"/>
  <c r="AC903" i="3"/>
  <c r="AC902" i="3"/>
  <c r="AC901" i="3"/>
  <c r="AC900" i="3"/>
  <c r="AC899" i="3"/>
  <c r="AC898" i="3"/>
  <c r="AC897" i="3"/>
  <c r="AC896" i="3"/>
  <c r="AC895" i="3"/>
  <c r="AC894" i="3"/>
  <c r="AC893" i="3"/>
  <c r="AC892" i="3"/>
  <c r="AC891" i="3"/>
  <c r="AC890" i="3"/>
  <c r="AC889" i="3"/>
  <c r="AC888" i="3"/>
  <c r="AC887" i="3"/>
  <c r="AC886" i="3"/>
  <c r="AC885" i="3"/>
  <c r="AC884" i="3"/>
  <c r="AC883" i="3"/>
  <c r="AC882" i="3"/>
  <c r="AC881" i="3"/>
  <c r="AC880" i="3"/>
  <c r="AC879" i="3"/>
  <c r="AC878" i="3"/>
  <c r="AC877" i="3"/>
  <c r="AC876" i="3"/>
  <c r="AC875" i="3"/>
  <c r="AC874" i="3"/>
  <c r="AC873" i="3"/>
  <c r="AC872" i="3"/>
  <c r="AC871" i="3"/>
  <c r="AC870" i="3"/>
  <c r="AC869" i="3"/>
  <c r="AC868" i="3"/>
  <c r="AC867" i="3"/>
  <c r="AC866" i="3"/>
  <c r="AC865" i="3"/>
  <c r="AC864" i="3"/>
  <c r="AC863" i="3"/>
  <c r="AC862" i="3"/>
  <c r="AC861" i="3"/>
  <c r="AC860" i="3"/>
  <c r="AC859" i="3"/>
  <c r="AC858" i="3"/>
  <c r="AC857" i="3"/>
  <c r="AC856" i="3"/>
  <c r="AC855" i="3"/>
  <c r="AC854" i="3"/>
  <c r="AC853" i="3"/>
  <c r="AC852" i="3"/>
  <c r="AC851" i="3"/>
  <c r="AC850" i="3"/>
  <c r="AC849" i="3"/>
  <c r="AC848" i="3"/>
  <c r="AC847" i="3"/>
  <c r="AC846" i="3"/>
  <c r="AC845" i="3"/>
  <c r="AC844" i="3"/>
  <c r="AC843" i="3"/>
  <c r="AC842" i="3"/>
  <c r="AC841" i="3"/>
  <c r="AC840" i="3"/>
  <c r="AC839" i="3"/>
  <c r="AC838" i="3"/>
  <c r="AC837" i="3"/>
  <c r="AC836" i="3"/>
  <c r="AC835" i="3"/>
  <c r="AC834" i="3"/>
  <c r="AC833" i="3"/>
  <c r="AC832" i="3"/>
  <c r="AC831" i="3"/>
  <c r="AC830" i="3"/>
  <c r="AC829" i="3"/>
  <c r="AC828" i="3"/>
  <c r="AC827" i="3"/>
  <c r="AC826" i="3"/>
  <c r="AC825" i="3"/>
  <c r="AC824" i="3"/>
  <c r="AC823" i="3"/>
  <c r="AC822" i="3"/>
  <c r="AC821" i="3"/>
  <c r="AC820" i="3"/>
  <c r="AC819" i="3"/>
  <c r="AC818" i="3"/>
  <c r="AC817" i="3"/>
  <c r="AC816" i="3"/>
  <c r="AC815" i="3"/>
  <c r="AC814" i="3"/>
  <c r="AC813" i="3"/>
  <c r="AC812" i="3"/>
  <c r="AC811" i="3"/>
  <c r="AC810" i="3"/>
  <c r="AC809" i="3"/>
  <c r="AC808" i="3"/>
  <c r="AC807" i="3"/>
  <c r="AC806" i="3"/>
  <c r="AC805" i="3"/>
  <c r="AC804" i="3"/>
  <c r="AC803" i="3"/>
  <c r="AC802" i="3"/>
  <c r="AC801" i="3"/>
  <c r="AC800" i="3"/>
  <c r="AC799" i="3"/>
  <c r="AC798" i="3"/>
  <c r="AC797" i="3"/>
  <c r="AC796" i="3"/>
  <c r="AC795" i="3"/>
  <c r="AC794" i="3"/>
  <c r="AC793" i="3"/>
  <c r="AC792" i="3"/>
  <c r="AC791" i="3"/>
  <c r="AC790" i="3"/>
  <c r="AC789" i="3"/>
  <c r="AC788" i="3"/>
  <c r="AC787" i="3"/>
  <c r="AC786" i="3"/>
  <c r="AC785" i="3"/>
  <c r="AC784" i="3"/>
  <c r="AC783" i="3"/>
  <c r="AC782" i="3"/>
  <c r="AC781" i="3"/>
  <c r="AC780" i="3"/>
  <c r="AC779" i="3"/>
  <c r="AC778" i="3"/>
  <c r="AC777" i="3"/>
  <c r="AC776" i="3"/>
  <c r="AC775" i="3"/>
  <c r="AC774" i="3"/>
  <c r="AC773" i="3"/>
  <c r="AC772" i="3"/>
  <c r="AC771" i="3"/>
  <c r="AC770" i="3"/>
  <c r="AC769" i="3"/>
  <c r="AC768" i="3"/>
  <c r="AC767" i="3"/>
  <c r="AC766" i="3"/>
  <c r="AC765" i="3"/>
  <c r="AC764" i="3"/>
  <c r="AC763" i="3"/>
  <c r="AC762" i="3"/>
  <c r="AC761" i="3"/>
  <c r="AC760" i="3"/>
  <c r="AC759" i="3"/>
  <c r="AC758" i="3"/>
  <c r="AC757" i="3"/>
  <c r="AC756" i="3"/>
  <c r="AC755" i="3"/>
  <c r="AC754" i="3"/>
  <c r="AC753" i="3"/>
  <c r="AC752" i="3"/>
  <c r="AC751" i="3"/>
  <c r="AC750" i="3"/>
  <c r="AC749" i="3"/>
  <c r="AC748" i="3"/>
  <c r="AC747" i="3"/>
  <c r="AC746" i="3"/>
  <c r="AC745" i="3"/>
  <c r="AC744" i="3"/>
  <c r="AC743" i="3"/>
  <c r="AC742" i="3"/>
  <c r="AC741" i="3"/>
  <c r="AC740" i="3"/>
  <c r="AC739" i="3"/>
  <c r="AC738" i="3"/>
  <c r="AC737" i="3"/>
  <c r="AC736" i="3"/>
  <c r="AC735" i="3"/>
  <c r="AC734" i="3"/>
  <c r="AC733" i="3"/>
  <c r="AC732" i="3"/>
  <c r="AC731" i="3"/>
  <c r="AC730" i="3"/>
  <c r="AC729" i="3"/>
  <c r="AC728" i="3"/>
  <c r="AC727" i="3"/>
  <c r="AC726" i="3"/>
  <c r="AC725" i="3"/>
  <c r="AC724" i="3"/>
  <c r="AC723" i="3"/>
  <c r="AC722" i="3"/>
  <c r="AC721" i="3"/>
  <c r="AC720" i="3"/>
  <c r="AC719" i="3"/>
  <c r="AC718" i="3"/>
  <c r="AC717" i="3"/>
  <c r="AC716" i="3"/>
  <c r="AC715" i="3"/>
  <c r="AC714" i="3"/>
  <c r="AC713" i="3"/>
  <c r="AC712" i="3"/>
  <c r="AC711" i="3"/>
  <c r="AC710" i="3"/>
  <c r="AC709" i="3"/>
  <c r="AC708" i="3"/>
  <c r="AC707" i="3"/>
  <c r="AC706" i="3"/>
  <c r="AC705" i="3"/>
  <c r="AC704" i="3"/>
  <c r="AC703" i="3"/>
  <c r="AC702" i="3"/>
  <c r="AC701" i="3"/>
  <c r="AC700" i="3"/>
  <c r="AC699" i="3"/>
  <c r="AC698" i="3"/>
  <c r="AC697" i="3"/>
  <c r="AC696" i="3"/>
  <c r="AC695" i="3"/>
  <c r="AC694" i="3"/>
  <c r="AC693" i="3"/>
  <c r="AC692" i="3"/>
  <c r="AC691" i="3"/>
  <c r="AC690" i="3"/>
  <c r="AC689" i="3"/>
  <c r="AC688" i="3"/>
  <c r="AC687" i="3"/>
  <c r="AC686" i="3"/>
  <c r="AC685" i="3"/>
  <c r="AC684" i="3"/>
  <c r="AC683" i="3"/>
  <c r="AC682" i="3"/>
  <c r="AC681" i="3"/>
  <c r="AC680" i="3"/>
  <c r="AC679" i="3"/>
  <c r="AC678" i="3"/>
  <c r="AC677" i="3"/>
  <c r="AC676" i="3"/>
  <c r="AC675" i="3"/>
  <c r="AC674" i="3"/>
  <c r="AC673" i="3"/>
  <c r="AC672" i="3"/>
  <c r="AC671" i="3"/>
  <c r="AC670" i="3"/>
  <c r="AC669" i="3"/>
  <c r="AC668" i="3"/>
  <c r="AC667" i="3"/>
  <c r="AC666" i="3"/>
  <c r="AC665" i="3"/>
  <c r="AC664" i="3"/>
  <c r="AC663" i="3"/>
  <c r="AC662" i="3"/>
  <c r="AC661" i="3"/>
  <c r="AC660" i="3"/>
  <c r="AC659" i="3"/>
  <c r="AC658" i="3"/>
  <c r="AC657" i="3"/>
  <c r="AC656" i="3"/>
  <c r="AC655" i="3"/>
  <c r="AC654" i="3"/>
  <c r="AC653" i="3"/>
  <c r="AC652" i="3"/>
  <c r="AC651" i="3"/>
  <c r="AC650" i="3"/>
  <c r="AC649" i="3"/>
  <c r="AC648" i="3"/>
  <c r="AC647" i="3"/>
  <c r="AC646" i="3"/>
  <c r="AC645" i="3"/>
  <c r="AC644" i="3"/>
  <c r="AC643" i="3"/>
  <c r="AC642" i="3"/>
  <c r="AC641" i="3"/>
  <c r="AC640" i="3"/>
  <c r="AC639" i="3"/>
  <c r="AC638" i="3"/>
  <c r="AC637" i="3"/>
  <c r="AC636" i="3"/>
  <c r="AC635" i="3"/>
  <c r="AC634" i="3"/>
  <c r="AC633" i="3"/>
  <c r="AC632" i="3"/>
  <c r="AC631" i="3"/>
  <c r="AC630" i="3"/>
  <c r="AC629" i="3"/>
  <c r="AC628" i="3"/>
  <c r="AC627" i="3"/>
  <c r="AC626" i="3"/>
  <c r="AC625" i="3"/>
  <c r="AC624" i="3"/>
  <c r="AC623" i="3"/>
  <c r="AC622" i="3"/>
  <c r="AC621" i="3"/>
  <c r="AC620" i="3"/>
  <c r="AC619" i="3"/>
  <c r="AC618" i="3"/>
  <c r="AC617" i="3"/>
  <c r="AC616" i="3"/>
  <c r="AC615" i="3"/>
  <c r="AC614" i="3"/>
  <c r="AC613" i="3"/>
  <c r="AC612" i="3"/>
  <c r="AC611" i="3"/>
  <c r="AC610" i="3"/>
  <c r="AC609" i="3"/>
  <c r="AC608" i="3"/>
  <c r="AC607" i="3"/>
  <c r="AC606" i="3"/>
  <c r="AC605" i="3"/>
  <c r="AC604" i="3"/>
  <c r="AC603" i="3"/>
  <c r="AC602" i="3"/>
  <c r="AC601" i="3"/>
  <c r="AC600" i="3"/>
  <c r="AC599" i="3"/>
  <c r="AC598" i="3"/>
  <c r="AC597" i="3"/>
  <c r="AC596" i="3"/>
  <c r="AC595" i="3"/>
  <c r="AC594" i="3"/>
  <c r="AC593" i="3"/>
  <c r="AC592" i="3"/>
  <c r="AC591" i="3"/>
  <c r="AC590" i="3"/>
  <c r="AC589" i="3"/>
  <c r="AC588" i="3"/>
  <c r="AC587" i="3"/>
  <c r="AC586" i="3"/>
  <c r="AC585" i="3"/>
  <c r="AC584" i="3"/>
  <c r="AC583" i="3"/>
  <c r="AC582" i="3"/>
  <c r="AC581" i="3"/>
  <c r="AC580" i="3"/>
  <c r="AC579" i="3"/>
  <c r="AC578" i="3"/>
  <c r="AC577" i="3"/>
  <c r="AC576" i="3"/>
  <c r="AC575" i="3"/>
  <c r="AC574" i="3"/>
  <c r="AC573" i="3"/>
  <c r="AC572" i="3"/>
  <c r="AC571" i="3"/>
  <c r="AC570" i="3"/>
  <c r="AC569" i="3"/>
  <c r="AC568" i="3"/>
  <c r="AC567" i="3"/>
  <c r="AC566" i="3"/>
  <c r="AC565" i="3"/>
  <c r="AC564" i="3"/>
  <c r="AC563" i="3"/>
  <c r="AC562" i="3"/>
  <c r="AC561" i="3"/>
  <c r="AC560" i="3"/>
  <c r="AC559" i="3"/>
  <c r="AC558" i="3"/>
  <c r="AC557" i="3"/>
  <c r="AC556" i="3"/>
  <c r="AC555" i="3"/>
  <c r="AC554" i="3"/>
  <c r="AC553" i="3"/>
  <c r="AC552" i="3"/>
  <c r="AC551" i="3"/>
  <c r="AC550" i="3"/>
  <c r="AC549" i="3"/>
  <c r="AC548" i="3"/>
  <c r="AC547" i="3"/>
  <c r="AC546" i="3"/>
  <c r="AC545" i="3"/>
  <c r="AC544" i="3"/>
  <c r="AC543" i="3"/>
  <c r="AC542" i="3"/>
  <c r="AC541" i="3"/>
  <c r="AC540" i="3"/>
  <c r="AC539" i="3"/>
  <c r="AC538" i="3"/>
  <c r="AC537" i="3"/>
  <c r="AC536" i="3"/>
  <c r="AC535" i="3"/>
  <c r="AC534" i="3"/>
  <c r="AC533" i="3"/>
  <c r="AC532" i="3"/>
  <c r="AC531" i="3"/>
  <c r="AC530" i="3"/>
  <c r="AC529" i="3"/>
  <c r="AC528" i="3"/>
  <c r="AC527" i="3"/>
  <c r="AC526" i="3"/>
  <c r="AC525" i="3"/>
  <c r="AC524" i="3"/>
  <c r="AC523" i="3"/>
  <c r="AC522" i="3"/>
  <c r="AC521" i="3"/>
  <c r="AC520" i="3"/>
  <c r="AC519" i="3"/>
  <c r="AC518" i="3"/>
  <c r="AC517" i="3"/>
  <c r="AC516" i="3"/>
  <c r="AC515" i="3"/>
  <c r="AC514" i="3"/>
  <c r="AC513" i="3"/>
  <c r="AC512" i="3"/>
  <c r="AC511" i="3"/>
  <c r="AC510" i="3"/>
  <c r="AC509" i="3"/>
  <c r="AC508" i="3"/>
  <c r="AC507" i="3"/>
  <c r="AC506" i="3"/>
  <c r="AC505" i="3"/>
  <c r="AC504" i="3"/>
  <c r="AC503" i="3"/>
  <c r="AC502" i="3"/>
  <c r="AC501" i="3"/>
  <c r="AC500" i="3"/>
  <c r="AC499" i="3"/>
  <c r="AC498" i="3"/>
  <c r="AC497" i="3"/>
  <c r="AC496" i="3"/>
  <c r="AC495" i="3"/>
  <c r="AC494" i="3"/>
  <c r="AC493" i="3"/>
  <c r="AC492" i="3"/>
  <c r="AC491" i="3"/>
  <c r="AC490" i="3"/>
  <c r="AC489" i="3"/>
  <c r="AC488" i="3"/>
  <c r="AC487" i="3"/>
  <c r="AC486" i="3"/>
  <c r="AC485" i="3"/>
  <c r="AC484" i="3"/>
  <c r="AC483" i="3"/>
  <c r="AC482" i="3"/>
  <c r="AC481" i="3"/>
  <c r="AC480" i="3"/>
  <c r="AC479" i="3"/>
  <c r="AC478" i="3"/>
  <c r="AC477" i="3"/>
  <c r="AC476" i="3"/>
  <c r="AC475" i="3"/>
  <c r="AC474" i="3"/>
  <c r="AC473" i="3"/>
  <c r="AC472" i="3"/>
  <c r="AC471" i="3"/>
  <c r="AC470" i="3"/>
  <c r="AC469" i="3"/>
  <c r="AC468" i="3"/>
  <c r="AC467" i="3"/>
  <c r="AC466" i="3"/>
  <c r="AC465" i="3"/>
  <c r="AC464" i="3"/>
  <c r="AC463" i="3"/>
  <c r="AC462" i="3"/>
  <c r="AC461" i="3"/>
  <c r="AC460" i="3"/>
  <c r="AC459" i="3"/>
  <c r="AC458" i="3"/>
  <c r="AC457" i="3"/>
  <c r="AC456" i="3"/>
  <c r="AC455" i="3"/>
  <c r="AC454" i="3"/>
  <c r="AC453" i="3"/>
  <c r="AC452" i="3"/>
  <c r="AC451" i="3"/>
  <c r="AC450" i="3"/>
  <c r="AC449" i="3"/>
  <c r="AC448" i="3"/>
  <c r="AC447" i="3"/>
  <c r="AC446" i="3"/>
  <c r="AC445" i="3"/>
  <c r="AC444" i="3"/>
  <c r="AC443" i="3"/>
  <c r="AC442" i="3"/>
  <c r="AC441" i="3"/>
  <c r="AC440" i="3"/>
  <c r="AC439" i="3"/>
  <c r="AC438" i="3"/>
  <c r="AC437" i="3"/>
  <c r="AC436" i="3"/>
  <c r="AC435" i="3"/>
  <c r="AC434" i="3"/>
  <c r="AC433" i="3"/>
  <c r="AC432" i="3"/>
  <c r="AC431" i="3"/>
  <c r="AC430" i="3"/>
  <c r="AC429" i="3"/>
  <c r="AC428" i="3"/>
  <c r="AC427" i="3"/>
  <c r="AC426" i="3"/>
  <c r="AC425" i="3"/>
  <c r="AC424" i="3"/>
  <c r="AC423" i="3"/>
  <c r="AC422" i="3"/>
  <c r="AC421" i="3"/>
  <c r="AC420" i="3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372" i="3"/>
  <c r="AC371" i="3"/>
  <c r="AC370" i="3"/>
  <c r="AC369" i="3"/>
  <c r="AC368" i="3"/>
  <c r="AC367" i="3"/>
  <c r="AC366" i="3"/>
  <c r="AC365" i="3"/>
  <c r="AC364" i="3"/>
  <c r="AC363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41" i="3"/>
  <c r="AC340" i="3"/>
  <c r="AC339" i="3"/>
  <c r="AC338" i="3"/>
  <c r="AC337" i="3"/>
  <c r="AC336" i="3"/>
  <c r="AC335" i="3"/>
  <c r="AC334" i="3"/>
  <c r="AC333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2" i="3"/>
  <c r="AC311" i="3"/>
  <c r="AC310" i="3"/>
  <c r="AC309" i="3"/>
  <c r="AC308" i="3"/>
  <c r="AC307" i="3"/>
  <c r="AC306" i="3"/>
  <c r="AC305" i="3"/>
  <c r="AC30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89" i="3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C88" i="3"/>
  <c r="AC86" i="3"/>
  <c r="AC85" i="3"/>
  <c r="AC84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B42" i="3"/>
  <c r="AB83" i="3" s="1"/>
  <c r="AA42" i="3"/>
  <c r="AA83" i="3" s="1"/>
  <c r="Z42" i="3"/>
  <c r="Z83" i="3" s="1"/>
  <c r="Y42" i="3"/>
  <c r="Y83" i="3" s="1"/>
  <c r="X42" i="3"/>
  <c r="X83" i="3" s="1"/>
  <c r="W42" i="3"/>
  <c r="W83" i="3" s="1"/>
  <c r="V42" i="3"/>
  <c r="V83" i="3" s="1"/>
  <c r="U42" i="3"/>
  <c r="U83" i="3" s="1"/>
  <c r="T42" i="3"/>
  <c r="T83" i="3" s="1"/>
  <c r="S42" i="3"/>
  <c r="S83" i="3" s="1"/>
  <c r="R42" i="3"/>
  <c r="R83" i="3" s="1"/>
  <c r="Q42" i="3"/>
  <c r="Q83" i="3" s="1"/>
  <c r="P42" i="3"/>
  <c r="P83" i="3" s="1"/>
  <c r="O42" i="3"/>
  <c r="O83" i="3" s="1"/>
  <c r="N42" i="3"/>
  <c r="N83" i="3" s="1"/>
  <c r="M42" i="3"/>
  <c r="M83" i="3" s="1"/>
  <c r="L42" i="3"/>
  <c r="L83" i="3" s="1"/>
  <c r="AC41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2" i="3" s="1"/>
  <c r="A83" i="3" s="1"/>
  <c r="A84" i="3" s="1"/>
  <c r="A85" i="3" s="1"/>
  <c r="AC7" i="3"/>
  <c r="AC82" i="3" l="1"/>
  <c r="AC42" i="3"/>
  <c r="AC83" i="3" l="1"/>
</calcChain>
</file>

<file path=xl/sharedStrings.xml><?xml version="1.0" encoding="utf-8"?>
<sst xmlns="http://schemas.openxmlformats.org/spreadsheetml/2006/main" count="1886" uniqueCount="333">
  <si>
    <t>ДНІПРОВСЬКИЙ НАЦІОНАЛЬНИЙ УНІВЕРСИТЕТ ІМЕНІ ОЛЕСЯ ГОНЧАРА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</si>
  <si>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</si>
  <si>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</si>
  <si>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</si>
  <si>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</si>
  <si>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</si>
  <si>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</si>
  <si>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</si>
  <si>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</si>
  <si>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</si>
  <si>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</si>
  <si>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</si>
  <si>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</si>
  <si>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</si>
  <si>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                    заняття</t>
  </si>
  <si>
    <t>лабораторні роботи</t>
  </si>
  <si>
    <t>екзамени</t>
  </si>
  <si>
    <t>консультації перед                   екзаменами</t>
  </si>
  <si>
    <t>заліки</t>
  </si>
  <si>
    <t>випускні кваліфікаційні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</si>
  <si>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</si>
  <si>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</si>
  <si>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</si>
  <si>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</si>
  <si>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</si>
  <si>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</si>
  <si>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</si>
  <si>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</si>
  <si>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</si>
  <si>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</si>
  <si>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</si>
  <si>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Борисова Юлія Володимирівна</t>
  </si>
  <si>
    <t>доц., канд. соціол. наук, доц.</t>
  </si>
  <si>
    <t>І семестр</t>
  </si>
  <si>
    <t xml:space="preserve">Теоретико-історичні засади соціальної роботи </t>
  </si>
  <si>
    <t>Д</t>
  </si>
  <si>
    <t>РС</t>
  </si>
  <si>
    <t>РС-24</t>
  </si>
  <si>
    <t>12</t>
  </si>
  <si>
    <t>Методи соціальних досліджень</t>
  </si>
  <si>
    <t>Соціальна і демографічна статистика</t>
  </si>
  <si>
    <t>РС-21</t>
  </si>
  <si>
    <t>5</t>
  </si>
  <si>
    <t>Світові системи соціального захисту</t>
  </si>
  <si>
    <t>Прогнозування та моделювання соціальної роботи</t>
  </si>
  <si>
    <t>РС-24м</t>
  </si>
  <si>
    <t>1м</t>
  </si>
  <si>
    <t>Кваліфікаційна робота (керівництво)</t>
  </si>
  <si>
    <t xml:space="preserve">РС-23м </t>
  </si>
  <si>
    <t>2м</t>
  </si>
  <si>
    <t>2</t>
  </si>
  <si>
    <t>Кваліфікаційна робота (рецензування)</t>
  </si>
  <si>
    <t>РС-23м</t>
  </si>
  <si>
    <t>1</t>
  </si>
  <si>
    <t>Кваліфікаційна робота (ЕК)</t>
  </si>
  <si>
    <t>9</t>
  </si>
  <si>
    <t>Всього за І семестр</t>
  </si>
  <si>
    <t>ІІ семестр</t>
  </si>
  <si>
    <t>Соціальна та демографічна статистика</t>
  </si>
  <si>
    <t>СУ</t>
  </si>
  <si>
    <t>СУ-24</t>
  </si>
  <si>
    <t>СЦ</t>
  </si>
  <si>
    <t>СЦ-24</t>
  </si>
  <si>
    <t>РС-23у</t>
  </si>
  <si>
    <t>Курсова робота 1 (керівництво)</t>
  </si>
  <si>
    <t>РС-23</t>
  </si>
  <si>
    <t>Курсова робота 2 (керівництво)</t>
  </si>
  <si>
    <t>РС-22</t>
  </si>
  <si>
    <t>3</t>
  </si>
  <si>
    <t>Курсова робота (керівництво)</t>
  </si>
  <si>
    <t>Атестаційний екзамен</t>
  </si>
  <si>
    <t>4</t>
  </si>
  <si>
    <t>Всього за ІІ семестр</t>
  </si>
  <si>
    <t>ВСЬОГО ЗА РІК</t>
  </si>
  <si>
    <t>Затверджено на засіданні кафедри соціальної роботи та управління соціальними процесами (протокол № 1 від "29" серпня 2024р.)</t>
  </si>
  <si>
    <t>Завідувач кафедри ________________Людмила КРИМЧАК     "29" серпня 2024 р.</t>
  </si>
  <si>
    <t>Виконавець __________________Людмила КРИМЧАК        "29" серпня 2024 р.</t>
  </si>
  <si>
    <r>
      <rPr>
        <sz val="14"/>
        <rFont val="Times New Roman"/>
        <family val="1"/>
      </rPr>
      <t xml:space="preserve">                                                                                      </t>
    </r>
    <r>
      <rPr>
        <u/>
        <sz val="14"/>
        <rFont val="Times New Roman"/>
        <family val="1"/>
      </rPr>
      <t xml:space="preserve"> Дніпровський національний університет імені Олеся Гончара</t>
    </r>
  </si>
  <si>
    <t xml:space="preserve">                                                                     Розрахунок навчального навантаження кафедри РСС на 2024 - 2025 навчальний рік.</t>
  </si>
  <si>
    <t>№ п/п</t>
  </si>
  <si>
    <t>Семестр</t>
  </si>
  <si>
    <t>Кількість тижнів</t>
  </si>
  <si>
    <t>Кількість студентів</t>
  </si>
  <si>
    <t>Кількість потоків</t>
  </si>
  <si>
    <t>Кількість груп</t>
  </si>
  <si>
    <t>Кількість підгруп</t>
  </si>
  <si>
    <t>Лекції по плану</t>
  </si>
  <si>
    <t>Лекції всього</t>
  </si>
  <si>
    <t>Практичні (семінарські) по плану</t>
  </si>
  <si>
    <t>Практичні (семінарські) всього</t>
  </si>
  <si>
    <t>Лабораторні по плану</t>
  </si>
  <si>
    <t>Лабораторні всьго</t>
  </si>
  <si>
    <t>Екзамени</t>
  </si>
  <si>
    <t>Консультації перед екзаменом</t>
  </si>
  <si>
    <t>Заліки</t>
  </si>
  <si>
    <t>Кваліфікаційні роботи (проєкти)</t>
  </si>
  <si>
    <t>Атестаційні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</si>
  <si>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</si>
  <si>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</si>
  <si>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</si>
  <si>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</si>
  <si>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(проєкти)</t>
  </si>
  <si>
    <t>Проведення аспірантських екзаменів</t>
  </si>
  <si>
    <t>ВСЬОГО</t>
  </si>
  <si>
    <t>Код освітніх компонентів за ОПП</t>
  </si>
  <si>
    <t>Шифр спеціальності в потоці або кількість потоків</t>
  </si>
  <si>
    <t>Кількість п/г на практ. або код суміжної групи</t>
  </si>
  <si>
    <t>Кількість п/г на лаб. або код суміжної групи</t>
  </si>
  <si>
    <t>Види індивідуальних завдань</t>
  </si>
  <si>
    <t>Самостійна робота</t>
  </si>
  <si>
    <t>I семестр</t>
  </si>
  <si>
    <t xml:space="preserve">Вступ до спеціальності </t>
  </si>
  <si>
    <t>1/1.0</t>
  </si>
  <si>
    <t>ОК 1.4</t>
  </si>
  <si>
    <t>кмр</t>
  </si>
  <si>
    <t>ОК 2.4</t>
  </si>
  <si>
    <t>Самоорганізація особистості фахівця із соціальної роботи</t>
  </si>
  <si>
    <t>ОК 2.1</t>
  </si>
  <si>
    <t>Соціальна політика</t>
  </si>
  <si>
    <t>ОК 2.5</t>
  </si>
  <si>
    <t xml:space="preserve">Соціологічні аспекти соціальної роботи </t>
  </si>
  <si>
    <t>ОК 2.2</t>
  </si>
  <si>
    <t>СВ</t>
  </si>
  <si>
    <t>Тайм-менеджмент</t>
  </si>
  <si>
    <t>1/3</t>
  </si>
  <si>
    <t>ОКП 2.2</t>
  </si>
  <si>
    <t>СУ СЦ</t>
  </si>
  <si>
    <t>ОКП 2.3.</t>
  </si>
  <si>
    <t>СЦ СВ</t>
  </si>
  <si>
    <t>СУ СВ</t>
  </si>
  <si>
    <t>ОК 2.3</t>
  </si>
  <si>
    <t>Методика викладання соціальної роботи</t>
  </si>
  <si>
    <t>ОКП 3.4.</t>
  </si>
  <si>
    <t>ОКП 3.1.</t>
  </si>
  <si>
    <t>Соціальна робота в громаді</t>
  </si>
  <si>
    <t>ОКП 3.2.</t>
  </si>
  <si>
    <t>Соціальний психоаналіз</t>
  </si>
  <si>
    <t>ОКП 3.7.</t>
  </si>
  <si>
    <t>Суіцидологія</t>
  </si>
  <si>
    <t>ОКП 3.3.</t>
  </si>
  <si>
    <t xml:space="preserve">Управління професійною кар'єрою </t>
  </si>
  <si>
    <t>ОКП 3.6.</t>
  </si>
  <si>
    <t>РСу</t>
  </si>
  <si>
    <t>Менеджмент соціальної роботи</t>
  </si>
  <si>
    <t>1/2</t>
  </si>
  <si>
    <t>ОК 2.13.</t>
  </si>
  <si>
    <t>0.5</t>
  </si>
  <si>
    <t>Ораторське мистецтво</t>
  </si>
  <si>
    <t>ОК 2.21.</t>
  </si>
  <si>
    <t>Система оргнізації соціальних служб</t>
  </si>
  <si>
    <t>ОК 2.7</t>
  </si>
  <si>
    <t>Соціальна персонологія</t>
  </si>
  <si>
    <t>ОК 2.4.</t>
  </si>
  <si>
    <t>ОК 2.12.</t>
  </si>
  <si>
    <t>кмр кмр</t>
  </si>
  <si>
    <t>Соціальна робота з різними групами клієнтів</t>
  </si>
  <si>
    <t>ОК 2.8.</t>
  </si>
  <si>
    <t>виробнича: переддипломна</t>
  </si>
  <si>
    <t>ОК 2.16.</t>
  </si>
  <si>
    <t>ОК 2.7.</t>
  </si>
  <si>
    <t xml:space="preserve">Основи консультування </t>
  </si>
  <si>
    <t>ОК 2.20</t>
  </si>
  <si>
    <t>ОК 2.2.</t>
  </si>
  <si>
    <t>Соціальна педагогика</t>
  </si>
  <si>
    <t>ОК 2.23.</t>
  </si>
  <si>
    <t>Соціальний аудит та інспектування</t>
  </si>
  <si>
    <t xml:space="preserve"> ОК 2.15.</t>
  </si>
  <si>
    <t>З</t>
  </si>
  <si>
    <t>УВК</t>
  </si>
  <si>
    <t>1у-14-107 Самоорганізація особистості</t>
  </si>
  <si>
    <t>Всього I семестр:</t>
  </si>
  <si>
    <t>II семестр</t>
  </si>
  <si>
    <t>ОКП 2.4</t>
  </si>
  <si>
    <t xml:space="preserve">Навчальна практика: ознайомча </t>
  </si>
  <si>
    <t>ОКП 2.28</t>
  </si>
  <si>
    <t>ОКП 2.5</t>
  </si>
  <si>
    <t>ОКП 2.7.</t>
  </si>
  <si>
    <t>ОКП 2.3</t>
  </si>
  <si>
    <t>Формування здорового способу життя</t>
  </si>
  <si>
    <t>ОКП 2.7</t>
  </si>
  <si>
    <t>Курсова робота</t>
  </si>
  <si>
    <t>ОКП 3.8.</t>
  </si>
  <si>
    <t>кр</t>
  </si>
  <si>
    <t>Методологія та організація наукових досліджень</t>
  </si>
  <si>
    <t>ОКЗ 1.1.</t>
  </si>
  <si>
    <t>Ведення професійних документів</t>
  </si>
  <si>
    <t>3.14.</t>
  </si>
  <si>
    <t>Курсова робота 1</t>
  </si>
  <si>
    <t>3.25.</t>
  </si>
  <si>
    <t>Курсова робота 2</t>
  </si>
  <si>
    <t>3.26.</t>
  </si>
  <si>
    <t>Методи соціальної роботи</t>
  </si>
  <si>
    <t>3.15.</t>
  </si>
  <si>
    <t>навчальна: навчальна практика 1</t>
  </si>
  <si>
    <t>навчальна: навчальна практика 2</t>
  </si>
  <si>
    <t xml:space="preserve">Сімєзнавство </t>
  </si>
  <si>
    <t>3.22.</t>
  </si>
  <si>
    <t>3.2.</t>
  </si>
  <si>
    <t>3.12.</t>
  </si>
  <si>
    <t>3.7.</t>
  </si>
  <si>
    <t>3.17.</t>
  </si>
  <si>
    <t>Кадровий менеджмент та персонологія</t>
  </si>
  <si>
    <t>3.5.</t>
  </si>
  <si>
    <t>3.19.</t>
  </si>
  <si>
    <t>3.8.</t>
  </si>
  <si>
    <t>виробнича: виробнича</t>
  </si>
  <si>
    <t>Основи суїцидології</t>
  </si>
  <si>
    <t>3.24.</t>
  </si>
  <si>
    <t>3.13.</t>
  </si>
  <si>
    <t>3.23.</t>
  </si>
  <si>
    <t xml:space="preserve"> 3.15.</t>
  </si>
  <si>
    <t>ФВК</t>
  </si>
  <si>
    <t>1-231-12 Лідерство та управління розвитком персоналу</t>
  </si>
  <si>
    <t>Всього II семестр:</t>
  </si>
  <si>
    <t>Всього:</t>
  </si>
  <si>
    <r>
      <t xml:space="preserve"> </t>
    </r>
    <r>
      <rPr>
        <sz val="14"/>
        <color rgb="FF000000"/>
        <rFont val="Times New Roman"/>
        <family val="1"/>
      </rPr>
      <t xml:space="preserve"> Підпис зав. кафедри соціальної роботи та управління соціальними процесами_____________________________(Людмила КРИМЧАК)</t>
    </r>
  </si>
  <si>
    <t>"13"  вересня  2024 р.</t>
  </si>
  <si>
    <t>консультації перед  екзаменами</t>
  </si>
  <si>
    <t>Кримчак Людмила Юріївна</t>
  </si>
  <si>
    <t xml:space="preserve">завідувач кафедри, канд. педаг. наук, доц. </t>
  </si>
  <si>
    <t>6</t>
  </si>
  <si>
    <t>Основи консультування</t>
  </si>
  <si>
    <t>Соціальна педагогіка</t>
  </si>
  <si>
    <t xml:space="preserve"> Самоорганізація особистості</t>
  </si>
  <si>
    <t>61</t>
  </si>
  <si>
    <t>завідувач кафедри, канд. педаг. наук, доц.</t>
  </si>
  <si>
    <t>РC</t>
  </si>
  <si>
    <t>РC-22</t>
  </si>
  <si>
    <t>8</t>
  </si>
  <si>
    <t>Навчальна: навчальна практика 1</t>
  </si>
  <si>
    <t>РC-23</t>
  </si>
  <si>
    <t>Навчальна: навчальна практика 2</t>
  </si>
  <si>
    <t>РC-23у</t>
  </si>
  <si>
    <t>Виробнича: виробнича практика</t>
  </si>
  <si>
    <t>Курсова робота 1 (комісія)</t>
  </si>
  <si>
    <t>Курсова робота 2 (комісія)</t>
  </si>
  <si>
    <t>Курсова робота (комісія)</t>
  </si>
  <si>
    <t>Завідувач кафедри ____________________Людмила КРИМЧАК     "29" серпня 2024 р.</t>
  </si>
  <si>
    <t>Виконавець __________________Людмила КРИМЧАК                    "29" серпня 2024 р.</t>
  </si>
  <si>
    <t>Осетрова Оксана Олександрівна</t>
  </si>
  <si>
    <t xml:space="preserve">проф., д-р філос. наук, проф. </t>
  </si>
  <si>
    <t>Виробнича практика: переддипломна</t>
  </si>
  <si>
    <t>Завідувач кафедри ________________Людмила КРИМЧАК    "29" серпня 2024 р.</t>
  </si>
  <si>
    <t>Виконавець __________________Людмила КРИМЧАК           "29"  серпня 2024 р.</t>
  </si>
  <si>
    <t>Павленко Олена Олексіївна</t>
  </si>
  <si>
    <t xml:space="preserve">проф., д-р педаг. наук, доц. </t>
  </si>
  <si>
    <t>Система організації соціальних служб</t>
  </si>
  <si>
    <t>РС23м</t>
  </si>
  <si>
    <t>Завідувач кафедри _________________Людмила КРИМЧАК     "29" серпня 2024 р.</t>
  </si>
  <si>
    <t xml:space="preserve">  Виконавець _______________Людмила КРИМЧАК         "29" серпня 2024 р.</t>
  </si>
  <si>
    <t>консультації перед екзаменами</t>
  </si>
  <si>
    <t>Солнишкіна Аліна Анатоліївна</t>
  </si>
  <si>
    <t>доц., канд. соціол. наук</t>
  </si>
  <si>
    <t>РC-21</t>
  </si>
  <si>
    <t>Затверджено на засіданні кафедри соціальної роботи та управління соціальними процесами (протокол № 1  від "29" серпня 2024р.)</t>
  </si>
  <si>
    <t>Завідувач кафедри __________________Людмила КРИМЧАК     "29" серпня 2024 р.</t>
  </si>
  <si>
    <t>Виконавець ______________Людмила КРИМЧАК    "29" серпня 2024 р.</t>
  </si>
  <si>
    <t>Виконавець _______________________Людмила КРИМЧАК        "29" серпня 2024 р.</t>
  </si>
  <si>
    <t>Завідувач кафедри_______________________Людмила КРИМЧАК     "29" серпня 2024 р.</t>
  </si>
  <si>
    <t>виб.</t>
  </si>
  <si>
    <t>Лідерство та управління розвитком персоналу</t>
  </si>
  <si>
    <t>10</t>
  </si>
  <si>
    <t>СВ-24</t>
  </si>
  <si>
    <t>доцент-сумісник, канд. наук з держ. управ., доц.</t>
  </si>
  <si>
    <t>Шпортюк Наталія Леонідівна</t>
  </si>
  <si>
    <t>CВ</t>
  </si>
  <si>
    <t>CУ</t>
  </si>
  <si>
    <t>Ставка (частина ставки), термін роботи</t>
  </si>
  <si>
    <t>Факультет</t>
  </si>
  <si>
    <t>Лекції</t>
  </si>
  <si>
    <t>Практичні (семінарські) заняття</t>
  </si>
  <si>
    <t>Лабораторні роботи</t>
  </si>
  <si>
    <t>Кваліфікаційні роботи(проєкти )</t>
  </si>
  <si>
    <t xml:space="preserve">Проведення аспір. екзаменів </t>
  </si>
  <si>
    <t>Керівництво аспірантами, консультування докторантів</t>
  </si>
  <si>
    <t>Керівництво на ФПК</t>
  </si>
  <si>
    <t xml:space="preserve">Кримчак Людмила Юріївна </t>
  </si>
  <si>
    <t>зав. каф., канд. педаг. наук, доц.</t>
  </si>
  <si>
    <t>ФМТДР</t>
  </si>
  <si>
    <t>Рік</t>
  </si>
  <si>
    <t>Всього за завідувачем кафедрою</t>
  </si>
  <si>
    <t>проф., д-р філос. наук, проф.</t>
  </si>
  <si>
    <t>проф., д-р пед. наук, доц.</t>
  </si>
  <si>
    <t>Всього за професорами</t>
  </si>
  <si>
    <t>Всього за доцентами</t>
  </si>
  <si>
    <t>доцент-сумісник, канд. наук з держ. управ., доц</t>
  </si>
  <si>
    <t>Всього за доцентами-сумісниками</t>
  </si>
  <si>
    <t>Разом за кафедрою</t>
  </si>
  <si>
    <t>Затверджено на засіданні  кафедри соціальної роботи та управління соціальними процесами     від 29.08.2024 р.  Протокол № 1</t>
  </si>
  <si>
    <r>
      <rPr>
        <b/>
        <sz val="12"/>
        <color indexed="8"/>
        <rFont val="Times New Roman"/>
        <family val="1"/>
      </rPr>
      <t>Завідувач кафедри</t>
    </r>
    <r>
      <rPr>
        <sz val="12"/>
        <color indexed="8"/>
        <rFont val="Times New Roman"/>
        <family val="1"/>
      </rPr>
      <t>______________ Людмила КРИМЧАК</t>
    </r>
  </si>
  <si>
    <t>(підпис)</t>
  </si>
  <si>
    <t>"29"  серпня  2024 р.</t>
  </si>
  <si>
    <r>
      <rPr>
        <b/>
        <sz val="12"/>
        <color indexed="8"/>
        <rFont val="Times New Roman"/>
        <family val="1"/>
        <charset val="204"/>
      </rPr>
      <t>Виконавець</t>
    </r>
    <r>
      <rPr>
        <sz val="12"/>
        <color indexed="8"/>
        <rFont val="Times New Roman"/>
        <family val="1"/>
        <charset val="204"/>
      </rPr>
      <t>_____________ Людмила КРИМЧАК</t>
    </r>
  </si>
  <si>
    <t>"29" серпня 2024 р.</t>
  </si>
  <si>
    <t>Ставки</t>
  </si>
  <si>
    <t>Години</t>
  </si>
  <si>
    <t>min</t>
  </si>
  <si>
    <t/>
  </si>
  <si>
    <t>Разом</t>
  </si>
  <si>
    <t>Курсові роботи (проекти)</t>
  </si>
  <si>
    <t>Розподіл навчального навантаження між викладачами кафедри соціальної роботи та управління соціальними процесами (РСП) на 2024-2025 навчальний рік</t>
  </si>
  <si>
    <t>ЗАТВЕРДЖУЮ</t>
  </si>
  <si>
    <t>В.о.проректора з НПР</t>
  </si>
  <si>
    <t>___________ Наталія Гук</t>
  </si>
  <si>
    <t>Дніпровський національний університет імені Олеся Гончара</t>
  </si>
  <si>
    <t>Практичні по плану</t>
  </si>
  <si>
    <t>Практичні всього</t>
  </si>
  <si>
    <t>Консульт. екзамен</t>
  </si>
  <si>
    <t>Дипломні проекти (роботи)</t>
  </si>
  <si>
    <t>Комплексні кваліфікаційні екзамени</t>
  </si>
  <si>
    <t>Проведення аспірантських екзаменів та рецензув. реф.</t>
  </si>
  <si>
    <t>Керівництво аспірантами та здобувачами, консультування докторантів.</t>
  </si>
  <si>
    <t>Стажування</t>
  </si>
  <si>
    <t>Дс</t>
  </si>
  <si>
    <t>виб</t>
  </si>
  <si>
    <t>Тренінг з підготовки до роботи з сім’ями, які опинилися в складних життєвих обставинах</t>
  </si>
  <si>
    <t>Подолання кризових ситуацій</t>
  </si>
  <si>
    <t>18</t>
  </si>
  <si>
    <t>Надання паліативної та хоспісної допомоги</t>
  </si>
  <si>
    <t>Всього по семестрам:</t>
  </si>
  <si>
    <t>Завідувач навчального відділу ______________ Ольга Верба</t>
  </si>
  <si>
    <t>10,25 ставок</t>
  </si>
  <si>
    <t xml:space="preserve">Подолання кризових ситуацій </t>
  </si>
  <si>
    <t xml:space="preserve">Надання паліативної та хоспісної допомоги: соціальна робота </t>
  </si>
  <si>
    <t xml:space="preserve">  Підпис зав. кафедри _____________________________  Людмила КРИМЧАК</t>
  </si>
  <si>
    <t>"12" листопада 2024 р.</t>
  </si>
  <si>
    <t>"___" _____________2024 року</t>
  </si>
  <si>
    <t>РМ-24м-1ц</t>
  </si>
  <si>
    <t>"___"_____________2024 р.</t>
  </si>
  <si>
    <t>Додатковий розрахунок навчального навантаження кафедри РСП на 2024 - 2025 навчальний рік.</t>
  </si>
  <si>
    <t>Розподіл навчального навантаження між НПП 
кафедри соціальної роботи та управління соціальними процесами (РСП) на 2024-2025 навчальний рік</t>
  </si>
  <si>
    <t>Інше</t>
  </si>
  <si>
    <t>0,25 сумісник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</si>
</sst>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9" x14ac:knownFonts="1">
    <font>
      <sz val="12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4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Times New Roman Cyr"/>
      <charset val="204"/>
    </font>
    <font>
      <sz val="12"/>
      <name val="Times New Roman"/>
      <family val="1"/>
      <charset val="204"/>
    </font>
    <font>
      <sz val="14"/>
      <color rgb="FF000000"/>
      <name val="Times New Roman"/>
      <family val="1"/>
    </font>
    <font>
      <sz val="14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u/>
      <sz val="14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Arial"/>
      <family val="2"/>
      <charset val="204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i/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4"/>
      <color theme="1"/>
      <name val="Times New Roman"/>
      <family val="1"/>
    </font>
    <font>
      <sz val="14"/>
      <color rgb="FF000000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theme="1"/>
      <name val="Times New Roman Cyr"/>
      <charset val="204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</font>
    <font>
      <b/>
      <sz val="10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1"/>
      <color rgb="FF000000"/>
      <name val="Times New Roman"/>
      <family val="1"/>
    </font>
    <font>
      <b/>
      <sz val="11"/>
      <name val="Times New Roman"/>
      <family val="1"/>
      <charset val="204"/>
    </font>
    <font>
      <b/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6"/>
      <name val="Arial"/>
      <family val="2"/>
      <charset val="204"/>
    </font>
    <font>
      <u/>
      <sz val="14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Arial"/>
      <family val="2"/>
      <charset val="204"/>
    </font>
    <font>
      <sz val="8"/>
      <name val="Arial"/>
      <family val="2"/>
    </font>
    <font>
      <sz val="10"/>
      <name val="Arial Cyr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63C9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B2D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32" fillId="0" borderId="0"/>
    <xf numFmtId="0" fontId="36" fillId="0" borderId="0">
      <protection locked="0"/>
    </xf>
    <xf numFmtId="0" fontId="1" fillId="0" borderId="0">
      <alignment vertical="center"/>
    </xf>
    <xf numFmtId="0" fontId="1" fillId="0" borderId="0">
      <protection locked="0"/>
    </xf>
    <xf numFmtId="0" fontId="58" fillId="0" borderId="0"/>
  </cellStyleXfs>
  <cellXfs count="867">
    <xf numFmtId="0" fontId="0" fillId="0" borderId="0" xfId="0"/>
    <xf numFmtId="0" fontId="1" fillId="0" borderId="0" xfId="1"/>
    <xf numFmtId="0" fontId="3" fillId="0" borderId="12" xfId="1" applyFont="1" applyBorder="1" applyAlignment="1">
      <alignment horizontal="center" vertical="center" textRotation="90" wrapText="1"/>
    </xf>
    <xf numFmtId="0" fontId="3" fillId="0" borderId="8" xfId="1" applyFont="1" applyBorder="1" applyAlignment="1">
      <alignment horizontal="center" vertical="center" textRotation="90" wrapText="1"/>
    </xf>
    <xf numFmtId="0" fontId="3" fillId="0" borderId="9" xfId="1" applyFont="1" applyBorder="1" applyAlignment="1">
      <alignment horizontal="center" vertical="center" textRotation="90" wrapText="1"/>
    </xf>
    <xf numFmtId="0" fontId="6" fillId="0" borderId="17" xfId="1" applyFont="1" applyBorder="1" applyAlignment="1">
      <alignment wrapText="1"/>
    </xf>
    <xf numFmtId="0" fontId="6" fillId="3" borderId="18" xfId="1" applyFont="1" applyFill="1" applyBorder="1" applyAlignment="1">
      <alignment horizontal="center" vertical="center"/>
    </xf>
    <xf numFmtId="0" fontId="6" fillId="3" borderId="19" xfId="1" applyFont="1" applyFill="1" applyBorder="1" applyAlignment="1">
      <alignment horizontal="center" vertical="center"/>
    </xf>
    <xf numFmtId="0" fontId="6" fillId="3" borderId="20" xfId="1" applyFont="1" applyFill="1" applyBorder="1" applyAlignment="1">
      <alignment horizontal="center" vertical="center"/>
    </xf>
    <xf numFmtId="49" fontId="5" fillId="3" borderId="19" xfId="1" applyNumberFormat="1" applyFont="1" applyFill="1" applyBorder="1" applyAlignment="1">
      <alignment horizontal="center" vertical="center" shrinkToFit="1"/>
    </xf>
    <xf numFmtId="1" fontId="5" fillId="3" borderId="21" xfId="1" applyNumberFormat="1" applyFont="1" applyFill="1" applyBorder="1" applyAlignment="1">
      <alignment horizontal="center" vertical="center"/>
    </xf>
    <xf numFmtId="1" fontId="5" fillId="3" borderId="20" xfId="1" applyNumberFormat="1" applyFont="1" applyFill="1" applyBorder="1" applyAlignment="1">
      <alignment horizontal="center" vertical="center"/>
    </xf>
    <xf numFmtId="1" fontId="5" fillId="3" borderId="22" xfId="1" applyNumberFormat="1" applyFont="1" applyFill="1" applyBorder="1" applyAlignment="1">
      <alignment horizontal="center" vertical="center"/>
    </xf>
    <xf numFmtId="1" fontId="5" fillId="3" borderId="23" xfId="1" applyNumberFormat="1" applyFont="1" applyFill="1" applyBorder="1" applyAlignment="1">
      <alignment horizontal="center" vertical="center"/>
    </xf>
    <xf numFmtId="0" fontId="6" fillId="0" borderId="25" xfId="3" applyFont="1" applyBorder="1" applyAlignment="1">
      <alignment wrapText="1"/>
    </xf>
    <xf numFmtId="0" fontId="8" fillId="3" borderId="26" xfId="1" applyFont="1" applyFill="1" applyBorder="1" applyAlignment="1">
      <alignment horizontal="left" wrapText="1"/>
    </xf>
    <xf numFmtId="0" fontId="6" fillId="3" borderId="7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horizontal="center" vertical="center"/>
    </xf>
    <xf numFmtId="49" fontId="5" fillId="3" borderId="11" xfId="1" applyNumberFormat="1" applyFont="1" applyFill="1" applyBorder="1" applyAlignment="1">
      <alignment horizontal="center" vertical="center" shrinkToFit="1"/>
    </xf>
    <xf numFmtId="1" fontId="5" fillId="3" borderId="12" xfId="1" applyNumberFormat="1" applyFont="1" applyFill="1" applyBorder="1" applyAlignment="1">
      <alignment horizontal="center" vertical="center"/>
    </xf>
    <xf numFmtId="1" fontId="5" fillId="3" borderId="8" xfId="1" applyNumberFormat="1" applyFont="1" applyFill="1" applyBorder="1" applyAlignment="1">
      <alignment horizontal="center" vertical="center"/>
    </xf>
    <xf numFmtId="1" fontId="5" fillId="3" borderId="9" xfId="1" applyNumberFormat="1" applyFont="1" applyFill="1" applyBorder="1" applyAlignment="1">
      <alignment horizontal="center" vertical="center"/>
    </xf>
    <xf numFmtId="1" fontId="5" fillId="3" borderId="10" xfId="1" applyNumberFormat="1" applyFont="1" applyFill="1" applyBorder="1" applyAlignment="1">
      <alignment horizontal="center" vertical="center"/>
    </xf>
    <xf numFmtId="1" fontId="3" fillId="4" borderId="30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" fontId="6" fillId="0" borderId="4" xfId="1" applyNumberFormat="1" applyFont="1" applyBorder="1" applyAlignment="1">
      <alignment horizontal="center" vertical="center"/>
    </xf>
    <xf numFmtId="0" fontId="9" fillId="0" borderId="23" xfId="1" applyFont="1" applyBorder="1" applyAlignment="1">
      <alignment horizontal="left" vertical="center" wrapText="1"/>
    </xf>
    <xf numFmtId="0" fontId="6" fillId="0" borderId="18" xfId="1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center" vertical="center"/>
    </xf>
    <xf numFmtId="0" fontId="6" fillId="0" borderId="23" xfId="1" applyFont="1" applyBorder="1" applyAlignment="1">
      <alignment horizontal="center" vertical="center"/>
    </xf>
    <xf numFmtId="0" fontId="6" fillId="0" borderId="23" xfId="1" applyFont="1" applyBorder="1" applyAlignment="1">
      <alignment wrapText="1"/>
    </xf>
    <xf numFmtId="0" fontId="6" fillId="0" borderId="20" xfId="1" applyFont="1" applyBorder="1" applyAlignment="1">
      <alignment horizontal="center"/>
    </xf>
    <xf numFmtId="0" fontId="6" fillId="0" borderId="20" xfId="1" applyFont="1" applyBorder="1"/>
    <xf numFmtId="0" fontId="6" fillId="0" borderId="22" xfId="1" applyFont="1" applyBorder="1"/>
    <xf numFmtId="0" fontId="6" fillId="3" borderId="25" xfId="3" applyFont="1" applyFill="1" applyBorder="1" applyAlignment="1">
      <alignment horizontal="left" vertical="center" wrapText="1"/>
    </xf>
    <xf numFmtId="0" fontId="1" fillId="0" borderId="10" xfId="1" applyBorder="1"/>
    <xf numFmtId="0" fontId="1" fillId="0" borderId="7" xfId="1" applyBorder="1"/>
    <xf numFmtId="0" fontId="1" fillId="0" borderId="11" xfId="1" applyBorder="1"/>
    <xf numFmtId="0" fontId="1" fillId="0" borderId="8" xfId="1" applyBorder="1"/>
    <xf numFmtId="1" fontId="3" fillId="5" borderId="35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12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4" fillId="0" borderId="0" xfId="1" applyFont="1" applyAlignment="1">
      <alignment horizontal="right"/>
    </xf>
    <xf numFmtId="0" fontId="11" fillId="0" borderId="0" xfId="1" applyFont="1" applyAlignment="1">
      <alignment horizontal="left" wrapText="1"/>
    </xf>
    <xf numFmtId="2" fontId="1" fillId="0" borderId="0" xfId="1" applyNumberFormat="1"/>
    <xf numFmtId="0" fontId="18" fillId="0" borderId="36" xfId="1" applyFont="1" applyBorder="1" applyAlignment="1">
      <alignment horizontal="center" vertical="center" textRotation="90"/>
    </xf>
    <xf numFmtId="0" fontId="18" fillId="0" borderId="37" xfId="1" applyFont="1" applyBorder="1" applyAlignment="1">
      <alignment horizontal="center" vertical="center" textRotation="90"/>
    </xf>
    <xf numFmtId="0" fontId="18" fillId="0" borderId="38" xfId="1" applyFont="1" applyBorder="1" applyAlignment="1">
      <alignment horizontal="center" vertical="center" textRotation="90"/>
    </xf>
    <xf numFmtId="0" fontId="18" fillId="0" borderId="33" xfId="1" applyFont="1" applyBorder="1" applyAlignment="1">
      <alignment horizontal="center" vertical="center" textRotation="90"/>
    </xf>
    <xf numFmtId="0" fontId="18" fillId="0" borderId="39" xfId="1" applyFont="1" applyBorder="1" applyAlignment="1">
      <alignment horizontal="center" vertical="center" textRotation="90"/>
    </xf>
    <xf numFmtId="0" fontId="18" fillId="0" borderId="40" xfId="1" applyFont="1" applyBorder="1" applyAlignment="1">
      <alignment horizontal="center" vertical="center" textRotation="90"/>
    </xf>
    <xf numFmtId="0" fontId="18" fillId="0" borderId="41" xfId="1" applyFont="1" applyBorder="1" applyAlignment="1">
      <alignment horizontal="center" vertical="center" textRotation="90"/>
    </xf>
    <xf numFmtId="0" fontId="18" fillId="0" borderId="42" xfId="1" applyFont="1" applyBorder="1" applyAlignment="1">
      <alignment horizontal="center" vertical="center" textRotation="90"/>
    </xf>
    <xf numFmtId="2" fontId="18" fillId="0" borderId="37" xfId="1" applyNumberFormat="1" applyFont="1" applyBorder="1" applyAlignment="1">
      <alignment horizontal="center" vertical="center" textRotation="90"/>
    </xf>
    <xf numFmtId="0" fontId="18" fillId="0" borderId="37" xfId="1" applyFont="1" applyBorder="1" applyAlignment="1">
      <alignment horizontal="center" vertical="center" textRotation="90" wrapText="1"/>
    </xf>
    <xf numFmtId="2" fontId="18" fillId="0" borderId="37" xfId="1" applyNumberFormat="1" applyFont="1" applyBorder="1" applyAlignment="1">
      <alignment horizontal="center" vertical="center" textRotation="90" wrapText="1"/>
    </xf>
    <xf numFmtId="0" fontId="18" fillId="0" borderId="39" xfId="1" applyFont="1" applyBorder="1" applyAlignment="1">
      <alignment horizontal="center" vertical="center" textRotation="90" wrapText="1"/>
    </xf>
    <xf numFmtId="0" fontId="18" fillId="0" borderId="30" xfId="1" applyFont="1" applyBorder="1" applyAlignment="1">
      <alignment horizontal="center" vertical="center" textRotation="90"/>
    </xf>
    <xf numFmtId="0" fontId="18" fillId="3" borderId="24" xfId="1" applyFont="1" applyFill="1" applyBorder="1" applyAlignment="1">
      <alignment textRotation="90" wrapText="1"/>
    </xf>
    <xf numFmtId="0" fontId="19" fillId="0" borderId="43" xfId="1" applyFont="1" applyBorder="1" applyAlignment="1">
      <alignment horizontal="center" textRotation="90"/>
    </xf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8" fillId="0" borderId="44" xfId="1" applyFont="1" applyBorder="1" applyAlignment="1">
      <alignment horizontal="center"/>
    </xf>
    <xf numFmtId="0" fontId="18" fillId="0" borderId="45" xfId="1" applyFont="1" applyBorder="1" applyAlignment="1">
      <alignment horizontal="center"/>
    </xf>
    <xf numFmtId="0" fontId="18" fillId="0" borderId="46" xfId="1" applyFont="1" applyBorder="1" applyAlignment="1">
      <alignment horizontal="center"/>
    </xf>
    <xf numFmtId="0" fontId="18" fillId="0" borderId="47" xfId="1" applyFont="1" applyBorder="1" applyAlignment="1">
      <alignment horizontal="center"/>
    </xf>
    <xf numFmtId="0" fontId="18" fillId="0" borderId="48" xfId="1" applyFont="1" applyBorder="1" applyAlignment="1">
      <alignment horizontal="center"/>
    </xf>
    <xf numFmtId="1" fontId="18" fillId="0" borderId="14" xfId="1" applyNumberFormat="1" applyFont="1" applyBorder="1" applyAlignment="1">
      <alignment horizontal="center"/>
    </xf>
    <xf numFmtId="0" fontId="18" fillId="0" borderId="34" xfId="1" applyFont="1" applyBorder="1" applyAlignment="1">
      <alignment horizontal="center"/>
    </xf>
    <xf numFmtId="0" fontId="18" fillId="0" borderId="35" xfId="1" applyFont="1" applyBorder="1" applyAlignment="1">
      <alignment horizontal="center"/>
    </xf>
    <xf numFmtId="0" fontId="18" fillId="0" borderId="49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0" xfId="1" applyAlignment="1">
      <alignment horizontal="center"/>
    </xf>
    <xf numFmtId="0" fontId="18" fillId="6" borderId="50" xfId="1" applyFont="1" applyFill="1" applyBorder="1" applyAlignment="1">
      <alignment horizontal="center"/>
    </xf>
    <xf numFmtId="0" fontId="18" fillId="6" borderId="51" xfId="1" applyFont="1" applyFill="1" applyBorder="1" applyAlignment="1">
      <alignment horizontal="center"/>
    </xf>
    <xf numFmtId="0" fontId="18" fillId="6" borderId="52" xfId="1" applyFont="1" applyFill="1" applyBorder="1" applyAlignment="1">
      <alignment horizontal="center"/>
    </xf>
    <xf numFmtId="0" fontId="18" fillId="6" borderId="53" xfId="1" applyFont="1" applyFill="1" applyBorder="1"/>
    <xf numFmtId="0" fontId="18" fillId="6" borderId="54" xfId="1" applyFont="1" applyFill="1" applyBorder="1" applyAlignment="1">
      <alignment horizontal="center"/>
    </xf>
    <xf numFmtId="0" fontId="18" fillId="6" borderId="55" xfId="1" applyFont="1" applyFill="1" applyBorder="1" applyAlignment="1">
      <alignment horizontal="center"/>
    </xf>
    <xf numFmtId="0" fontId="18" fillId="6" borderId="56" xfId="1" applyFont="1" applyFill="1" applyBorder="1" applyAlignment="1">
      <alignment horizontal="center"/>
    </xf>
    <xf numFmtId="0" fontId="18" fillId="6" borderId="57" xfId="1" applyFont="1" applyFill="1" applyBorder="1" applyAlignment="1">
      <alignment horizontal="center"/>
    </xf>
    <xf numFmtId="0" fontId="18" fillId="6" borderId="58" xfId="1" applyFont="1" applyFill="1" applyBorder="1" applyAlignment="1">
      <alignment horizontal="center"/>
    </xf>
    <xf numFmtId="0" fontId="18" fillId="6" borderId="59" xfId="1" applyFont="1" applyFill="1" applyBorder="1" applyAlignment="1">
      <alignment horizontal="center"/>
    </xf>
    <xf numFmtId="2" fontId="18" fillId="6" borderId="51" xfId="1" applyNumberFormat="1" applyFont="1" applyFill="1" applyBorder="1" applyAlignment="1">
      <alignment horizontal="center"/>
    </xf>
    <xf numFmtId="0" fontId="18" fillId="6" borderId="60" xfId="1" applyFont="1" applyFill="1" applyBorder="1" applyAlignment="1">
      <alignment horizontal="center"/>
    </xf>
    <xf numFmtId="0" fontId="18" fillId="6" borderId="35" xfId="1" applyFont="1" applyFill="1" applyBorder="1" applyAlignment="1">
      <alignment horizontal="center"/>
    </xf>
    <xf numFmtId="0" fontId="18" fillId="0" borderId="61" xfId="1" applyFont="1" applyBorder="1" applyAlignment="1">
      <alignment horizontal="center"/>
    </xf>
    <xf numFmtId="0" fontId="19" fillId="0" borderId="62" xfId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20" fillId="0" borderId="2" xfId="1" applyFont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0" fontId="20" fillId="0" borderId="4" xfId="1" applyFont="1" applyBorder="1"/>
    <xf numFmtId="0" fontId="20" fillId="0" borderId="1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/>
    </xf>
    <xf numFmtId="0" fontId="20" fillId="0" borderId="21" xfId="1" applyFont="1" applyBorder="1" applyAlignment="1">
      <alignment horizontal="center" vertical="center"/>
    </xf>
    <xf numFmtId="2" fontId="20" fillId="0" borderId="20" xfId="1" applyNumberFormat="1" applyFont="1" applyBorder="1" applyAlignment="1">
      <alignment horizontal="center" vertical="center"/>
    </xf>
    <xf numFmtId="0" fontId="20" fillId="0" borderId="20" xfId="1" applyFont="1" applyBorder="1" applyAlignment="1">
      <alignment horizontal="center" vertical="center"/>
    </xf>
    <xf numFmtId="0" fontId="18" fillId="0" borderId="20" xfId="1" applyFont="1" applyBorder="1" applyAlignment="1">
      <alignment horizontal="center"/>
    </xf>
    <xf numFmtId="2" fontId="18" fillId="0" borderId="20" xfId="1" applyNumberFormat="1" applyFont="1" applyBorder="1" applyAlignment="1">
      <alignment horizontal="center"/>
    </xf>
    <xf numFmtId="0" fontId="18" fillId="0" borderId="22" xfId="1" applyFont="1" applyBorder="1" applyAlignment="1">
      <alignment horizontal="center"/>
    </xf>
    <xf numFmtId="1" fontId="20" fillId="0" borderId="23" xfId="1" applyNumberFormat="1" applyFont="1" applyBorder="1" applyAlignment="1">
      <alignment horizontal="center" vertical="center"/>
    </xf>
    <xf numFmtId="0" fontId="20" fillId="0" borderId="49" xfId="1" applyFont="1" applyBorder="1" applyAlignment="1">
      <alignment horizontal="center" vertical="center"/>
    </xf>
    <xf numFmtId="0" fontId="19" fillId="0" borderId="63" xfId="1" applyFont="1" applyBorder="1" applyAlignment="1">
      <alignment horizontal="center"/>
    </xf>
    <xf numFmtId="0" fontId="21" fillId="0" borderId="63" xfId="1" applyFont="1" applyBorder="1" applyAlignment="1">
      <alignment horizontal="center" vertical="center"/>
    </xf>
    <xf numFmtId="0" fontId="18" fillId="0" borderId="64" xfId="1" applyFont="1" applyBorder="1" applyAlignment="1">
      <alignment horizontal="center"/>
    </xf>
    <xf numFmtId="0" fontId="20" fillId="0" borderId="63" xfId="1" applyFont="1" applyBorder="1" applyAlignment="1">
      <alignment horizontal="center" vertical="center"/>
    </xf>
    <xf numFmtId="0" fontId="20" fillId="0" borderId="65" xfId="1" applyFont="1" applyBorder="1" applyAlignment="1">
      <alignment horizontal="center" vertical="center"/>
    </xf>
    <xf numFmtId="0" fontId="20" fillId="0" borderId="66" xfId="1" applyFont="1" applyBorder="1"/>
    <xf numFmtId="0" fontId="20" fillId="0" borderId="64" xfId="1" applyFont="1" applyBorder="1" applyAlignment="1">
      <alignment horizontal="center" vertical="center"/>
    </xf>
    <xf numFmtId="2" fontId="20" fillId="0" borderId="63" xfId="1" applyNumberFormat="1" applyFont="1" applyBorder="1" applyAlignment="1">
      <alignment horizontal="center" vertical="center"/>
    </xf>
    <xf numFmtId="0" fontId="18" fillId="0" borderId="63" xfId="1" applyFont="1" applyBorder="1" applyAlignment="1">
      <alignment horizontal="center"/>
    </xf>
    <xf numFmtId="2" fontId="18" fillId="0" borderId="63" xfId="1" applyNumberFormat="1" applyFont="1" applyBorder="1" applyAlignment="1">
      <alignment horizontal="center"/>
    </xf>
    <xf numFmtId="0" fontId="18" fillId="0" borderId="67" xfId="1" applyFont="1" applyBorder="1" applyAlignment="1">
      <alignment horizontal="center"/>
    </xf>
    <xf numFmtId="1" fontId="20" fillId="0" borderId="66" xfId="1" applyNumberFormat="1" applyFont="1" applyBorder="1" applyAlignment="1">
      <alignment horizontal="center" vertical="center"/>
    </xf>
    <xf numFmtId="0" fontId="18" fillId="0" borderId="64" xfId="1" applyFont="1" applyBorder="1" applyAlignment="1">
      <alignment horizontal="center" vertical="center"/>
    </xf>
    <xf numFmtId="0" fontId="20" fillId="0" borderId="66" xfId="1" applyFont="1" applyBorder="1" applyAlignment="1">
      <alignment wrapText="1"/>
    </xf>
    <xf numFmtId="0" fontId="18" fillId="0" borderId="65" xfId="1" applyFont="1" applyBorder="1" applyAlignment="1">
      <alignment horizontal="center"/>
    </xf>
    <xf numFmtId="0" fontId="18" fillId="0" borderId="65" xfId="1" applyFont="1" applyBorder="1"/>
    <xf numFmtId="0" fontId="18" fillId="0" borderId="63" xfId="1" applyFont="1" applyBorder="1"/>
    <xf numFmtId="2" fontId="18" fillId="0" borderId="63" xfId="1" applyNumberFormat="1" applyFont="1" applyBorder="1"/>
    <xf numFmtId="0" fontId="18" fillId="0" borderId="67" xfId="1" applyFont="1" applyBorder="1"/>
    <xf numFmtId="0" fontId="1" fillId="0" borderId="63" xfId="1" applyBorder="1"/>
    <xf numFmtId="0" fontId="20" fillId="0" borderId="66" xfId="1" applyFont="1" applyBorder="1" applyAlignment="1">
      <alignment vertical="top" wrapText="1"/>
    </xf>
    <xf numFmtId="0" fontId="20" fillId="0" borderId="66" xfId="1" applyFont="1" applyBorder="1" applyAlignment="1">
      <alignment vertical="center" wrapText="1"/>
    </xf>
    <xf numFmtId="0" fontId="20" fillId="0" borderId="66" xfId="1" applyFont="1" applyBorder="1" applyAlignment="1">
      <alignment horizontal="left" vertical="top"/>
    </xf>
    <xf numFmtId="0" fontId="20" fillId="0" borderId="66" xfId="1" applyFont="1" applyBorder="1" applyAlignment="1">
      <alignment vertical="top"/>
    </xf>
    <xf numFmtId="0" fontId="18" fillId="0" borderId="49" xfId="1" applyFont="1" applyBorder="1"/>
    <xf numFmtId="0" fontId="18" fillId="0" borderId="7" xfId="1" applyFont="1" applyBorder="1" applyAlignment="1">
      <alignment horizontal="center"/>
    </xf>
    <xf numFmtId="0" fontId="20" fillId="0" borderId="8" xfId="1" applyFont="1" applyBorder="1" applyAlignment="1">
      <alignment horizontal="center" vertical="center"/>
    </xf>
    <xf numFmtId="0" fontId="20" fillId="0" borderId="11" xfId="1" applyFont="1" applyBorder="1" applyAlignment="1">
      <alignment horizontal="center" vertical="center"/>
    </xf>
    <xf numFmtId="0" fontId="20" fillId="0" borderId="68" xfId="1" applyFont="1" applyBorder="1"/>
    <xf numFmtId="0" fontId="20" fillId="0" borderId="7" xfId="1" applyFont="1" applyBorder="1" applyAlignment="1">
      <alignment horizontal="center" vertical="center"/>
    </xf>
    <xf numFmtId="0" fontId="18" fillId="0" borderId="11" xfId="1" applyFont="1" applyBorder="1"/>
    <xf numFmtId="0" fontId="20" fillId="0" borderId="69" xfId="1" applyFont="1" applyBorder="1" applyAlignment="1">
      <alignment horizontal="center" vertical="center"/>
    </xf>
    <xf numFmtId="0" fontId="20" fillId="0" borderId="70" xfId="1" applyFont="1" applyBorder="1" applyAlignment="1">
      <alignment horizontal="center" vertical="center"/>
    </xf>
    <xf numFmtId="0" fontId="18" fillId="0" borderId="70" xfId="1" applyFont="1" applyBorder="1"/>
    <xf numFmtId="2" fontId="18" fillId="0" borderId="70" xfId="1" applyNumberFormat="1" applyFont="1" applyBorder="1"/>
    <xf numFmtId="0" fontId="18" fillId="0" borderId="71" xfId="1" applyFont="1" applyBorder="1"/>
    <xf numFmtId="1" fontId="20" fillId="0" borderId="68" xfId="1" applyNumberFormat="1" applyFont="1" applyBorder="1" applyAlignment="1">
      <alignment horizontal="center" vertical="center"/>
    </xf>
    <xf numFmtId="0" fontId="18" fillId="0" borderId="72" xfId="1" applyFont="1" applyBorder="1" applyAlignment="1">
      <alignment horizontal="center"/>
    </xf>
    <xf numFmtId="0" fontId="18" fillId="0" borderId="40" xfId="1" applyFont="1" applyBorder="1"/>
    <xf numFmtId="0" fontId="18" fillId="0" borderId="41" xfId="1" applyFont="1" applyBorder="1"/>
    <xf numFmtId="0" fontId="22" fillId="6" borderId="72" xfId="1" applyFont="1" applyFill="1" applyBorder="1"/>
    <xf numFmtId="0" fontId="22" fillId="6" borderId="73" xfId="1" applyFont="1" applyFill="1" applyBorder="1"/>
    <xf numFmtId="0" fontId="23" fillId="6" borderId="40" xfId="1" applyFont="1" applyFill="1" applyBorder="1" applyAlignment="1">
      <alignment horizontal="center" vertical="center"/>
    </xf>
    <xf numFmtId="1" fontId="23" fillId="6" borderId="40" xfId="1" applyNumberFormat="1" applyFont="1" applyFill="1" applyBorder="1" applyAlignment="1">
      <alignment horizontal="center" vertical="center"/>
    </xf>
    <xf numFmtId="0" fontId="23" fillId="6" borderId="74" xfId="1" applyFont="1" applyFill="1" applyBorder="1" applyAlignment="1">
      <alignment horizontal="center" vertical="center"/>
    </xf>
    <xf numFmtId="1" fontId="23" fillId="6" borderId="30" xfId="1" applyNumberFormat="1" applyFont="1" applyFill="1" applyBorder="1" applyAlignment="1">
      <alignment horizontal="center" vertical="center"/>
    </xf>
    <xf numFmtId="0" fontId="22" fillId="6" borderId="72" xfId="1" applyFont="1" applyFill="1" applyBorder="1" applyAlignment="1">
      <alignment horizontal="center"/>
    </xf>
    <xf numFmtId="0" fontId="22" fillId="6" borderId="74" xfId="1" applyFont="1" applyFill="1" applyBorder="1"/>
    <xf numFmtId="0" fontId="22" fillId="6" borderId="30" xfId="1" applyFont="1" applyFill="1" applyBorder="1"/>
    <xf numFmtId="0" fontId="22" fillId="6" borderId="29" xfId="1" applyFont="1" applyFill="1" applyBorder="1"/>
    <xf numFmtId="0" fontId="22" fillId="6" borderId="57" xfId="1" applyFont="1" applyFill="1" applyBorder="1"/>
    <xf numFmtId="0" fontId="22" fillId="6" borderId="40" xfId="1" applyFont="1" applyFill="1" applyBorder="1"/>
    <xf numFmtId="2" fontId="22" fillId="6" borderId="40" xfId="1" applyNumberFormat="1" applyFont="1" applyFill="1" applyBorder="1"/>
    <xf numFmtId="1" fontId="22" fillId="6" borderId="30" xfId="1" applyNumberFormat="1" applyFont="1" applyFill="1" applyBorder="1" applyAlignment="1">
      <alignment horizontal="center"/>
    </xf>
    <xf numFmtId="0" fontId="20" fillId="0" borderId="75" xfId="1" applyFont="1" applyBorder="1"/>
    <xf numFmtId="0" fontId="20" fillId="0" borderId="6" xfId="1" applyFont="1" applyBorder="1" applyAlignment="1">
      <alignment horizontal="center" vertical="center"/>
    </xf>
    <xf numFmtId="0" fontId="18" fillId="0" borderId="2" xfId="1" applyFont="1" applyBorder="1"/>
    <xf numFmtId="2" fontId="18" fillId="0" borderId="2" xfId="1" applyNumberFormat="1" applyFont="1" applyBorder="1"/>
    <xf numFmtId="0" fontId="18" fillId="0" borderId="3" xfId="1" applyFont="1" applyBorder="1"/>
    <xf numFmtId="1" fontId="20" fillId="0" borderId="4" xfId="1" applyNumberFormat="1" applyFont="1" applyBorder="1" applyAlignment="1">
      <alignment horizontal="center" vertical="center"/>
    </xf>
    <xf numFmtId="0" fontId="20" fillId="0" borderId="76" xfId="1" applyFont="1" applyBorder="1"/>
    <xf numFmtId="0" fontId="20" fillId="0" borderId="76" xfId="1" applyFont="1" applyBorder="1" applyAlignment="1">
      <alignment horizontal="left" vertical="center"/>
    </xf>
    <xf numFmtId="0" fontId="20" fillId="0" borderId="77" xfId="1" applyFont="1" applyBorder="1" applyAlignment="1">
      <alignment wrapText="1"/>
    </xf>
    <xf numFmtId="0" fontId="18" fillId="0" borderId="11" xfId="1" applyFont="1" applyBorder="1" applyAlignment="1">
      <alignment horizontal="center" vertical="center"/>
    </xf>
    <xf numFmtId="0" fontId="20" fillId="0" borderId="12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2" fontId="18" fillId="0" borderId="8" xfId="1" applyNumberFormat="1" applyFont="1" applyBorder="1" applyAlignment="1">
      <alignment horizontal="center" vertical="center"/>
    </xf>
    <xf numFmtId="0" fontId="18" fillId="0" borderId="8" xfId="1" applyFont="1" applyBorder="1"/>
    <xf numFmtId="0" fontId="18" fillId="0" borderId="9" xfId="1" applyFont="1" applyBorder="1"/>
    <xf numFmtId="1" fontId="20" fillId="0" borderId="10" xfId="1" applyNumberFormat="1" applyFont="1" applyBorder="1" applyAlignment="1">
      <alignment horizontal="center" vertical="center"/>
    </xf>
    <xf numFmtId="0" fontId="22" fillId="0" borderId="28" xfId="1" applyFont="1" applyBorder="1" applyAlignment="1">
      <alignment horizontal="left" vertical="center"/>
    </xf>
    <xf numFmtId="0" fontId="18" fillId="0" borderId="13" xfId="1" applyFont="1" applyBorder="1"/>
    <xf numFmtId="0" fontId="18" fillId="0" borderId="73" xfId="1" applyFont="1" applyBorder="1"/>
    <xf numFmtId="0" fontId="18" fillId="0" borderId="78" xfId="1" applyFont="1" applyBorder="1"/>
    <xf numFmtId="0" fontId="18" fillId="0" borderId="79" xfId="1" applyFont="1" applyBorder="1"/>
    <xf numFmtId="0" fontId="20" fillId="0" borderId="40" xfId="1" applyFont="1" applyBorder="1" applyAlignment="1">
      <alignment horizontal="center" vertical="center"/>
    </xf>
    <xf numFmtId="1" fontId="20" fillId="0" borderId="40" xfId="1" applyNumberFormat="1" applyFont="1" applyBorder="1" applyAlignment="1">
      <alignment horizontal="center" vertical="center"/>
    </xf>
    <xf numFmtId="0" fontId="20" fillId="0" borderId="74" xfId="1" applyFont="1" applyBorder="1" applyAlignment="1">
      <alignment horizontal="center" vertical="center"/>
    </xf>
    <xf numFmtId="1" fontId="23" fillId="0" borderId="30" xfId="1" applyNumberFormat="1" applyFont="1" applyBorder="1" applyAlignment="1">
      <alignment horizontal="center" vertical="center"/>
    </xf>
    <xf numFmtId="0" fontId="22" fillId="6" borderId="53" xfId="1" applyFont="1" applyFill="1" applyBorder="1" applyAlignment="1">
      <alignment horizontal="left" vertical="center"/>
    </xf>
    <xf numFmtId="0" fontId="22" fillId="6" borderId="13" xfId="1" applyFont="1" applyFill="1" applyBorder="1"/>
    <xf numFmtId="0" fontId="22" fillId="6" borderId="78" xfId="1" applyFont="1" applyFill="1" applyBorder="1"/>
    <xf numFmtId="0" fontId="22" fillId="6" borderId="79" xfId="1" applyFont="1" applyFill="1" applyBorder="1"/>
    <xf numFmtId="0" fontId="23" fillId="6" borderId="73" xfId="1" applyFont="1" applyFill="1" applyBorder="1" applyAlignment="1">
      <alignment horizontal="center" vertical="center"/>
    </xf>
    <xf numFmtId="1" fontId="23" fillId="6" borderId="73" xfId="1" applyNumberFormat="1" applyFont="1" applyFill="1" applyBorder="1" applyAlignment="1">
      <alignment horizontal="center" vertical="center"/>
    </xf>
    <xf numFmtId="0" fontId="23" fillId="6" borderId="80" xfId="1" applyFont="1" applyFill="1" applyBorder="1" applyAlignment="1">
      <alignment horizontal="center" vertical="center"/>
    </xf>
    <xf numFmtId="1" fontId="23" fillId="6" borderId="35" xfId="1" applyNumberFormat="1" applyFont="1" applyFill="1" applyBorder="1" applyAlignment="1">
      <alignment horizontal="center" vertical="center"/>
    </xf>
    <xf numFmtId="0" fontId="19" fillId="0" borderId="0" xfId="1" applyFont="1" applyAlignment="1">
      <alignment horizontal="center"/>
    </xf>
    <xf numFmtId="1" fontId="19" fillId="0" borderId="0" xfId="1" applyNumberFormat="1" applyFont="1" applyAlignment="1">
      <alignment horizontal="center"/>
    </xf>
    <xf numFmtId="0" fontId="20" fillId="0" borderId="0" xfId="1" applyFont="1" applyAlignment="1">
      <alignment horizontal="center" vertical="center"/>
    </xf>
    <xf numFmtId="0" fontId="24" fillId="0" borderId="0" xfId="1" applyFont="1"/>
    <xf numFmtId="0" fontId="1" fillId="0" borderId="0" xfId="3"/>
    <xf numFmtId="0" fontId="3" fillId="0" borderId="12" xfId="3" applyFont="1" applyBorder="1" applyAlignment="1">
      <alignment horizontal="center" vertical="center" textRotation="90" wrapText="1"/>
    </xf>
    <xf numFmtId="0" fontId="3" fillId="0" borderId="8" xfId="3" applyFont="1" applyBorder="1" applyAlignment="1">
      <alignment horizontal="center" vertical="center" textRotation="90" wrapText="1"/>
    </xf>
    <xf numFmtId="0" fontId="3" fillId="0" borderId="9" xfId="3" applyFont="1" applyBorder="1" applyAlignment="1">
      <alignment horizontal="center" vertical="center" textRotation="90" wrapText="1"/>
    </xf>
    <xf numFmtId="0" fontId="6" fillId="3" borderId="1" xfId="3" applyFont="1" applyFill="1" applyBorder="1" applyAlignment="1">
      <alignment horizontal="center" vertical="center"/>
    </xf>
    <xf numFmtId="0" fontId="6" fillId="3" borderId="3" xfId="3" applyFont="1" applyFill="1" applyBorder="1" applyAlignment="1">
      <alignment horizontal="center" vertical="center"/>
    </xf>
    <xf numFmtId="0" fontId="6" fillId="3" borderId="2" xfId="3" applyFont="1" applyFill="1" applyBorder="1" applyAlignment="1">
      <alignment horizontal="center" vertical="center"/>
    </xf>
    <xf numFmtId="49" fontId="5" fillId="3" borderId="5" xfId="3" applyNumberFormat="1" applyFont="1" applyFill="1" applyBorder="1" applyAlignment="1">
      <alignment horizontal="center" vertical="center" shrinkToFit="1"/>
    </xf>
    <xf numFmtId="1" fontId="5" fillId="3" borderId="6" xfId="3" applyNumberFormat="1" applyFont="1" applyFill="1" applyBorder="1" applyAlignment="1">
      <alignment horizontal="center" vertical="center"/>
    </xf>
    <xf numFmtId="1" fontId="5" fillId="3" borderId="2" xfId="3" applyNumberFormat="1" applyFont="1" applyFill="1" applyBorder="1" applyAlignment="1">
      <alignment horizontal="center" vertical="center"/>
    </xf>
    <xf numFmtId="1" fontId="5" fillId="3" borderId="3" xfId="3" applyNumberFormat="1" applyFont="1" applyFill="1" applyBorder="1" applyAlignment="1">
      <alignment horizontal="center" vertical="center"/>
    </xf>
    <xf numFmtId="1" fontId="5" fillId="3" borderId="4" xfId="3" applyNumberFormat="1" applyFont="1" applyFill="1" applyBorder="1" applyAlignment="1">
      <alignment horizontal="center" vertical="center"/>
    </xf>
    <xf numFmtId="0" fontId="6" fillId="3" borderId="64" xfId="3" applyFont="1" applyFill="1" applyBorder="1" applyAlignment="1">
      <alignment horizontal="center" vertical="center"/>
    </xf>
    <xf numFmtId="0" fontId="6" fillId="3" borderId="67" xfId="3" applyFont="1" applyFill="1" applyBorder="1" applyAlignment="1">
      <alignment horizontal="center" vertical="center"/>
    </xf>
    <xf numFmtId="0" fontId="6" fillId="3" borderId="63" xfId="3" applyFont="1" applyFill="1" applyBorder="1" applyAlignment="1">
      <alignment horizontal="center" vertical="center"/>
    </xf>
    <xf numFmtId="49" fontId="5" fillId="3" borderId="65" xfId="3" applyNumberFormat="1" applyFont="1" applyFill="1" applyBorder="1" applyAlignment="1">
      <alignment horizontal="center" vertical="center" shrinkToFit="1"/>
    </xf>
    <xf numFmtId="1" fontId="5" fillId="3" borderId="21" xfId="3" applyNumberFormat="1" applyFont="1" applyFill="1" applyBorder="1" applyAlignment="1">
      <alignment horizontal="center" vertical="center"/>
    </xf>
    <xf numFmtId="1" fontId="5" fillId="3" borderId="20" xfId="3" applyNumberFormat="1" applyFont="1" applyFill="1" applyBorder="1" applyAlignment="1">
      <alignment horizontal="center" vertical="center"/>
    </xf>
    <xf numFmtId="164" fontId="5" fillId="3" borderId="20" xfId="3" applyNumberFormat="1" applyFont="1" applyFill="1" applyBorder="1" applyAlignment="1">
      <alignment horizontal="center" vertical="center"/>
    </xf>
    <xf numFmtId="1" fontId="5" fillId="3" borderId="22" xfId="3" applyNumberFormat="1" applyFont="1" applyFill="1" applyBorder="1" applyAlignment="1">
      <alignment horizontal="center" vertical="center"/>
    </xf>
    <xf numFmtId="1" fontId="5" fillId="3" borderId="23" xfId="3" applyNumberFormat="1" applyFont="1" applyFill="1" applyBorder="1" applyAlignment="1">
      <alignment horizontal="center" vertical="center"/>
    </xf>
    <xf numFmtId="0" fontId="7" fillId="3" borderId="66" xfId="3" applyFont="1" applyFill="1" applyBorder="1" applyAlignment="1">
      <alignment horizontal="left" vertical="center" wrapText="1"/>
    </xf>
    <xf numFmtId="1" fontId="5" fillId="0" borderId="49" xfId="3" applyNumberFormat="1" applyFont="1" applyBorder="1" applyAlignment="1">
      <alignment horizontal="center" vertical="center"/>
    </xf>
    <xf numFmtId="1" fontId="5" fillId="0" borderId="63" xfId="3" applyNumberFormat="1" applyFont="1" applyBorder="1" applyAlignment="1">
      <alignment horizontal="center" vertical="center"/>
    </xf>
    <xf numFmtId="1" fontId="5" fillId="0" borderId="67" xfId="3" applyNumberFormat="1" applyFont="1" applyBorder="1" applyAlignment="1">
      <alignment horizontal="center" vertical="center"/>
    </xf>
    <xf numFmtId="1" fontId="5" fillId="0" borderId="66" xfId="3" applyNumberFormat="1" applyFont="1" applyBorder="1" applyAlignment="1">
      <alignment horizontal="center" vertical="center"/>
    </xf>
    <xf numFmtId="0" fontId="6" fillId="3" borderId="66" xfId="3" applyFont="1" applyFill="1" applyBorder="1" applyAlignment="1">
      <alignment horizontal="left" vertical="center" wrapText="1"/>
    </xf>
    <xf numFmtId="49" fontId="5" fillId="3" borderId="64" xfId="3" applyNumberFormat="1" applyFont="1" applyFill="1" applyBorder="1" applyAlignment="1">
      <alignment horizontal="center" vertical="center" shrinkToFit="1"/>
    </xf>
    <xf numFmtId="49" fontId="5" fillId="3" borderId="67" xfId="3" applyNumberFormat="1" applyFont="1" applyFill="1" applyBorder="1" applyAlignment="1">
      <alignment horizontal="center" vertical="center" wrapText="1" shrinkToFit="1"/>
    </xf>
    <xf numFmtId="0" fontId="6" fillId="3" borderId="64" xfId="3" applyFont="1" applyFill="1" applyBorder="1" applyAlignment="1">
      <alignment horizontal="center" vertical="center" wrapText="1"/>
    </xf>
    <xf numFmtId="1" fontId="5" fillId="3" borderId="49" xfId="3" applyNumberFormat="1" applyFont="1" applyFill="1" applyBorder="1" applyAlignment="1">
      <alignment horizontal="center" vertical="center"/>
    </xf>
    <xf numFmtId="1" fontId="5" fillId="3" borderId="63" xfId="3" applyNumberFormat="1" applyFont="1" applyFill="1" applyBorder="1" applyAlignment="1">
      <alignment horizontal="center" vertical="center"/>
    </xf>
    <xf numFmtId="164" fontId="5" fillId="3" borderId="63" xfId="3" applyNumberFormat="1" applyFont="1" applyFill="1" applyBorder="1" applyAlignment="1">
      <alignment horizontal="center" vertical="center"/>
    </xf>
    <xf numFmtId="1" fontId="5" fillId="3" borderId="67" xfId="3" applyNumberFormat="1" applyFont="1" applyFill="1" applyBorder="1" applyAlignment="1">
      <alignment horizontal="center" vertical="center"/>
    </xf>
    <xf numFmtId="0" fontId="6" fillId="3" borderId="66" xfId="3" applyFont="1" applyFill="1" applyBorder="1" applyAlignment="1">
      <alignment horizontal="left" wrapText="1"/>
    </xf>
    <xf numFmtId="164" fontId="5" fillId="0" borderId="66" xfId="3" applyNumberFormat="1" applyFont="1" applyBorder="1" applyAlignment="1">
      <alignment horizontal="center" vertical="center"/>
    </xf>
    <xf numFmtId="0" fontId="6" fillId="0" borderId="66" xfId="3" applyFont="1" applyBorder="1" applyAlignment="1">
      <alignment wrapText="1"/>
    </xf>
    <xf numFmtId="1" fontId="5" fillId="3" borderId="66" xfId="3" applyNumberFormat="1" applyFont="1" applyFill="1" applyBorder="1" applyAlignment="1">
      <alignment horizontal="center" vertical="center"/>
    </xf>
    <xf numFmtId="164" fontId="5" fillId="3" borderId="66" xfId="3" applyNumberFormat="1" applyFont="1" applyFill="1" applyBorder="1" applyAlignment="1">
      <alignment horizontal="center" vertical="center"/>
    </xf>
    <xf numFmtId="0" fontId="1" fillId="0" borderId="66" xfId="3" applyBorder="1"/>
    <xf numFmtId="0" fontId="1" fillId="0" borderId="64" xfId="3" applyBorder="1"/>
    <xf numFmtId="0" fontId="1" fillId="0" borderId="67" xfId="3" applyBorder="1"/>
    <xf numFmtId="0" fontId="1" fillId="0" borderId="63" xfId="3" applyBorder="1"/>
    <xf numFmtId="0" fontId="1" fillId="0" borderId="65" xfId="3" applyBorder="1"/>
    <xf numFmtId="0" fontId="1" fillId="0" borderId="49" xfId="3" applyBorder="1"/>
    <xf numFmtId="0" fontId="8" fillId="3" borderId="68" xfId="3" applyFont="1" applyFill="1" applyBorder="1" applyAlignment="1">
      <alignment horizontal="left" wrapText="1"/>
    </xf>
    <xf numFmtId="0" fontId="6" fillId="3" borderId="81" xfId="3" applyFont="1" applyFill="1" applyBorder="1" applyAlignment="1">
      <alignment horizontal="center" vertical="center"/>
    </xf>
    <xf numFmtId="0" fontId="6" fillId="3" borderId="71" xfId="3" applyFont="1" applyFill="1" applyBorder="1" applyAlignment="1">
      <alignment horizontal="center" vertical="center"/>
    </xf>
    <xf numFmtId="0" fontId="6" fillId="3" borderId="70" xfId="3" applyFont="1" applyFill="1" applyBorder="1" applyAlignment="1">
      <alignment horizontal="center" vertical="center"/>
    </xf>
    <xf numFmtId="49" fontId="5" fillId="3" borderId="82" xfId="3" applyNumberFormat="1" applyFont="1" applyFill="1" applyBorder="1" applyAlignment="1">
      <alignment horizontal="center" vertical="center" shrinkToFit="1"/>
    </xf>
    <xf numFmtId="1" fontId="5" fillId="3" borderId="69" xfId="3" applyNumberFormat="1" applyFont="1" applyFill="1" applyBorder="1" applyAlignment="1">
      <alignment horizontal="center" vertical="center"/>
    </xf>
    <xf numFmtId="1" fontId="5" fillId="3" borderId="70" xfId="3" applyNumberFormat="1" applyFont="1" applyFill="1" applyBorder="1" applyAlignment="1">
      <alignment horizontal="center" vertical="center"/>
    </xf>
    <xf numFmtId="1" fontId="5" fillId="3" borderId="71" xfId="3" applyNumberFormat="1" applyFont="1" applyFill="1" applyBorder="1" applyAlignment="1">
      <alignment horizontal="center" vertical="center"/>
    </xf>
    <xf numFmtId="1" fontId="5" fillId="3" borderId="68" xfId="3" applyNumberFormat="1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left" wrapText="1"/>
    </xf>
    <xf numFmtId="0" fontId="6" fillId="3" borderId="7" xfId="3" applyFont="1" applyFill="1" applyBorder="1" applyAlignment="1">
      <alignment horizontal="center" vertical="center"/>
    </xf>
    <xf numFmtId="0" fontId="6" fillId="3" borderId="9" xfId="3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/>
    </xf>
    <xf numFmtId="49" fontId="5" fillId="3" borderId="11" xfId="3" applyNumberFormat="1" applyFont="1" applyFill="1" applyBorder="1" applyAlignment="1">
      <alignment horizontal="center" vertical="center" shrinkToFit="1"/>
    </xf>
    <xf numFmtId="1" fontId="5" fillId="3" borderId="12" xfId="3" applyNumberFormat="1" applyFont="1" applyFill="1" applyBorder="1" applyAlignment="1">
      <alignment horizontal="center" vertical="center"/>
    </xf>
    <xf numFmtId="1" fontId="5" fillId="3" borderId="8" xfId="3" applyNumberFormat="1" applyFont="1" applyFill="1" applyBorder="1" applyAlignment="1">
      <alignment horizontal="center" vertical="center"/>
    </xf>
    <xf numFmtId="1" fontId="5" fillId="3" borderId="9" xfId="3" applyNumberFormat="1" applyFont="1" applyFill="1" applyBorder="1" applyAlignment="1">
      <alignment horizontal="center" vertical="center"/>
    </xf>
    <xf numFmtId="1" fontId="5" fillId="3" borderId="10" xfId="3" applyNumberFormat="1" applyFont="1" applyFill="1" applyBorder="1" applyAlignment="1">
      <alignment horizontal="center" vertical="center"/>
    </xf>
    <xf numFmtId="1" fontId="3" fillId="4" borderId="29" xfId="3" applyNumberFormat="1" applyFont="1" applyFill="1" applyBorder="1" applyAlignment="1">
      <alignment horizontal="center" vertical="center"/>
    </xf>
    <xf numFmtId="1" fontId="3" fillId="4" borderId="40" xfId="3" applyNumberFormat="1" applyFont="1" applyFill="1" applyBorder="1" applyAlignment="1">
      <alignment horizontal="center" vertical="center"/>
    </xf>
    <xf numFmtId="164" fontId="3" fillId="4" borderId="40" xfId="3" applyNumberFormat="1" applyFont="1" applyFill="1" applyBorder="1" applyAlignment="1">
      <alignment horizontal="center" vertical="center"/>
    </xf>
    <xf numFmtId="1" fontId="3" fillId="4" borderId="74" xfId="3" applyNumberFormat="1" applyFont="1" applyFill="1" applyBorder="1" applyAlignment="1">
      <alignment horizontal="center" vertical="center"/>
    </xf>
    <xf numFmtId="0" fontId="6" fillId="0" borderId="4" xfId="3" applyFont="1" applyBorder="1" applyAlignment="1">
      <alignment vertical="center" wrapText="1"/>
    </xf>
    <xf numFmtId="0" fontId="6" fillId="3" borderId="21" xfId="3" applyFont="1" applyFill="1" applyBorder="1" applyAlignment="1">
      <alignment horizontal="center" vertical="center"/>
    </xf>
    <xf numFmtId="0" fontId="6" fillId="3" borderId="22" xfId="3" applyFont="1" applyFill="1" applyBorder="1" applyAlignment="1">
      <alignment horizontal="center" vertical="center"/>
    </xf>
    <xf numFmtId="49" fontId="5" fillId="3" borderId="75" xfId="3" applyNumberFormat="1" applyFont="1" applyFill="1" applyBorder="1" applyAlignment="1">
      <alignment horizontal="center" vertical="center" shrinkToFit="1"/>
    </xf>
    <xf numFmtId="0" fontId="6" fillId="0" borderId="85" xfId="3" applyFont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85" xfId="3" applyFont="1" applyBorder="1" applyAlignment="1">
      <alignment horizontal="center"/>
    </xf>
    <xf numFmtId="0" fontId="6" fillId="0" borderId="20" xfId="3" applyFont="1" applyBorder="1" applyAlignment="1">
      <alignment horizontal="center" vertical="center"/>
    </xf>
    <xf numFmtId="0" fontId="6" fillId="0" borderId="20" xfId="3" applyFont="1" applyBorder="1"/>
    <xf numFmtId="0" fontId="6" fillId="0" borderId="22" xfId="3" applyFont="1" applyBorder="1"/>
    <xf numFmtId="0" fontId="6" fillId="0" borderId="4" xfId="3" applyFont="1" applyBorder="1" applyAlignment="1">
      <alignment horizontal="center" vertical="center"/>
    </xf>
    <xf numFmtId="0" fontId="6" fillId="0" borderId="23" xfId="3" applyFont="1" applyBorder="1" applyAlignment="1">
      <alignment vertical="center" wrapText="1"/>
    </xf>
    <xf numFmtId="0" fontId="6" fillId="3" borderId="49" xfId="3" applyFont="1" applyFill="1" applyBorder="1" applyAlignment="1">
      <alignment horizontal="center" vertical="center"/>
    </xf>
    <xf numFmtId="49" fontId="5" fillId="3" borderId="86" xfId="3" applyNumberFormat="1" applyFont="1" applyFill="1" applyBorder="1" applyAlignment="1">
      <alignment horizontal="center" vertical="center" shrinkToFit="1"/>
    </xf>
    <xf numFmtId="0" fontId="6" fillId="0" borderId="63" xfId="3" applyFont="1" applyBorder="1" applyAlignment="1">
      <alignment horizontal="center"/>
    </xf>
    <xf numFmtId="0" fontId="6" fillId="0" borderId="63" xfId="3" applyFont="1" applyBorder="1" applyAlignment="1">
      <alignment horizontal="center" vertical="center"/>
    </xf>
    <xf numFmtId="1" fontId="6" fillId="0" borderId="23" xfId="3" applyNumberFormat="1" applyFont="1" applyBorder="1" applyAlignment="1">
      <alignment horizontal="center" vertical="center"/>
    </xf>
    <xf numFmtId="0" fontId="6" fillId="0" borderId="23" xfId="3" applyFont="1" applyBorder="1" applyAlignment="1">
      <alignment wrapText="1"/>
    </xf>
    <xf numFmtId="0" fontId="6" fillId="0" borderId="21" xfId="3" applyFont="1" applyBorder="1" applyAlignment="1">
      <alignment horizontal="center" vertical="center"/>
    </xf>
    <xf numFmtId="164" fontId="5" fillId="0" borderId="63" xfId="3" applyNumberFormat="1" applyFont="1" applyBorder="1" applyAlignment="1">
      <alignment horizontal="center" vertical="center"/>
    </xf>
    <xf numFmtId="1" fontId="6" fillId="0" borderId="66" xfId="3" applyNumberFormat="1" applyFont="1" applyBorder="1" applyAlignment="1">
      <alignment horizontal="center" vertical="center"/>
    </xf>
    <xf numFmtId="0" fontId="6" fillId="0" borderId="66" xfId="3" applyFont="1" applyBorder="1" applyAlignment="1">
      <alignment vertical="center" wrapText="1"/>
    </xf>
    <xf numFmtId="49" fontId="5" fillId="3" borderId="49" xfId="3" applyNumberFormat="1" applyFont="1" applyFill="1" applyBorder="1" applyAlignment="1">
      <alignment horizontal="center" vertical="center" shrinkToFit="1"/>
    </xf>
    <xf numFmtId="0" fontId="6" fillId="0" borderId="66" xfId="3" applyFont="1" applyBorder="1" applyAlignment="1">
      <alignment horizontal="center" vertical="center"/>
    </xf>
    <xf numFmtId="49" fontId="5" fillId="3" borderId="67" xfId="3" applyNumberFormat="1" applyFont="1" applyFill="1" applyBorder="1" applyAlignment="1">
      <alignment horizontal="center" vertical="center" shrinkToFit="1"/>
    </xf>
    <xf numFmtId="49" fontId="5" fillId="3" borderId="63" xfId="3" applyNumberFormat="1" applyFont="1" applyFill="1" applyBorder="1" applyAlignment="1">
      <alignment horizontal="center" vertical="center" shrinkToFit="1"/>
    </xf>
    <xf numFmtId="49" fontId="5" fillId="3" borderId="76" xfId="3" applyNumberFormat="1" applyFont="1" applyFill="1" applyBorder="1" applyAlignment="1">
      <alignment horizontal="center" vertical="center" shrinkToFit="1"/>
    </xf>
    <xf numFmtId="49" fontId="10" fillId="3" borderId="76" xfId="3" applyNumberFormat="1" applyFont="1" applyFill="1" applyBorder="1" applyAlignment="1">
      <alignment horizontal="center" vertical="center" shrinkToFit="1"/>
    </xf>
    <xf numFmtId="1" fontId="10" fillId="3" borderId="63" xfId="3" applyNumberFormat="1" applyFont="1" applyFill="1" applyBorder="1" applyAlignment="1">
      <alignment horizontal="center" vertical="center"/>
    </xf>
    <xf numFmtId="0" fontId="16" fillId="0" borderId="87" xfId="3" applyFont="1" applyBorder="1" applyAlignment="1">
      <alignment vertical="center"/>
    </xf>
    <xf numFmtId="0" fontId="16" fillId="0" borderId="49" xfId="3" applyFont="1" applyBorder="1" applyAlignment="1">
      <alignment horizontal="center" vertical="center"/>
    </xf>
    <xf numFmtId="0" fontId="16" fillId="0" borderId="67" xfId="3" applyFont="1" applyBorder="1" applyAlignment="1">
      <alignment horizontal="center" vertical="center"/>
    </xf>
    <xf numFmtId="0" fontId="16" fillId="0" borderId="64" xfId="3" applyFont="1" applyBorder="1" applyAlignment="1">
      <alignment horizontal="center" vertical="center"/>
    </xf>
    <xf numFmtId="0" fontId="16" fillId="0" borderId="63" xfId="3" applyFont="1" applyBorder="1" applyAlignment="1">
      <alignment horizontal="center" vertical="center"/>
    </xf>
    <xf numFmtId="0" fontId="26" fillId="0" borderId="76" xfId="3" applyFont="1" applyBorder="1" applyAlignment="1">
      <alignment horizontal="center" vertical="center"/>
    </xf>
    <xf numFmtId="0" fontId="1" fillId="0" borderId="20" xfId="3" applyBorder="1"/>
    <xf numFmtId="1" fontId="5" fillId="0" borderId="20" xfId="3" applyNumberFormat="1" applyFont="1" applyBorder="1" applyAlignment="1">
      <alignment horizontal="center" vertical="center"/>
    </xf>
    <xf numFmtId="164" fontId="10" fillId="3" borderId="63" xfId="3" applyNumberFormat="1" applyFont="1" applyFill="1" applyBorder="1" applyAlignment="1">
      <alignment horizontal="center" vertical="center"/>
    </xf>
    <xf numFmtId="1" fontId="5" fillId="3" borderId="88" xfId="3" applyNumberFormat="1" applyFont="1" applyFill="1" applyBorder="1" applyAlignment="1">
      <alignment horizontal="center" vertical="center"/>
    </xf>
    <xf numFmtId="2" fontId="5" fillId="3" borderId="63" xfId="3" applyNumberFormat="1" applyFont="1" applyFill="1" applyBorder="1" applyAlignment="1">
      <alignment horizontal="center" vertical="center"/>
    </xf>
    <xf numFmtId="0" fontId="1" fillId="0" borderId="46" xfId="3" applyBorder="1"/>
    <xf numFmtId="1" fontId="5" fillId="0" borderId="88" xfId="3" applyNumberFormat="1" applyFont="1" applyBorder="1" applyAlignment="1">
      <alignment horizontal="center" vertical="center"/>
    </xf>
    <xf numFmtId="49" fontId="6" fillId="3" borderId="49" xfId="3" applyNumberFormat="1" applyFont="1" applyFill="1" applyBorder="1" applyAlignment="1">
      <alignment horizontal="center" vertical="center" shrinkToFit="1"/>
    </xf>
    <xf numFmtId="164" fontId="5" fillId="3" borderId="70" xfId="3" applyNumberFormat="1" applyFont="1" applyFill="1" applyBorder="1" applyAlignment="1">
      <alignment horizontal="center" vertical="center"/>
    </xf>
    <xf numFmtId="0" fontId="1" fillId="0" borderId="35" xfId="3" applyBorder="1"/>
    <xf numFmtId="0" fontId="1" fillId="0" borderId="69" xfId="3" applyBorder="1"/>
    <xf numFmtId="0" fontId="1" fillId="0" borderId="71" xfId="3" applyBorder="1"/>
    <xf numFmtId="0" fontId="1" fillId="0" borderId="7" xfId="3" applyBorder="1"/>
    <xf numFmtId="0" fontId="1" fillId="0" borderId="8" xfId="3" applyBorder="1"/>
    <xf numFmtId="0" fontId="1" fillId="0" borderId="11" xfId="3" applyBorder="1"/>
    <xf numFmtId="0" fontId="1" fillId="0" borderId="70" xfId="3" applyBorder="1"/>
    <xf numFmtId="1" fontId="3" fillId="4" borderId="41" xfId="3" applyNumberFormat="1" applyFont="1" applyFill="1" applyBorder="1" applyAlignment="1">
      <alignment horizontal="center" vertical="center"/>
    </xf>
    <xf numFmtId="1" fontId="3" fillId="5" borderId="79" xfId="3" applyNumberFormat="1" applyFont="1" applyFill="1" applyBorder="1" applyAlignment="1">
      <alignment horizontal="center" vertical="center"/>
    </xf>
    <xf numFmtId="1" fontId="3" fillId="5" borderId="73" xfId="3" applyNumberFormat="1" applyFont="1" applyFill="1" applyBorder="1" applyAlignment="1">
      <alignment horizontal="center" vertical="center"/>
    </xf>
    <xf numFmtId="164" fontId="3" fillId="5" borderId="73" xfId="3" applyNumberFormat="1" applyFont="1" applyFill="1" applyBorder="1" applyAlignment="1">
      <alignment horizontal="center" vertical="center"/>
    </xf>
    <xf numFmtId="1" fontId="3" fillId="5" borderId="80" xfId="3" applyNumberFormat="1" applyFont="1" applyFill="1" applyBorder="1" applyAlignment="1">
      <alignment horizontal="center" vertical="center"/>
    </xf>
    <xf numFmtId="1" fontId="3" fillId="5" borderId="35" xfId="3" applyNumberFormat="1" applyFont="1" applyFill="1" applyBorder="1" applyAlignment="1">
      <alignment horizontal="center" vertical="center"/>
    </xf>
    <xf numFmtId="0" fontId="11" fillId="0" borderId="0" xfId="3" applyFont="1" applyAlignment="1">
      <alignment horizontal="left"/>
    </xf>
    <xf numFmtId="0" fontId="5" fillId="0" borderId="0" xfId="3" applyFont="1" applyAlignment="1">
      <alignment horizontal="left"/>
    </xf>
    <xf numFmtId="0" fontId="3" fillId="0" borderId="0" xfId="3" applyFont="1" applyAlignment="1">
      <alignment horizontal="right"/>
    </xf>
    <xf numFmtId="0" fontId="12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14" fillId="0" borderId="0" xfId="3" applyFont="1" applyAlignment="1">
      <alignment horizontal="right"/>
    </xf>
    <xf numFmtId="0" fontId="11" fillId="0" borderId="0" xfId="3" applyFont="1" applyAlignment="1">
      <alignment horizontal="left" wrapText="1"/>
    </xf>
    <xf numFmtId="0" fontId="6" fillId="0" borderId="17" xfId="3" applyFont="1" applyBorder="1" applyAlignment="1">
      <alignment wrapText="1"/>
    </xf>
    <xf numFmtId="0" fontId="6" fillId="3" borderId="18" xfId="3" applyFont="1" applyFill="1" applyBorder="1" applyAlignment="1">
      <alignment horizontal="center" vertical="center"/>
    </xf>
    <xf numFmtId="0" fontId="6" fillId="3" borderId="19" xfId="3" applyFont="1" applyFill="1" applyBorder="1" applyAlignment="1">
      <alignment horizontal="center" vertical="center"/>
    </xf>
    <xf numFmtId="0" fontId="6" fillId="3" borderId="20" xfId="3" applyFont="1" applyFill="1" applyBorder="1" applyAlignment="1">
      <alignment horizontal="center" vertical="center"/>
    </xf>
    <xf numFmtId="49" fontId="5" fillId="3" borderId="19" xfId="3" applyNumberFormat="1" applyFont="1" applyFill="1" applyBorder="1" applyAlignment="1">
      <alignment horizontal="center" vertical="center" shrinkToFit="1"/>
    </xf>
    <xf numFmtId="0" fontId="10" fillId="3" borderId="90" xfId="1" applyFont="1" applyFill="1" applyBorder="1" applyAlignment="1">
      <alignment horizontal="left" vertical="center" wrapText="1"/>
    </xf>
    <xf numFmtId="49" fontId="5" fillId="3" borderId="64" xfId="1" applyNumberFormat="1" applyFont="1" applyFill="1" applyBorder="1" applyAlignment="1">
      <alignment horizontal="center" vertical="center" shrinkToFit="1"/>
    </xf>
    <xf numFmtId="49" fontId="5" fillId="3" borderId="65" xfId="1" applyNumberFormat="1" applyFont="1" applyFill="1" applyBorder="1" applyAlignment="1">
      <alignment horizontal="center" vertical="center" wrapText="1" shrinkToFit="1"/>
    </xf>
    <xf numFmtId="0" fontId="6" fillId="3" borderId="64" xfId="1" applyFont="1" applyFill="1" applyBorder="1" applyAlignment="1">
      <alignment horizontal="center" vertical="center" wrapText="1"/>
    </xf>
    <xf numFmtId="0" fontId="6" fillId="3" borderId="63" xfId="1" applyFont="1" applyFill="1" applyBorder="1" applyAlignment="1">
      <alignment horizontal="center" vertical="center"/>
    </xf>
    <xf numFmtId="49" fontId="5" fillId="3" borderId="65" xfId="1" applyNumberFormat="1" applyFont="1" applyFill="1" applyBorder="1" applyAlignment="1">
      <alignment horizontal="center" vertical="center" shrinkToFit="1"/>
    </xf>
    <xf numFmtId="1" fontId="5" fillId="3" borderId="49" xfId="1" applyNumberFormat="1" applyFont="1" applyFill="1" applyBorder="1" applyAlignment="1">
      <alignment horizontal="center" vertical="center"/>
    </xf>
    <xf numFmtId="1" fontId="5" fillId="3" borderId="63" xfId="1" applyNumberFormat="1" applyFont="1" applyFill="1" applyBorder="1" applyAlignment="1">
      <alignment horizontal="center" vertical="center"/>
    </xf>
    <xf numFmtId="164" fontId="5" fillId="3" borderId="63" xfId="1" applyNumberFormat="1" applyFont="1" applyFill="1" applyBorder="1" applyAlignment="1">
      <alignment horizontal="center" vertical="center"/>
    </xf>
    <xf numFmtId="0" fontId="7" fillId="3" borderId="90" xfId="1" applyFont="1" applyFill="1" applyBorder="1" applyAlignment="1">
      <alignment horizontal="left" vertical="center" wrapText="1"/>
    </xf>
    <xf numFmtId="0" fontId="6" fillId="3" borderId="64" xfId="1" applyFont="1" applyFill="1" applyBorder="1" applyAlignment="1">
      <alignment horizontal="center" vertical="center"/>
    </xf>
    <xf numFmtId="0" fontId="6" fillId="3" borderId="65" xfId="1" applyFont="1" applyFill="1" applyBorder="1" applyAlignment="1">
      <alignment horizontal="center" vertical="center"/>
    </xf>
    <xf numFmtId="1" fontId="5" fillId="0" borderId="49" xfId="1" applyNumberFormat="1" applyFont="1" applyBorder="1" applyAlignment="1">
      <alignment horizontal="center" vertical="center"/>
    </xf>
    <xf numFmtId="1" fontId="5" fillId="0" borderId="63" xfId="1" applyNumberFormat="1" applyFont="1" applyBorder="1" applyAlignment="1">
      <alignment horizontal="center" vertical="center"/>
    </xf>
    <xf numFmtId="164" fontId="5" fillId="0" borderId="63" xfId="1" applyNumberFormat="1" applyFont="1" applyBorder="1" applyAlignment="1">
      <alignment horizontal="center" vertical="center"/>
    </xf>
    <xf numFmtId="1" fontId="5" fillId="0" borderId="67" xfId="1" applyNumberFormat="1" applyFont="1" applyBorder="1" applyAlignment="1">
      <alignment horizontal="center" vertical="center"/>
    </xf>
    <xf numFmtId="0" fontId="6" fillId="3" borderId="90" xfId="1" applyFont="1" applyFill="1" applyBorder="1" applyAlignment="1">
      <alignment horizontal="left" vertical="center" wrapText="1"/>
    </xf>
    <xf numFmtId="1" fontId="5" fillId="3" borderId="67" xfId="1" applyNumberFormat="1" applyFont="1" applyFill="1" applyBorder="1" applyAlignment="1">
      <alignment horizontal="center" vertical="center"/>
    </xf>
    <xf numFmtId="1" fontId="5" fillId="0" borderId="66" xfId="1" applyNumberFormat="1" applyFont="1" applyBorder="1" applyAlignment="1">
      <alignment horizontal="center" vertical="center"/>
    </xf>
    <xf numFmtId="0" fontId="6" fillId="3" borderId="90" xfId="1" applyFont="1" applyFill="1" applyBorder="1" applyAlignment="1">
      <alignment horizontal="left" wrapText="1"/>
    </xf>
    <xf numFmtId="0" fontId="6" fillId="0" borderId="90" xfId="1" applyFont="1" applyBorder="1" applyAlignment="1">
      <alignment wrapText="1"/>
    </xf>
    <xf numFmtId="1" fontId="5" fillId="3" borderId="66" xfId="1" applyNumberFormat="1" applyFont="1" applyFill="1" applyBorder="1" applyAlignment="1">
      <alignment horizontal="center" vertical="center"/>
    </xf>
    <xf numFmtId="164" fontId="5" fillId="3" borderId="66" xfId="1" applyNumberFormat="1" applyFont="1" applyFill="1" applyBorder="1" applyAlignment="1">
      <alignment horizontal="center" vertical="center"/>
    </xf>
    <xf numFmtId="1" fontId="3" fillId="4" borderId="57" xfId="1" applyNumberFormat="1" applyFont="1" applyFill="1" applyBorder="1" applyAlignment="1">
      <alignment horizontal="center" vertical="center"/>
    </xf>
    <xf numFmtId="164" fontId="3" fillId="4" borderId="57" xfId="1" applyNumberFormat="1" applyFont="1" applyFill="1" applyBorder="1" applyAlignment="1">
      <alignment horizontal="center" vertical="center"/>
    </xf>
    <xf numFmtId="1" fontId="3" fillId="4" borderId="91" xfId="1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0" fontId="6" fillId="7" borderId="6" xfId="0" applyFont="1" applyFill="1" applyBorder="1" applyAlignment="1">
      <alignment horizontal="center" vertical="center"/>
    </xf>
    <xf numFmtId="0" fontId="6" fillId="7" borderId="92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49" fontId="27" fillId="7" borderId="75" xfId="0" applyNumberFormat="1" applyFont="1" applyFill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19" xfId="1" applyFont="1" applyBorder="1"/>
    <xf numFmtId="1" fontId="6" fillId="0" borderId="86" xfId="1" applyNumberFormat="1" applyFont="1" applyBorder="1" applyAlignment="1">
      <alignment horizontal="center" vertical="center"/>
    </xf>
    <xf numFmtId="0" fontId="10" fillId="0" borderId="23" xfId="1" applyFont="1" applyBorder="1" applyAlignment="1">
      <alignment horizontal="left" vertical="center" wrapText="1"/>
    </xf>
    <xf numFmtId="0" fontId="10" fillId="3" borderId="21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49" fontId="10" fillId="3" borderId="19" xfId="1" applyNumberFormat="1" applyFont="1" applyFill="1" applyBorder="1" applyAlignment="1">
      <alignment horizontal="center" vertical="center" shrinkToFit="1"/>
    </xf>
    <xf numFmtId="0" fontId="10" fillId="0" borderId="21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/>
    </xf>
    <xf numFmtId="0" fontId="10" fillId="0" borderId="20" xfId="1" applyFont="1" applyBorder="1" applyAlignment="1">
      <alignment horizontal="center" vertical="center"/>
    </xf>
    <xf numFmtId="0" fontId="6" fillId="0" borderId="66" xfId="1" applyFont="1" applyBorder="1" applyAlignment="1">
      <alignment vertical="center" wrapText="1"/>
    </xf>
    <xf numFmtId="0" fontId="6" fillId="3" borderId="49" xfId="1" applyFont="1" applyFill="1" applyBorder="1" applyAlignment="1">
      <alignment horizontal="center" vertical="center"/>
    </xf>
    <xf numFmtId="0" fontId="6" fillId="3" borderId="67" xfId="1" applyFont="1" applyFill="1" applyBorder="1" applyAlignment="1">
      <alignment horizontal="center" vertical="center"/>
    </xf>
    <xf numFmtId="0" fontId="7" fillId="3" borderId="66" xfId="1" applyFont="1" applyFill="1" applyBorder="1" applyAlignment="1">
      <alignment horizontal="left" vertical="center" wrapText="1"/>
    </xf>
    <xf numFmtId="1" fontId="5" fillId="0" borderId="65" xfId="1" applyNumberFormat="1" applyFont="1" applyBorder="1" applyAlignment="1">
      <alignment horizontal="center" vertical="center"/>
    </xf>
    <xf numFmtId="0" fontId="6" fillId="0" borderId="76" xfId="1" applyFont="1" applyBorder="1" applyAlignment="1">
      <alignment horizontal="center" vertical="center"/>
    </xf>
    <xf numFmtId="1" fontId="5" fillId="3" borderId="65" xfId="1" applyNumberFormat="1" applyFont="1" applyFill="1" applyBorder="1" applyAlignment="1">
      <alignment horizontal="center" vertical="center"/>
    </xf>
    <xf numFmtId="0" fontId="6" fillId="3" borderId="66" xfId="1" applyFont="1" applyFill="1" applyBorder="1" applyAlignment="1">
      <alignment horizontal="left" vertical="center" wrapText="1"/>
    </xf>
    <xf numFmtId="49" fontId="5" fillId="3" borderId="49" xfId="1" applyNumberFormat="1" applyFont="1" applyFill="1" applyBorder="1" applyAlignment="1">
      <alignment horizontal="center" vertical="center" shrinkToFit="1"/>
    </xf>
    <xf numFmtId="49" fontId="5" fillId="3" borderId="67" xfId="1" applyNumberFormat="1" applyFont="1" applyFill="1" applyBorder="1" applyAlignment="1">
      <alignment horizontal="center" vertical="center" wrapText="1" shrinkToFit="1"/>
    </xf>
    <xf numFmtId="0" fontId="10" fillId="0" borderId="66" xfId="1" applyFont="1" applyBorder="1" applyAlignment="1">
      <alignment vertical="center" wrapText="1"/>
    </xf>
    <xf numFmtId="0" fontId="10" fillId="3" borderId="49" xfId="1" applyFont="1" applyFill="1" applyBorder="1" applyAlignment="1">
      <alignment horizontal="center" vertical="center"/>
    </xf>
    <xf numFmtId="0" fontId="10" fillId="3" borderId="67" xfId="1" applyFont="1" applyFill="1" applyBorder="1" applyAlignment="1">
      <alignment horizontal="center" vertical="center"/>
    </xf>
    <xf numFmtId="0" fontId="10" fillId="3" borderId="64" xfId="1" applyFont="1" applyFill="1" applyBorder="1" applyAlignment="1">
      <alignment horizontal="center" vertical="center"/>
    </xf>
    <xf numFmtId="0" fontId="10" fillId="3" borderId="63" xfId="1" applyFont="1" applyFill="1" applyBorder="1" applyAlignment="1">
      <alignment horizontal="center" vertical="center"/>
    </xf>
    <xf numFmtId="49" fontId="10" fillId="3" borderId="65" xfId="1" applyNumberFormat="1" applyFont="1" applyFill="1" applyBorder="1" applyAlignment="1">
      <alignment horizontal="center" vertical="center" shrinkToFit="1"/>
    </xf>
    <xf numFmtId="1" fontId="28" fillId="3" borderId="49" xfId="1" applyNumberFormat="1" applyFont="1" applyFill="1" applyBorder="1" applyAlignment="1">
      <alignment horizontal="center" vertical="center"/>
    </xf>
    <xf numFmtId="1" fontId="28" fillId="3" borderId="63" xfId="1" applyNumberFormat="1" applyFont="1" applyFill="1" applyBorder="1" applyAlignment="1">
      <alignment horizontal="center" vertical="center"/>
    </xf>
    <xf numFmtId="1" fontId="6" fillId="0" borderId="76" xfId="1" applyNumberFormat="1" applyFont="1" applyBorder="1" applyAlignment="1">
      <alignment horizontal="center" vertical="center"/>
    </xf>
    <xf numFmtId="49" fontId="5" fillId="3" borderId="67" xfId="1" applyNumberFormat="1" applyFont="1" applyFill="1" applyBorder="1" applyAlignment="1">
      <alignment horizontal="center" vertical="center" shrinkToFit="1"/>
    </xf>
    <xf numFmtId="49" fontId="5" fillId="3" borderId="63" xfId="1" applyNumberFormat="1" applyFont="1" applyFill="1" applyBorder="1" applyAlignment="1">
      <alignment horizontal="center" vertical="center" shrinkToFit="1"/>
    </xf>
    <xf numFmtId="1" fontId="10" fillId="3" borderId="63" xfId="1" applyNumberFormat="1" applyFont="1" applyFill="1" applyBorder="1" applyAlignment="1">
      <alignment horizontal="center" vertical="center"/>
    </xf>
    <xf numFmtId="0" fontId="16" fillId="0" borderId="66" xfId="3" applyFont="1" applyBorder="1"/>
    <xf numFmtId="0" fontId="16" fillId="0" borderId="65" xfId="3" applyFont="1" applyBorder="1" applyAlignment="1">
      <alignment horizontal="center" vertical="center"/>
    </xf>
    <xf numFmtId="0" fontId="10" fillId="3" borderId="66" xfId="1" applyFont="1" applyFill="1" applyBorder="1" applyAlignment="1">
      <alignment horizontal="left" vertical="center" wrapText="1"/>
    </xf>
    <xf numFmtId="0" fontId="10" fillId="3" borderId="64" xfId="1" applyFont="1" applyFill="1" applyBorder="1" applyAlignment="1">
      <alignment horizontal="center" vertical="center" wrapText="1"/>
    </xf>
    <xf numFmtId="1" fontId="10" fillId="3" borderId="49" xfId="1" applyNumberFormat="1" applyFont="1" applyFill="1" applyBorder="1" applyAlignment="1">
      <alignment horizontal="center" vertical="center"/>
    </xf>
    <xf numFmtId="0" fontId="6" fillId="0" borderId="66" xfId="1" applyFont="1" applyBorder="1" applyAlignment="1">
      <alignment wrapText="1"/>
    </xf>
    <xf numFmtId="2" fontId="5" fillId="3" borderId="63" xfId="1" applyNumberFormat="1" applyFont="1" applyFill="1" applyBorder="1" applyAlignment="1">
      <alignment horizontal="center" vertical="center"/>
    </xf>
    <xf numFmtId="0" fontId="16" fillId="0" borderId="68" xfId="1" applyFont="1" applyBorder="1" applyAlignment="1">
      <alignment wrapText="1"/>
    </xf>
    <xf numFmtId="0" fontId="16" fillId="0" borderId="69" xfId="1" applyFont="1" applyBorder="1" applyAlignment="1">
      <alignment horizontal="center" vertical="center" wrapText="1"/>
    </xf>
    <xf numFmtId="0" fontId="16" fillId="0" borderId="71" xfId="1" applyFont="1" applyBorder="1" applyAlignment="1">
      <alignment horizontal="center" vertical="center" wrapText="1"/>
    </xf>
    <xf numFmtId="0" fontId="16" fillId="0" borderId="81" xfId="1" applyFont="1" applyBorder="1" applyAlignment="1">
      <alignment horizontal="center" vertical="center" wrapText="1"/>
    </xf>
    <xf numFmtId="0" fontId="16" fillId="0" borderId="70" xfId="1" applyFont="1" applyBorder="1" applyAlignment="1">
      <alignment horizontal="center" vertical="center" wrapText="1"/>
    </xf>
    <xf numFmtId="0" fontId="16" fillId="0" borderId="82" xfId="1" applyFont="1" applyBorder="1" applyAlignment="1">
      <alignment horizontal="center" vertical="center" wrapText="1"/>
    </xf>
    <xf numFmtId="0" fontId="16" fillId="0" borderId="66" xfId="1" applyFont="1" applyBorder="1" applyAlignment="1">
      <alignment horizontal="left" vertical="center" wrapText="1"/>
    </xf>
    <xf numFmtId="0" fontId="16" fillId="0" borderId="49" xfId="1" applyFont="1" applyBorder="1" applyAlignment="1">
      <alignment horizontal="center" vertical="center" wrapText="1"/>
    </xf>
    <xf numFmtId="0" fontId="16" fillId="0" borderId="67" xfId="1" applyFont="1" applyBorder="1" applyAlignment="1">
      <alignment horizontal="center" vertical="center" wrapText="1"/>
    </xf>
    <xf numFmtId="0" fontId="16" fillId="0" borderId="64" xfId="1" applyFont="1" applyBorder="1" applyAlignment="1">
      <alignment horizontal="center" vertical="center" wrapText="1"/>
    </xf>
    <xf numFmtId="0" fontId="16" fillId="0" borderId="63" xfId="1" applyFont="1" applyBorder="1" applyAlignment="1">
      <alignment horizontal="center" vertical="center" wrapText="1"/>
    </xf>
    <xf numFmtId="0" fontId="16" fillId="0" borderId="65" xfId="1" applyFont="1" applyBorder="1" applyAlignment="1">
      <alignment horizontal="center" vertical="center" wrapText="1"/>
    </xf>
    <xf numFmtId="164" fontId="5" fillId="3" borderId="70" xfId="1" applyNumberFormat="1" applyFont="1" applyFill="1" applyBorder="1" applyAlignment="1">
      <alignment horizontal="center" vertical="center"/>
    </xf>
    <xf numFmtId="1" fontId="5" fillId="3" borderId="70" xfId="1" applyNumberFormat="1" applyFont="1" applyFill="1" applyBorder="1" applyAlignment="1">
      <alignment horizontal="center" vertical="center"/>
    </xf>
    <xf numFmtId="1" fontId="5" fillId="3" borderId="82" xfId="1" applyNumberFormat="1" applyFont="1" applyFill="1" applyBorder="1" applyAlignment="1">
      <alignment horizontal="center" vertical="center"/>
    </xf>
    <xf numFmtId="1" fontId="6" fillId="0" borderId="93" xfId="1" applyNumberFormat="1" applyFont="1" applyBorder="1" applyAlignment="1">
      <alignment horizontal="center" vertical="center"/>
    </xf>
    <xf numFmtId="164" fontId="6" fillId="0" borderId="93" xfId="1" applyNumberFormat="1" applyFont="1" applyBorder="1" applyAlignment="1">
      <alignment horizontal="center" vertical="center"/>
    </xf>
    <xf numFmtId="0" fontId="6" fillId="3" borderId="66" xfId="1" applyFont="1" applyFill="1" applyBorder="1" applyAlignment="1">
      <alignment horizontal="left" wrapText="1"/>
    </xf>
    <xf numFmtId="0" fontId="1" fillId="0" borderId="35" xfId="1" applyBorder="1"/>
    <xf numFmtId="0" fontId="1" fillId="0" borderId="84" xfId="1" applyBorder="1"/>
    <xf numFmtId="0" fontId="1" fillId="0" borderId="53" xfId="1" applyBorder="1"/>
    <xf numFmtId="0" fontId="1" fillId="0" borderId="44" xfId="1" applyBorder="1"/>
    <xf numFmtId="1" fontId="5" fillId="3" borderId="93" xfId="1" applyNumberFormat="1" applyFont="1" applyFill="1" applyBorder="1" applyAlignment="1">
      <alignment horizontal="center" vertical="center"/>
    </xf>
    <xf numFmtId="1" fontId="3" fillId="4" borderId="40" xfId="1" applyNumberFormat="1" applyFont="1" applyFill="1" applyBorder="1" applyAlignment="1">
      <alignment horizontal="center" vertical="center"/>
    </xf>
    <xf numFmtId="164" fontId="3" fillId="4" borderId="40" xfId="1" applyNumberFormat="1" applyFont="1" applyFill="1" applyBorder="1" applyAlignment="1">
      <alignment horizontal="center" vertical="center"/>
    </xf>
    <xf numFmtId="1" fontId="3" fillId="4" borderId="74" xfId="1" applyNumberFormat="1" applyFont="1" applyFill="1" applyBorder="1" applyAlignment="1">
      <alignment horizontal="center" vertical="center"/>
    </xf>
    <xf numFmtId="1" fontId="3" fillId="5" borderId="73" xfId="1" applyNumberFormat="1" applyFont="1" applyFill="1" applyBorder="1" applyAlignment="1">
      <alignment horizontal="center" vertical="center"/>
    </xf>
    <xf numFmtId="164" fontId="3" fillId="5" borderId="73" xfId="1" applyNumberFormat="1" applyFont="1" applyFill="1" applyBorder="1" applyAlignment="1">
      <alignment horizontal="center" vertical="center"/>
    </xf>
    <xf numFmtId="1" fontId="3" fillId="5" borderId="80" xfId="1" applyNumberFormat="1" applyFont="1" applyFill="1" applyBorder="1" applyAlignment="1">
      <alignment horizontal="center" vertical="center"/>
    </xf>
    <xf numFmtId="0" fontId="26" fillId="0" borderId="63" xfId="1" applyFont="1" applyBorder="1" applyAlignment="1">
      <alignment horizontal="left" vertical="center"/>
    </xf>
    <xf numFmtId="0" fontId="16" fillId="0" borderId="63" xfId="1" applyFont="1" applyBorder="1" applyAlignment="1">
      <alignment horizontal="center" vertical="center"/>
    </xf>
    <xf numFmtId="49" fontId="10" fillId="3" borderId="64" xfId="1" applyNumberFormat="1" applyFont="1" applyFill="1" applyBorder="1" applyAlignment="1">
      <alignment horizontal="center" vertical="center" shrinkToFit="1"/>
    </xf>
    <xf numFmtId="49" fontId="10" fillId="3" borderId="65" xfId="1" applyNumberFormat="1" applyFont="1" applyFill="1" applyBorder="1" applyAlignment="1">
      <alignment horizontal="center" vertical="center" wrapText="1" shrinkToFit="1"/>
    </xf>
    <xf numFmtId="164" fontId="10" fillId="3" borderId="63" xfId="1" applyNumberFormat="1" applyFont="1" applyFill="1" applyBorder="1" applyAlignment="1">
      <alignment horizontal="center" vertical="center"/>
    </xf>
    <xf numFmtId="0" fontId="10" fillId="3" borderId="65" xfId="1" applyFont="1" applyFill="1" applyBorder="1" applyAlignment="1">
      <alignment horizontal="center" vertical="center"/>
    </xf>
    <xf numFmtId="0" fontId="6" fillId="3" borderId="65" xfId="3" applyFont="1" applyFill="1" applyBorder="1" applyAlignment="1">
      <alignment horizontal="center" vertical="center"/>
    </xf>
    <xf numFmtId="0" fontId="29" fillId="3" borderId="4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49" fontId="10" fillId="3" borderId="5" xfId="1" applyNumberFormat="1" applyFont="1" applyFill="1" applyBorder="1" applyAlignment="1">
      <alignment horizontal="center" vertical="center" shrinkToFit="1"/>
    </xf>
    <xf numFmtId="1" fontId="10" fillId="0" borderId="49" xfId="1" applyNumberFormat="1" applyFont="1" applyBorder="1" applyAlignment="1">
      <alignment horizontal="center" vertical="center"/>
    </xf>
    <xf numFmtId="1" fontId="10" fillId="0" borderId="63" xfId="1" applyNumberFormat="1" applyFont="1" applyBorder="1" applyAlignment="1">
      <alignment horizontal="center" vertical="center"/>
    </xf>
    <xf numFmtId="0" fontId="29" fillId="3" borderId="23" xfId="1" applyFont="1" applyFill="1" applyBorder="1" applyAlignment="1">
      <alignment horizontal="left" vertical="center" wrapText="1"/>
    </xf>
    <xf numFmtId="1" fontId="10" fillId="0" borderId="21" xfId="1" applyNumberFormat="1" applyFont="1" applyBorder="1" applyAlignment="1">
      <alignment horizontal="center" vertical="center"/>
    </xf>
    <xf numFmtId="1" fontId="10" fillId="0" borderId="20" xfId="1" applyNumberFormat="1" applyFont="1" applyBorder="1" applyAlignment="1">
      <alignment horizontal="center" vertical="center"/>
    </xf>
    <xf numFmtId="1" fontId="5" fillId="3" borderId="76" xfId="1" applyNumberFormat="1" applyFont="1" applyFill="1" applyBorder="1" applyAlignment="1">
      <alignment horizontal="center" vertical="center"/>
    </xf>
    <xf numFmtId="49" fontId="10" fillId="3" borderId="49" xfId="1" applyNumberFormat="1" applyFont="1" applyFill="1" applyBorder="1" applyAlignment="1">
      <alignment horizontal="center" vertical="center" shrinkToFit="1"/>
    </xf>
    <xf numFmtId="49" fontId="10" fillId="3" borderId="67" xfId="1" applyNumberFormat="1" applyFont="1" applyFill="1" applyBorder="1" applyAlignment="1">
      <alignment horizontal="center" vertical="center" wrapText="1" shrinkToFit="1"/>
    </xf>
    <xf numFmtId="49" fontId="5" fillId="3" borderId="88" xfId="3" applyNumberFormat="1" applyFont="1" applyFill="1" applyBorder="1" applyAlignment="1">
      <alignment horizontal="center" vertical="center" shrinkToFit="1"/>
    </xf>
    <xf numFmtId="49" fontId="10" fillId="3" borderId="65" xfId="3" applyNumberFormat="1" applyFont="1" applyFill="1" applyBorder="1" applyAlignment="1">
      <alignment horizontal="center" vertical="center" shrinkToFit="1"/>
    </xf>
    <xf numFmtId="1" fontId="5" fillId="3" borderId="64" xfId="1" applyNumberFormat="1" applyFont="1" applyFill="1" applyBorder="1" applyAlignment="1">
      <alignment horizontal="center" vertical="center"/>
    </xf>
    <xf numFmtId="1" fontId="5" fillId="0" borderId="64" xfId="1" applyNumberFormat="1" applyFont="1" applyBorder="1" applyAlignment="1">
      <alignment horizontal="center" vertical="center"/>
    </xf>
    <xf numFmtId="0" fontId="6" fillId="3" borderId="68" xfId="1" applyFont="1" applyFill="1" applyBorder="1" applyAlignment="1">
      <alignment horizontal="left" wrapText="1"/>
    </xf>
    <xf numFmtId="0" fontId="6" fillId="3" borderId="81" xfId="1" applyFont="1" applyFill="1" applyBorder="1" applyAlignment="1">
      <alignment horizontal="center" vertical="center"/>
    </xf>
    <xf numFmtId="0" fontId="6" fillId="3" borderId="82" xfId="1" applyFont="1" applyFill="1" applyBorder="1" applyAlignment="1">
      <alignment horizontal="center" vertical="center"/>
    </xf>
    <xf numFmtId="0" fontId="6" fillId="3" borderId="70" xfId="1" applyFont="1" applyFill="1" applyBorder="1" applyAlignment="1">
      <alignment horizontal="center" vertical="center"/>
    </xf>
    <xf numFmtId="49" fontId="5" fillId="3" borderId="82" xfId="1" applyNumberFormat="1" applyFont="1" applyFill="1" applyBorder="1" applyAlignment="1">
      <alignment horizontal="center" vertical="center" shrinkToFit="1"/>
    </xf>
    <xf numFmtId="1" fontId="5" fillId="3" borderId="81" xfId="1" applyNumberFormat="1" applyFont="1" applyFill="1" applyBorder="1" applyAlignment="1">
      <alignment horizontal="center" vertical="center"/>
    </xf>
    <xf numFmtId="2" fontId="5" fillId="3" borderId="70" xfId="1" applyNumberFormat="1" applyFont="1" applyFill="1" applyBorder="1" applyAlignment="1">
      <alignment horizontal="center" vertical="center"/>
    </xf>
    <xf numFmtId="2" fontId="6" fillId="0" borderId="93" xfId="1" applyNumberFormat="1" applyFont="1" applyBorder="1" applyAlignment="1">
      <alignment horizontal="center" vertical="center"/>
    </xf>
    <xf numFmtId="0" fontId="16" fillId="0" borderId="10" xfId="1" applyFont="1" applyBorder="1" applyAlignment="1">
      <alignment wrapText="1"/>
    </xf>
    <xf numFmtId="0" fontId="16" fillId="0" borderId="7" xfId="1" applyFont="1" applyBorder="1" applyAlignment="1">
      <alignment horizontal="center" vertical="center"/>
    </xf>
    <xf numFmtId="0" fontId="16" fillId="0" borderId="11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" fillId="0" borderId="8" xfId="1" applyBorder="1" applyAlignment="1">
      <alignment wrapText="1"/>
    </xf>
    <xf numFmtId="1" fontId="5" fillId="3" borderId="11" xfId="1" applyNumberFormat="1" applyFont="1" applyFill="1" applyBorder="1" applyAlignment="1">
      <alignment horizontal="center" vertical="center"/>
    </xf>
    <xf numFmtId="164" fontId="5" fillId="3" borderId="93" xfId="1" applyNumberFormat="1" applyFont="1" applyFill="1" applyBorder="1" applyAlignment="1">
      <alignment horizontal="center" vertical="center"/>
    </xf>
    <xf numFmtId="1" fontId="3" fillId="4" borderId="73" xfId="1" applyNumberFormat="1" applyFont="1" applyFill="1" applyBorder="1" applyAlignment="1">
      <alignment horizontal="center" vertical="center"/>
    </xf>
    <xf numFmtId="164" fontId="3" fillId="4" borderId="73" xfId="1" applyNumberFormat="1" applyFont="1" applyFill="1" applyBorder="1" applyAlignment="1">
      <alignment horizontal="center" vertical="center"/>
    </xf>
    <xf numFmtId="1" fontId="3" fillId="4" borderId="80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6" fillId="0" borderId="0" xfId="1" applyFont="1"/>
    <xf numFmtId="0" fontId="8" fillId="0" borderId="0" xfId="1" applyFont="1"/>
    <xf numFmtId="0" fontId="8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6" fillId="0" borderId="49" xfId="1" applyFont="1" applyBorder="1" applyAlignment="1">
      <alignment horizontal="center" vertical="center"/>
    </xf>
    <xf numFmtId="0" fontId="6" fillId="0" borderId="63" xfId="1" applyFont="1" applyBorder="1" applyAlignment="1">
      <alignment horizontal="center" vertical="center"/>
    </xf>
    <xf numFmtId="0" fontId="6" fillId="0" borderId="67" xfId="1" applyFont="1" applyBorder="1" applyAlignment="1">
      <alignment horizontal="center" vertical="center"/>
    </xf>
    <xf numFmtId="0" fontId="6" fillId="0" borderId="66" xfId="1" applyFont="1" applyBorder="1" applyAlignment="1">
      <alignment horizontal="center" vertical="center"/>
    </xf>
    <xf numFmtId="49" fontId="5" fillId="3" borderId="90" xfId="3" applyNumberFormat="1" applyFont="1" applyFill="1" applyBorder="1" applyAlignment="1">
      <alignment horizontal="center" vertical="center" shrinkToFit="1"/>
    </xf>
    <xf numFmtId="49" fontId="5" fillId="3" borderId="65" xfId="3" applyNumberFormat="1" applyFont="1" applyFill="1" applyBorder="1" applyAlignment="1">
      <alignment horizontal="center" vertical="center" wrapText="1" shrinkToFit="1"/>
    </xf>
    <xf numFmtId="1" fontId="6" fillId="0" borderId="66" xfId="1" applyNumberFormat="1" applyFont="1" applyBorder="1" applyAlignment="1">
      <alignment horizontal="center" vertical="center"/>
    </xf>
    <xf numFmtId="49" fontId="5" fillId="3" borderId="90" xfId="1" applyNumberFormat="1" applyFont="1" applyFill="1" applyBorder="1" applyAlignment="1">
      <alignment horizontal="center" vertical="center" shrinkToFit="1"/>
    </xf>
    <xf numFmtId="49" fontId="5" fillId="3" borderId="76" xfId="1" applyNumberFormat="1" applyFont="1" applyFill="1" applyBorder="1" applyAlignment="1">
      <alignment horizontal="center" vertical="center" shrinkToFit="1"/>
    </xf>
    <xf numFmtId="0" fontId="6" fillId="3" borderId="90" xfId="3" applyFont="1" applyFill="1" applyBorder="1" applyAlignment="1">
      <alignment horizontal="center" vertical="center"/>
    </xf>
    <xf numFmtId="0" fontId="6" fillId="3" borderId="90" xfId="1" applyFont="1" applyFill="1" applyBorder="1" applyAlignment="1">
      <alignment horizontal="center" vertical="center"/>
    </xf>
    <xf numFmtId="49" fontId="5" fillId="3" borderId="66" xfId="3" applyNumberFormat="1" applyFont="1" applyFill="1" applyBorder="1" applyAlignment="1">
      <alignment horizontal="center" vertical="center" shrinkToFit="1"/>
    </xf>
    <xf numFmtId="49" fontId="5" fillId="3" borderId="76" xfId="3" applyNumberFormat="1" applyFont="1" applyFill="1" applyBorder="1" applyAlignment="1">
      <alignment horizontal="center" vertical="center" wrapText="1" shrinkToFit="1"/>
    </xf>
    <xf numFmtId="1" fontId="5" fillId="3" borderId="71" xfId="1" applyNumberFormat="1" applyFont="1" applyFill="1" applyBorder="1" applyAlignment="1">
      <alignment horizontal="center" vertical="center"/>
    </xf>
    <xf numFmtId="0" fontId="6" fillId="0" borderId="68" xfId="3" applyFont="1" applyBorder="1" applyAlignment="1">
      <alignment wrapText="1"/>
    </xf>
    <xf numFmtId="49" fontId="6" fillId="3" borderId="68" xfId="3" applyNumberFormat="1" applyFont="1" applyFill="1" applyBorder="1" applyAlignment="1">
      <alignment horizontal="center" vertical="center" shrinkToFit="1"/>
    </xf>
    <xf numFmtId="49" fontId="5" fillId="3" borderId="93" xfId="3" applyNumberFormat="1" applyFont="1" applyFill="1" applyBorder="1" applyAlignment="1">
      <alignment horizontal="center" vertical="center" shrinkToFit="1"/>
    </xf>
    <xf numFmtId="49" fontId="5" fillId="3" borderId="94" xfId="3" applyNumberFormat="1" applyFont="1" applyFill="1" applyBorder="1" applyAlignment="1">
      <alignment horizontal="center" vertical="center" shrinkToFit="1"/>
    </xf>
    <xf numFmtId="49" fontId="5" fillId="3" borderId="70" xfId="3" applyNumberFormat="1" applyFont="1" applyFill="1" applyBorder="1" applyAlignment="1">
      <alignment horizontal="center" vertical="center" shrinkToFit="1"/>
    </xf>
    <xf numFmtId="1" fontId="5" fillId="3" borderId="95" xfId="3" applyNumberFormat="1" applyFont="1" applyFill="1" applyBorder="1" applyAlignment="1">
      <alignment horizontal="center" vertical="center"/>
    </xf>
    <xf numFmtId="0" fontId="1" fillId="0" borderId="49" xfId="1" applyBorder="1"/>
    <xf numFmtId="1" fontId="3" fillId="4" borderId="79" xfId="1" applyNumberFormat="1" applyFont="1" applyFill="1" applyBorder="1" applyAlignment="1">
      <alignment horizontal="center" vertical="center"/>
    </xf>
    <xf numFmtId="1" fontId="3" fillId="5" borderId="79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left" vertical="center" wrapText="1"/>
    </xf>
    <xf numFmtId="49" fontId="10" fillId="3" borderId="63" xfId="1" applyNumberFormat="1" applyFont="1" applyFill="1" applyBorder="1" applyAlignment="1">
      <alignment horizontal="center" vertical="center" shrinkToFit="1"/>
    </xf>
    <xf numFmtId="0" fontId="29" fillId="3" borderId="66" xfId="1" applyFont="1" applyFill="1" applyBorder="1" applyAlignment="1">
      <alignment horizontal="left" vertical="center" wrapText="1"/>
    </xf>
    <xf numFmtId="0" fontId="8" fillId="3" borderId="10" xfId="1" applyFont="1" applyFill="1" applyBorder="1" applyAlignment="1">
      <alignment horizontal="left" wrapText="1"/>
    </xf>
    <xf numFmtId="0" fontId="6" fillId="3" borderId="12" xfId="1" applyFont="1" applyFill="1" applyBorder="1" applyAlignment="1">
      <alignment horizontal="center" vertical="center"/>
    </xf>
    <xf numFmtId="0" fontId="6" fillId="0" borderId="4" xfId="1" applyFont="1" applyBorder="1" applyAlignment="1">
      <alignment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49" fontId="5" fillId="3" borderId="5" xfId="1" applyNumberFormat="1" applyFont="1" applyFill="1" applyBorder="1" applyAlignment="1">
      <alignment horizontal="center" vertical="center" shrinkToFit="1"/>
    </xf>
    <xf numFmtId="1" fontId="5" fillId="3" borderId="4" xfId="1" applyNumberFormat="1" applyFont="1" applyFill="1" applyBorder="1" applyAlignment="1">
      <alignment horizontal="center" vertical="center"/>
    </xf>
    <xf numFmtId="0" fontId="16" fillId="0" borderId="66" xfId="1" applyFont="1" applyBorder="1" applyAlignment="1">
      <alignment wrapText="1"/>
    </xf>
    <xf numFmtId="2" fontId="6" fillId="0" borderId="66" xfId="1" applyNumberFormat="1" applyFont="1" applyBorder="1" applyAlignment="1">
      <alignment horizontal="center" vertical="center"/>
    </xf>
    <xf numFmtId="0" fontId="16" fillId="0" borderId="64" xfId="1" applyFont="1" applyBorder="1" applyAlignment="1">
      <alignment horizontal="center" vertical="center"/>
    </xf>
    <xf numFmtId="0" fontId="16" fillId="0" borderId="65" xfId="1" applyFont="1" applyBorder="1" applyAlignment="1">
      <alignment horizontal="center" vertical="center"/>
    </xf>
    <xf numFmtId="1" fontId="6" fillId="0" borderId="68" xfId="1" applyNumberFormat="1" applyFont="1" applyBorder="1" applyAlignment="1">
      <alignment horizontal="center" vertical="center"/>
    </xf>
    <xf numFmtId="0" fontId="1" fillId="0" borderId="12" xfId="1" applyBorder="1"/>
    <xf numFmtId="2" fontId="3" fillId="4" borderId="73" xfId="1" applyNumberFormat="1" applyFont="1" applyFill="1" applyBorder="1" applyAlignment="1">
      <alignment horizontal="center" vertical="center"/>
    </xf>
    <xf numFmtId="2" fontId="3" fillId="5" borderId="73" xfId="1" applyNumberFormat="1" applyFont="1" applyFill="1" applyBorder="1" applyAlignment="1">
      <alignment horizontal="center" vertical="center"/>
    </xf>
    <xf numFmtId="1" fontId="3" fillId="4" borderId="30" xfId="3" applyNumberFormat="1" applyFont="1" applyFill="1" applyBorder="1" applyAlignment="1">
      <alignment horizontal="center" vertical="center"/>
    </xf>
    <xf numFmtId="1" fontId="5" fillId="3" borderId="93" xfId="3" applyNumberFormat="1" applyFont="1" applyFill="1" applyBorder="1" applyAlignment="1">
      <alignment horizontal="center" vertical="center"/>
    </xf>
    <xf numFmtId="1" fontId="5" fillId="3" borderId="82" xfId="3" applyNumberFormat="1" applyFont="1" applyFill="1" applyBorder="1" applyAlignment="1">
      <alignment horizontal="center" vertical="center"/>
    </xf>
    <xf numFmtId="0" fontId="6" fillId="3" borderId="96" xfId="3" applyFont="1" applyFill="1" applyBorder="1" applyAlignment="1">
      <alignment horizontal="center" vertical="center"/>
    </xf>
    <xf numFmtId="0" fontId="6" fillId="0" borderId="76" xfId="3" applyFont="1" applyBorder="1" applyAlignment="1">
      <alignment horizontal="center" vertical="center"/>
    </xf>
    <xf numFmtId="1" fontId="5" fillId="3" borderId="65" xfId="3" applyNumberFormat="1" applyFont="1" applyFill="1" applyBorder="1" applyAlignment="1">
      <alignment horizontal="center" vertical="center"/>
    </xf>
    <xf numFmtId="0" fontId="6" fillId="3" borderId="88" xfId="3" applyFont="1" applyFill="1" applyBorder="1" applyAlignment="1">
      <alignment horizontal="center" vertical="center"/>
    </xf>
    <xf numFmtId="164" fontId="5" fillId="0" borderId="76" xfId="3" applyNumberFormat="1" applyFont="1" applyBorder="1" applyAlignment="1">
      <alignment horizontal="center" vertical="center"/>
    </xf>
    <xf numFmtId="1" fontId="5" fillId="0" borderId="65" xfId="3" applyNumberFormat="1" applyFont="1" applyBorder="1" applyAlignment="1">
      <alignment horizontal="center" vertical="center"/>
    </xf>
    <xf numFmtId="2" fontId="6" fillId="0" borderId="76" xfId="3" applyNumberFormat="1" applyFont="1" applyBorder="1" applyAlignment="1">
      <alignment horizontal="center" vertical="center"/>
    </xf>
    <xf numFmtId="2" fontId="27" fillId="7" borderId="49" xfId="3" applyNumberFormat="1" applyFont="1" applyFill="1" applyBorder="1" applyAlignment="1">
      <alignment horizontal="center" vertical="center"/>
    </xf>
    <xf numFmtId="1" fontId="27" fillId="7" borderId="49" xfId="3" applyNumberFormat="1" applyFont="1" applyFill="1" applyBorder="1" applyAlignment="1">
      <alignment horizontal="center" vertical="center"/>
    </xf>
    <xf numFmtId="49" fontId="27" fillId="7" borderId="65" xfId="3" applyNumberFormat="1" applyFont="1" applyFill="1" applyBorder="1" applyAlignment="1">
      <alignment horizontal="center" vertical="center" shrinkToFit="1"/>
    </xf>
    <xf numFmtId="0" fontId="6" fillId="7" borderId="63" xfId="3" applyFont="1" applyFill="1" applyBorder="1" applyAlignment="1">
      <alignment horizontal="center" vertical="center"/>
    </xf>
    <xf numFmtId="0" fontId="6" fillId="7" borderId="64" xfId="3" applyFont="1" applyFill="1" applyBorder="1" applyAlignment="1">
      <alignment horizontal="center" vertical="center"/>
    </xf>
    <xf numFmtId="0" fontId="6" fillId="7" borderId="67" xfId="3" applyFont="1" applyFill="1" applyBorder="1" applyAlignment="1">
      <alignment horizontal="center" vertical="center"/>
    </xf>
    <xf numFmtId="0" fontId="6" fillId="7" borderId="88" xfId="3" applyFont="1" applyFill="1" applyBorder="1" applyAlignment="1">
      <alignment horizontal="center" vertical="center"/>
    </xf>
    <xf numFmtId="0" fontId="16" fillId="0" borderId="25" xfId="3" applyFont="1" applyBorder="1"/>
    <xf numFmtId="1" fontId="6" fillId="0" borderId="76" xfId="3" applyNumberFormat="1" applyFont="1" applyBorder="1" applyAlignment="1">
      <alignment horizontal="center" vertical="center"/>
    </xf>
    <xf numFmtId="1" fontId="3" fillId="4" borderId="91" xfId="3" applyNumberFormat="1" applyFont="1" applyFill="1" applyBorder="1" applyAlignment="1">
      <alignment horizontal="center" vertical="center"/>
    </xf>
    <xf numFmtId="1" fontId="3" fillId="4" borderId="57" xfId="3" applyNumberFormat="1" applyFont="1" applyFill="1" applyBorder="1" applyAlignment="1">
      <alignment horizontal="center" vertical="center"/>
    </xf>
    <xf numFmtId="164" fontId="3" fillId="4" borderId="57" xfId="3" applyNumberFormat="1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 vertical="center"/>
    </xf>
    <xf numFmtId="0" fontId="8" fillId="3" borderId="26" xfId="3" applyFont="1" applyFill="1" applyBorder="1" applyAlignment="1">
      <alignment horizontal="left" wrapText="1"/>
    </xf>
    <xf numFmtId="1" fontId="5" fillId="3" borderId="25" xfId="3" applyNumberFormat="1" applyFont="1" applyFill="1" applyBorder="1" applyAlignment="1">
      <alignment horizontal="center" vertical="center"/>
    </xf>
    <xf numFmtId="0" fontId="8" fillId="3" borderId="90" xfId="3" applyFont="1" applyFill="1" applyBorder="1" applyAlignment="1">
      <alignment horizontal="left" wrapText="1"/>
    </xf>
    <xf numFmtId="0" fontId="6" fillId="0" borderId="90" xfId="3" applyFont="1" applyBorder="1" applyAlignment="1">
      <alignment wrapText="1"/>
    </xf>
    <xf numFmtId="164" fontId="5" fillId="0" borderId="25" xfId="3" applyNumberFormat="1" applyFont="1" applyBorder="1" applyAlignment="1">
      <alignment horizontal="center" vertical="center"/>
    </xf>
    <xf numFmtId="0" fontId="6" fillId="3" borderId="25" xfId="3" applyFont="1" applyFill="1" applyBorder="1" applyAlignment="1">
      <alignment horizontal="left" wrapText="1"/>
    </xf>
    <xf numFmtId="0" fontId="6" fillId="3" borderId="90" xfId="3" applyFont="1" applyFill="1" applyBorder="1" applyAlignment="1">
      <alignment horizontal="left" vertical="center" wrapText="1"/>
    </xf>
    <xf numFmtId="49" fontId="10" fillId="3" borderId="19" xfId="3" applyNumberFormat="1" applyFont="1" applyFill="1" applyBorder="1" applyAlignment="1">
      <alignment horizontal="center" vertical="center" shrinkToFit="1"/>
    </xf>
    <xf numFmtId="164" fontId="6" fillId="0" borderId="66" xfId="3" applyNumberFormat="1" applyFont="1" applyBorder="1" applyAlignment="1">
      <alignment horizontal="center" vertical="center"/>
    </xf>
    <xf numFmtId="2" fontId="6" fillId="0" borderId="66" xfId="3" applyNumberFormat="1" applyFont="1" applyBorder="1" applyAlignment="1">
      <alignment horizontal="center" vertical="center"/>
    </xf>
    <xf numFmtId="164" fontId="6" fillId="0" borderId="68" xfId="3" applyNumberFormat="1" applyFont="1" applyBorder="1" applyAlignment="1">
      <alignment horizontal="center" vertical="center"/>
    </xf>
    <xf numFmtId="0" fontId="16" fillId="0" borderId="46" xfId="3" applyFont="1" applyBorder="1" applyAlignment="1">
      <alignment horizontal="center" vertical="center"/>
    </xf>
    <xf numFmtId="0" fontId="16" fillId="0" borderId="89" xfId="3" applyFont="1" applyBorder="1" applyAlignment="1">
      <alignment horizontal="center" vertical="center"/>
    </xf>
    <xf numFmtId="2" fontId="6" fillId="0" borderId="76" xfId="1" applyNumberFormat="1" applyFont="1" applyBorder="1" applyAlignment="1">
      <alignment horizontal="center" vertical="center"/>
    </xf>
    <xf numFmtId="0" fontId="9" fillId="0" borderId="66" xfId="3" applyFont="1" applyBorder="1" applyAlignment="1">
      <alignment horizontal="left" vertical="center" wrapText="1"/>
    </xf>
    <xf numFmtId="0" fontId="9" fillId="0" borderId="4" xfId="3" applyFont="1" applyBorder="1" applyAlignment="1">
      <alignment vertical="center" wrapText="1"/>
    </xf>
    <xf numFmtId="164" fontId="10" fillId="0" borderId="20" xfId="1" applyNumberFormat="1" applyFont="1" applyBorder="1" applyAlignment="1">
      <alignment horizontal="center" vertical="center"/>
    </xf>
    <xf numFmtId="2" fontId="5" fillId="3" borderId="21" xfId="3" applyNumberFormat="1" applyFont="1" applyFill="1" applyBorder="1" applyAlignment="1">
      <alignment horizontal="center" vertical="center"/>
    </xf>
    <xf numFmtId="2" fontId="27" fillId="7" borderId="21" xfId="0" applyNumberFormat="1" applyFont="1" applyFill="1" applyBorder="1" applyAlignment="1">
      <alignment horizontal="center" vertical="center"/>
    </xf>
    <xf numFmtId="0" fontId="1" fillId="0" borderId="69" xfId="1" applyBorder="1"/>
    <xf numFmtId="0" fontId="1" fillId="0" borderId="70" xfId="1" applyBorder="1"/>
    <xf numFmtId="1" fontId="3" fillId="4" borderId="35" xfId="1" applyNumberFormat="1" applyFont="1" applyFill="1" applyBorder="1" applyAlignment="1">
      <alignment horizontal="center" vertical="center"/>
    </xf>
    <xf numFmtId="2" fontId="3" fillId="4" borderId="40" xfId="1" applyNumberFormat="1" applyFont="1" applyFill="1" applyBorder="1" applyAlignment="1">
      <alignment horizontal="center" vertical="center"/>
    </xf>
    <xf numFmtId="1" fontId="3" fillId="4" borderId="33" xfId="3" applyNumberFormat="1" applyFont="1" applyFill="1" applyBorder="1" applyAlignment="1">
      <alignment horizontal="center" vertical="center"/>
    </xf>
    <xf numFmtId="0" fontId="53" fillId="0" borderId="63" xfId="1" applyFont="1" applyBorder="1"/>
    <xf numFmtId="0" fontId="54" fillId="3" borderId="0" xfId="1" applyFont="1" applyFill="1" applyAlignment="1">
      <alignment horizontal="center"/>
    </xf>
    <xf numFmtId="0" fontId="0" fillId="3" borderId="0" xfId="1" applyFont="1" applyFill="1"/>
    <xf numFmtId="0" fontId="55" fillId="3" borderId="0" xfId="1" applyFont="1" applyFill="1"/>
    <xf numFmtId="0" fontId="19" fillId="3" borderId="98" xfId="1" applyFont="1" applyFill="1" applyBorder="1" applyAlignment="1">
      <alignment horizontal="center" textRotation="90" wrapText="1"/>
    </xf>
    <xf numFmtId="0" fontId="19" fillId="3" borderId="99" xfId="1" applyFont="1" applyFill="1" applyBorder="1" applyAlignment="1">
      <alignment horizontal="center" textRotation="90" wrapText="1"/>
    </xf>
    <xf numFmtId="0" fontId="0" fillId="3" borderId="63" xfId="1" applyFont="1" applyFill="1" applyBorder="1" applyAlignment="1">
      <alignment horizontal="center" vertical="center"/>
    </xf>
    <xf numFmtId="0" fontId="19" fillId="3" borderId="100" xfId="1" applyFont="1" applyFill="1" applyBorder="1" applyAlignment="1">
      <alignment horizontal="center"/>
    </xf>
    <xf numFmtId="0" fontId="19" fillId="3" borderId="100" xfId="1" applyFont="1" applyFill="1" applyBorder="1"/>
    <xf numFmtId="0" fontId="19" fillId="3" borderId="101" xfId="1" applyFont="1" applyFill="1" applyBorder="1" applyAlignment="1">
      <alignment horizontal="center"/>
    </xf>
    <xf numFmtId="0" fontId="19" fillId="3" borderId="102" xfId="1" applyFont="1" applyFill="1" applyBorder="1" applyAlignment="1">
      <alignment horizontal="center"/>
    </xf>
    <xf numFmtId="0" fontId="19" fillId="3" borderId="97" xfId="1" applyFont="1" applyFill="1" applyBorder="1" applyAlignment="1">
      <alignment horizontal="center"/>
    </xf>
    <xf numFmtId="0" fontId="19" fillId="3" borderId="97" xfId="1" applyFont="1" applyFill="1" applyBorder="1"/>
    <xf numFmtId="0" fontId="19" fillId="3" borderId="103" xfId="1" applyFont="1" applyFill="1" applyBorder="1" applyAlignment="1">
      <alignment horizontal="center"/>
    </xf>
    <xf numFmtId="0" fontId="19" fillId="3" borderId="104" xfId="1" applyFont="1" applyFill="1" applyBorder="1" applyAlignment="1">
      <alignment horizontal="center"/>
    </xf>
    <xf numFmtId="0" fontId="19" fillId="0" borderId="102" xfId="1" applyFont="1" applyBorder="1" applyAlignment="1">
      <alignment horizontal="center" vertical="center"/>
    </xf>
    <xf numFmtId="0" fontId="56" fillId="0" borderId="105" xfId="6" applyFont="1" applyBorder="1" applyAlignment="1">
      <alignment horizontal="left" vertical="center" wrapText="1"/>
    </xf>
    <xf numFmtId="0" fontId="57" fillId="10" borderId="106" xfId="7" applyFont="1" applyFill="1" applyBorder="1" applyAlignment="1" applyProtection="1">
      <alignment horizontal="center" vertical="center"/>
    </xf>
    <xf numFmtId="0" fontId="57" fillId="10" borderId="102" xfId="7" applyFont="1" applyFill="1" applyBorder="1" applyAlignment="1" applyProtection="1">
      <alignment horizontal="center" vertical="center"/>
    </xf>
    <xf numFmtId="0" fontId="57" fillId="10" borderId="107" xfId="7" applyFont="1" applyFill="1" applyBorder="1" applyAlignment="1" applyProtection="1">
      <alignment horizontal="center" vertical="center"/>
    </xf>
    <xf numFmtId="0" fontId="19" fillId="0" borderId="102" xfId="1" applyFont="1" applyBorder="1" applyAlignment="1">
      <alignment horizontal="center"/>
    </xf>
    <xf numFmtId="0" fontId="0" fillId="0" borderId="0" xfId="1" applyFont="1"/>
    <xf numFmtId="0" fontId="21" fillId="0" borderId="105" xfId="6" applyFont="1" applyBorder="1" applyAlignment="1">
      <alignment vertical="center" wrapText="1"/>
    </xf>
    <xf numFmtId="0" fontId="19" fillId="3" borderId="108" xfId="1" applyFont="1" applyFill="1" applyBorder="1" applyAlignment="1">
      <alignment horizontal="center"/>
    </xf>
    <xf numFmtId="0" fontId="19" fillId="3" borderId="102" xfId="1" applyFont="1" applyFill="1" applyBorder="1"/>
    <xf numFmtId="0" fontId="19" fillId="3" borderId="109" xfId="1" applyFont="1" applyFill="1" applyBorder="1" applyAlignment="1">
      <alignment horizontal="center"/>
    </xf>
    <xf numFmtId="0" fontId="19" fillId="3" borderId="108" xfId="1" applyFont="1" applyFill="1" applyBorder="1"/>
    <xf numFmtId="0" fontId="56" fillId="0" borderId="105" xfId="1" applyFont="1" applyBorder="1" applyAlignment="1">
      <alignment vertical="center" wrapText="1"/>
    </xf>
    <xf numFmtId="0" fontId="19" fillId="0" borderId="107" xfId="1" applyFont="1" applyBorder="1" applyAlignment="1">
      <alignment horizontal="center" vertical="center"/>
    </xf>
    <xf numFmtId="1" fontId="19" fillId="0" borderId="102" xfId="1" applyNumberFormat="1" applyFont="1" applyBorder="1" applyAlignment="1">
      <alignment horizontal="center" vertical="center"/>
    </xf>
    <xf numFmtId="0" fontId="19" fillId="0" borderId="104" xfId="1" applyFont="1" applyBorder="1" applyAlignment="1">
      <alignment horizontal="center"/>
    </xf>
    <xf numFmtId="0" fontId="19" fillId="3" borderId="107" xfId="1" applyFont="1" applyFill="1" applyBorder="1" applyAlignment="1">
      <alignment horizontal="center"/>
    </xf>
    <xf numFmtId="0" fontId="19" fillId="3" borderId="110" xfId="1" applyFont="1" applyFill="1" applyBorder="1" applyAlignment="1">
      <alignment horizontal="center"/>
    </xf>
    <xf numFmtId="0" fontId="19" fillId="3" borderId="111" xfId="1" applyFont="1" applyFill="1" applyBorder="1"/>
    <xf numFmtId="0" fontId="0" fillId="3" borderId="105" xfId="1" applyFont="1" applyFill="1" applyBorder="1"/>
    <xf numFmtId="0" fontId="19" fillId="3" borderId="106" xfId="1" applyFont="1" applyFill="1" applyBorder="1" applyAlignment="1">
      <alignment horizontal="center"/>
    </xf>
    <xf numFmtId="0" fontId="24" fillId="3" borderId="0" xfId="1" applyFont="1" applyFill="1" applyAlignment="1">
      <alignment horizontal="center"/>
    </xf>
    <xf numFmtId="1" fontId="19" fillId="3" borderId="106" xfId="1" applyNumberFormat="1" applyFont="1" applyFill="1" applyBorder="1" applyAlignment="1">
      <alignment horizontal="center"/>
    </xf>
    <xf numFmtId="0" fontId="35" fillId="0" borderId="105" xfId="4" applyFont="1" applyBorder="1"/>
    <xf numFmtId="0" fontId="40" fillId="0" borderId="105" xfId="4" applyFont="1" applyBorder="1" applyAlignment="1">
      <alignment vertical="center"/>
    </xf>
    <xf numFmtId="0" fontId="42" fillId="0" borderId="105" xfId="4" applyFont="1" applyBorder="1" applyAlignment="1">
      <alignment vertical="center"/>
    </xf>
    <xf numFmtId="0" fontId="42" fillId="0" borderId="105" xfId="4" applyFont="1" applyBorder="1" applyAlignment="1">
      <alignment horizontal="center"/>
    </xf>
    <xf numFmtId="0" fontId="42" fillId="0" borderId="105" xfId="4" applyFont="1" applyBorder="1"/>
    <xf numFmtId="0" fontId="40" fillId="0" borderId="105" xfId="4" applyFont="1" applyBorder="1"/>
    <xf numFmtId="0" fontId="25" fillId="0" borderId="105" xfId="1" applyFont="1" applyBorder="1" applyAlignment="1">
      <alignment horizontal="center" vertical="center" wrapText="1"/>
    </xf>
    <xf numFmtId="0" fontId="35" fillId="0" borderId="105" xfId="8" applyFont="1" applyBorder="1" applyAlignment="1">
      <alignment horizontal="center" vertical="center" wrapText="1"/>
    </xf>
    <xf numFmtId="0" fontId="35" fillId="0" borderId="105" xfId="8" applyFont="1" applyBorder="1" applyAlignment="1">
      <alignment horizontal="center" vertical="center"/>
    </xf>
    <xf numFmtId="0" fontId="33" fillId="0" borderId="105" xfId="4" applyFont="1" applyBorder="1" applyAlignment="1">
      <alignment horizontal="center" vertical="center" wrapText="1"/>
    </xf>
    <xf numFmtId="0" fontId="41" fillId="9" borderId="105" xfId="4" applyFont="1" applyFill="1" applyBorder="1"/>
    <xf numFmtId="0" fontId="40" fillId="9" borderId="105" xfId="4" applyFont="1" applyFill="1" applyBorder="1"/>
    <xf numFmtId="0" fontId="2" fillId="0" borderId="105" xfId="1" applyFont="1" applyBorder="1" applyAlignment="1">
      <alignment vertical="center"/>
    </xf>
    <xf numFmtId="0" fontId="30" fillId="0" borderId="105" xfId="1" applyFont="1" applyBorder="1"/>
    <xf numFmtId="0" fontId="31" fillId="0" borderId="105" xfId="1" applyFont="1" applyBorder="1" applyAlignment="1">
      <alignment vertical="center" wrapText="1"/>
    </xf>
    <xf numFmtId="0" fontId="34" fillId="0" borderId="105" xfId="4" applyFont="1" applyBorder="1"/>
    <xf numFmtId="0" fontId="25" fillId="0" borderId="105" xfId="1" applyFont="1" applyBorder="1" applyAlignment="1">
      <alignment vertical="center" wrapText="1"/>
    </xf>
    <xf numFmtId="0" fontId="35" fillId="0" borderId="105" xfId="4" applyFont="1" applyBorder="1" applyAlignment="1">
      <alignment horizontal="center" vertical="center"/>
    </xf>
    <xf numFmtId="0" fontId="34" fillId="0" borderId="105" xfId="2" applyFont="1" applyBorder="1" applyAlignment="1">
      <alignment horizontal="center" vertical="center" wrapText="1"/>
    </xf>
    <xf numFmtId="2" fontId="39" fillId="0" borderId="105" xfId="5" applyNumberFormat="1" applyFont="1" applyBorder="1" applyAlignment="1" applyProtection="1">
      <alignment horizontal="center"/>
    </xf>
    <xf numFmtId="49" fontId="40" fillId="0" borderId="105" xfId="4" applyNumberFormat="1" applyFont="1" applyBorder="1" applyAlignment="1">
      <alignment vertical="center" wrapText="1"/>
    </xf>
    <xf numFmtId="49" fontId="40" fillId="0" borderId="105" xfId="4" applyNumberFormat="1" applyFont="1" applyBorder="1" applyAlignment="1">
      <alignment horizontal="center" vertical="center" wrapText="1"/>
    </xf>
    <xf numFmtId="49" fontId="40" fillId="0" borderId="105" xfId="4" applyNumberFormat="1" applyFont="1" applyBorder="1" applyAlignment="1">
      <alignment horizontal="center" vertical="center"/>
    </xf>
    <xf numFmtId="1" fontId="40" fillId="0" borderId="105" xfId="1" applyNumberFormat="1" applyFont="1" applyBorder="1" applyAlignment="1">
      <alignment horizontal="center" vertical="center"/>
    </xf>
    <xf numFmtId="164" fontId="40" fillId="0" borderId="105" xfId="1" applyNumberFormat="1" applyFont="1" applyBorder="1" applyAlignment="1">
      <alignment horizontal="center" vertical="center"/>
    </xf>
    <xf numFmtId="49" fontId="40" fillId="0" borderId="105" xfId="4" applyNumberFormat="1" applyFont="1" applyBorder="1" applyAlignment="1">
      <alignment horizontal="left" vertical="center" wrapText="1"/>
    </xf>
    <xf numFmtId="1" fontId="40" fillId="0" borderId="105" xfId="4" applyNumberFormat="1" applyFont="1" applyBorder="1" applyAlignment="1">
      <alignment horizontal="center" vertical="center"/>
    </xf>
    <xf numFmtId="2" fontId="43" fillId="0" borderId="105" xfId="5" applyNumberFormat="1" applyFont="1" applyBorder="1" applyAlignment="1" applyProtection="1">
      <alignment horizontal="center" wrapText="1"/>
    </xf>
    <xf numFmtId="1" fontId="45" fillId="0" borderId="105" xfId="4" applyNumberFormat="1" applyFont="1" applyBorder="1" applyAlignment="1">
      <alignment horizontal="center" vertical="center"/>
    </xf>
    <xf numFmtId="2" fontId="46" fillId="0" borderId="105" xfId="5" applyNumberFormat="1" applyFont="1" applyBorder="1" applyAlignment="1" applyProtection="1">
      <alignment horizontal="center" wrapText="1"/>
    </xf>
    <xf numFmtId="1" fontId="41" fillId="0" borderId="105" xfId="4" applyNumberFormat="1" applyFont="1" applyBorder="1" applyAlignment="1">
      <alignment horizontal="center" vertical="center"/>
    </xf>
    <xf numFmtId="1" fontId="42" fillId="0" borderId="105" xfId="4" applyNumberFormat="1" applyFont="1" applyBorder="1" applyAlignment="1">
      <alignment horizontal="center" vertical="center"/>
    </xf>
    <xf numFmtId="1" fontId="47" fillId="0" borderId="105" xfId="1" applyNumberFormat="1" applyFont="1" applyBorder="1" applyAlignment="1">
      <alignment horizontal="center" vertical="center"/>
    </xf>
    <xf numFmtId="0" fontId="44" fillId="0" borderId="105" xfId="4" applyFont="1" applyBorder="1"/>
    <xf numFmtId="1" fontId="44" fillId="0" borderId="105" xfId="4" applyNumberFormat="1" applyFont="1" applyBorder="1" applyAlignment="1">
      <alignment horizontal="center" vertical="center"/>
    </xf>
    <xf numFmtId="1" fontId="42" fillId="0" borderId="105" xfId="1" applyNumberFormat="1" applyFont="1" applyBorder="1" applyAlignment="1">
      <alignment horizontal="center" vertical="center"/>
    </xf>
    <xf numFmtId="164" fontId="40" fillId="0" borderId="105" xfId="4" applyNumberFormat="1" applyFont="1" applyBorder="1" applyAlignment="1">
      <alignment horizontal="center" vertical="center"/>
    </xf>
    <xf numFmtId="164" fontId="42" fillId="0" borderId="105" xfId="4" applyNumberFormat="1" applyFont="1" applyBorder="1" applyAlignment="1">
      <alignment horizontal="center" vertical="center"/>
    </xf>
    <xf numFmtId="0" fontId="40" fillId="0" borderId="105" xfId="4" applyFont="1" applyBorder="1" applyAlignment="1">
      <alignment horizontal="center"/>
    </xf>
    <xf numFmtId="0" fontId="42" fillId="0" borderId="105" xfId="4" applyFont="1" applyBorder="1" applyAlignment="1">
      <alignment horizontal="center" vertical="center"/>
    </xf>
    <xf numFmtId="1" fontId="45" fillId="0" borderId="105" xfId="1" applyNumberFormat="1" applyFont="1" applyBorder="1" applyAlignment="1">
      <alignment horizontal="center" vertical="center"/>
    </xf>
    <xf numFmtId="2" fontId="42" fillId="8" borderId="105" xfId="4" applyNumberFormat="1" applyFont="1" applyFill="1" applyBorder="1" applyAlignment="1">
      <alignment horizontal="center"/>
    </xf>
    <xf numFmtId="49" fontId="42" fillId="8" borderId="105" xfId="4" applyNumberFormat="1" applyFont="1" applyFill="1" applyBorder="1" applyAlignment="1">
      <alignment vertical="center" wrapText="1"/>
    </xf>
    <xf numFmtId="49" fontId="40" fillId="8" borderId="105" xfId="4" applyNumberFormat="1" applyFont="1" applyFill="1" applyBorder="1" applyAlignment="1">
      <alignment horizontal="center" vertical="center" wrapText="1"/>
    </xf>
    <xf numFmtId="49" fontId="40" fillId="8" borderId="105" xfId="4" applyNumberFormat="1" applyFont="1" applyFill="1" applyBorder="1" applyAlignment="1">
      <alignment horizontal="center" vertical="center"/>
    </xf>
    <xf numFmtId="1" fontId="42" fillId="8" borderId="105" xfId="4" applyNumberFormat="1" applyFont="1" applyFill="1" applyBorder="1" applyAlignment="1">
      <alignment horizontal="center" vertical="center"/>
    </xf>
    <xf numFmtId="164" fontId="42" fillId="8" borderId="105" xfId="4" applyNumberFormat="1" applyFont="1" applyFill="1" applyBorder="1" applyAlignment="1">
      <alignment horizontal="center" vertical="center"/>
    </xf>
    <xf numFmtId="49" fontId="42" fillId="8" borderId="105" xfId="4" applyNumberFormat="1" applyFont="1" applyFill="1" applyBorder="1" applyAlignment="1">
      <alignment horizontal="left" vertical="center" wrapText="1"/>
    </xf>
    <xf numFmtId="0" fontId="40" fillId="0" borderId="105" xfId="1" applyFont="1" applyBorder="1" applyAlignment="1">
      <alignment horizontal="center" vertical="center"/>
    </xf>
    <xf numFmtId="0" fontId="40" fillId="0" borderId="105" xfId="1" applyFont="1" applyBorder="1" applyAlignment="1">
      <alignment horizontal="center" vertical="center" wrapText="1"/>
    </xf>
    <xf numFmtId="0" fontId="40" fillId="0" borderId="105" xfId="1" applyFont="1" applyBorder="1" applyAlignment="1">
      <alignment horizontal="left" vertical="center" wrapText="1"/>
    </xf>
    <xf numFmtId="2" fontId="41" fillId="0" borderId="105" xfId="1" applyNumberFormat="1" applyFont="1" applyBorder="1" applyAlignment="1">
      <alignment horizontal="center" textRotation="90"/>
    </xf>
    <xf numFmtId="49" fontId="42" fillId="0" borderId="105" xfId="1" applyNumberFormat="1" applyFont="1" applyBorder="1" applyAlignment="1">
      <alignment vertical="center" shrinkToFit="1"/>
    </xf>
    <xf numFmtId="49" fontId="42" fillId="0" borderId="105" xfId="1" applyNumberFormat="1" applyFont="1" applyBorder="1" applyAlignment="1">
      <alignment horizontal="center" vertical="center" shrinkToFit="1"/>
    </xf>
    <xf numFmtId="0" fontId="41" fillId="0" borderId="105" xfId="4" applyFont="1" applyBorder="1"/>
    <xf numFmtId="0" fontId="40" fillId="0" borderId="105" xfId="1" applyFont="1" applyBorder="1"/>
    <xf numFmtId="0" fontId="40" fillId="0" borderId="105" xfId="1" applyFont="1" applyBorder="1" applyAlignment="1">
      <alignment horizontal="center"/>
    </xf>
    <xf numFmtId="0" fontId="40" fillId="0" borderId="105" xfId="1" applyFont="1" applyBorder="1" applyAlignment="1">
      <alignment horizontal="left"/>
    </xf>
    <xf numFmtId="1" fontId="40" fillId="0" borderId="105" xfId="1" applyNumberFormat="1" applyFont="1" applyBorder="1" applyAlignment="1">
      <alignment horizontal="left"/>
    </xf>
    <xf numFmtId="0" fontId="20" fillId="0" borderId="105" xfId="1" applyFont="1" applyBorder="1" applyAlignment="1">
      <alignment horizontal="left"/>
    </xf>
    <xf numFmtId="0" fontId="33" fillId="0" borderId="105" xfId="1" applyFont="1" applyBorder="1"/>
    <xf numFmtId="0" fontId="30" fillId="0" borderId="105" xfId="4" applyFont="1" applyBorder="1"/>
    <xf numFmtId="0" fontId="50" fillId="0" borderId="105" xfId="4" applyFont="1" applyBorder="1"/>
    <xf numFmtId="0" fontId="51" fillId="0" borderId="105" xfId="1" applyFont="1" applyBorder="1" applyAlignment="1">
      <alignment horizontal="left"/>
    </xf>
    <xf numFmtId="0" fontId="41" fillId="0" borderId="105" xfId="1" applyFont="1" applyBorder="1"/>
    <xf numFmtId="0" fontId="44" fillId="0" borderId="105" xfId="1" applyFont="1" applyBorder="1"/>
    <xf numFmtId="0" fontId="52" fillId="0" borderId="105" xfId="1" applyFont="1" applyBorder="1"/>
    <xf numFmtId="0" fontId="40" fillId="0" borderId="105" xfId="4" applyFont="1" applyBorder="1" applyAlignment="1">
      <alignment wrapText="1"/>
    </xf>
    <xf numFmtId="0" fontId="40" fillId="0" borderId="105" xfId="4" applyFont="1" applyBorder="1" applyAlignment="1">
      <alignment horizontal="center" wrapText="1"/>
    </xf>
    <xf numFmtId="0" fontId="40" fillId="9" borderId="105" xfId="4" applyFont="1" applyFill="1" applyBorder="1" applyAlignment="1">
      <alignment wrapText="1"/>
    </xf>
    <xf numFmtId="0" fontId="40" fillId="9" borderId="105" xfId="4" applyFont="1" applyFill="1" applyBorder="1" applyAlignment="1">
      <alignment horizontal="center" wrapText="1"/>
    </xf>
    <xf numFmtId="0" fontId="40" fillId="9" borderId="105" xfId="4" applyFont="1" applyFill="1" applyBorder="1" applyAlignment="1">
      <alignment horizontal="center"/>
    </xf>
    <xf numFmtId="0" fontId="54" fillId="3" borderId="0" xfId="1" applyFont="1" applyFill="1" applyAlignment="1">
      <alignment horizontal="center"/>
    </xf>
    <xf numFmtId="0" fontId="0" fillId="3" borderId="0" xfId="1" applyFont="1" applyFill="1"/>
    <xf numFmtId="0" fontId="24" fillId="3" borderId="0" xfId="1" applyFont="1" applyFill="1" applyAlignment="1">
      <alignment horizontal="center"/>
    </xf>
    <xf numFmtId="0" fontId="15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2" fontId="17" fillId="0" borderId="0" xfId="1" applyNumberFormat="1" applyFont="1" applyAlignment="1">
      <alignment horizontal="left" vertical="center"/>
    </xf>
    <xf numFmtId="0" fontId="1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2" fontId="17" fillId="0" borderId="0" xfId="1" applyNumberFormat="1" applyFont="1" applyAlignment="1">
      <alignment horizontal="left"/>
    </xf>
    <xf numFmtId="0" fontId="20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" fillId="0" borderId="0" xfId="1"/>
    <xf numFmtId="2" fontId="1" fillId="0" borderId="0" xfId="1" applyNumberFormat="1"/>
    <xf numFmtId="0" fontId="5" fillId="0" borderId="0" xfId="3" applyFont="1" applyAlignment="1">
      <alignment horizontal="left" wrapText="1"/>
    </xf>
    <xf numFmtId="0" fontId="5" fillId="0" borderId="0" xfId="3" applyFont="1" applyAlignment="1">
      <alignment horizontal="left"/>
    </xf>
    <xf numFmtId="0" fontId="3" fillId="0" borderId="5" xfId="3" applyFont="1" applyBorder="1" applyAlignment="1">
      <alignment horizontal="center" vertical="center" textRotation="90" wrapText="1"/>
    </xf>
    <xf numFmtId="0" fontId="3" fillId="0" borderId="11" xfId="3" applyFont="1" applyBorder="1" applyAlignment="1">
      <alignment horizontal="center" vertical="center" textRotation="90" wrapText="1"/>
    </xf>
    <xf numFmtId="0" fontId="3" fillId="0" borderId="6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 textRotation="90"/>
    </xf>
    <xf numFmtId="0" fontId="3" fillId="0" borderId="10" xfId="3" applyFont="1" applyBorder="1" applyAlignment="1">
      <alignment horizontal="center" vertical="center" textRotation="90"/>
    </xf>
    <xf numFmtId="0" fontId="5" fillId="0" borderId="45" xfId="3" applyFont="1" applyBorder="1" applyAlignment="1">
      <alignment horizontal="center" vertical="center"/>
    </xf>
    <xf numFmtId="0" fontId="5" fillId="0" borderId="13" xfId="3" applyFont="1" applyBorder="1" applyAlignment="1">
      <alignment horizontal="center" vertical="center"/>
    </xf>
    <xf numFmtId="0" fontId="5" fillId="0" borderId="46" xfId="3" applyFont="1" applyBorder="1" applyAlignment="1">
      <alignment horizontal="center" vertical="center" wrapText="1"/>
    </xf>
    <xf numFmtId="0" fontId="5" fillId="0" borderId="73" xfId="3" applyFont="1" applyBorder="1" applyAlignment="1">
      <alignment horizontal="center" vertical="center" wrapText="1"/>
    </xf>
    <xf numFmtId="2" fontId="5" fillId="0" borderId="83" xfId="3" applyNumberFormat="1" applyFont="1" applyBorder="1" applyAlignment="1">
      <alignment horizontal="center" vertical="center"/>
    </xf>
    <xf numFmtId="2" fontId="5" fillId="0" borderId="15" xfId="3" applyNumberFormat="1" applyFont="1" applyBorder="1" applyAlignment="1">
      <alignment horizontal="center" vertical="center"/>
    </xf>
    <xf numFmtId="0" fontId="3" fillId="2" borderId="84" xfId="3" applyFont="1" applyFill="1" applyBorder="1" applyAlignment="1">
      <alignment horizontal="center" vertical="center" wrapText="1"/>
    </xf>
    <xf numFmtId="0" fontId="3" fillId="2" borderId="53" xfId="3" applyFont="1" applyFill="1" applyBorder="1" applyAlignment="1">
      <alignment horizontal="center" vertical="center" wrapText="1"/>
    </xf>
    <xf numFmtId="0" fontId="3" fillId="2" borderId="44" xfId="3" applyFont="1" applyFill="1" applyBorder="1" applyAlignment="1">
      <alignment horizontal="center" vertical="center" wrapText="1"/>
    </xf>
    <xf numFmtId="49" fontId="3" fillId="4" borderId="72" xfId="3" applyNumberFormat="1" applyFont="1" applyFill="1" applyBorder="1" applyAlignment="1">
      <alignment horizontal="center" vertical="center" wrapText="1" shrinkToFit="1"/>
    </xf>
    <xf numFmtId="49" fontId="3" fillId="4" borderId="40" xfId="3" applyNumberFormat="1" applyFont="1" applyFill="1" applyBorder="1" applyAlignment="1">
      <alignment horizontal="center" vertical="center" wrapText="1" shrinkToFit="1"/>
    </xf>
    <xf numFmtId="49" fontId="3" fillId="4" borderId="41" xfId="3" applyNumberFormat="1" applyFont="1" applyFill="1" applyBorder="1" applyAlignment="1">
      <alignment horizontal="center" vertical="center" wrapText="1" shrinkToFit="1"/>
    </xf>
    <xf numFmtId="0" fontId="2" fillId="5" borderId="27" xfId="3" applyFont="1" applyFill="1" applyBorder="1" applyAlignment="1">
      <alignment horizontal="center" wrapText="1"/>
    </xf>
    <xf numFmtId="0" fontId="2" fillId="5" borderId="28" xfId="3" applyFont="1" applyFill="1" applyBorder="1" applyAlignment="1">
      <alignment horizontal="center" wrapText="1"/>
    </xf>
    <xf numFmtId="0" fontId="2" fillId="5" borderId="33" xfId="3" applyFont="1" applyFill="1" applyBorder="1" applyAlignment="1">
      <alignment horizontal="center" wrapText="1"/>
    </xf>
    <xf numFmtId="0" fontId="5" fillId="0" borderId="0" xfId="3" applyFont="1" applyAlignment="1">
      <alignment horizontal="center" vertical="top"/>
    </xf>
    <xf numFmtId="0" fontId="3" fillId="0" borderId="1" xfId="3" applyFont="1" applyBorder="1" applyAlignment="1">
      <alignment horizontal="center" vertical="center" textRotation="90"/>
    </xf>
    <xf numFmtId="0" fontId="3" fillId="0" borderId="7" xfId="3" applyFont="1" applyBorder="1" applyAlignment="1">
      <alignment horizontal="center" vertical="center" textRotation="90"/>
    </xf>
    <xf numFmtId="0" fontId="2" fillId="0" borderId="2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5" fillId="0" borderId="8" xfId="2" applyFont="1" applyBorder="1" applyAlignment="1">
      <alignment horizontal="center" vertical="center" wrapText="1"/>
    </xf>
    <xf numFmtId="0" fontId="3" fillId="0" borderId="5" xfId="3" applyFont="1" applyBorder="1" applyAlignment="1">
      <alignment horizontal="center" vertical="center" textRotation="90"/>
    </xf>
    <xf numFmtId="0" fontId="3" fillId="0" borderId="11" xfId="3" applyFont="1" applyBorder="1" applyAlignment="1">
      <alignment horizontal="center" vertical="center" textRotation="90"/>
    </xf>
    <xf numFmtId="0" fontId="3" fillId="0" borderId="4" xfId="3" applyFont="1" applyBorder="1" applyAlignment="1">
      <alignment horizontal="center" vertical="center" wrapText="1"/>
    </xf>
    <xf numFmtId="0" fontId="3" fillId="0" borderId="10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textRotation="90" wrapText="1"/>
    </xf>
    <xf numFmtId="0" fontId="3" fillId="0" borderId="7" xfId="3" applyFont="1" applyBorder="1" applyAlignment="1">
      <alignment horizontal="center" vertical="center" textRotation="90" wrapText="1"/>
    </xf>
    <xf numFmtId="49" fontId="3" fillId="0" borderId="5" xfId="3" applyNumberFormat="1" applyFont="1" applyBorder="1" applyAlignment="1">
      <alignment horizontal="center" vertical="center" textRotation="90"/>
    </xf>
    <xf numFmtId="49" fontId="3" fillId="0" borderId="11" xfId="3" applyNumberFormat="1" applyFont="1" applyBorder="1" applyAlignment="1">
      <alignment horizontal="center" vertical="center" textRotation="90"/>
    </xf>
    <xf numFmtId="49" fontId="3" fillId="0" borderId="1" xfId="3" applyNumberFormat="1" applyFont="1" applyBorder="1" applyAlignment="1">
      <alignment horizontal="center" vertical="center" textRotation="90"/>
    </xf>
    <xf numFmtId="49" fontId="3" fillId="0" borderId="7" xfId="3" applyNumberFormat="1" applyFont="1" applyBorder="1" applyAlignment="1">
      <alignment horizontal="center" vertical="center" textRotation="90"/>
    </xf>
    <xf numFmtId="0" fontId="3" fillId="0" borderId="2" xfId="3" applyFont="1" applyBorder="1" applyAlignment="1">
      <alignment horizontal="center" vertical="center" textRotation="90" wrapText="1"/>
    </xf>
    <xf numFmtId="0" fontId="3" fillId="0" borderId="8" xfId="3" applyFont="1" applyBorder="1" applyAlignment="1">
      <alignment horizontal="center" vertical="center" textRotation="90" wrapText="1"/>
    </xf>
    <xf numFmtId="0" fontId="5" fillId="0" borderId="31" xfId="3" applyFont="1" applyBorder="1" applyAlignment="1">
      <alignment horizontal="center" vertical="center"/>
    </xf>
    <xf numFmtId="0" fontId="5" fillId="0" borderId="57" xfId="3" applyFont="1" applyBorder="1" applyAlignment="1">
      <alignment horizontal="center" vertical="center" wrapText="1"/>
    </xf>
    <xf numFmtId="2" fontId="5" fillId="0" borderId="32" xfId="3" applyNumberFormat="1" applyFont="1" applyBorder="1" applyAlignment="1">
      <alignment horizontal="center" vertical="center"/>
    </xf>
    <xf numFmtId="2" fontId="5" fillId="0" borderId="78" xfId="3" applyNumberFormat="1" applyFont="1" applyBorder="1" applyAlignment="1">
      <alignment horizontal="center" vertical="center"/>
    </xf>
    <xf numFmtId="0" fontId="2" fillId="2" borderId="72" xfId="3" applyFont="1" applyFill="1" applyBorder="1" applyAlignment="1">
      <alignment horizontal="center" vertical="center"/>
    </xf>
    <xf numFmtId="0" fontId="2" fillId="2" borderId="40" xfId="3" applyFont="1" applyFill="1" applyBorder="1" applyAlignment="1">
      <alignment horizontal="center" vertical="center"/>
    </xf>
    <xf numFmtId="0" fontId="2" fillId="2" borderId="41" xfId="3" applyFont="1" applyFill="1" applyBorder="1" applyAlignment="1">
      <alignment horizontal="center" vertical="center"/>
    </xf>
    <xf numFmtId="49" fontId="3" fillId="4" borderId="27" xfId="3" applyNumberFormat="1" applyFont="1" applyFill="1" applyBorder="1" applyAlignment="1">
      <alignment horizontal="center" vertical="center" wrapText="1" shrinkToFit="1"/>
    </xf>
    <xf numFmtId="49" fontId="3" fillId="4" borderId="28" xfId="3" applyNumberFormat="1" applyFont="1" applyFill="1" applyBorder="1" applyAlignment="1">
      <alignment horizontal="center" vertical="center" wrapText="1" shrinkToFit="1"/>
    </xf>
    <xf numFmtId="49" fontId="3" fillId="4" borderId="33" xfId="3" applyNumberFormat="1" applyFont="1" applyFill="1" applyBorder="1" applyAlignment="1">
      <alignment horizontal="center" vertical="center" wrapText="1" shrinkToFit="1"/>
    </xf>
    <xf numFmtId="0" fontId="2" fillId="0" borderId="0" xfId="3" applyFont="1" applyAlignment="1">
      <alignment horizontal="center" vertical="center"/>
    </xf>
    <xf numFmtId="0" fontId="3" fillId="0" borderId="81" xfId="3" applyFont="1" applyBorder="1" applyAlignment="1">
      <alignment horizontal="center" vertical="center" textRotation="90"/>
    </xf>
    <xf numFmtId="0" fontId="2" fillId="0" borderId="70" xfId="2" applyFont="1" applyBorder="1" applyAlignment="1">
      <alignment horizontal="center" vertical="center" wrapText="1"/>
    </xf>
    <xf numFmtId="0" fontId="25" fillId="0" borderId="70" xfId="2" applyFont="1" applyBorder="1" applyAlignment="1">
      <alignment horizontal="center" vertical="center" wrapText="1"/>
    </xf>
    <xf numFmtId="0" fontId="3" fillId="0" borderId="82" xfId="3" applyFont="1" applyBorder="1" applyAlignment="1">
      <alignment horizontal="center" vertical="center" textRotation="90"/>
    </xf>
    <xf numFmtId="0" fontId="3" fillId="0" borderId="6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5" fillId="0" borderId="0" xfId="1" applyFont="1" applyAlignment="1">
      <alignment horizontal="left"/>
    </xf>
    <xf numFmtId="0" fontId="3" fillId="0" borderId="2" xfId="1" applyFont="1" applyBorder="1" applyAlignment="1">
      <alignment horizontal="center" vertical="center" textRotation="90" wrapText="1"/>
    </xf>
    <xf numFmtId="0" fontId="3" fillId="0" borderId="8" xfId="1" applyFont="1" applyBorder="1" applyAlignment="1">
      <alignment horizontal="center" vertical="center" textRotation="90" wrapText="1"/>
    </xf>
    <xf numFmtId="0" fontId="3" fillId="0" borderId="5" xfId="1" applyFont="1" applyBorder="1" applyAlignment="1">
      <alignment horizontal="center" vertical="center" textRotation="90" wrapText="1"/>
    </xf>
    <xf numFmtId="0" fontId="3" fillId="0" borderId="11" xfId="1" applyFont="1" applyBorder="1" applyAlignment="1">
      <alignment horizontal="center" vertical="center" textRotation="90" wrapText="1"/>
    </xf>
    <xf numFmtId="0" fontId="3" fillId="0" borderId="6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 vertical="center" textRotation="90"/>
    </xf>
    <xf numFmtId="0" fontId="3" fillId="0" borderId="10" xfId="1" applyFont="1" applyBorder="1" applyAlignment="1">
      <alignment horizontal="center" vertical="center" textRotation="90"/>
    </xf>
    <xf numFmtId="0" fontId="2" fillId="2" borderId="72" xfId="1" applyFont="1" applyFill="1" applyBorder="1" applyAlignment="1">
      <alignment horizontal="center" vertical="center"/>
    </xf>
    <xf numFmtId="0" fontId="2" fillId="2" borderId="40" xfId="1" applyFont="1" applyFill="1" applyBorder="1" applyAlignment="1">
      <alignment horizontal="center" vertical="center"/>
    </xf>
    <xf numFmtId="0" fontId="2" fillId="2" borderId="41" xfId="1" applyFont="1" applyFill="1" applyBorder="1" applyAlignment="1">
      <alignment horizontal="center" vertical="center"/>
    </xf>
    <xf numFmtId="49" fontId="3" fillId="4" borderId="27" xfId="1" applyNumberFormat="1" applyFont="1" applyFill="1" applyBorder="1" applyAlignment="1">
      <alignment horizontal="center" vertical="center" wrapText="1" shrinkToFit="1"/>
    </xf>
    <xf numFmtId="49" fontId="3" fillId="4" borderId="28" xfId="1" applyNumberFormat="1" applyFont="1" applyFill="1" applyBorder="1" applyAlignment="1">
      <alignment horizontal="center" vertical="center" wrapText="1" shrinkToFit="1"/>
    </xf>
    <xf numFmtId="49" fontId="3" fillId="4" borderId="29" xfId="1" applyNumberFormat="1" applyFont="1" applyFill="1" applyBorder="1" applyAlignment="1">
      <alignment horizontal="center" vertical="center" wrapText="1" shrinkToFit="1"/>
    </xf>
    <xf numFmtId="0" fontId="3" fillId="2" borderId="31" xfId="1" applyFont="1" applyFill="1" applyBorder="1" applyAlignment="1">
      <alignment horizontal="center" vertical="center" wrapText="1"/>
    </xf>
    <xf numFmtId="0" fontId="6" fillId="2" borderId="57" xfId="1" applyFont="1" applyFill="1" applyBorder="1" applyAlignment="1">
      <alignment horizontal="center" vertical="center"/>
    </xf>
    <xf numFmtId="0" fontId="6" fillId="2" borderId="40" xfId="1" applyFont="1" applyFill="1" applyBorder="1" applyAlignment="1">
      <alignment horizontal="center" vertical="center"/>
    </xf>
    <xf numFmtId="0" fontId="6" fillId="2" borderId="41" xfId="1" applyFont="1" applyFill="1" applyBorder="1" applyAlignment="1">
      <alignment horizontal="center" vertical="center"/>
    </xf>
    <xf numFmtId="0" fontId="2" fillId="5" borderId="27" xfId="1" applyFont="1" applyFill="1" applyBorder="1" applyAlignment="1">
      <alignment horizontal="center" wrapText="1"/>
    </xf>
    <xf numFmtId="0" fontId="2" fillId="5" borderId="28" xfId="1" applyFont="1" applyFill="1" applyBorder="1" applyAlignment="1">
      <alignment horizontal="center" wrapText="1"/>
    </xf>
    <xf numFmtId="0" fontId="2" fillId="5" borderId="29" xfId="1" applyFont="1" applyFill="1" applyBorder="1" applyAlignment="1">
      <alignment horizontal="center" wrapText="1"/>
    </xf>
    <xf numFmtId="0" fontId="5" fillId="0" borderId="0" xfId="1" applyFont="1" applyAlignment="1">
      <alignment horizontal="left" wrapText="1"/>
    </xf>
    <xf numFmtId="0" fontId="5" fillId="0" borderId="1" xfId="1" applyFont="1" applyBorder="1" applyAlignment="1">
      <alignment horizontal="center" vertical="center"/>
    </xf>
    <xf numFmtId="0" fontId="5" fillId="0" borderId="64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63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2" fontId="5" fillId="0" borderId="5" xfId="1" applyNumberFormat="1" applyFont="1" applyBorder="1" applyAlignment="1">
      <alignment horizontal="center" vertical="center"/>
    </xf>
    <xf numFmtId="2" fontId="5" fillId="0" borderId="67" xfId="1" applyNumberFormat="1" applyFont="1" applyBorder="1" applyAlignment="1">
      <alignment horizontal="center" vertical="center"/>
    </xf>
    <xf numFmtId="2" fontId="5" fillId="0" borderId="65" xfId="1" applyNumberFormat="1" applyFont="1" applyBorder="1" applyAlignment="1">
      <alignment horizontal="center" vertical="center"/>
    </xf>
    <xf numFmtId="2" fontId="5" fillId="0" borderId="11" xfId="1" applyNumberFormat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 textRotation="90"/>
    </xf>
    <xf numFmtId="0" fontId="3" fillId="0" borderId="7" xfId="1" applyFont="1" applyBorder="1" applyAlignment="1">
      <alignment horizontal="center" vertical="center" textRotation="90"/>
    </xf>
    <xf numFmtId="0" fontId="3" fillId="0" borderId="3" xfId="1" applyFont="1" applyBorder="1" applyAlignment="1">
      <alignment horizontal="center" vertical="center" textRotation="90"/>
    </xf>
    <xf numFmtId="0" fontId="3" fillId="0" borderId="9" xfId="1" applyFont="1" applyBorder="1" applyAlignment="1">
      <alignment horizontal="center" vertical="center" textRotation="90"/>
    </xf>
    <xf numFmtId="0" fontId="3" fillId="0" borderId="4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textRotation="90" wrapText="1"/>
    </xf>
    <xf numFmtId="0" fontId="3" fillId="0" borderId="7" xfId="1" applyFont="1" applyBorder="1" applyAlignment="1">
      <alignment horizontal="center" vertical="center" textRotation="90" wrapText="1"/>
    </xf>
    <xf numFmtId="49" fontId="3" fillId="0" borderId="5" xfId="1" applyNumberFormat="1" applyFont="1" applyBorder="1" applyAlignment="1">
      <alignment horizontal="center" vertical="center" textRotation="90"/>
    </xf>
    <xf numFmtId="49" fontId="3" fillId="0" borderId="11" xfId="1" applyNumberFormat="1" applyFont="1" applyBorder="1" applyAlignment="1">
      <alignment horizontal="center" vertical="center" textRotation="90"/>
    </xf>
    <xf numFmtId="49" fontId="3" fillId="0" borderId="1" xfId="1" applyNumberFormat="1" applyFont="1" applyBorder="1" applyAlignment="1">
      <alignment horizontal="center" vertical="center" textRotation="90"/>
    </xf>
    <xf numFmtId="49" fontId="3" fillId="0" borderId="7" xfId="1" applyNumberFormat="1" applyFont="1" applyBorder="1" applyAlignment="1">
      <alignment horizontal="center" vertical="center" textRotation="90"/>
    </xf>
    <xf numFmtId="0" fontId="9" fillId="0" borderId="0" xfId="1" applyFont="1" applyAlignment="1">
      <alignment horizontal="left" wrapText="1"/>
    </xf>
    <xf numFmtId="0" fontId="2" fillId="2" borderId="13" xfId="1" applyFont="1" applyFill="1" applyBorder="1" applyAlignment="1">
      <alignment horizontal="center" vertical="center"/>
    </xf>
    <xf numFmtId="0" fontId="2" fillId="2" borderId="73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3" fillId="2" borderId="72" xfId="1" applyFont="1" applyFill="1" applyBorder="1" applyAlignment="1">
      <alignment horizontal="center" vertical="center" wrapText="1"/>
    </xf>
    <xf numFmtId="49" fontId="3" fillId="4" borderId="84" xfId="1" applyNumberFormat="1" applyFont="1" applyFill="1" applyBorder="1" applyAlignment="1">
      <alignment horizontal="center" vertical="center" wrapText="1" shrinkToFit="1"/>
    </xf>
    <xf numFmtId="49" fontId="3" fillId="4" borderId="53" xfId="1" applyNumberFormat="1" applyFont="1" applyFill="1" applyBorder="1" applyAlignment="1">
      <alignment horizontal="center" vertical="center" wrapText="1" shrinkToFit="1"/>
    </xf>
    <xf numFmtId="49" fontId="3" fillId="4" borderId="79" xfId="1" applyNumberFormat="1" applyFont="1" applyFill="1" applyBorder="1" applyAlignment="1">
      <alignment horizontal="center" vertical="center" wrapText="1" shrinkToFit="1"/>
    </xf>
    <xf numFmtId="0" fontId="6" fillId="2" borderId="32" xfId="1" applyFont="1" applyFill="1" applyBorder="1" applyAlignment="1">
      <alignment horizontal="center" vertical="center"/>
    </xf>
    <xf numFmtId="49" fontId="3" fillId="4" borderId="33" xfId="1" applyNumberFormat="1" applyFont="1" applyFill="1" applyBorder="1" applyAlignment="1">
      <alignment horizontal="center" vertical="center" wrapText="1" shrinkToFit="1"/>
    </xf>
    <xf numFmtId="0" fontId="2" fillId="5" borderId="33" xfId="1" applyFont="1" applyFill="1" applyBorder="1" applyAlignment="1">
      <alignment horizontal="center" wrapText="1"/>
    </xf>
    <xf numFmtId="0" fontId="5" fillId="0" borderId="0" xfId="1" applyFont="1" applyAlignment="1">
      <alignment horizontal="left" vertical="center" wrapText="1"/>
    </xf>
    <xf numFmtId="0" fontId="3" fillId="0" borderId="3" xfId="3" applyFont="1" applyBorder="1" applyAlignment="1">
      <alignment horizontal="center" vertical="center" textRotation="90"/>
    </xf>
    <xf numFmtId="0" fontId="3" fillId="0" borderId="9" xfId="3" applyFont="1" applyBorder="1" applyAlignment="1">
      <alignment horizontal="center" vertical="center" textRotation="90"/>
    </xf>
    <xf numFmtId="0" fontId="5" fillId="0" borderId="1" xfId="3" applyFont="1" applyBorder="1" applyAlignment="1">
      <alignment horizontal="center" vertical="center"/>
    </xf>
    <xf numFmtId="0" fontId="5" fillId="0" borderId="64" xfId="3" applyFont="1" applyBorder="1" applyAlignment="1">
      <alignment horizontal="center" vertical="center"/>
    </xf>
    <xf numFmtId="0" fontId="5" fillId="0" borderId="7" xfId="3" applyFont="1" applyBorder="1" applyAlignment="1">
      <alignment horizontal="center" vertical="center"/>
    </xf>
    <xf numFmtId="0" fontId="5" fillId="0" borderId="2" xfId="3" applyFont="1" applyBorder="1" applyAlignment="1">
      <alignment horizontal="center" vertical="center" wrapText="1"/>
    </xf>
    <xf numFmtId="0" fontId="5" fillId="0" borderId="63" xfId="3" applyFont="1" applyBorder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2" fontId="5" fillId="0" borderId="5" xfId="3" applyNumberFormat="1" applyFont="1" applyBorder="1" applyAlignment="1">
      <alignment horizontal="center" vertical="center"/>
    </xf>
    <xf numFmtId="2" fontId="5" fillId="0" borderId="65" xfId="3" applyNumberFormat="1" applyFont="1" applyBorder="1" applyAlignment="1">
      <alignment horizontal="center" vertical="center"/>
    </xf>
    <xf numFmtId="2" fontId="5" fillId="0" borderId="67" xfId="3" applyNumberFormat="1" applyFont="1" applyBorder="1" applyAlignment="1">
      <alignment horizontal="center" vertical="center"/>
    </xf>
    <xf numFmtId="2" fontId="5" fillId="0" borderId="11" xfId="3" applyNumberFormat="1" applyFont="1" applyBorder="1" applyAlignment="1">
      <alignment horizontal="center" vertical="center"/>
    </xf>
    <xf numFmtId="0" fontId="2" fillId="5" borderId="29" xfId="3" applyFont="1" applyFill="1" applyBorder="1" applyAlignment="1">
      <alignment horizontal="center" wrapText="1"/>
    </xf>
    <xf numFmtId="0" fontId="2" fillId="2" borderId="13" xfId="3" applyFont="1" applyFill="1" applyBorder="1" applyAlignment="1">
      <alignment horizontal="center" vertical="center"/>
    </xf>
    <xf numFmtId="0" fontId="2" fillId="2" borderId="73" xfId="3" applyFont="1" applyFill="1" applyBorder="1" applyAlignment="1">
      <alignment horizontal="center" vertical="center"/>
    </xf>
    <xf numFmtId="0" fontId="2" fillId="2" borderId="15" xfId="3" applyFont="1" applyFill="1" applyBorder="1" applyAlignment="1">
      <alignment horizontal="center" vertical="center"/>
    </xf>
    <xf numFmtId="49" fontId="3" fillId="4" borderId="29" xfId="3" applyNumberFormat="1" applyFont="1" applyFill="1" applyBorder="1" applyAlignment="1">
      <alignment horizontal="center" vertical="center" wrapText="1" shrinkToFit="1"/>
    </xf>
    <xf numFmtId="0" fontId="3" fillId="2" borderId="31" xfId="3" applyFont="1" applyFill="1" applyBorder="1" applyAlignment="1">
      <alignment horizontal="center" vertical="center" wrapText="1"/>
    </xf>
    <xf numFmtId="0" fontId="6" fillId="2" borderId="57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center" vertical="center"/>
    </xf>
    <xf numFmtId="49" fontId="3" fillId="4" borderId="53" xfId="3" applyNumberFormat="1" applyFont="1" applyFill="1" applyBorder="1" applyAlignment="1">
      <alignment horizontal="center" vertical="center" wrapText="1" shrinkToFit="1"/>
    </xf>
    <xf numFmtId="49" fontId="3" fillId="4" borderId="79" xfId="3" applyNumberFormat="1" applyFont="1" applyFill="1" applyBorder="1" applyAlignment="1">
      <alignment horizontal="center" vertical="center" wrapText="1" shrinkToFit="1"/>
    </xf>
    <xf numFmtId="0" fontId="40" fillId="3" borderId="105" xfId="4" applyFont="1" applyFill="1" applyBorder="1" applyAlignment="1">
      <alignment horizontal="center"/>
    </xf>
    <xf numFmtId="49" fontId="42" fillId="0" borderId="105" xfId="4" applyNumberFormat="1" applyFont="1" applyBorder="1" applyAlignment="1">
      <alignment horizontal="center" vertical="center" wrapText="1"/>
    </xf>
    <xf numFmtId="0" fontId="41" fillId="0" borderId="105" xfId="1" applyFont="1" applyBorder="1" applyAlignment="1">
      <alignment horizontal="left"/>
    </xf>
    <xf numFmtId="49" fontId="42" fillId="8" borderId="105" xfId="4" applyNumberFormat="1" applyFont="1" applyFill="1" applyBorder="1" applyAlignment="1">
      <alignment horizontal="center" vertical="center" wrapText="1"/>
    </xf>
    <xf numFmtId="0" fontId="11" fillId="0" borderId="105" xfId="1" applyFont="1" applyBorder="1" applyAlignment="1">
      <alignment horizontal="center"/>
    </xf>
    <xf numFmtId="0" fontId="30" fillId="0" borderId="105" xfId="1" applyFont="1" applyBorder="1" applyAlignment="1">
      <alignment horizontal="center"/>
    </xf>
    <xf numFmtId="0" fontId="11" fillId="0" borderId="105" xfId="1" applyFont="1" applyBorder="1" applyAlignment="1">
      <alignment horizontal="left"/>
    </xf>
    <xf numFmtId="49" fontId="42" fillId="0" borderId="105" xfId="4" applyNumberFormat="1" applyFont="1" applyBorder="1" applyAlignment="1">
      <alignment horizontal="left" vertical="center" wrapText="1"/>
    </xf>
    <xf numFmtId="0" fontId="40" fillId="0" borderId="105" xfId="4" applyFont="1" applyBorder="1" applyAlignment="1">
      <alignment horizontal="center" vertical="center"/>
    </xf>
    <xf numFmtId="49" fontId="40" fillId="0" borderId="105" xfId="4" applyNumberFormat="1" applyFont="1" applyBorder="1" applyAlignment="1">
      <alignment horizontal="center" vertical="center" wrapText="1"/>
    </xf>
    <xf numFmtId="0" fontId="46" fillId="0" borderId="105" xfId="5" applyFont="1" applyBorder="1" applyAlignment="1" applyProtection="1">
      <alignment horizontal="center" vertical="center" wrapText="1"/>
    </xf>
    <xf numFmtId="0" fontId="37" fillId="0" borderId="105" xfId="5" applyFont="1" applyBorder="1" applyProtection="1"/>
    <xf numFmtId="0" fontId="37" fillId="0" borderId="105" xfId="5" applyFont="1" applyBorder="1" applyAlignment="1" applyProtection="1">
      <alignment horizontal="center" vertical="center"/>
    </xf>
    <xf numFmtId="0" fontId="38" fillId="0" borderId="105" xfId="5" applyFont="1" applyBorder="1" applyAlignment="1" applyProtection="1">
      <alignment horizontal="center" vertical="center" wrapText="1"/>
    </xf>
    <xf numFmtId="0" fontId="2" fillId="0" borderId="105" xfId="1" applyFont="1" applyBorder="1" applyAlignment="1">
      <alignment horizontal="center" vertical="center"/>
    </xf>
    <xf numFmtId="0" fontId="2" fillId="0" borderId="105" xfId="1" applyFont="1" applyBorder="1" applyAlignment="1">
      <alignment horizontal="center" vertical="center" wrapText="1"/>
    </xf>
    <xf numFmtId="0" fontId="33" fillId="0" borderId="105" xfId="4" applyFont="1" applyBorder="1" applyAlignment="1">
      <alignment horizontal="center" vertical="center" textRotation="90"/>
    </xf>
    <xf numFmtId="0" fontId="25" fillId="0" borderId="105" xfId="2" applyFont="1" applyBorder="1" applyAlignment="1">
      <alignment horizontal="center" vertical="center" wrapText="1"/>
    </xf>
    <xf numFmtId="0" fontId="33" fillId="0" borderId="105" xfId="4" applyFont="1" applyBorder="1" applyAlignment="1">
      <alignment horizontal="center" wrapText="1"/>
    </xf>
    <xf numFmtId="0" fontId="33" fillId="0" borderId="105" xfId="4" applyFont="1" applyBorder="1" applyAlignment="1">
      <alignment horizontal="center" vertical="center" wrapText="1"/>
    </xf>
    <xf numFmtId="49" fontId="33" fillId="0" borderId="105" xfId="4" applyNumberFormat="1" applyFont="1" applyBorder="1" applyAlignment="1">
      <alignment horizontal="center" vertical="center"/>
    </xf>
    <xf numFmtId="0" fontId="33" fillId="0" borderId="105" xfId="4" applyFont="1" applyBorder="1" applyAlignment="1">
      <alignment horizontal="center"/>
    </xf>
  </cellXfs>
  <cellStyles count="9">
    <cellStyle name="TableStyleLight1" xfId="8" xr:uid="{00000000-0005-0000-0000-000000000000}"/>
    <cellStyle name="Обычный" xfId="0" builtinId="0"/>
    <cellStyle name="Обычный 2" xfId="1" xr:uid="{00000000-0005-0000-0000-000002000000}"/>
    <cellStyle name="Обычный 2 2" xfId="3" xr:uid="{00000000-0005-0000-0000-000003000000}"/>
    <cellStyle name="Обычный 3" xfId="5" xr:uid="{00000000-0005-0000-0000-000004000000}"/>
    <cellStyle name="Обычный 4" xfId="6" xr:uid="{00000000-0005-0000-0000-000005000000}"/>
    <cellStyle name="Обычный_2015_Зразок-заповнення-Розподілу" xfId="4" xr:uid="{00000000-0005-0000-0000-000006000000}"/>
    <cellStyle name="Обычный_Бланк Форма №3" xfId="2" xr:uid="{00000000-0005-0000-0000-000007000000}"/>
    <cellStyle name="Обычный_Копия Форма  № 1  2-4,6к.30.05.2016 2" xfId="7" xr:uid="{00000000-0005-0000-0000-000008000000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Volumes\WD%20&#1051;&#1102;&#1076;&#1084;&#1080;&#1083;&#1072;\&#1060;&#1054;&#1056;&#1052;&#1048;_24\2_&#1060;&#1086;&#1088;&#1084;&#1072;%201%20&#1090;&#1072;%20&#1060;&#1086;&#1088;&#1084;&#1072;%203%20&#1082;&#1072;&#1092;&#1077;&#1076;&#1088;&#1080;%20&#1056;&#1057;&#1057;%202023%20&#1092;&#1110;&#1085;&#1072;&#10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Форма 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2"/>
  <sheetViews>
    <sheetView showZeros="0" view="pageBreakPreview" zoomScale="120" zoomScaleSheetLayoutView="120" workbookViewId="0">
      <selection activeCell="AE36" sqref="A1:AL36"/>
    </sheetView>
  </sheetViews>
  <sheetFormatPr defaultColWidth="9.09765625" defaultRowHeight="15.6" x14ac:dyDescent="0.3"/>
  <cols>
    <col min="1" max="1" width="3.5" style="582" customWidth="1"/>
    <col min="2" max="3" width="3.59765625" style="582" customWidth="1"/>
    <col min="4" max="4" width="30.8984375" style="582" customWidth="1"/>
    <col min="5" max="5" width="2.8984375" style="582" customWidth="1"/>
    <col min="6" max="6" width="2.59765625" style="582" customWidth="1"/>
    <col min="7" max="7" width="3.09765625" style="582" customWidth="1"/>
    <col min="8" max="8" width="3.59765625" style="582" customWidth="1"/>
    <col min="9" max="9" width="3.3984375" style="582" customWidth="1"/>
    <col min="10" max="10" width="4" style="582" customWidth="1"/>
    <col min="11" max="11" width="3.3984375" style="582" customWidth="1"/>
    <col min="12" max="12" width="4.3984375" style="582" customWidth="1"/>
    <col min="13" max="13" width="4.09765625" style="582" customWidth="1"/>
    <col min="14" max="15" width="4.3984375" style="582" customWidth="1"/>
    <col min="16" max="17" width="3.8984375" style="582" customWidth="1"/>
    <col min="18" max="18" width="3.09765625" style="582" customWidth="1"/>
    <col min="19" max="19" width="3.8984375" style="582" customWidth="1"/>
    <col min="20" max="20" width="3" style="582" customWidth="1"/>
    <col min="21" max="22" width="4.8984375" style="582" customWidth="1"/>
    <col min="23" max="23" width="4" style="582" customWidth="1"/>
    <col min="24" max="24" width="4.09765625" style="582" customWidth="1"/>
    <col min="25" max="25" width="4.59765625" style="582" customWidth="1"/>
    <col min="26" max="26" width="4.09765625" style="582" customWidth="1"/>
    <col min="27" max="28" width="4.8984375" style="582" customWidth="1"/>
    <col min="29" max="29" width="4.59765625" style="582" customWidth="1"/>
    <col min="30" max="30" width="4" style="582" customWidth="1"/>
    <col min="31" max="31" width="7" style="582" customWidth="1"/>
    <col min="32" max="37" width="4.59765625" style="582" customWidth="1"/>
    <col min="38" max="16384" width="9.09765625" style="582"/>
  </cols>
  <sheetData>
    <row r="1" spans="1:38" ht="17.399999999999999" x14ac:dyDescent="0.3">
      <c r="A1" s="581"/>
      <c r="Y1" s="583" t="s">
        <v>301</v>
      </c>
    </row>
    <row r="2" spans="1:38" ht="15" customHeight="1" x14ac:dyDescent="0.3">
      <c r="A2" s="581"/>
      <c r="Y2" s="583" t="s">
        <v>302</v>
      </c>
    </row>
    <row r="3" spans="1:38" ht="17.399999999999999" x14ac:dyDescent="0.3">
      <c r="A3" s="581"/>
      <c r="Y3" s="583" t="s">
        <v>303</v>
      </c>
    </row>
    <row r="4" spans="1:38" ht="12.75" customHeight="1" x14ac:dyDescent="0.3">
      <c r="A4" s="581"/>
      <c r="Y4" s="583" t="s">
        <v>328</v>
      </c>
    </row>
    <row r="5" spans="1:38" ht="9" customHeight="1" x14ac:dyDescent="0.3">
      <c r="A5" s="581"/>
    </row>
    <row r="6" spans="1:38" ht="17.399999999999999" x14ac:dyDescent="0.3">
      <c r="A6" s="690" t="s">
        <v>304</v>
      </c>
      <c r="B6" s="691"/>
      <c r="C6" s="691"/>
      <c r="D6" s="691"/>
      <c r="E6" s="691"/>
      <c r="F6" s="691"/>
      <c r="G6" s="691"/>
      <c r="H6" s="691"/>
      <c r="I6" s="691"/>
      <c r="J6" s="691"/>
      <c r="K6" s="691"/>
      <c r="L6" s="691"/>
      <c r="M6" s="691"/>
      <c r="N6" s="691"/>
      <c r="O6" s="691"/>
      <c r="P6" s="691"/>
      <c r="Q6" s="691"/>
      <c r="R6" s="691"/>
      <c r="S6" s="691"/>
      <c r="T6" s="691"/>
      <c r="U6" s="691"/>
      <c r="V6" s="691"/>
      <c r="W6" s="691"/>
      <c r="X6" s="691"/>
      <c r="Y6" s="691"/>
      <c r="Z6" s="691"/>
      <c r="AA6" s="691"/>
      <c r="AB6" s="691"/>
      <c r="AC6" s="691"/>
      <c r="AD6" s="691"/>
      <c r="AE6" s="691"/>
      <c r="AF6" s="691"/>
      <c r="AG6" s="691"/>
      <c r="AH6" s="691"/>
      <c r="AI6" s="691"/>
      <c r="AJ6" s="691"/>
      <c r="AK6" s="691"/>
      <c r="AL6" s="691"/>
    </row>
    <row r="7" spans="1:38" ht="17.399999999999999" x14ac:dyDescent="0.3">
      <c r="A7" s="690" t="s">
        <v>329</v>
      </c>
      <c r="B7" s="691"/>
      <c r="C7" s="691"/>
      <c r="D7" s="691"/>
      <c r="E7" s="691"/>
      <c r="F7" s="691"/>
      <c r="G7" s="691"/>
      <c r="H7" s="691"/>
      <c r="I7" s="691"/>
      <c r="J7" s="691"/>
      <c r="K7" s="691"/>
      <c r="L7" s="691"/>
      <c r="M7" s="691"/>
      <c r="N7" s="691"/>
      <c r="O7" s="691"/>
      <c r="P7" s="691"/>
      <c r="Q7" s="691"/>
      <c r="R7" s="691"/>
      <c r="S7" s="691"/>
      <c r="T7" s="691"/>
      <c r="U7" s="691"/>
      <c r="V7" s="691"/>
      <c r="W7" s="691"/>
      <c r="X7" s="691"/>
      <c r="Y7" s="691"/>
      <c r="Z7" s="691"/>
      <c r="AA7" s="691"/>
      <c r="AB7" s="691"/>
      <c r="AC7" s="691"/>
      <c r="AD7" s="691"/>
      <c r="AE7" s="691"/>
      <c r="AF7" s="691"/>
      <c r="AG7" s="691"/>
      <c r="AH7" s="691"/>
      <c r="AI7" s="691"/>
      <c r="AJ7" s="691"/>
      <c r="AK7" s="691"/>
      <c r="AL7" s="691"/>
    </row>
    <row r="8" spans="1:38" ht="6.75" customHeight="1" x14ac:dyDescent="0.3"/>
    <row r="9" spans="1:38" ht="68.25" customHeight="1" x14ac:dyDescent="0.3">
      <c r="A9" s="584" t="s">
        <v>79</v>
      </c>
      <c r="B9" s="584" t="s">
        <v>6</v>
      </c>
      <c r="C9" s="584" t="s">
        <v>7</v>
      </c>
      <c r="D9" s="584" t="s">
        <v>297</v>
      </c>
      <c r="E9" s="584" t="s">
        <v>9</v>
      </c>
      <c r="F9" s="584" t="s">
        <v>80</v>
      </c>
      <c r="G9" s="584" t="s">
        <v>81</v>
      </c>
      <c r="H9" s="584" t="s">
        <v>82</v>
      </c>
      <c r="I9" s="584" t="s">
        <v>83</v>
      </c>
      <c r="J9" s="584" t="s">
        <v>84</v>
      </c>
      <c r="K9" s="584" t="s">
        <v>85</v>
      </c>
      <c r="L9" s="584" t="s">
        <v>86</v>
      </c>
      <c r="M9" s="584" t="s">
        <v>87</v>
      </c>
      <c r="N9" s="584" t="s">
        <v>305</v>
      </c>
      <c r="O9" s="584" t="s">
        <v>306</v>
      </c>
      <c r="P9" s="584" t="s">
        <v>90</v>
      </c>
      <c r="Q9" s="584" t="s">
        <v>91</v>
      </c>
      <c r="R9" s="584" t="s">
        <v>92</v>
      </c>
      <c r="S9" s="584" t="s">
        <v>307</v>
      </c>
      <c r="T9" s="584" t="s">
        <v>94</v>
      </c>
      <c r="U9" s="584" t="s">
        <v>308</v>
      </c>
      <c r="V9" s="584" t="s">
        <v>309</v>
      </c>
      <c r="W9" s="584" t="s">
        <v>97</v>
      </c>
      <c r="X9" s="584" t="s">
        <v>98</v>
      </c>
      <c r="Y9" s="584" t="s">
        <v>99</v>
      </c>
      <c r="Z9" s="584" t="s">
        <v>100</v>
      </c>
      <c r="AA9" s="584" t="s">
        <v>299</v>
      </c>
      <c r="AB9" s="584" t="s">
        <v>310</v>
      </c>
      <c r="AC9" s="584" t="s">
        <v>311</v>
      </c>
      <c r="AD9" s="584" t="s">
        <v>312</v>
      </c>
      <c r="AE9" s="584" t="s">
        <v>103</v>
      </c>
      <c r="AF9" s="585" t="s">
        <v>297</v>
      </c>
      <c r="AG9" s="585" t="s">
        <v>105</v>
      </c>
      <c r="AH9" s="585" t="s">
        <v>106</v>
      </c>
      <c r="AI9" s="585" t="s">
        <v>107</v>
      </c>
      <c r="AJ9" s="585" t="s">
        <v>108</v>
      </c>
      <c r="AK9" s="585" t="s">
        <v>109</v>
      </c>
    </row>
    <row r="10" spans="1:38" x14ac:dyDescent="0.3">
      <c r="A10" s="586">
        <v>1</v>
      </c>
      <c r="B10" s="586">
        <v>2</v>
      </c>
      <c r="C10" s="586">
        <v>3</v>
      </c>
      <c r="D10" s="586">
        <v>4</v>
      </c>
      <c r="E10" s="586">
        <v>5</v>
      </c>
      <c r="F10" s="586">
        <v>6</v>
      </c>
      <c r="G10" s="586">
        <v>7</v>
      </c>
      <c r="H10" s="586">
        <v>8</v>
      </c>
      <c r="I10" s="586">
        <v>9</v>
      </c>
      <c r="J10" s="586">
        <v>10</v>
      </c>
      <c r="K10" s="586">
        <v>11</v>
      </c>
      <c r="L10" s="586">
        <v>12</v>
      </c>
      <c r="M10" s="586">
        <v>13</v>
      </c>
      <c r="N10" s="586">
        <v>14</v>
      </c>
      <c r="O10" s="586">
        <v>15</v>
      </c>
      <c r="P10" s="586">
        <v>16</v>
      </c>
      <c r="Q10" s="586">
        <v>17</v>
      </c>
      <c r="R10" s="586">
        <v>18</v>
      </c>
      <c r="S10" s="586">
        <v>19</v>
      </c>
      <c r="T10" s="586">
        <v>20</v>
      </c>
      <c r="U10" s="586">
        <v>21</v>
      </c>
      <c r="V10" s="586">
        <v>22</v>
      </c>
      <c r="W10" s="586">
        <v>23</v>
      </c>
      <c r="X10" s="586">
        <v>24</v>
      </c>
      <c r="Y10" s="586">
        <v>25</v>
      </c>
      <c r="Z10" s="586">
        <v>26</v>
      </c>
      <c r="AA10" s="586">
        <v>27</v>
      </c>
      <c r="AB10" s="586">
        <v>28</v>
      </c>
      <c r="AC10" s="586">
        <v>29</v>
      </c>
      <c r="AD10" s="586">
        <v>30</v>
      </c>
      <c r="AE10" s="586">
        <v>31</v>
      </c>
      <c r="AF10" s="582">
        <v>32</v>
      </c>
      <c r="AG10" s="582">
        <v>33</v>
      </c>
      <c r="AH10" s="582">
        <v>34</v>
      </c>
      <c r="AI10" s="582">
        <v>35</v>
      </c>
      <c r="AJ10" s="582">
        <v>36</v>
      </c>
      <c r="AK10" s="582">
        <v>37</v>
      </c>
      <c r="AL10" s="582">
        <v>38</v>
      </c>
    </row>
    <row r="11" spans="1:38" x14ac:dyDescent="0.3">
      <c r="A11" s="587" t="s">
        <v>297</v>
      </c>
      <c r="B11" s="587" t="s">
        <v>297</v>
      </c>
      <c r="C11" s="587" t="s">
        <v>297</v>
      </c>
      <c r="D11" s="588" t="s">
        <v>297</v>
      </c>
      <c r="E11" s="587" t="s">
        <v>297</v>
      </c>
      <c r="F11" s="587" t="s">
        <v>297</v>
      </c>
      <c r="G11" s="587" t="s">
        <v>297</v>
      </c>
      <c r="H11" s="587" t="s">
        <v>297</v>
      </c>
      <c r="I11" s="587" t="s">
        <v>297</v>
      </c>
      <c r="J11" s="587" t="s">
        <v>297</v>
      </c>
      <c r="K11" s="589" t="s">
        <v>297</v>
      </c>
      <c r="L11" s="587" t="s">
        <v>297</v>
      </c>
      <c r="M11" s="587" t="s">
        <v>297</v>
      </c>
      <c r="N11" s="587" t="s">
        <v>297</v>
      </c>
      <c r="O11" s="587" t="s">
        <v>297</v>
      </c>
      <c r="P11" s="587" t="s">
        <v>297</v>
      </c>
      <c r="Q11" s="587" t="s">
        <v>297</v>
      </c>
      <c r="R11" s="587" t="s">
        <v>297</v>
      </c>
      <c r="S11" s="587" t="s">
        <v>297</v>
      </c>
      <c r="T11" s="587" t="s">
        <v>297</v>
      </c>
      <c r="U11" s="587" t="s">
        <v>297</v>
      </c>
      <c r="V11" s="587" t="s">
        <v>297</v>
      </c>
      <c r="W11" s="587" t="s">
        <v>297</v>
      </c>
      <c r="X11" s="587" t="s">
        <v>297</v>
      </c>
      <c r="Y11" s="587" t="s">
        <v>297</v>
      </c>
      <c r="Z11" s="587" t="s">
        <v>297</v>
      </c>
      <c r="AA11" s="587" t="s">
        <v>297</v>
      </c>
      <c r="AB11" s="587" t="s">
        <v>297</v>
      </c>
      <c r="AC11" s="587" t="s">
        <v>297</v>
      </c>
      <c r="AD11" s="587" t="s">
        <v>297</v>
      </c>
      <c r="AE11" s="587" t="s">
        <v>297</v>
      </c>
      <c r="AF11" s="590" t="s">
        <v>297</v>
      </c>
      <c r="AG11" s="590" t="s">
        <v>297</v>
      </c>
      <c r="AH11" s="590" t="s">
        <v>297</v>
      </c>
      <c r="AI11" s="590" t="s">
        <v>297</v>
      </c>
      <c r="AJ11" s="590" t="s">
        <v>297</v>
      </c>
      <c r="AK11" s="590" t="s">
        <v>297</v>
      </c>
    </row>
    <row r="12" spans="1:38" x14ac:dyDescent="0.3">
      <c r="A12" s="591" t="s">
        <v>297</v>
      </c>
      <c r="B12" s="591" t="s">
        <v>297</v>
      </c>
      <c r="C12" s="591" t="s">
        <v>297</v>
      </c>
      <c r="D12" s="592" t="s">
        <v>33</v>
      </c>
      <c r="E12" s="591" t="s">
        <v>297</v>
      </c>
      <c r="F12" s="591" t="s">
        <v>297</v>
      </c>
      <c r="G12" s="591" t="s">
        <v>297</v>
      </c>
      <c r="H12" s="591" t="s">
        <v>297</v>
      </c>
      <c r="I12" s="591" t="s">
        <v>297</v>
      </c>
      <c r="J12" s="591" t="s">
        <v>297</v>
      </c>
      <c r="K12" s="593" t="s">
        <v>297</v>
      </c>
      <c r="L12" s="591">
        <v>0</v>
      </c>
      <c r="M12" s="591">
        <v>0</v>
      </c>
      <c r="N12" s="591">
        <v>0</v>
      </c>
      <c r="O12" s="591">
        <v>0</v>
      </c>
      <c r="P12" s="591">
        <v>0</v>
      </c>
      <c r="Q12" s="591">
        <v>0</v>
      </c>
      <c r="R12" s="591">
        <v>0</v>
      </c>
      <c r="S12" s="591">
        <v>0</v>
      </c>
      <c r="T12" s="591">
        <v>0</v>
      </c>
      <c r="U12" s="591">
        <v>0</v>
      </c>
      <c r="V12" s="591">
        <v>0</v>
      </c>
      <c r="W12" s="591">
        <v>0</v>
      </c>
      <c r="X12" s="591">
        <v>0</v>
      </c>
      <c r="Y12" s="591">
        <v>0</v>
      </c>
      <c r="Z12" s="591">
        <v>0</v>
      </c>
      <c r="AA12" s="591">
        <v>0</v>
      </c>
      <c r="AB12" s="591">
        <v>0</v>
      </c>
      <c r="AC12" s="591">
        <v>0</v>
      </c>
      <c r="AD12" s="591">
        <v>0</v>
      </c>
      <c r="AE12" s="591">
        <f t="shared" ref="AE12" si="0">SUM(R12:AD12)+M12+O12+Q12</f>
        <v>0</v>
      </c>
      <c r="AF12" s="594" t="s">
        <v>297</v>
      </c>
      <c r="AG12" s="594" t="s">
        <v>297</v>
      </c>
      <c r="AH12" s="594" t="s">
        <v>297</v>
      </c>
      <c r="AI12" s="594" t="s">
        <v>297</v>
      </c>
      <c r="AJ12" s="594" t="s">
        <v>297</v>
      </c>
      <c r="AK12" s="594" t="s">
        <v>297</v>
      </c>
    </row>
    <row r="13" spans="1:38" s="601" customFormat="1" ht="34.5" customHeight="1" x14ac:dyDescent="0.3">
      <c r="A13" s="595">
        <v>35</v>
      </c>
      <c r="B13" s="595" t="s">
        <v>313</v>
      </c>
      <c r="C13" s="595" t="s">
        <v>314</v>
      </c>
      <c r="D13" s="596" t="s">
        <v>323</v>
      </c>
      <c r="E13" s="597" t="s">
        <v>46</v>
      </c>
      <c r="F13" s="598">
        <v>1</v>
      </c>
      <c r="G13" s="598">
        <v>1</v>
      </c>
      <c r="H13" s="598">
        <v>4</v>
      </c>
      <c r="I13" s="598">
        <v>1</v>
      </c>
      <c r="J13" s="598">
        <v>1</v>
      </c>
      <c r="K13" s="599">
        <v>1</v>
      </c>
      <c r="L13" s="595">
        <v>4</v>
      </c>
      <c r="M13" s="595">
        <v>4</v>
      </c>
      <c r="N13" s="595">
        <v>2</v>
      </c>
      <c r="O13" s="595">
        <v>2</v>
      </c>
      <c r="P13" s="595"/>
      <c r="Q13" s="595"/>
      <c r="R13" s="595"/>
      <c r="S13" s="595"/>
      <c r="T13" s="595"/>
      <c r="U13" s="595"/>
      <c r="V13" s="595"/>
      <c r="W13" s="595"/>
      <c r="X13" s="595"/>
      <c r="Y13" s="595"/>
      <c r="Z13" s="600"/>
      <c r="AA13" s="600">
        <v>0</v>
      </c>
      <c r="AB13" s="600">
        <v>0</v>
      </c>
      <c r="AC13" s="600">
        <v>0</v>
      </c>
      <c r="AD13" s="600">
        <v>0</v>
      </c>
      <c r="AE13" s="595">
        <f t="shared" ref="AE13" si="1">SUM(R13:AD13)+M13+O13+Q13</f>
        <v>6</v>
      </c>
      <c r="AF13" s="600" t="s">
        <v>297</v>
      </c>
      <c r="AG13" s="600" t="s">
        <v>297</v>
      </c>
      <c r="AH13" s="600" t="s">
        <v>297</v>
      </c>
      <c r="AI13" s="600" t="s">
        <v>297</v>
      </c>
      <c r="AJ13" s="600" t="s">
        <v>297</v>
      </c>
      <c r="AK13" s="600" t="s">
        <v>297</v>
      </c>
    </row>
    <row r="14" spans="1:38" s="601" customFormat="1" ht="14.25" customHeight="1" x14ac:dyDescent="0.3">
      <c r="A14" s="595">
        <v>36</v>
      </c>
      <c r="B14" s="595" t="s">
        <v>313</v>
      </c>
      <c r="C14" s="595" t="s">
        <v>314</v>
      </c>
      <c r="D14" s="602" t="s">
        <v>316</v>
      </c>
      <c r="E14" s="597" t="s">
        <v>46</v>
      </c>
      <c r="F14" s="598">
        <v>1</v>
      </c>
      <c r="G14" s="598">
        <v>1</v>
      </c>
      <c r="H14" s="598">
        <v>4</v>
      </c>
      <c r="I14" s="598">
        <v>1</v>
      </c>
      <c r="J14" s="598">
        <v>1</v>
      </c>
      <c r="K14" s="599">
        <v>1</v>
      </c>
      <c r="L14" s="595">
        <v>4</v>
      </c>
      <c r="M14" s="595">
        <v>4</v>
      </c>
      <c r="N14" s="595">
        <v>2</v>
      </c>
      <c r="O14" s="595">
        <v>2</v>
      </c>
      <c r="P14" s="595">
        <v>0</v>
      </c>
      <c r="Q14" s="595">
        <v>0</v>
      </c>
      <c r="R14" s="595"/>
      <c r="S14" s="595"/>
      <c r="T14" s="595"/>
      <c r="U14" s="595">
        <v>0</v>
      </c>
      <c r="V14" s="595">
        <v>0</v>
      </c>
      <c r="W14" s="595">
        <v>0</v>
      </c>
      <c r="X14" s="595">
        <v>0</v>
      </c>
      <c r="Y14" s="595"/>
      <c r="Z14" s="600"/>
      <c r="AA14" s="600">
        <v>0</v>
      </c>
      <c r="AB14" s="600">
        <v>0</v>
      </c>
      <c r="AC14" s="600">
        <v>0</v>
      </c>
      <c r="AD14" s="600">
        <v>0</v>
      </c>
      <c r="AE14" s="595">
        <f t="shared" ref="AE14" si="2">SUM(R14:AD14)+M14+O14+Q14</f>
        <v>6</v>
      </c>
      <c r="AF14" s="600" t="s">
        <v>297</v>
      </c>
      <c r="AG14" s="600" t="s">
        <v>297</v>
      </c>
      <c r="AH14" s="600" t="s">
        <v>297</v>
      </c>
      <c r="AI14" s="600" t="s">
        <v>297</v>
      </c>
      <c r="AJ14" s="600" t="s">
        <v>297</v>
      </c>
      <c r="AK14" s="600" t="s">
        <v>297</v>
      </c>
    </row>
    <row r="15" spans="1:38" x14ac:dyDescent="0.3">
      <c r="A15" s="603" t="s">
        <v>297</v>
      </c>
      <c r="B15" s="603" t="s">
        <v>297</v>
      </c>
      <c r="C15" s="603" t="s">
        <v>297</v>
      </c>
      <c r="D15" s="604" t="s">
        <v>214</v>
      </c>
      <c r="E15" s="603" t="s">
        <v>297</v>
      </c>
      <c r="F15" s="603" t="s">
        <v>297</v>
      </c>
      <c r="G15" s="603" t="s">
        <v>297</v>
      </c>
      <c r="H15" s="603" t="s">
        <v>297</v>
      </c>
      <c r="I15" s="603" t="s">
        <v>297</v>
      </c>
      <c r="J15" s="603" t="s">
        <v>297</v>
      </c>
      <c r="K15" s="605" t="s">
        <v>297</v>
      </c>
      <c r="L15" s="603">
        <f>SUM(L13:L14)</f>
        <v>8</v>
      </c>
      <c r="M15" s="603">
        <f t="shared" ref="M15:AE15" si="3">SUM(M13:M14)</f>
        <v>8</v>
      </c>
      <c r="N15" s="603">
        <f t="shared" si="3"/>
        <v>4</v>
      </c>
      <c r="O15" s="603">
        <f t="shared" si="3"/>
        <v>4</v>
      </c>
      <c r="P15" s="603">
        <f t="shared" si="3"/>
        <v>0</v>
      </c>
      <c r="Q15" s="603">
        <f t="shared" si="3"/>
        <v>0</v>
      </c>
      <c r="R15" s="603"/>
      <c r="S15" s="603">
        <f t="shared" si="3"/>
        <v>0</v>
      </c>
      <c r="T15" s="603">
        <f t="shared" si="3"/>
        <v>0</v>
      </c>
      <c r="U15" s="603">
        <f t="shared" si="3"/>
        <v>0</v>
      </c>
      <c r="V15" s="603">
        <f t="shared" si="3"/>
        <v>0</v>
      </c>
      <c r="W15" s="603">
        <f t="shared" si="3"/>
        <v>0</v>
      </c>
      <c r="X15" s="603">
        <f t="shared" si="3"/>
        <v>0</v>
      </c>
      <c r="Y15" s="603">
        <f t="shared" si="3"/>
        <v>0</v>
      </c>
      <c r="Z15" s="603">
        <f t="shared" si="3"/>
        <v>0</v>
      </c>
      <c r="AA15" s="603">
        <f t="shared" si="3"/>
        <v>0</v>
      </c>
      <c r="AB15" s="603">
        <f t="shared" si="3"/>
        <v>0</v>
      </c>
      <c r="AC15" s="603">
        <f t="shared" si="3"/>
        <v>0</v>
      </c>
      <c r="AD15" s="603">
        <f t="shared" si="3"/>
        <v>0</v>
      </c>
      <c r="AE15" s="603">
        <f t="shared" si="3"/>
        <v>12</v>
      </c>
      <c r="AF15" s="594" t="s">
        <v>297</v>
      </c>
      <c r="AG15" s="594" t="s">
        <v>297</v>
      </c>
      <c r="AH15" s="594" t="s">
        <v>297</v>
      </c>
      <c r="AI15" s="594" t="s">
        <v>297</v>
      </c>
      <c r="AJ15" s="594" t="s">
        <v>297</v>
      </c>
      <c r="AK15" s="594" t="s">
        <v>297</v>
      </c>
    </row>
    <row r="16" spans="1:38" x14ac:dyDescent="0.3">
      <c r="A16" s="603"/>
      <c r="B16" s="603"/>
      <c r="C16" s="603"/>
      <c r="D16" s="606"/>
      <c r="E16" s="603"/>
      <c r="F16" s="603"/>
      <c r="G16" s="603"/>
      <c r="H16" s="603"/>
      <c r="I16" s="603"/>
      <c r="J16" s="603"/>
      <c r="K16" s="605"/>
      <c r="L16" s="603"/>
      <c r="M16" s="603"/>
      <c r="N16" s="603"/>
      <c r="O16" s="603"/>
      <c r="P16" s="603"/>
      <c r="Q16" s="603"/>
      <c r="R16" s="603"/>
      <c r="S16" s="603"/>
      <c r="T16" s="603"/>
      <c r="U16" s="603"/>
      <c r="V16" s="603"/>
      <c r="W16" s="603"/>
      <c r="X16" s="603"/>
      <c r="Y16" s="603"/>
      <c r="Z16" s="603"/>
      <c r="AA16" s="603"/>
      <c r="AB16" s="603"/>
      <c r="AC16" s="603"/>
      <c r="AD16" s="603"/>
      <c r="AE16" s="603"/>
      <c r="AF16" s="594"/>
      <c r="AG16" s="594"/>
      <c r="AH16" s="594"/>
      <c r="AI16" s="594"/>
      <c r="AJ16" s="594"/>
      <c r="AK16" s="594"/>
    </row>
    <row r="17" spans="1:37" x14ac:dyDescent="0.3">
      <c r="A17" s="591" t="s">
        <v>297</v>
      </c>
      <c r="B17" s="591" t="s">
        <v>297</v>
      </c>
      <c r="C17" s="591" t="s">
        <v>297</v>
      </c>
      <c r="D17" s="592" t="s">
        <v>57</v>
      </c>
      <c r="E17" s="591" t="s">
        <v>297</v>
      </c>
      <c r="F17" s="591" t="s">
        <v>297</v>
      </c>
      <c r="G17" s="591" t="s">
        <v>297</v>
      </c>
      <c r="H17" s="591" t="s">
        <v>297</v>
      </c>
      <c r="I17" s="591" t="s">
        <v>297</v>
      </c>
      <c r="J17" s="591" t="s">
        <v>297</v>
      </c>
      <c r="K17" s="593" t="s">
        <v>297</v>
      </c>
      <c r="L17" s="591">
        <v>0</v>
      </c>
      <c r="M17" s="591">
        <v>0</v>
      </c>
      <c r="N17" s="591">
        <v>0</v>
      </c>
      <c r="O17" s="591">
        <v>0</v>
      </c>
      <c r="P17" s="591">
        <v>0</v>
      </c>
      <c r="Q17" s="591">
        <v>0</v>
      </c>
      <c r="R17" s="591">
        <v>0</v>
      </c>
      <c r="S17" s="591">
        <v>0</v>
      </c>
      <c r="T17" s="591">
        <v>0</v>
      </c>
      <c r="U17" s="591">
        <v>0</v>
      </c>
      <c r="V17" s="591">
        <v>0</v>
      </c>
      <c r="W17" s="591">
        <v>0</v>
      </c>
      <c r="X17" s="591">
        <v>0</v>
      </c>
      <c r="Y17" s="591">
        <v>0</v>
      </c>
      <c r="Z17" s="591">
        <v>0</v>
      </c>
      <c r="AA17" s="591">
        <v>0</v>
      </c>
      <c r="AB17" s="591">
        <v>0</v>
      </c>
      <c r="AC17" s="591">
        <v>0</v>
      </c>
      <c r="AD17" s="591">
        <v>0</v>
      </c>
      <c r="AE17" s="591">
        <f t="shared" ref="AE17:AE22" si="4">SUM(R17:AD17)+M17+O17+Q17</f>
        <v>0</v>
      </c>
      <c r="AF17" s="594" t="s">
        <v>297</v>
      </c>
      <c r="AG17" s="594" t="s">
        <v>297</v>
      </c>
      <c r="AH17" s="594" t="s">
        <v>297</v>
      </c>
      <c r="AI17" s="594" t="s">
        <v>297</v>
      </c>
      <c r="AJ17" s="594" t="s">
        <v>297</v>
      </c>
      <c r="AK17" s="594" t="s">
        <v>297</v>
      </c>
    </row>
    <row r="18" spans="1:37" s="601" customFormat="1" ht="13.5" customHeight="1" x14ac:dyDescent="0.3">
      <c r="A18" s="595">
        <v>39</v>
      </c>
      <c r="B18" s="595" t="s">
        <v>35</v>
      </c>
      <c r="C18" s="595" t="s">
        <v>314</v>
      </c>
      <c r="D18" s="607" t="s">
        <v>316</v>
      </c>
      <c r="E18" s="595" t="s">
        <v>46</v>
      </c>
      <c r="F18" s="595" t="s">
        <v>50</v>
      </c>
      <c r="G18" s="595" t="s">
        <v>317</v>
      </c>
      <c r="H18" s="595">
        <v>34</v>
      </c>
      <c r="I18" s="595" t="s">
        <v>53</v>
      </c>
      <c r="J18" s="595">
        <v>2</v>
      </c>
      <c r="K18" s="608">
        <v>4</v>
      </c>
      <c r="L18" s="595">
        <v>36</v>
      </c>
      <c r="M18" s="595">
        <v>36</v>
      </c>
      <c r="N18" s="595">
        <v>18</v>
      </c>
      <c r="O18" s="595">
        <v>36</v>
      </c>
      <c r="P18" s="595">
        <v>0</v>
      </c>
      <c r="Q18" s="595">
        <v>0</v>
      </c>
      <c r="R18" s="595"/>
      <c r="S18" s="595"/>
      <c r="T18" s="595"/>
      <c r="U18" s="595">
        <v>0</v>
      </c>
      <c r="V18" s="595">
        <v>0</v>
      </c>
      <c r="W18" s="595">
        <v>0</v>
      </c>
      <c r="X18" s="595">
        <v>0</v>
      </c>
      <c r="Y18" s="595">
        <v>3</v>
      </c>
      <c r="Z18" s="600"/>
      <c r="AA18" s="600">
        <v>0</v>
      </c>
      <c r="AB18" s="600">
        <v>0</v>
      </c>
      <c r="AC18" s="600">
        <v>0</v>
      </c>
      <c r="AD18" s="600">
        <v>0</v>
      </c>
      <c r="AE18" s="595">
        <f t="shared" si="4"/>
        <v>75</v>
      </c>
      <c r="AF18" s="600" t="s">
        <v>297</v>
      </c>
      <c r="AG18" s="600" t="s">
        <v>297</v>
      </c>
      <c r="AH18" s="600" t="s">
        <v>297</v>
      </c>
      <c r="AI18" s="600" t="s">
        <v>297</v>
      </c>
      <c r="AJ18" s="600" t="s">
        <v>297</v>
      </c>
      <c r="AK18" s="600" t="s">
        <v>297</v>
      </c>
    </row>
    <row r="19" spans="1:37" s="601" customFormat="1" ht="20.399999999999999" x14ac:dyDescent="0.3">
      <c r="A19" s="595">
        <v>40</v>
      </c>
      <c r="B19" s="595" t="s">
        <v>35</v>
      </c>
      <c r="C19" s="595" t="s">
        <v>314</v>
      </c>
      <c r="D19" s="596" t="s">
        <v>315</v>
      </c>
      <c r="E19" s="595" t="s">
        <v>46</v>
      </c>
      <c r="F19" s="595" t="s">
        <v>50</v>
      </c>
      <c r="G19" s="595" t="s">
        <v>317</v>
      </c>
      <c r="H19" s="595">
        <v>17</v>
      </c>
      <c r="I19" s="595" t="s">
        <v>53</v>
      </c>
      <c r="J19" s="595">
        <v>2</v>
      </c>
      <c r="K19" s="608">
        <v>3</v>
      </c>
      <c r="L19" s="595">
        <v>36</v>
      </c>
      <c r="M19" s="595">
        <v>36</v>
      </c>
      <c r="N19" s="595">
        <v>18</v>
      </c>
      <c r="O19" s="595">
        <v>18</v>
      </c>
      <c r="P19" s="595">
        <v>0</v>
      </c>
      <c r="Q19" s="595">
        <v>0</v>
      </c>
      <c r="R19" s="595"/>
      <c r="S19" s="595"/>
      <c r="T19" s="595"/>
      <c r="U19" s="595">
        <v>0</v>
      </c>
      <c r="V19" s="595">
        <v>0</v>
      </c>
      <c r="W19" s="595">
        <v>0</v>
      </c>
      <c r="X19" s="595">
        <v>0</v>
      </c>
      <c r="Y19" s="595">
        <v>2</v>
      </c>
      <c r="Z19" s="595"/>
      <c r="AA19" s="595">
        <v>0</v>
      </c>
      <c r="AB19" s="595">
        <v>0</v>
      </c>
      <c r="AC19" s="595">
        <v>0</v>
      </c>
      <c r="AD19" s="595">
        <v>0</v>
      </c>
      <c r="AE19" s="609">
        <f t="shared" si="4"/>
        <v>56</v>
      </c>
      <c r="AF19" s="610"/>
      <c r="AG19" s="610" t="s">
        <v>297</v>
      </c>
      <c r="AH19" s="610" t="s">
        <v>297</v>
      </c>
      <c r="AI19" s="610" t="s">
        <v>297</v>
      </c>
      <c r="AJ19" s="610" t="s">
        <v>297</v>
      </c>
      <c r="AK19" s="610" t="s">
        <v>297</v>
      </c>
    </row>
    <row r="20" spans="1:37" s="601" customFormat="1" ht="25.5" customHeight="1" x14ac:dyDescent="0.3">
      <c r="A20" s="595">
        <v>41</v>
      </c>
      <c r="B20" s="595" t="s">
        <v>35</v>
      </c>
      <c r="C20" s="595" t="s">
        <v>314</v>
      </c>
      <c r="D20" s="596" t="s">
        <v>318</v>
      </c>
      <c r="E20" s="595" t="s">
        <v>46</v>
      </c>
      <c r="F20" s="595" t="s">
        <v>50</v>
      </c>
      <c r="G20" s="595" t="s">
        <v>317</v>
      </c>
      <c r="H20" s="595">
        <v>17</v>
      </c>
      <c r="I20" s="595" t="s">
        <v>53</v>
      </c>
      <c r="J20" s="595">
        <v>2</v>
      </c>
      <c r="K20" s="608">
        <v>3</v>
      </c>
      <c r="L20" s="595">
        <v>36</v>
      </c>
      <c r="M20" s="595">
        <v>36</v>
      </c>
      <c r="N20" s="595">
        <v>18</v>
      </c>
      <c r="O20" s="595">
        <v>18</v>
      </c>
      <c r="P20" s="595"/>
      <c r="Q20" s="595">
        <v>0</v>
      </c>
      <c r="R20" s="595"/>
      <c r="S20" s="595"/>
      <c r="T20" s="595"/>
      <c r="U20" s="595">
        <v>0</v>
      </c>
      <c r="V20" s="595">
        <v>0</v>
      </c>
      <c r="W20" s="595">
        <v>0</v>
      </c>
      <c r="X20" s="595">
        <v>0</v>
      </c>
      <c r="Y20" s="595">
        <v>2</v>
      </c>
      <c r="Z20" s="600"/>
      <c r="AA20" s="600">
        <v>0</v>
      </c>
      <c r="AB20" s="600">
        <v>0</v>
      </c>
      <c r="AC20" s="600">
        <v>0</v>
      </c>
      <c r="AD20" s="600">
        <v>0</v>
      </c>
      <c r="AE20" s="595">
        <f t="shared" si="4"/>
        <v>56</v>
      </c>
      <c r="AF20" s="600" t="s">
        <v>297</v>
      </c>
      <c r="AG20" s="600" t="s">
        <v>297</v>
      </c>
      <c r="AH20" s="600" t="s">
        <v>297</v>
      </c>
      <c r="AI20" s="600" t="s">
        <v>297</v>
      </c>
      <c r="AJ20" s="600" t="s">
        <v>297</v>
      </c>
      <c r="AK20" s="600" t="s">
        <v>297</v>
      </c>
    </row>
    <row r="21" spans="1:37" s="601" customFormat="1" ht="34.5" customHeight="1" x14ac:dyDescent="0.3">
      <c r="A21" s="595">
        <v>42</v>
      </c>
      <c r="B21" s="595" t="s">
        <v>313</v>
      </c>
      <c r="C21" s="595" t="s">
        <v>314</v>
      </c>
      <c r="D21" s="596" t="s">
        <v>323</v>
      </c>
      <c r="E21" s="597" t="s">
        <v>46</v>
      </c>
      <c r="F21" s="598">
        <v>2</v>
      </c>
      <c r="G21" s="598">
        <v>1</v>
      </c>
      <c r="H21" s="598">
        <v>4</v>
      </c>
      <c r="I21" s="598">
        <v>1</v>
      </c>
      <c r="J21" s="598">
        <v>1</v>
      </c>
      <c r="K21" s="599">
        <v>1</v>
      </c>
      <c r="L21" s="595"/>
      <c r="M21" s="595"/>
      <c r="N21" s="595">
        <v>2</v>
      </c>
      <c r="O21" s="595">
        <v>2</v>
      </c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600"/>
      <c r="AA21" s="600">
        <v>0</v>
      </c>
      <c r="AB21" s="600">
        <v>0</v>
      </c>
      <c r="AC21" s="600">
        <v>0</v>
      </c>
      <c r="AD21" s="600">
        <v>0</v>
      </c>
      <c r="AE21" s="595">
        <f t="shared" si="4"/>
        <v>2</v>
      </c>
      <c r="AF21" s="600" t="s">
        <v>297</v>
      </c>
      <c r="AG21" s="600" t="s">
        <v>297</v>
      </c>
      <c r="AH21" s="600" t="s">
        <v>297</v>
      </c>
      <c r="AI21" s="600" t="s">
        <v>297</v>
      </c>
      <c r="AJ21" s="600" t="s">
        <v>297</v>
      </c>
      <c r="AK21" s="600" t="s">
        <v>297</v>
      </c>
    </row>
    <row r="22" spans="1:37" s="601" customFormat="1" ht="14.25" customHeight="1" x14ac:dyDescent="0.3">
      <c r="A22" s="595">
        <v>43</v>
      </c>
      <c r="B22" s="595" t="s">
        <v>313</v>
      </c>
      <c r="C22" s="595" t="s">
        <v>314</v>
      </c>
      <c r="D22" s="607" t="s">
        <v>316</v>
      </c>
      <c r="E22" s="597" t="s">
        <v>46</v>
      </c>
      <c r="F22" s="598">
        <v>2</v>
      </c>
      <c r="G22" s="598">
        <v>1</v>
      </c>
      <c r="H22" s="598">
        <v>4</v>
      </c>
      <c r="I22" s="598">
        <v>1</v>
      </c>
      <c r="J22" s="598">
        <v>1</v>
      </c>
      <c r="K22" s="599">
        <v>1</v>
      </c>
      <c r="L22" s="595"/>
      <c r="M22" s="595"/>
      <c r="N22" s="595">
        <v>2</v>
      </c>
      <c r="O22" s="595">
        <v>2</v>
      </c>
      <c r="P22" s="595"/>
      <c r="Q22" s="595"/>
      <c r="R22" s="595"/>
      <c r="S22" s="595"/>
      <c r="T22" s="595"/>
      <c r="U22" s="595"/>
      <c r="V22" s="595"/>
      <c r="W22" s="595"/>
      <c r="X22" s="595"/>
      <c r="Y22" s="595"/>
      <c r="Z22" s="600"/>
      <c r="AA22" s="600">
        <v>0</v>
      </c>
      <c r="AB22" s="600">
        <v>0</v>
      </c>
      <c r="AC22" s="600">
        <v>0</v>
      </c>
      <c r="AD22" s="600">
        <v>0</v>
      </c>
      <c r="AE22" s="595">
        <f t="shared" si="4"/>
        <v>2</v>
      </c>
      <c r="AF22" s="600" t="s">
        <v>297</v>
      </c>
      <c r="AG22" s="600" t="s">
        <v>297</v>
      </c>
      <c r="AH22" s="600" t="s">
        <v>297</v>
      </c>
      <c r="AI22" s="600" t="s">
        <v>297</v>
      </c>
      <c r="AJ22" s="600" t="s">
        <v>297</v>
      </c>
      <c r="AK22" s="600" t="s">
        <v>297</v>
      </c>
    </row>
    <row r="23" spans="1:37" ht="0.75" customHeight="1" x14ac:dyDescent="0.3">
      <c r="A23" s="590" t="s">
        <v>297</v>
      </c>
      <c r="B23" s="590" t="s">
        <v>297</v>
      </c>
      <c r="C23" s="590" t="s">
        <v>297</v>
      </c>
      <c r="D23" s="604"/>
      <c r="E23" s="590" t="s">
        <v>297</v>
      </c>
      <c r="F23" s="590" t="s">
        <v>297</v>
      </c>
      <c r="G23" s="590" t="s">
        <v>297</v>
      </c>
      <c r="H23" s="590" t="s">
        <v>297</v>
      </c>
      <c r="I23" s="590" t="s">
        <v>297</v>
      </c>
      <c r="J23" s="590" t="s">
        <v>297</v>
      </c>
      <c r="K23" s="611" t="s">
        <v>297</v>
      </c>
      <c r="L23" s="590">
        <v>0</v>
      </c>
      <c r="M23" s="590"/>
      <c r="N23" s="590">
        <v>0</v>
      </c>
      <c r="O23" s="590">
        <v>0</v>
      </c>
      <c r="P23" s="590">
        <v>0</v>
      </c>
      <c r="Q23" s="590">
        <v>0</v>
      </c>
      <c r="R23" s="590">
        <v>0</v>
      </c>
      <c r="S23" s="590">
        <v>0</v>
      </c>
      <c r="T23" s="590">
        <v>0</v>
      </c>
      <c r="U23" s="590">
        <v>0</v>
      </c>
      <c r="V23" s="590">
        <v>0</v>
      </c>
      <c r="W23" s="590">
        <v>0</v>
      </c>
      <c r="X23" s="590">
        <v>0</v>
      </c>
      <c r="Y23" s="590">
        <v>0</v>
      </c>
      <c r="Z23" s="590">
        <v>0</v>
      </c>
      <c r="AA23" s="590">
        <v>0</v>
      </c>
      <c r="AB23" s="590">
        <v>0</v>
      </c>
      <c r="AC23" s="590">
        <v>0</v>
      </c>
      <c r="AD23" s="590">
        <v>0</v>
      </c>
      <c r="AE23" s="590"/>
      <c r="AF23" s="590" t="s">
        <v>297</v>
      </c>
      <c r="AG23" s="590" t="s">
        <v>297</v>
      </c>
      <c r="AH23" s="590" t="s">
        <v>297</v>
      </c>
      <c r="AI23" s="590" t="s">
        <v>297</v>
      </c>
      <c r="AJ23" s="590" t="s">
        <v>297</v>
      </c>
      <c r="AK23" s="590" t="s">
        <v>297</v>
      </c>
    </row>
    <row r="24" spans="1:37" x14ac:dyDescent="0.3">
      <c r="A24" s="594" t="s">
        <v>297</v>
      </c>
      <c r="B24" s="594" t="s">
        <v>297</v>
      </c>
      <c r="C24" s="594" t="s">
        <v>297</v>
      </c>
      <c r="D24" s="604" t="s">
        <v>214</v>
      </c>
      <c r="E24" s="594" t="s">
        <v>297</v>
      </c>
      <c r="F24" s="594" t="s">
        <v>297</v>
      </c>
      <c r="G24" s="594" t="s">
        <v>297</v>
      </c>
      <c r="H24" s="594" t="s">
        <v>297</v>
      </c>
      <c r="I24" s="594" t="s">
        <v>297</v>
      </c>
      <c r="J24" s="594" t="s">
        <v>297</v>
      </c>
      <c r="K24" s="612" t="s">
        <v>297</v>
      </c>
      <c r="L24" s="590">
        <f>SUM(L13:L22)</f>
        <v>124</v>
      </c>
      <c r="M24" s="590">
        <f>SUM(M13:M22)</f>
        <v>124</v>
      </c>
      <c r="N24" s="590">
        <f>SUM(N13:N22)</f>
        <v>66</v>
      </c>
      <c r="O24" s="590">
        <f>SUM(O13:O22)</f>
        <v>84</v>
      </c>
      <c r="P24" s="590">
        <f t="shared" ref="P24:X24" si="5">SUM(P17:P22)</f>
        <v>0</v>
      </c>
      <c r="Q24" s="590">
        <f t="shared" si="5"/>
        <v>0</v>
      </c>
      <c r="R24" s="590">
        <f t="shared" si="5"/>
        <v>0</v>
      </c>
      <c r="S24" s="590">
        <f t="shared" si="5"/>
        <v>0</v>
      </c>
      <c r="T24" s="590">
        <f t="shared" si="5"/>
        <v>0</v>
      </c>
      <c r="U24" s="590">
        <f t="shared" si="5"/>
        <v>0</v>
      </c>
      <c r="V24" s="590">
        <f t="shared" si="5"/>
        <v>0</v>
      </c>
      <c r="W24" s="590">
        <f t="shared" si="5"/>
        <v>0</v>
      </c>
      <c r="X24" s="590">
        <f t="shared" si="5"/>
        <v>0</v>
      </c>
      <c r="Y24" s="590">
        <f>SUM(Y13:Y22)</f>
        <v>7</v>
      </c>
      <c r="Z24" s="590">
        <f>SUM(Z17:Z22)</f>
        <v>0</v>
      </c>
      <c r="AA24" s="590">
        <f>SUM(AA17:AA22)</f>
        <v>0</v>
      </c>
      <c r="AB24" s="590">
        <f>SUM(AB17:AB22)</f>
        <v>0</v>
      </c>
      <c r="AC24" s="590">
        <f>SUM(AC17:AC22)</f>
        <v>0</v>
      </c>
      <c r="AD24" s="590">
        <f>SUM(AD17:AD22)</f>
        <v>0</v>
      </c>
      <c r="AE24" s="590">
        <f>SUM(AE18:AE22)</f>
        <v>191</v>
      </c>
      <c r="AF24" s="594"/>
      <c r="AG24" s="594"/>
      <c r="AH24" s="594"/>
      <c r="AI24" s="594"/>
      <c r="AJ24" s="594"/>
      <c r="AK24" s="594"/>
    </row>
    <row r="25" spans="1:37" x14ac:dyDescent="0.3">
      <c r="A25" s="594" t="s">
        <v>297</v>
      </c>
      <c r="B25" s="594" t="s">
        <v>297</v>
      </c>
      <c r="C25" s="594" t="s">
        <v>297</v>
      </c>
      <c r="D25" s="613" t="s">
        <v>319</v>
      </c>
      <c r="E25" s="594" t="s">
        <v>297</v>
      </c>
      <c r="F25" s="594" t="s">
        <v>297</v>
      </c>
      <c r="G25" s="594" t="s">
        <v>297</v>
      </c>
      <c r="H25" s="594" t="s">
        <v>297</v>
      </c>
      <c r="I25" s="594" t="s">
        <v>297</v>
      </c>
      <c r="J25" s="594" t="s">
        <v>297</v>
      </c>
      <c r="K25" s="612" t="s">
        <v>297</v>
      </c>
      <c r="L25" s="590">
        <f t="shared" ref="L25:AE25" si="6">L15+L24</f>
        <v>132</v>
      </c>
      <c r="M25" s="590">
        <f t="shared" si="6"/>
        <v>132</v>
      </c>
      <c r="N25" s="590">
        <f t="shared" si="6"/>
        <v>70</v>
      </c>
      <c r="O25" s="590">
        <f t="shared" si="6"/>
        <v>88</v>
      </c>
      <c r="P25" s="590">
        <f t="shared" si="6"/>
        <v>0</v>
      </c>
      <c r="Q25" s="590">
        <f t="shared" si="6"/>
        <v>0</v>
      </c>
      <c r="R25" s="590">
        <f t="shared" si="6"/>
        <v>0</v>
      </c>
      <c r="S25" s="590">
        <f t="shared" si="6"/>
        <v>0</v>
      </c>
      <c r="T25" s="590">
        <f t="shared" si="6"/>
        <v>0</v>
      </c>
      <c r="U25" s="590">
        <f t="shared" si="6"/>
        <v>0</v>
      </c>
      <c r="V25" s="590">
        <f t="shared" si="6"/>
        <v>0</v>
      </c>
      <c r="W25" s="590">
        <f t="shared" si="6"/>
        <v>0</v>
      </c>
      <c r="X25" s="590">
        <f t="shared" si="6"/>
        <v>0</v>
      </c>
      <c r="Y25" s="590">
        <f t="shared" si="6"/>
        <v>7</v>
      </c>
      <c r="Z25" s="590">
        <f t="shared" si="6"/>
        <v>0</v>
      </c>
      <c r="AA25" s="590">
        <f t="shared" si="6"/>
        <v>0</v>
      </c>
      <c r="AB25" s="590">
        <f t="shared" si="6"/>
        <v>0</v>
      </c>
      <c r="AC25" s="590">
        <f t="shared" si="6"/>
        <v>0</v>
      </c>
      <c r="AD25" s="590">
        <f t="shared" si="6"/>
        <v>0</v>
      </c>
      <c r="AE25" s="590">
        <f t="shared" si="6"/>
        <v>203</v>
      </c>
      <c r="AF25" s="594"/>
      <c r="AG25" s="594"/>
      <c r="AH25" s="594"/>
      <c r="AI25" s="594"/>
      <c r="AJ25" s="594"/>
      <c r="AK25" s="594"/>
    </row>
    <row r="26" spans="1:37" x14ac:dyDescent="0.3">
      <c r="A26" s="614"/>
      <c r="B26" s="614"/>
      <c r="C26" s="614"/>
      <c r="D26" s="613" t="s">
        <v>298</v>
      </c>
      <c r="E26" s="614"/>
      <c r="F26" s="614"/>
      <c r="G26" s="614"/>
      <c r="H26" s="614"/>
      <c r="I26" s="614"/>
      <c r="J26" s="614"/>
      <c r="K26" s="614"/>
      <c r="L26" s="615" t="e">
        <f>L25+#REF!</f>
        <v>#REF!</v>
      </c>
      <c r="M26" s="615" t="e">
        <f>M25+#REF!</f>
        <v>#REF!</v>
      </c>
      <c r="N26" s="615" t="e">
        <f>N25+#REF!</f>
        <v>#REF!</v>
      </c>
      <c r="O26" s="615" t="e">
        <f>O25+#REF!</f>
        <v>#REF!</v>
      </c>
      <c r="P26" s="615" t="e">
        <f>P25+#REF!</f>
        <v>#REF!</v>
      </c>
      <c r="Q26" s="615" t="e">
        <f>Q25+#REF!</f>
        <v>#REF!</v>
      </c>
      <c r="R26" s="615" t="e">
        <f>R25+#REF!</f>
        <v>#REF!</v>
      </c>
      <c r="S26" s="615" t="e">
        <f>S25+#REF!</f>
        <v>#REF!</v>
      </c>
      <c r="T26" s="615" t="e">
        <f>T25+#REF!</f>
        <v>#REF!</v>
      </c>
      <c r="U26" s="615" t="e">
        <f>U25+#REF!</f>
        <v>#REF!</v>
      </c>
      <c r="V26" s="615" t="e">
        <f>V25+#REF!</f>
        <v>#REF!</v>
      </c>
      <c r="W26" s="615" t="e">
        <f>W25+#REF!</f>
        <v>#REF!</v>
      </c>
      <c r="X26" s="615" t="e">
        <f>X25+#REF!</f>
        <v>#REF!</v>
      </c>
      <c r="Y26" s="615" t="e">
        <f>Y25+#REF!</f>
        <v>#REF!</v>
      </c>
      <c r="Z26" s="615" t="e">
        <f>Z25+'[1]Форма 1'!Z214</f>
        <v>#REF!</v>
      </c>
      <c r="AA26" s="615" t="e">
        <f>AA25+#REF!</f>
        <v>#REF!</v>
      </c>
      <c r="AB26" s="615" t="e">
        <f>AB25+'[1]Форма 1'!AB214</f>
        <v>#REF!</v>
      </c>
      <c r="AC26" s="615"/>
      <c r="AD26" s="615" t="e">
        <f>AD25+'[1]Форма 1'!AD214</f>
        <v>#REF!</v>
      </c>
      <c r="AE26" s="617" t="e">
        <f>AE25+#REF!</f>
        <v>#REF!</v>
      </c>
      <c r="AF26" s="614"/>
      <c r="AG26" s="614"/>
      <c r="AH26" s="614"/>
      <c r="AI26" s="614"/>
      <c r="AJ26" s="614"/>
      <c r="AK26" s="614"/>
    </row>
    <row r="27" spans="1:37" ht="3.75" customHeight="1" x14ac:dyDescent="0.3"/>
    <row r="28" spans="1:37" x14ac:dyDescent="0.3">
      <c r="A28" s="582" t="s">
        <v>297</v>
      </c>
      <c r="B28" s="582" t="s">
        <v>297</v>
      </c>
      <c r="C28" s="582" t="s">
        <v>297</v>
      </c>
      <c r="D28" s="692" t="s">
        <v>324</v>
      </c>
      <c r="E28" s="691" t="s">
        <v>297</v>
      </c>
      <c r="F28" s="691" t="s">
        <v>297</v>
      </c>
      <c r="G28" s="691" t="s">
        <v>297</v>
      </c>
      <c r="H28" s="691" t="s">
        <v>297</v>
      </c>
      <c r="I28" s="691" t="s">
        <v>297</v>
      </c>
      <c r="J28" s="691" t="s">
        <v>297</v>
      </c>
      <c r="K28" s="691" t="s">
        <v>297</v>
      </c>
      <c r="L28" s="691" t="s">
        <v>297</v>
      </c>
      <c r="M28" s="691" t="s">
        <v>297</v>
      </c>
      <c r="N28" s="691" t="s">
        <v>297</v>
      </c>
      <c r="O28" s="691"/>
      <c r="P28" s="691"/>
      <c r="Q28" s="691"/>
    </row>
    <row r="29" spans="1:37" x14ac:dyDescent="0.3">
      <c r="A29" s="582" t="s">
        <v>297</v>
      </c>
      <c r="B29" s="582" t="s">
        <v>297</v>
      </c>
      <c r="C29" s="582" t="s">
        <v>297</v>
      </c>
      <c r="D29" s="582" t="s">
        <v>297</v>
      </c>
      <c r="E29" s="692" t="s">
        <v>325</v>
      </c>
      <c r="F29" s="691" t="s">
        <v>297</v>
      </c>
      <c r="G29" s="691" t="s">
        <v>297</v>
      </c>
      <c r="H29" s="691" t="s">
        <v>297</v>
      </c>
      <c r="I29" s="691" t="s">
        <v>297</v>
      </c>
      <c r="J29" s="691" t="s">
        <v>297</v>
      </c>
      <c r="K29" s="691" t="s">
        <v>297</v>
      </c>
      <c r="L29" s="691" t="s">
        <v>297</v>
      </c>
      <c r="M29" s="691" t="s">
        <v>297</v>
      </c>
      <c r="N29" s="582" t="s">
        <v>297</v>
      </c>
    </row>
    <row r="30" spans="1:37" ht="2.25" customHeight="1" x14ac:dyDescent="0.3">
      <c r="D30" s="616"/>
    </row>
    <row r="31" spans="1:37" x14ac:dyDescent="0.3">
      <c r="A31" s="583"/>
      <c r="D31" s="616"/>
    </row>
    <row r="32" spans="1:37" ht="3" customHeight="1" x14ac:dyDescent="0.3">
      <c r="D32" s="616"/>
    </row>
    <row r="33" spans="1:21" x14ac:dyDescent="0.3">
      <c r="A33" s="583"/>
      <c r="D33" s="616"/>
      <c r="R33" s="583" t="s">
        <v>320</v>
      </c>
      <c r="U33" s="616"/>
    </row>
    <row r="34" spans="1:21" x14ac:dyDescent="0.3">
      <c r="A34" s="583"/>
      <c r="D34" s="616"/>
      <c r="R34" s="583" t="s">
        <v>326</v>
      </c>
      <c r="U34" s="616"/>
    </row>
    <row r="35" spans="1:21" x14ac:dyDescent="0.3">
      <c r="D35" s="616"/>
    </row>
    <row r="37" spans="1:21" x14ac:dyDescent="0.3">
      <c r="D37" s="616"/>
    </row>
    <row r="39" spans="1:21" x14ac:dyDescent="0.3">
      <c r="D39" s="616"/>
    </row>
    <row r="42" spans="1:21" x14ac:dyDescent="0.3">
      <c r="D42" s="582" t="s">
        <v>321</v>
      </c>
    </row>
  </sheetData>
  <mergeCells count="4">
    <mergeCell ref="A6:AL6"/>
    <mergeCell ref="A7:AL7"/>
    <mergeCell ref="D28:Q28"/>
    <mergeCell ref="E29:M29"/>
  </mergeCells>
  <pageMargins left="0.196850393700787" right="0.196850393700787" top="0.196850393700787" bottom="0" header="0.196850393700787" footer="0.196850393700787"/>
  <pageSetup scale="75" fitToHeight="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35"/>
  </sheetPr>
  <dimension ref="A1:AF127"/>
  <sheetViews>
    <sheetView tabSelected="1" zoomScale="62" zoomScaleNormal="62" zoomScaleSheetLayoutView="90" workbookViewId="0">
      <selection activeCell="D4" sqref="D1:AB1048576"/>
    </sheetView>
  </sheetViews>
  <sheetFormatPr defaultColWidth="11.5" defaultRowHeight="13.8" x14ac:dyDescent="0.25"/>
  <cols>
    <col min="1" max="4" width="11.3984375" style="689" customWidth="1"/>
    <col min="5" max="5" width="11.3984375" style="687" customWidth="1"/>
    <col min="6" max="7" width="11.3984375" style="688" customWidth="1"/>
    <col min="8" max="15" width="11.3984375" style="689" customWidth="1"/>
    <col min="16" max="16" width="11.3984375" style="656" customWidth="1"/>
    <col min="17" max="23" width="11.3984375" style="689" customWidth="1"/>
    <col min="24" max="25" width="11.3984375" style="656" customWidth="1"/>
    <col min="26" max="27" width="18.19921875" style="656" customWidth="1"/>
    <col min="28" max="28" width="18.19921875" style="628" customWidth="1"/>
    <col min="29" max="30" width="18.19921875" style="629" customWidth="1"/>
    <col min="31" max="258" width="11.5" style="629"/>
    <col min="259" max="259" width="4.3984375" style="629" customWidth="1"/>
    <col min="260" max="260" width="18.8984375" style="629" customWidth="1"/>
    <col min="261" max="261" width="12.8984375" style="629" customWidth="1"/>
    <col min="262" max="262" width="9.3984375" style="629" customWidth="1"/>
    <col min="263" max="263" width="13.09765625" style="629" customWidth="1"/>
    <col min="264" max="264" width="5.3984375" style="629" customWidth="1"/>
    <col min="265" max="265" width="10" style="629" customWidth="1"/>
    <col min="266" max="266" width="4.09765625" style="629" customWidth="1"/>
    <col min="267" max="273" width="5.59765625" style="629" customWidth="1"/>
    <col min="274" max="274" width="5.8984375" style="629" customWidth="1"/>
    <col min="275" max="279" width="5.59765625" style="629" customWidth="1"/>
    <col min="280" max="280" width="6.5" style="629" customWidth="1"/>
    <col min="281" max="281" width="7.09765625" style="629" customWidth="1"/>
    <col min="282" max="282" width="6.59765625" style="629" customWidth="1"/>
    <col min="283" max="283" width="7.09765625" style="629" customWidth="1"/>
    <col min="284" max="284" width="9.765625E-2" style="629" customWidth="1"/>
    <col min="285" max="514" width="11.5" style="629"/>
    <col min="515" max="515" width="4.3984375" style="629" customWidth="1"/>
    <col min="516" max="516" width="18.8984375" style="629" customWidth="1"/>
    <col min="517" max="517" width="12.8984375" style="629" customWidth="1"/>
    <col min="518" max="518" width="9.3984375" style="629" customWidth="1"/>
    <col min="519" max="519" width="13.09765625" style="629" customWidth="1"/>
    <col min="520" max="520" width="5.3984375" style="629" customWidth="1"/>
    <col min="521" max="521" width="10" style="629" customWidth="1"/>
    <col min="522" max="522" width="4.09765625" style="629" customWidth="1"/>
    <col min="523" max="529" width="5.59765625" style="629" customWidth="1"/>
    <col min="530" max="530" width="5.8984375" style="629" customWidth="1"/>
    <col min="531" max="535" width="5.59765625" style="629" customWidth="1"/>
    <col min="536" max="536" width="6.5" style="629" customWidth="1"/>
    <col min="537" max="537" width="7.09765625" style="629" customWidth="1"/>
    <col min="538" max="538" width="6.59765625" style="629" customWidth="1"/>
    <col min="539" max="539" width="7.09765625" style="629" customWidth="1"/>
    <col min="540" max="540" width="9.765625E-2" style="629" customWidth="1"/>
    <col min="541" max="770" width="11.5" style="629"/>
    <col min="771" max="771" width="4.3984375" style="629" customWidth="1"/>
    <col min="772" max="772" width="18.8984375" style="629" customWidth="1"/>
    <col min="773" max="773" width="12.8984375" style="629" customWidth="1"/>
    <col min="774" max="774" width="9.3984375" style="629" customWidth="1"/>
    <col min="775" max="775" width="13.09765625" style="629" customWidth="1"/>
    <col min="776" max="776" width="5.3984375" style="629" customWidth="1"/>
    <col min="777" max="777" width="10" style="629" customWidth="1"/>
    <col min="778" max="778" width="4.09765625" style="629" customWidth="1"/>
    <col min="779" max="785" width="5.59765625" style="629" customWidth="1"/>
    <col min="786" max="786" width="5.8984375" style="629" customWidth="1"/>
    <col min="787" max="791" width="5.59765625" style="629" customWidth="1"/>
    <col min="792" max="792" width="6.5" style="629" customWidth="1"/>
    <col min="793" max="793" width="7.09765625" style="629" customWidth="1"/>
    <col min="794" max="794" width="6.59765625" style="629" customWidth="1"/>
    <col min="795" max="795" width="7.09765625" style="629" customWidth="1"/>
    <col min="796" max="796" width="9.765625E-2" style="629" customWidth="1"/>
    <col min="797" max="1026" width="11.5" style="629"/>
    <col min="1027" max="1027" width="4.3984375" style="629" customWidth="1"/>
    <col min="1028" max="1028" width="18.8984375" style="629" customWidth="1"/>
    <col min="1029" max="1029" width="12.8984375" style="629" customWidth="1"/>
    <col min="1030" max="1030" width="9.3984375" style="629" customWidth="1"/>
    <col min="1031" max="1031" width="13.09765625" style="629" customWidth="1"/>
    <col min="1032" max="1032" width="5.3984375" style="629" customWidth="1"/>
    <col min="1033" max="1033" width="10" style="629" customWidth="1"/>
    <col min="1034" max="1034" width="4.09765625" style="629" customWidth="1"/>
    <col min="1035" max="1041" width="5.59765625" style="629" customWidth="1"/>
    <col min="1042" max="1042" width="5.8984375" style="629" customWidth="1"/>
    <col min="1043" max="1047" width="5.59765625" style="629" customWidth="1"/>
    <col min="1048" max="1048" width="6.5" style="629" customWidth="1"/>
    <col min="1049" max="1049" width="7.09765625" style="629" customWidth="1"/>
    <col min="1050" max="1050" width="6.59765625" style="629" customWidth="1"/>
    <col min="1051" max="1051" width="7.09765625" style="629" customWidth="1"/>
    <col min="1052" max="1052" width="9.765625E-2" style="629" customWidth="1"/>
    <col min="1053" max="1282" width="11.5" style="629"/>
    <col min="1283" max="1283" width="4.3984375" style="629" customWidth="1"/>
    <col min="1284" max="1284" width="18.8984375" style="629" customWidth="1"/>
    <col min="1285" max="1285" width="12.8984375" style="629" customWidth="1"/>
    <col min="1286" max="1286" width="9.3984375" style="629" customWidth="1"/>
    <col min="1287" max="1287" width="13.09765625" style="629" customWidth="1"/>
    <col min="1288" max="1288" width="5.3984375" style="629" customWidth="1"/>
    <col min="1289" max="1289" width="10" style="629" customWidth="1"/>
    <col min="1290" max="1290" width="4.09765625" style="629" customWidth="1"/>
    <col min="1291" max="1297" width="5.59765625" style="629" customWidth="1"/>
    <col min="1298" max="1298" width="5.8984375" style="629" customWidth="1"/>
    <col min="1299" max="1303" width="5.59765625" style="629" customWidth="1"/>
    <col min="1304" max="1304" width="6.5" style="629" customWidth="1"/>
    <col min="1305" max="1305" width="7.09765625" style="629" customWidth="1"/>
    <col min="1306" max="1306" width="6.59765625" style="629" customWidth="1"/>
    <col min="1307" max="1307" width="7.09765625" style="629" customWidth="1"/>
    <col min="1308" max="1308" width="9.765625E-2" style="629" customWidth="1"/>
    <col min="1309" max="1538" width="11.5" style="629"/>
    <col min="1539" max="1539" width="4.3984375" style="629" customWidth="1"/>
    <col min="1540" max="1540" width="18.8984375" style="629" customWidth="1"/>
    <col min="1541" max="1541" width="12.8984375" style="629" customWidth="1"/>
    <col min="1542" max="1542" width="9.3984375" style="629" customWidth="1"/>
    <col min="1543" max="1543" width="13.09765625" style="629" customWidth="1"/>
    <col min="1544" max="1544" width="5.3984375" style="629" customWidth="1"/>
    <col min="1545" max="1545" width="10" style="629" customWidth="1"/>
    <col min="1546" max="1546" width="4.09765625" style="629" customWidth="1"/>
    <col min="1547" max="1553" width="5.59765625" style="629" customWidth="1"/>
    <col min="1554" max="1554" width="5.8984375" style="629" customWidth="1"/>
    <col min="1555" max="1559" width="5.59765625" style="629" customWidth="1"/>
    <col min="1560" max="1560" width="6.5" style="629" customWidth="1"/>
    <col min="1561" max="1561" width="7.09765625" style="629" customWidth="1"/>
    <col min="1562" max="1562" width="6.59765625" style="629" customWidth="1"/>
    <col min="1563" max="1563" width="7.09765625" style="629" customWidth="1"/>
    <col min="1564" max="1564" width="9.765625E-2" style="629" customWidth="1"/>
    <col min="1565" max="1794" width="11.5" style="629"/>
    <col min="1795" max="1795" width="4.3984375" style="629" customWidth="1"/>
    <col min="1796" max="1796" width="18.8984375" style="629" customWidth="1"/>
    <col min="1797" max="1797" width="12.8984375" style="629" customWidth="1"/>
    <col min="1798" max="1798" width="9.3984375" style="629" customWidth="1"/>
    <col min="1799" max="1799" width="13.09765625" style="629" customWidth="1"/>
    <col min="1800" max="1800" width="5.3984375" style="629" customWidth="1"/>
    <col min="1801" max="1801" width="10" style="629" customWidth="1"/>
    <col min="1802" max="1802" width="4.09765625" style="629" customWidth="1"/>
    <col min="1803" max="1809" width="5.59765625" style="629" customWidth="1"/>
    <col min="1810" max="1810" width="5.8984375" style="629" customWidth="1"/>
    <col min="1811" max="1815" width="5.59765625" style="629" customWidth="1"/>
    <col min="1816" max="1816" width="6.5" style="629" customWidth="1"/>
    <col min="1817" max="1817" width="7.09765625" style="629" customWidth="1"/>
    <col min="1818" max="1818" width="6.59765625" style="629" customWidth="1"/>
    <col min="1819" max="1819" width="7.09765625" style="629" customWidth="1"/>
    <col min="1820" max="1820" width="9.765625E-2" style="629" customWidth="1"/>
    <col min="1821" max="2050" width="11.5" style="629"/>
    <col min="2051" max="2051" width="4.3984375" style="629" customWidth="1"/>
    <col min="2052" max="2052" width="18.8984375" style="629" customWidth="1"/>
    <col min="2053" max="2053" width="12.8984375" style="629" customWidth="1"/>
    <col min="2054" max="2054" width="9.3984375" style="629" customWidth="1"/>
    <col min="2055" max="2055" width="13.09765625" style="629" customWidth="1"/>
    <col min="2056" max="2056" width="5.3984375" style="629" customWidth="1"/>
    <col min="2057" max="2057" width="10" style="629" customWidth="1"/>
    <col min="2058" max="2058" width="4.09765625" style="629" customWidth="1"/>
    <col min="2059" max="2065" width="5.59765625" style="629" customWidth="1"/>
    <col min="2066" max="2066" width="5.8984375" style="629" customWidth="1"/>
    <col min="2067" max="2071" width="5.59765625" style="629" customWidth="1"/>
    <col min="2072" max="2072" width="6.5" style="629" customWidth="1"/>
    <col min="2073" max="2073" width="7.09765625" style="629" customWidth="1"/>
    <col min="2074" max="2074" width="6.59765625" style="629" customWidth="1"/>
    <col min="2075" max="2075" width="7.09765625" style="629" customWidth="1"/>
    <col min="2076" max="2076" width="9.765625E-2" style="629" customWidth="1"/>
    <col min="2077" max="2306" width="11.5" style="629"/>
    <col min="2307" max="2307" width="4.3984375" style="629" customWidth="1"/>
    <col min="2308" max="2308" width="18.8984375" style="629" customWidth="1"/>
    <col min="2309" max="2309" width="12.8984375" style="629" customWidth="1"/>
    <col min="2310" max="2310" width="9.3984375" style="629" customWidth="1"/>
    <col min="2311" max="2311" width="13.09765625" style="629" customWidth="1"/>
    <col min="2312" max="2312" width="5.3984375" style="629" customWidth="1"/>
    <col min="2313" max="2313" width="10" style="629" customWidth="1"/>
    <col min="2314" max="2314" width="4.09765625" style="629" customWidth="1"/>
    <col min="2315" max="2321" width="5.59765625" style="629" customWidth="1"/>
    <col min="2322" max="2322" width="5.8984375" style="629" customWidth="1"/>
    <col min="2323" max="2327" width="5.59765625" style="629" customWidth="1"/>
    <col min="2328" max="2328" width="6.5" style="629" customWidth="1"/>
    <col min="2329" max="2329" width="7.09765625" style="629" customWidth="1"/>
    <col min="2330" max="2330" width="6.59765625" style="629" customWidth="1"/>
    <col min="2331" max="2331" width="7.09765625" style="629" customWidth="1"/>
    <col min="2332" max="2332" width="9.765625E-2" style="629" customWidth="1"/>
    <col min="2333" max="2562" width="11.5" style="629"/>
    <col min="2563" max="2563" width="4.3984375" style="629" customWidth="1"/>
    <col min="2564" max="2564" width="18.8984375" style="629" customWidth="1"/>
    <col min="2565" max="2565" width="12.8984375" style="629" customWidth="1"/>
    <col min="2566" max="2566" width="9.3984375" style="629" customWidth="1"/>
    <col min="2567" max="2567" width="13.09765625" style="629" customWidth="1"/>
    <col min="2568" max="2568" width="5.3984375" style="629" customWidth="1"/>
    <col min="2569" max="2569" width="10" style="629" customWidth="1"/>
    <col min="2570" max="2570" width="4.09765625" style="629" customWidth="1"/>
    <col min="2571" max="2577" width="5.59765625" style="629" customWidth="1"/>
    <col min="2578" max="2578" width="5.8984375" style="629" customWidth="1"/>
    <col min="2579" max="2583" width="5.59765625" style="629" customWidth="1"/>
    <col min="2584" max="2584" width="6.5" style="629" customWidth="1"/>
    <col min="2585" max="2585" width="7.09765625" style="629" customWidth="1"/>
    <col min="2586" max="2586" width="6.59765625" style="629" customWidth="1"/>
    <col min="2587" max="2587" width="7.09765625" style="629" customWidth="1"/>
    <col min="2588" max="2588" width="9.765625E-2" style="629" customWidth="1"/>
    <col min="2589" max="2818" width="11.5" style="629"/>
    <col min="2819" max="2819" width="4.3984375" style="629" customWidth="1"/>
    <col min="2820" max="2820" width="18.8984375" style="629" customWidth="1"/>
    <col min="2821" max="2821" width="12.8984375" style="629" customWidth="1"/>
    <col min="2822" max="2822" width="9.3984375" style="629" customWidth="1"/>
    <col min="2823" max="2823" width="13.09765625" style="629" customWidth="1"/>
    <col min="2824" max="2824" width="5.3984375" style="629" customWidth="1"/>
    <col min="2825" max="2825" width="10" style="629" customWidth="1"/>
    <col min="2826" max="2826" width="4.09765625" style="629" customWidth="1"/>
    <col min="2827" max="2833" width="5.59765625" style="629" customWidth="1"/>
    <col min="2834" max="2834" width="5.8984375" style="629" customWidth="1"/>
    <col min="2835" max="2839" width="5.59765625" style="629" customWidth="1"/>
    <col min="2840" max="2840" width="6.5" style="629" customWidth="1"/>
    <col min="2841" max="2841" width="7.09765625" style="629" customWidth="1"/>
    <col min="2842" max="2842" width="6.59765625" style="629" customWidth="1"/>
    <col min="2843" max="2843" width="7.09765625" style="629" customWidth="1"/>
    <col min="2844" max="2844" width="9.765625E-2" style="629" customWidth="1"/>
    <col min="2845" max="3074" width="11.5" style="629"/>
    <col min="3075" max="3075" width="4.3984375" style="629" customWidth="1"/>
    <col min="3076" max="3076" width="18.8984375" style="629" customWidth="1"/>
    <col min="3077" max="3077" width="12.8984375" style="629" customWidth="1"/>
    <col min="3078" max="3078" width="9.3984375" style="629" customWidth="1"/>
    <col min="3079" max="3079" width="13.09765625" style="629" customWidth="1"/>
    <col min="3080" max="3080" width="5.3984375" style="629" customWidth="1"/>
    <col min="3081" max="3081" width="10" style="629" customWidth="1"/>
    <col min="3082" max="3082" width="4.09765625" style="629" customWidth="1"/>
    <col min="3083" max="3089" width="5.59765625" style="629" customWidth="1"/>
    <col min="3090" max="3090" width="5.8984375" style="629" customWidth="1"/>
    <col min="3091" max="3095" width="5.59765625" style="629" customWidth="1"/>
    <col min="3096" max="3096" width="6.5" style="629" customWidth="1"/>
    <col min="3097" max="3097" width="7.09765625" style="629" customWidth="1"/>
    <col min="3098" max="3098" width="6.59765625" style="629" customWidth="1"/>
    <col min="3099" max="3099" width="7.09765625" style="629" customWidth="1"/>
    <col min="3100" max="3100" width="9.765625E-2" style="629" customWidth="1"/>
    <col min="3101" max="3330" width="11.5" style="629"/>
    <col min="3331" max="3331" width="4.3984375" style="629" customWidth="1"/>
    <col min="3332" max="3332" width="18.8984375" style="629" customWidth="1"/>
    <col min="3333" max="3333" width="12.8984375" style="629" customWidth="1"/>
    <col min="3334" max="3334" width="9.3984375" style="629" customWidth="1"/>
    <col min="3335" max="3335" width="13.09765625" style="629" customWidth="1"/>
    <col min="3336" max="3336" width="5.3984375" style="629" customWidth="1"/>
    <col min="3337" max="3337" width="10" style="629" customWidth="1"/>
    <col min="3338" max="3338" width="4.09765625" style="629" customWidth="1"/>
    <col min="3339" max="3345" width="5.59765625" style="629" customWidth="1"/>
    <col min="3346" max="3346" width="5.8984375" style="629" customWidth="1"/>
    <col min="3347" max="3351" width="5.59765625" style="629" customWidth="1"/>
    <col min="3352" max="3352" width="6.5" style="629" customWidth="1"/>
    <col min="3353" max="3353" width="7.09765625" style="629" customWidth="1"/>
    <col min="3354" max="3354" width="6.59765625" style="629" customWidth="1"/>
    <col min="3355" max="3355" width="7.09765625" style="629" customWidth="1"/>
    <col min="3356" max="3356" width="9.765625E-2" style="629" customWidth="1"/>
    <col min="3357" max="3586" width="11.5" style="629"/>
    <col min="3587" max="3587" width="4.3984375" style="629" customWidth="1"/>
    <col min="3588" max="3588" width="18.8984375" style="629" customWidth="1"/>
    <col min="3589" max="3589" width="12.8984375" style="629" customWidth="1"/>
    <col min="3590" max="3590" width="9.3984375" style="629" customWidth="1"/>
    <col min="3591" max="3591" width="13.09765625" style="629" customWidth="1"/>
    <col min="3592" max="3592" width="5.3984375" style="629" customWidth="1"/>
    <col min="3593" max="3593" width="10" style="629" customWidth="1"/>
    <col min="3594" max="3594" width="4.09765625" style="629" customWidth="1"/>
    <col min="3595" max="3601" width="5.59765625" style="629" customWidth="1"/>
    <col min="3602" max="3602" width="5.8984375" style="629" customWidth="1"/>
    <col min="3603" max="3607" width="5.59765625" style="629" customWidth="1"/>
    <col min="3608" max="3608" width="6.5" style="629" customWidth="1"/>
    <col min="3609" max="3609" width="7.09765625" style="629" customWidth="1"/>
    <col min="3610" max="3610" width="6.59765625" style="629" customWidth="1"/>
    <col min="3611" max="3611" width="7.09765625" style="629" customWidth="1"/>
    <col min="3612" max="3612" width="9.765625E-2" style="629" customWidth="1"/>
    <col min="3613" max="3842" width="11.5" style="629"/>
    <col min="3843" max="3843" width="4.3984375" style="629" customWidth="1"/>
    <col min="3844" max="3844" width="18.8984375" style="629" customWidth="1"/>
    <col min="3845" max="3845" width="12.8984375" style="629" customWidth="1"/>
    <col min="3846" max="3846" width="9.3984375" style="629" customWidth="1"/>
    <col min="3847" max="3847" width="13.09765625" style="629" customWidth="1"/>
    <col min="3848" max="3848" width="5.3984375" style="629" customWidth="1"/>
    <col min="3849" max="3849" width="10" style="629" customWidth="1"/>
    <col min="3850" max="3850" width="4.09765625" style="629" customWidth="1"/>
    <col min="3851" max="3857" width="5.59765625" style="629" customWidth="1"/>
    <col min="3858" max="3858" width="5.8984375" style="629" customWidth="1"/>
    <col min="3859" max="3863" width="5.59765625" style="629" customWidth="1"/>
    <col min="3864" max="3864" width="6.5" style="629" customWidth="1"/>
    <col min="3865" max="3865" width="7.09765625" style="629" customWidth="1"/>
    <col min="3866" max="3866" width="6.59765625" style="629" customWidth="1"/>
    <col min="3867" max="3867" width="7.09765625" style="629" customWidth="1"/>
    <col min="3868" max="3868" width="9.765625E-2" style="629" customWidth="1"/>
    <col min="3869" max="4098" width="11.5" style="629"/>
    <col min="4099" max="4099" width="4.3984375" style="629" customWidth="1"/>
    <col min="4100" max="4100" width="18.8984375" style="629" customWidth="1"/>
    <col min="4101" max="4101" width="12.8984375" style="629" customWidth="1"/>
    <col min="4102" max="4102" width="9.3984375" style="629" customWidth="1"/>
    <col min="4103" max="4103" width="13.09765625" style="629" customWidth="1"/>
    <col min="4104" max="4104" width="5.3984375" style="629" customWidth="1"/>
    <col min="4105" max="4105" width="10" style="629" customWidth="1"/>
    <col min="4106" max="4106" width="4.09765625" style="629" customWidth="1"/>
    <col min="4107" max="4113" width="5.59765625" style="629" customWidth="1"/>
    <col min="4114" max="4114" width="5.8984375" style="629" customWidth="1"/>
    <col min="4115" max="4119" width="5.59765625" style="629" customWidth="1"/>
    <col min="4120" max="4120" width="6.5" style="629" customWidth="1"/>
    <col min="4121" max="4121" width="7.09765625" style="629" customWidth="1"/>
    <col min="4122" max="4122" width="6.59765625" style="629" customWidth="1"/>
    <col min="4123" max="4123" width="7.09765625" style="629" customWidth="1"/>
    <col min="4124" max="4124" width="9.765625E-2" style="629" customWidth="1"/>
    <col min="4125" max="4354" width="11.5" style="629"/>
    <col min="4355" max="4355" width="4.3984375" style="629" customWidth="1"/>
    <col min="4356" max="4356" width="18.8984375" style="629" customWidth="1"/>
    <col min="4357" max="4357" width="12.8984375" style="629" customWidth="1"/>
    <col min="4358" max="4358" width="9.3984375" style="629" customWidth="1"/>
    <col min="4359" max="4359" width="13.09765625" style="629" customWidth="1"/>
    <col min="4360" max="4360" width="5.3984375" style="629" customWidth="1"/>
    <col min="4361" max="4361" width="10" style="629" customWidth="1"/>
    <col min="4362" max="4362" width="4.09765625" style="629" customWidth="1"/>
    <col min="4363" max="4369" width="5.59765625" style="629" customWidth="1"/>
    <col min="4370" max="4370" width="5.8984375" style="629" customWidth="1"/>
    <col min="4371" max="4375" width="5.59765625" style="629" customWidth="1"/>
    <col min="4376" max="4376" width="6.5" style="629" customWidth="1"/>
    <col min="4377" max="4377" width="7.09765625" style="629" customWidth="1"/>
    <col min="4378" max="4378" width="6.59765625" style="629" customWidth="1"/>
    <col min="4379" max="4379" width="7.09765625" style="629" customWidth="1"/>
    <col min="4380" max="4380" width="9.765625E-2" style="629" customWidth="1"/>
    <col min="4381" max="4610" width="11.5" style="629"/>
    <col min="4611" max="4611" width="4.3984375" style="629" customWidth="1"/>
    <col min="4612" max="4612" width="18.8984375" style="629" customWidth="1"/>
    <col min="4613" max="4613" width="12.8984375" style="629" customWidth="1"/>
    <col min="4614" max="4614" width="9.3984375" style="629" customWidth="1"/>
    <col min="4615" max="4615" width="13.09765625" style="629" customWidth="1"/>
    <col min="4616" max="4616" width="5.3984375" style="629" customWidth="1"/>
    <col min="4617" max="4617" width="10" style="629" customWidth="1"/>
    <col min="4618" max="4618" width="4.09765625" style="629" customWidth="1"/>
    <col min="4619" max="4625" width="5.59765625" style="629" customWidth="1"/>
    <col min="4626" max="4626" width="5.8984375" style="629" customWidth="1"/>
    <col min="4627" max="4631" width="5.59765625" style="629" customWidth="1"/>
    <col min="4632" max="4632" width="6.5" style="629" customWidth="1"/>
    <col min="4633" max="4633" width="7.09765625" style="629" customWidth="1"/>
    <col min="4634" max="4634" width="6.59765625" style="629" customWidth="1"/>
    <col min="4635" max="4635" width="7.09765625" style="629" customWidth="1"/>
    <col min="4636" max="4636" width="9.765625E-2" style="629" customWidth="1"/>
    <col min="4637" max="4866" width="11.5" style="629"/>
    <col min="4867" max="4867" width="4.3984375" style="629" customWidth="1"/>
    <col min="4868" max="4868" width="18.8984375" style="629" customWidth="1"/>
    <col min="4869" max="4869" width="12.8984375" style="629" customWidth="1"/>
    <col min="4870" max="4870" width="9.3984375" style="629" customWidth="1"/>
    <col min="4871" max="4871" width="13.09765625" style="629" customWidth="1"/>
    <col min="4872" max="4872" width="5.3984375" style="629" customWidth="1"/>
    <col min="4873" max="4873" width="10" style="629" customWidth="1"/>
    <col min="4874" max="4874" width="4.09765625" style="629" customWidth="1"/>
    <col min="4875" max="4881" width="5.59765625" style="629" customWidth="1"/>
    <col min="4882" max="4882" width="5.8984375" style="629" customWidth="1"/>
    <col min="4883" max="4887" width="5.59765625" style="629" customWidth="1"/>
    <col min="4888" max="4888" width="6.5" style="629" customWidth="1"/>
    <col min="4889" max="4889" width="7.09765625" style="629" customWidth="1"/>
    <col min="4890" max="4890" width="6.59765625" style="629" customWidth="1"/>
    <col min="4891" max="4891" width="7.09765625" style="629" customWidth="1"/>
    <col min="4892" max="4892" width="9.765625E-2" style="629" customWidth="1"/>
    <col min="4893" max="5122" width="11.5" style="629"/>
    <col min="5123" max="5123" width="4.3984375" style="629" customWidth="1"/>
    <col min="5124" max="5124" width="18.8984375" style="629" customWidth="1"/>
    <col min="5125" max="5125" width="12.8984375" style="629" customWidth="1"/>
    <col min="5126" max="5126" width="9.3984375" style="629" customWidth="1"/>
    <col min="5127" max="5127" width="13.09765625" style="629" customWidth="1"/>
    <col min="5128" max="5128" width="5.3984375" style="629" customWidth="1"/>
    <col min="5129" max="5129" width="10" style="629" customWidth="1"/>
    <col min="5130" max="5130" width="4.09765625" style="629" customWidth="1"/>
    <col min="5131" max="5137" width="5.59765625" style="629" customWidth="1"/>
    <col min="5138" max="5138" width="5.8984375" style="629" customWidth="1"/>
    <col min="5139" max="5143" width="5.59765625" style="629" customWidth="1"/>
    <col min="5144" max="5144" width="6.5" style="629" customWidth="1"/>
    <col min="5145" max="5145" width="7.09765625" style="629" customWidth="1"/>
    <col min="5146" max="5146" width="6.59765625" style="629" customWidth="1"/>
    <col min="5147" max="5147" width="7.09765625" style="629" customWidth="1"/>
    <col min="5148" max="5148" width="9.765625E-2" style="629" customWidth="1"/>
    <col min="5149" max="5378" width="11.5" style="629"/>
    <col min="5379" max="5379" width="4.3984375" style="629" customWidth="1"/>
    <col min="5380" max="5380" width="18.8984375" style="629" customWidth="1"/>
    <col min="5381" max="5381" width="12.8984375" style="629" customWidth="1"/>
    <col min="5382" max="5382" width="9.3984375" style="629" customWidth="1"/>
    <col min="5383" max="5383" width="13.09765625" style="629" customWidth="1"/>
    <col min="5384" max="5384" width="5.3984375" style="629" customWidth="1"/>
    <col min="5385" max="5385" width="10" style="629" customWidth="1"/>
    <col min="5386" max="5386" width="4.09765625" style="629" customWidth="1"/>
    <col min="5387" max="5393" width="5.59765625" style="629" customWidth="1"/>
    <col min="5394" max="5394" width="5.8984375" style="629" customWidth="1"/>
    <col min="5395" max="5399" width="5.59765625" style="629" customWidth="1"/>
    <col min="5400" max="5400" width="6.5" style="629" customWidth="1"/>
    <col min="5401" max="5401" width="7.09765625" style="629" customWidth="1"/>
    <col min="5402" max="5402" width="6.59765625" style="629" customWidth="1"/>
    <col min="5403" max="5403" width="7.09765625" style="629" customWidth="1"/>
    <col min="5404" max="5404" width="9.765625E-2" style="629" customWidth="1"/>
    <col min="5405" max="5634" width="11.5" style="629"/>
    <col min="5635" max="5635" width="4.3984375" style="629" customWidth="1"/>
    <col min="5636" max="5636" width="18.8984375" style="629" customWidth="1"/>
    <col min="5637" max="5637" width="12.8984375" style="629" customWidth="1"/>
    <col min="5638" max="5638" width="9.3984375" style="629" customWidth="1"/>
    <col min="5639" max="5639" width="13.09765625" style="629" customWidth="1"/>
    <col min="5640" max="5640" width="5.3984375" style="629" customWidth="1"/>
    <col min="5641" max="5641" width="10" style="629" customWidth="1"/>
    <col min="5642" max="5642" width="4.09765625" style="629" customWidth="1"/>
    <col min="5643" max="5649" width="5.59765625" style="629" customWidth="1"/>
    <col min="5650" max="5650" width="5.8984375" style="629" customWidth="1"/>
    <col min="5651" max="5655" width="5.59765625" style="629" customWidth="1"/>
    <col min="5656" max="5656" width="6.5" style="629" customWidth="1"/>
    <col min="5657" max="5657" width="7.09765625" style="629" customWidth="1"/>
    <col min="5658" max="5658" width="6.59765625" style="629" customWidth="1"/>
    <col min="5659" max="5659" width="7.09765625" style="629" customWidth="1"/>
    <col min="5660" max="5660" width="9.765625E-2" style="629" customWidth="1"/>
    <col min="5661" max="5890" width="11.5" style="629"/>
    <col min="5891" max="5891" width="4.3984375" style="629" customWidth="1"/>
    <col min="5892" max="5892" width="18.8984375" style="629" customWidth="1"/>
    <col min="5893" max="5893" width="12.8984375" style="629" customWidth="1"/>
    <col min="5894" max="5894" width="9.3984375" style="629" customWidth="1"/>
    <col min="5895" max="5895" width="13.09765625" style="629" customWidth="1"/>
    <col min="5896" max="5896" width="5.3984375" style="629" customWidth="1"/>
    <col min="5897" max="5897" width="10" style="629" customWidth="1"/>
    <col min="5898" max="5898" width="4.09765625" style="629" customWidth="1"/>
    <col min="5899" max="5905" width="5.59765625" style="629" customWidth="1"/>
    <col min="5906" max="5906" width="5.8984375" style="629" customWidth="1"/>
    <col min="5907" max="5911" width="5.59765625" style="629" customWidth="1"/>
    <col min="5912" max="5912" width="6.5" style="629" customWidth="1"/>
    <col min="5913" max="5913" width="7.09765625" style="629" customWidth="1"/>
    <col min="5914" max="5914" width="6.59765625" style="629" customWidth="1"/>
    <col min="5915" max="5915" width="7.09765625" style="629" customWidth="1"/>
    <col min="5916" max="5916" width="9.765625E-2" style="629" customWidth="1"/>
    <col min="5917" max="6146" width="11.5" style="629"/>
    <col min="6147" max="6147" width="4.3984375" style="629" customWidth="1"/>
    <col min="6148" max="6148" width="18.8984375" style="629" customWidth="1"/>
    <col min="6149" max="6149" width="12.8984375" style="629" customWidth="1"/>
    <col min="6150" max="6150" width="9.3984375" style="629" customWidth="1"/>
    <col min="6151" max="6151" width="13.09765625" style="629" customWidth="1"/>
    <col min="6152" max="6152" width="5.3984375" style="629" customWidth="1"/>
    <col min="6153" max="6153" width="10" style="629" customWidth="1"/>
    <col min="6154" max="6154" width="4.09765625" style="629" customWidth="1"/>
    <col min="6155" max="6161" width="5.59765625" style="629" customWidth="1"/>
    <col min="6162" max="6162" width="5.8984375" style="629" customWidth="1"/>
    <col min="6163" max="6167" width="5.59765625" style="629" customWidth="1"/>
    <col min="6168" max="6168" width="6.5" style="629" customWidth="1"/>
    <col min="6169" max="6169" width="7.09765625" style="629" customWidth="1"/>
    <col min="6170" max="6170" width="6.59765625" style="629" customWidth="1"/>
    <col min="6171" max="6171" width="7.09765625" style="629" customWidth="1"/>
    <col min="6172" max="6172" width="9.765625E-2" style="629" customWidth="1"/>
    <col min="6173" max="6402" width="11.5" style="629"/>
    <col min="6403" max="6403" width="4.3984375" style="629" customWidth="1"/>
    <col min="6404" max="6404" width="18.8984375" style="629" customWidth="1"/>
    <col min="6405" max="6405" width="12.8984375" style="629" customWidth="1"/>
    <col min="6406" max="6406" width="9.3984375" style="629" customWidth="1"/>
    <col min="6407" max="6407" width="13.09765625" style="629" customWidth="1"/>
    <col min="6408" max="6408" width="5.3984375" style="629" customWidth="1"/>
    <col min="6409" max="6409" width="10" style="629" customWidth="1"/>
    <col min="6410" max="6410" width="4.09765625" style="629" customWidth="1"/>
    <col min="6411" max="6417" width="5.59765625" style="629" customWidth="1"/>
    <col min="6418" max="6418" width="5.8984375" style="629" customWidth="1"/>
    <col min="6419" max="6423" width="5.59765625" style="629" customWidth="1"/>
    <col min="6424" max="6424" width="6.5" style="629" customWidth="1"/>
    <col min="6425" max="6425" width="7.09765625" style="629" customWidth="1"/>
    <col min="6426" max="6426" width="6.59765625" style="629" customWidth="1"/>
    <col min="6427" max="6427" width="7.09765625" style="629" customWidth="1"/>
    <col min="6428" max="6428" width="9.765625E-2" style="629" customWidth="1"/>
    <col min="6429" max="6658" width="11.5" style="629"/>
    <col min="6659" max="6659" width="4.3984375" style="629" customWidth="1"/>
    <col min="6660" max="6660" width="18.8984375" style="629" customWidth="1"/>
    <col min="6661" max="6661" width="12.8984375" style="629" customWidth="1"/>
    <col min="6662" max="6662" width="9.3984375" style="629" customWidth="1"/>
    <col min="6663" max="6663" width="13.09765625" style="629" customWidth="1"/>
    <col min="6664" max="6664" width="5.3984375" style="629" customWidth="1"/>
    <col min="6665" max="6665" width="10" style="629" customWidth="1"/>
    <col min="6666" max="6666" width="4.09765625" style="629" customWidth="1"/>
    <col min="6667" max="6673" width="5.59765625" style="629" customWidth="1"/>
    <col min="6674" max="6674" width="5.8984375" style="629" customWidth="1"/>
    <col min="6675" max="6679" width="5.59765625" style="629" customWidth="1"/>
    <col min="6680" max="6680" width="6.5" style="629" customWidth="1"/>
    <col min="6681" max="6681" width="7.09765625" style="629" customWidth="1"/>
    <col min="6682" max="6682" width="6.59765625" style="629" customWidth="1"/>
    <col min="6683" max="6683" width="7.09765625" style="629" customWidth="1"/>
    <col min="6684" max="6684" width="9.765625E-2" style="629" customWidth="1"/>
    <col min="6685" max="6914" width="11.5" style="629"/>
    <col min="6915" max="6915" width="4.3984375" style="629" customWidth="1"/>
    <col min="6916" max="6916" width="18.8984375" style="629" customWidth="1"/>
    <col min="6917" max="6917" width="12.8984375" style="629" customWidth="1"/>
    <col min="6918" max="6918" width="9.3984375" style="629" customWidth="1"/>
    <col min="6919" max="6919" width="13.09765625" style="629" customWidth="1"/>
    <col min="6920" max="6920" width="5.3984375" style="629" customWidth="1"/>
    <col min="6921" max="6921" width="10" style="629" customWidth="1"/>
    <col min="6922" max="6922" width="4.09765625" style="629" customWidth="1"/>
    <col min="6923" max="6929" width="5.59765625" style="629" customWidth="1"/>
    <col min="6930" max="6930" width="5.8984375" style="629" customWidth="1"/>
    <col min="6931" max="6935" width="5.59765625" style="629" customWidth="1"/>
    <col min="6936" max="6936" width="6.5" style="629" customWidth="1"/>
    <col min="6937" max="6937" width="7.09765625" style="629" customWidth="1"/>
    <col min="6938" max="6938" width="6.59765625" style="629" customWidth="1"/>
    <col min="6939" max="6939" width="7.09765625" style="629" customWidth="1"/>
    <col min="6940" max="6940" width="9.765625E-2" style="629" customWidth="1"/>
    <col min="6941" max="7170" width="11.5" style="629"/>
    <col min="7171" max="7171" width="4.3984375" style="629" customWidth="1"/>
    <col min="7172" max="7172" width="18.8984375" style="629" customWidth="1"/>
    <col min="7173" max="7173" width="12.8984375" style="629" customWidth="1"/>
    <col min="7174" max="7174" width="9.3984375" style="629" customWidth="1"/>
    <col min="7175" max="7175" width="13.09765625" style="629" customWidth="1"/>
    <col min="7176" max="7176" width="5.3984375" style="629" customWidth="1"/>
    <col min="7177" max="7177" width="10" style="629" customWidth="1"/>
    <col min="7178" max="7178" width="4.09765625" style="629" customWidth="1"/>
    <col min="7179" max="7185" width="5.59765625" style="629" customWidth="1"/>
    <col min="7186" max="7186" width="5.8984375" style="629" customWidth="1"/>
    <col min="7187" max="7191" width="5.59765625" style="629" customWidth="1"/>
    <col min="7192" max="7192" width="6.5" style="629" customWidth="1"/>
    <col min="7193" max="7193" width="7.09765625" style="629" customWidth="1"/>
    <col min="7194" max="7194" width="6.59765625" style="629" customWidth="1"/>
    <col min="7195" max="7195" width="7.09765625" style="629" customWidth="1"/>
    <col min="7196" max="7196" width="9.765625E-2" style="629" customWidth="1"/>
    <col min="7197" max="7426" width="11.5" style="629"/>
    <col min="7427" max="7427" width="4.3984375" style="629" customWidth="1"/>
    <col min="7428" max="7428" width="18.8984375" style="629" customWidth="1"/>
    <col min="7429" max="7429" width="12.8984375" style="629" customWidth="1"/>
    <col min="7430" max="7430" width="9.3984375" style="629" customWidth="1"/>
    <col min="7431" max="7431" width="13.09765625" style="629" customWidth="1"/>
    <col min="7432" max="7432" width="5.3984375" style="629" customWidth="1"/>
    <col min="7433" max="7433" width="10" style="629" customWidth="1"/>
    <col min="7434" max="7434" width="4.09765625" style="629" customWidth="1"/>
    <col min="7435" max="7441" width="5.59765625" style="629" customWidth="1"/>
    <col min="7442" max="7442" width="5.8984375" style="629" customWidth="1"/>
    <col min="7443" max="7447" width="5.59765625" style="629" customWidth="1"/>
    <col min="7448" max="7448" width="6.5" style="629" customWidth="1"/>
    <col min="7449" max="7449" width="7.09765625" style="629" customWidth="1"/>
    <col min="7450" max="7450" width="6.59765625" style="629" customWidth="1"/>
    <col min="7451" max="7451" width="7.09765625" style="629" customWidth="1"/>
    <col min="7452" max="7452" width="9.765625E-2" style="629" customWidth="1"/>
    <col min="7453" max="7682" width="11.5" style="629"/>
    <col min="7683" max="7683" width="4.3984375" style="629" customWidth="1"/>
    <col min="7684" max="7684" width="18.8984375" style="629" customWidth="1"/>
    <col min="7685" max="7685" width="12.8984375" style="629" customWidth="1"/>
    <col min="7686" max="7686" width="9.3984375" style="629" customWidth="1"/>
    <col min="7687" max="7687" width="13.09765625" style="629" customWidth="1"/>
    <col min="7688" max="7688" width="5.3984375" style="629" customWidth="1"/>
    <col min="7689" max="7689" width="10" style="629" customWidth="1"/>
    <col min="7690" max="7690" width="4.09765625" style="629" customWidth="1"/>
    <col min="7691" max="7697" width="5.59765625" style="629" customWidth="1"/>
    <col min="7698" max="7698" width="5.8984375" style="629" customWidth="1"/>
    <col min="7699" max="7703" width="5.59765625" style="629" customWidth="1"/>
    <col min="7704" max="7704" width="6.5" style="629" customWidth="1"/>
    <col min="7705" max="7705" width="7.09765625" style="629" customWidth="1"/>
    <col min="7706" max="7706" width="6.59765625" style="629" customWidth="1"/>
    <col min="7707" max="7707" width="7.09765625" style="629" customWidth="1"/>
    <col min="7708" max="7708" width="9.765625E-2" style="629" customWidth="1"/>
    <col min="7709" max="7938" width="11.5" style="629"/>
    <col min="7939" max="7939" width="4.3984375" style="629" customWidth="1"/>
    <col min="7940" max="7940" width="18.8984375" style="629" customWidth="1"/>
    <col min="7941" max="7941" width="12.8984375" style="629" customWidth="1"/>
    <col min="7942" max="7942" width="9.3984375" style="629" customWidth="1"/>
    <col min="7943" max="7943" width="13.09765625" style="629" customWidth="1"/>
    <col min="7944" max="7944" width="5.3984375" style="629" customWidth="1"/>
    <col min="7945" max="7945" width="10" style="629" customWidth="1"/>
    <col min="7946" max="7946" width="4.09765625" style="629" customWidth="1"/>
    <col min="7947" max="7953" width="5.59765625" style="629" customWidth="1"/>
    <col min="7954" max="7954" width="5.8984375" style="629" customWidth="1"/>
    <col min="7955" max="7959" width="5.59765625" style="629" customWidth="1"/>
    <col min="7960" max="7960" width="6.5" style="629" customWidth="1"/>
    <col min="7961" max="7961" width="7.09765625" style="629" customWidth="1"/>
    <col min="7962" max="7962" width="6.59765625" style="629" customWidth="1"/>
    <col min="7963" max="7963" width="7.09765625" style="629" customWidth="1"/>
    <col min="7964" max="7964" width="9.765625E-2" style="629" customWidth="1"/>
    <col min="7965" max="8194" width="11.5" style="629"/>
    <col min="8195" max="8195" width="4.3984375" style="629" customWidth="1"/>
    <col min="8196" max="8196" width="18.8984375" style="629" customWidth="1"/>
    <col min="8197" max="8197" width="12.8984375" style="629" customWidth="1"/>
    <col min="8198" max="8198" width="9.3984375" style="629" customWidth="1"/>
    <col min="8199" max="8199" width="13.09765625" style="629" customWidth="1"/>
    <col min="8200" max="8200" width="5.3984375" style="629" customWidth="1"/>
    <col min="8201" max="8201" width="10" style="629" customWidth="1"/>
    <col min="8202" max="8202" width="4.09765625" style="629" customWidth="1"/>
    <col min="8203" max="8209" width="5.59765625" style="629" customWidth="1"/>
    <col min="8210" max="8210" width="5.8984375" style="629" customWidth="1"/>
    <col min="8211" max="8215" width="5.59765625" style="629" customWidth="1"/>
    <col min="8216" max="8216" width="6.5" style="629" customWidth="1"/>
    <col min="8217" max="8217" width="7.09765625" style="629" customWidth="1"/>
    <col min="8218" max="8218" width="6.59765625" style="629" customWidth="1"/>
    <col min="8219" max="8219" width="7.09765625" style="629" customWidth="1"/>
    <col min="8220" max="8220" width="9.765625E-2" style="629" customWidth="1"/>
    <col min="8221" max="8450" width="11.5" style="629"/>
    <col min="8451" max="8451" width="4.3984375" style="629" customWidth="1"/>
    <col min="8452" max="8452" width="18.8984375" style="629" customWidth="1"/>
    <col min="8453" max="8453" width="12.8984375" style="629" customWidth="1"/>
    <col min="8454" max="8454" width="9.3984375" style="629" customWidth="1"/>
    <col min="8455" max="8455" width="13.09765625" style="629" customWidth="1"/>
    <col min="8456" max="8456" width="5.3984375" style="629" customWidth="1"/>
    <col min="8457" max="8457" width="10" style="629" customWidth="1"/>
    <col min="8458" max="8458" width="4.09765625" style="629" customWidth="1"/>
    <col min="8459" max="8465" width="5.59765625" style="629" customWidth="1"/>
    <col min="8466" max="8466" width="5.8984375" style="629" customWidth="1"/>
    <col min="8467" max="8471" width="5.59765625" style="629" customWidth="1"/>
    <col min="8472" max="8472" width="6.5" style="629" customWidth="1"/>
    <col min="8473" max="8473" width="7.09765625" style="629" customWidth="1"/>
    <col min="8474" max="8474" width="6.59765625" style="629" customWidth="1"/>
    <col min="8475" max="8475" width="7.09765625" style="629" customWidth="1"/>
    <col min="8476" max="8476" width="9.765625E-2" style="629" customWidth="1"/>
    <col min="8477" max="8706" width="11.5" style="629"/>
    <col min="8707" max="8707" width="4.3984375" style="629" customWidth="1"/>
    <col min="8708" max="8708" width="18.8984375" style="629" customWidth="1"/>
    <col min="8709" max="8709" width="12.8984375" style="629" customWidth="1"/>
    <col min="8710" max="8710" width="9.3984375" style="629" customWidth="1"/>
    <col min="8711" max="8711" width="13.09765625" style="629" customWidth="1"/>
    <col min="8712" max="8712" width="5.3984375" style="629" customWidth="1"/>
    <col min="8713" max="8713" width="10" style="629" customWidth="1"/>
    <col min="8714" max="8714" width="4.09765625" style="629" customWidth="1"/>
    <col min="8715" max="8721" width="5.59765625" style="629" customWidth="1"/>
    <col min="8722" max="8722" width="5.8984375" style="629" customWidth="1"/>
    <col min="8723" max="8727" width="5.59765625" style="629" customWidth="1"/>
    <col min="8728" max="8728" width="6.5" style="629" customWidth="1"/>
    <col min="8729" max="8729" width="7.09765625" style="629" customWidth="1"/>
    <col min="8730" max="8730" width="6.59765625" style="629" customWidth="1"/>
    <col min="8731" max="8731" width="7.09765625" style="629" customWidth="1"/>
    <col min="8732" max="8732" width="9.765625E-2" style="629" customWidth="1"/>
    <col min="8733" max="8962" width="11.5" style="629"/>
    <col min="8963" max="8963" width="4.3984375" style="629" customWidth="1"/>
    <col min="8964" max="8964" width="18.8984375" style="629" customWidth="1"/>
    <col min="8965" max="8965" width="12.8984375" style="629" customWidth="1"/>
    <col min="8966" max="8966" width="9.3984375" style="629" customWidth="1"/>
    <col min="8967" max="8967" width="13.09765625" style="629" customWidth="1"/>
    <col min="8968" max="8968" width="5.3984375" style="629" customWidth="1"/>
    <col min="8969" max="8969" width="10" style="629" customWidth="1"/>
    <col min="8970" max="8970" width="4.09765625" style="629" customWidth="1"/>
    <col min="8971" max="8977" width="5.59765625" style="629" customWidth="1"/>
    <col min="8978" max="8978" width="5.8984375" style="629" customWidth="1"/>
    <col min="8979" max="8983" width="5.59765625" style="629" customWidth="1"/>
    <col min="8984" max="8984" width="6.5" style="629" customWidth="1"/>
    <col min="8985" max="8985" width="7.09765625" style="629" customWidth="1"/>
    <col min="8986" max="8986" width="6.59765625" style="629" customWidth="1"/>
    <col min="8987" max="8987" width="7.09765625" style="629" customWidth="1"/>
    <col min="8988" max="8988" width="9.765625E-2" style="629" customWidth="1"/>
    <col min="8989" max="9218" width="11.5" style="629"/>
    <col min="9219" max="9219" width="4.3984375" style="629" customWidth="1"/>
    <col min="9220" max="9220" width="18.8984375" style="629" customWidth="1"/>
    <col min="9221" max="9221" width="12.8984375" style="629" customWidth="1"/>
    <col min="9222" max="9222" width="9.3984375" style="629" customWidth="1"/>
    <col min="9223" max="9223" width="13.09765625" style="629" customWidth="1"/>
    <col min="9224" max="9224" width="5.3984375" style="629" customWidth="1"/>
    <col min="9225" max="9225" width="10" style="629" customWidth="1"/>
    <col min="9226" max="9226" width="4.09765625" style="629" customWidth="1"/>
    <col min="9227" max="9233" width="5.59765625" style="629" customWidth="1"/>
    <col min="9234" max="9234" width="5.8984375" style="629" customWidth="1"/>
    <col min="9235" max="9239" width="5.59765625" style="629" customWidth="1"/>
    <col min="9240" max="9240" width="6.5" style="629" customWidth="1"/>
    <col min="9241" max="9241" width="7.09765625" style="629" customWidth="1"/>
    <col min="9242" max="9242" width="6.59765625" style="629" customWidth="1"/>
    <col min="9243" max="9243" width="7.09765625" style="629" customWidth="1"/>
    <col min="9244" max="9244" width="9.765625E-2" style="629" customWidth="1"/>
    <col min="9245" max="9474" width="11.5" style="629"/>
    <col min="9475" max="9475" width="4.3984375" style="629" customWidth="1"/>
    <col min="9476" max="9476" width="18.8984375" style="629" customWidth="1"/>
    <col min="9477" max="9477" width="12.8984375" style="629" customWidth="1"/>
    <col min="9478" max="9478" width="9.3984375" style="629" customWidth="1"/>
    <col min="9479" max="9479" width="13.09765625" style="629" customWidth="1"/>
    <col min="9480" max="9480" width="5.3984375" style="629" customWidth="1"/>
    <col min="9481" max="9481" width="10" style="629" customWidth="1"/>
    <col min="9482" max="9482" width="4.09765625" style="629" customWidth="1"/>
    <col min="9483" max="9489" width="5.59765625" style="629" customWidth="1"/>
    <col min="9490" max="9490" width="5.8984375" style="629" customWidth="1"/>
    <col min="9491" max="9495" width="5.59765625" style="629" customWidth="1"/>
    <col min="9496" max="9496" width="6.5" style="629" customWidth="1"/>
    <col min="9497" max="9497" width="7.09765625" style="629" customWidth="1"/>
    <col min="9498" max="9498" width="6.59765625" style="629" customWidth="1"/>
    <col min="9499" max="9499" width="7.09765625" style="629" customWidth="1"/>
    <col min="9500" max="9500" width="9.765625E-2" style="629" customWidth="1"/>
    <col min="9501" max="9730" width="11.5" style="629"/>
    <col min="9731" max="9731" width="4.3984375" style="629" customWidth="1"/>
    <col min="9732" max="9732" width="18.8984375" style="629" customWidth="1"/>
    <col min="9733" max="9733" width="12.8984375" style="629" customWidth="1"/>
    <col min="9734" max="9734" width="9.3984375" style="629" customWidth="1"/>
    <col min="9735" max="9735" width="13.09765625" style="629" customWidth="1"/>
    <col min="9736" max="9736" width="5.3984375" style="629" customWidth="1"/>
    <col min="9737" max="9737" width="10" style="629" customWidth="1"/>
    <col min="9738" max="9738" width="4.09765625" style="629" customWidth="1"/>
    <col min="9739" max="9745" width="5.59765625" style="629" customWidth="1"/>
    <col min="9746" max="9746" width="5.8984375" style="629" customWidth="1"/>
    <col min="9747" max="9751" width="5.59765625" style="629" customWidth="1"/>
    <col min="9752" max="9752" width="6.5" style="629" customWidth="1"/>
    <col min="9753" max="9753" width="7.09765625" style="629" customWidth="1"/>
    <col min="9754" max="9754" width="6.59765625" style="629" customWidth="1"/>
    <col min="9755" max="9755" width="7.09765625" style="629" customWidth="1"/>
    <col min="9756" max="9756" width="9.765625E-2" style="629" customWidth="1"/>
    <col min="9757" max="9986" width="11.5" style="629"/>
    <col min="9987" max="9987" width="4.3984375" style="629" customWidth="1"/>
    <col min="9988" max="9988" width="18.8984375" style="629" customWidth="1"/>
    <col min="9989" max="9989" width="12.8984375" style="629" customWidth="1"/>
    <col min="9990" max="9990" width="9.3984375" style="629" customWidth="1"/>
    <col min="9991" max="9991" width="13.09765625" style="629" customWidth="1"/>
    <col min="9992" max="9992" width="5.3984375" style="629" customWidth="1"/>
    <col min="9993" max="9993" width="10" style="629" customWidth="1"/>
    <col min="9994" max="9994" width="4.09765625" style="629" customWidth="1"/>
    <col min="9995" max="10001" width="5.59765625" style="629" customWidth="1"/>
    <col min="10002" max="10002" width="5.8984375" style="629" customWidth="1"/>
    <col min="10003" max="10007" width="5.59765625" style="629" customWidth="1"/>
    <col min="10008" max="10008" width="6.5" style="629" customWidth="1"/>
    <col min="10009" max="10009" width="7.09765625" style="629" customWidth="1"/>
    <col min="10010" max="10010" width="6.59765625" style="629" customWidth="1"/>
    <col min="10011" max="10011" width="7.09765625" style="629" customWidth="1"/>
    <col min="10012" max="10012" width="9.765625E-2" style="629" customWidth="1"/>
    <col min="10013" max="10242" width="11.5" style="629"/>
    <col min="10243" max="10243" width="4.3984375" style="629" customWidth="1"/>
    <col min="10244" max="10244" width="18.8984375" style="629" customWidth="1"/>
    <col min="10245" max="10245" width="12.8984375" style="629" customWidth="1"/>
    <col min="10246" max="10246" width="9.3984375" style="629" customWidth="1"/>
    <col min="10247" max="10247" width="13.09765625" style="629" customWidth="1"/>
    <col min="10248" max="10248" width="5.3984375" style="629" customWidth="1"/>
    <col min="10249" max="10249" width="10" style="629" customWidth="1"/>
    <col min="10250" max="10250" width="4.09765625" style="629" customWidth="1"/>
    <col min="10251" max="10257" width="5.59765625" style="629" customWidth="1"/>
    <col min="10258" max="10258" width="5.8984375" style="629" customWidth="1"/>
    <col min="10259" max="10263" width="5.59765625" style="629" customWidth="1"/>
    <col min="10264" max="10264" width="6.5" style="629" customWidth="1"/>
    <col min="10265" max="10265" width="7.09765625" style="629" customWidth="1"/>
    <col min="10266" max="10266" width="6.59765625" style="629" customWidth="1"/>
    <col min="10267" max="10267" width="7.09765625" style="629" customWidth="1"/>
    <col min="10268" max="10268" width="9.765625E-2" style="629" customWidth="1"/>
    <col min="10269" max="10498" width="11.5" style="629"/>
    <col min="10499" max="10499" width="4.3984375" style="629" customWidth="1"/>
    <col min="10500" max="10500" width="18.8984375" style="629" customWidth="1"/>
    <col min="10501" max="10501" width="12.8984375" style="629" customWidth="1"/>
    <col min="10502" max="10502" width="9.3984375" style="629" customWidth="1"/>
    <col min="10503" max="10503" width="13.09765625" style="629" customWidth="1"/>
    <col min="10504" max="10504" width="5.3984375" style="629" customWidth="1"/>
    <col min="10505" max="10505" width="10" style="629" customWidth="1"/>
    <col min="10506" max="10506" width="4.09765625" style="629" customWidth="1"/>
    <col min="10507" max="10513" width="5.59765625" style="629" customWidth="1"/>
    <col min="10514" max="10514" width="5.8984375" style="629" customWidth="1"/>
    <col min="10515" max="10519" width="5.59765625" style="629" customWidth="1"/>
    <col min="10520" max="10520" width="6.5" style="629" customWidth="1"/>
    <col min="10521" max="10521" width="7.09765625" style="629" customWidth="1"/>
    <col min="10522" max="10522" width="6.59765625" style="629" customWidth="1"/>
    <col min="10523" max="10523" width="7.09765625" style="629" customWidth="1"/>
    <col min="10524" max="10524" width="9.765625E-2" style="629" customWidth="1"/>
    <col min="10525" max="10754" width="11.5" style="629"/>
    <col min="10755" max="10755" width="4.3984375" style="629" customWidth="1"/>
    <col min="10756" max="10756" width="18.8984375" style="629" customWidth="1"/>
    <col min="10757" max="10757" width="12.8984375" style="629" customWidth="1"/>
    <col min="10758" max="10758" width="9.3984375" style="629" customWidth="1"/>
    <col min="10759" max="10759" width="13.09765625" style="629" customWidth="1"/>
    <col min="10760" max="10760" width="5.3984375" style="629" customWidth="1"/>
    <col min="10761" max="10761" width="10" style="629" customWidth="1"/>
    <col min="10762" max="10762" width="4.09765625" style="629" customWidth="1"/>
    <col min="10763" max="10769" width="5.59765625" style="629" customWidth="1"/>
    <col min="10770" max="10770" width="5.8984375" style="629" customWidth="1"/>
    <col min="10771" max="10775" width="5.59765625" style="629" customWidth="1"/>
    <col min="10776" max="10776" width="6.5" style="629" customWidth="1"/>
    <col min="10777" max="10777" width="7.09765625" style="629" customWidth="1"/>
    <col min="10778" max="10778" width="6.59765625" style="629" customWidth="1"/>
    <col min="10779" max="10779" width="7.09765625" style="629" customWidth="1"/>
    <col min="10780" max="10780" width="9.765625E-2" style="629" customWidth="1"/>
    <col min="10781" max="11010" width="11.5" style="629"/>
    <col min="11011" max="11011" width="4.3984375" style="629" customWidth="1"/>
    <col min="11012" max="11012" width="18.8984375" style="629" customWidth="1"/>
    <col min="11013" max="11013" width="12.8984375" style="629" customWidth="1"/>
    <col min="11014" max="11014" width="9.3984375" style="629" customWidth="1"/>
    <col min="11015" max="11015" width="13.09765625" style="629" customWidth="1"/>
    <col min="11016" max="11016" width="5.3984375" style="629" customWidth="1"/>
    <col min="11017" max="11017" width="10" style="629" customWidth="1"/>
    <col min="11018" max="11018" width="4.09765625" style="629" customWidth="1"/>
    <col min="11019" max="11025" width="5.59765625" style="629" customWidth="1"/>
    <col min="11026" max="11026" width="5.8984375" style="629" customWidth="1"/>
    <col min="11027" max="11031" width="5.59765625" style="629" customWidth="1"/>
    <col min="11032" max="11032" width="6.5" style="629" customWidth="1"/>
    <col min="11033" max="11033" width="7.09765625" style="629" customWidth="1"/>
    <col min="11034" max="11034" width="6.59765625" style="629" customWidth="1"/>
    <col min="11035" max="11035" width="7.09765625" style="629" customWidth="1"/>
    <col min="11036" max="11036" width="9.765625E-2" style="629" customWidth="1"/>
    <col min="11037" max="11266" width="11.5" style="629"/>
    <col min="11267" max="11267" width="4.3984375" style="629" customWidth="1"/>
    <col min="11268" max="11268" width="18.8984375" style="629" customWidth="1"/>
    <col min="11269" max="11269" width="12.8984375" style="629" customWidth="1"/>
    <col min="11270" max="11270" width="9.3984375" style="629" customWidth="1"/>
    <col min="11271" max="11271" width="13.09765625" style="629" customWidth="1"/>
    <col min="11272" max="11272" width="5.3984375" style="629" customWidth="1"/>
    <col min="11273" max="11273" width="10" style="629" customWidth="1"/>
    <col min="11274" max="11274" width="4.09765625" style="629" customWidth="1"/>
    <col min="11275" max="11281" width="5.59765625" style="629" customWidth="1"/>
    <col min="11282" max="11282" width="5.8984375" style="629" customWidth="1"/>
    <col min="11283" max="11287" width="5.59765625" style="629" customWidth="1"/>
    <col min="11288" max="11288" width="6.5" style="629" customWidth="1"/>
    <col min="11289" max="11289" width="7.09765625" style="629" customWidth="1"/>
    <col min="11290" max="11290" width="6.59765625" style="629" customWidth="1"/>
    <col min="11291" max="11291" width="7.09765625" style="629" customWidth="1"/>
    <col min="11292" max="11292" width="9.765625E-2" style="629" customWidth="1"/>
    <col min="11293" max="11522" width="11.5" style="629"/>
    <col min="11523" max="11523" width="4.3984375" style="629" customWidth="1"/>
    <col min="11524" max="11524" width="18.8984375" style="629" customWidth="1"/>
    <col min="11525" max="11525" width="12.8984375" style="629" customWidth="1"/>
    <col min="11526" max="11526" width="9.3984375" style="629" customWidth="1"/>
    <col min="11527" max="11527" width="13.09765625" style="629" customWidth="1"/>
    <col min="11528" max="11528" width="5.3984375" style="629" customWidth="1"/>
    <col min="11529" max="11529" width="10" style="629" customWidth="1"/>
    <col min="11530" max="11530" width="4.09765625" style="629" customWidth="1"/>
    <col min="11531" max="11537" width="5.59765625" style="629" customWidth="1"/>
    <col min="11538" max="11538" width="5.8984375" style="629" customWidth="1"/>
    <col min="11539" max="11543" width="5.59765625" style="629" customWidth="1"/>
    <col min="11544" max="11544" width="6.5" style="629" customWidth="1"/>
    <col min="11545" max="11545" width="7.09765625" style="629" customWidth="1"/>
    <col min="11546" max="11546" width="6.59765625" style="629" customWidth="1"/>
    <col min="11547" max="11547" width="7.09765625" style="629" customWidth="1"/>
    <col min="11548" max="11548" width="9.765625E-2" style="629" customWidth="1"/>
    <col min="11549" max="11778" width="11.5" style="629"/>
    <col min="11779" max="11779" width="4.3984375" style="629" customWidth="1"/>
    <col min="11780" max="11780" width="18.8984375" style="629" customWidth="1"/>
    <col min="11781" max="11781" width="12.8984375" style="629" customWidth="1"/>
    <col min="11782" max="11782" width="9.3984375" style="629" customWidth="1"/>
    <col min="11783" max="11783" width="13.09765625" style="629" customWidth="1"/>
    <col min="11784" max="11784" width="5.3984375" style="629" customWidth="1"/>
    <col min="11785" max="11785" width="10" style="629" customWidth="1"/>
    <col min="11786" max="11786" width="4.09765625" style="629" customWidth="1"/>
    <col min="11787" max="11793" width="5.59765625" style="629" customWidth="1"/>
    <col min="11794" max="11794" width="5.8984375" style="629" customWidth="1"/>
    <col min="11795" max="11799" width="5.59765625" style="629" customWidth="1"/>
    <col min="11800" max="11800" width="6.5" style="629" customWidth="1"/>
    <col min="11801" max="11801" width="7.09765625" style="629" customWidth="1"/>
    <col min="11802" max="11802" width="6.59765625" style="629" customWidth="1"/>
    <col min="11803" max="11803" width="7.09765625" style="629" customWidth="1"/>
    <col min="11804" max="11804" width="9.765625E-2" style="629" customWidth="1"/>
    <col min="11805" max="12034" width="11.5" style="629"/>
    <col min="12035" max="12035" width="4.3984375" style="629" customWidth="1"/>
    <col min="12036" max="12036" width="18.8984375" style="629" customWidth="1"/>
    <col min="12037" max="12037" width="12.8984375" style="629" customWidth="1"/>
    <col min="12038" max="12038" width="9.3984375" style="629" customWidth="1"/>
    <col min="12039" max="12039" width="13.09765625" style="629" customWidth="1"/>
    <col min="12040" max="12040" width="5.3984375" style="629" customWidth="1"/>
    <col min="12041" max="12041" width="10" style="629" customWidth="1"/>
    <col min="12042" max="12042" width="4.09765625" style="629" customWidth="1"/>
    <col min="12043" max="12049" width="5.59765625" style="629" customWidth="1"/>
    <col min="12050" max="12050" width="5.8984375" style="629" customWidth="1"/>
    <col min="12051" max="12055" width="5.59765625" style="629" customWidth="1"/>
    <col min="12056" max="12056" width="6.5" style="629" customWidth="1"/>
    <col min="12057" max="12057" width="7.09765625" style="629" customWidth="1"/>
    <col min="12058" max="12058" width="6.59765625" style="629" customWidth="1"/>
    <col min="12059" max="12059" width="7.09765625" style="629" customWidth="1"/>
    <col min="12060" max="12060" width="9.765625E-2" style="629" customWidth="1"/>
    <col min="12061" max="12290" width="11.5" style="629"/>
    <col min="12291" max="12291" width="4.3984375" style="629" customWidth="1"/>
    <col min="12292" max="12292" width="18.8984375" style="629" customWidth="1"/>
    <col min="12293" max="12293" width="12.8984375" style="629" customWidth="1"/>
    <col min="12294" max="12294" width="9.3984375" style="629" customWidth="1"/>
    <col min="12295" max="12295" width="13.09765625" style="629" customWidth="1"/>
    <col min="12296" max="12296" width="5.3984375" style="629" customWidth="1"/>
    <col min="12297" max="12297" width="10" style="629" customWidth="1"/>
    <col min="12298" max="12298" width="4.09765625" style="629" customWidth="1"/>
    <col min="12299" max="12305" width="5.59765625" style="629" customWidth="1"/>
    <col min="12306" max="12306" width="5.8984375" style="629" customWidth="1"/>
    <col min="12307" max="12311" width="5.59765625" style="629" customWidth="1"/>
    <col min="12312" max="12312" width="6.5" style="629" customWidth="1"/>
    <col min="12313" max="12313" width="7.09765625" style="629" customWidth="1"/>
    <col min="12314" max="12314" width="6.59765625" style="629" customWidth="1"/>
    <col min="12315" max="12315" width="7.09765625" style="629" customWidth="1"/>
    <col min="12316" max="12316" width="9.765625E-2" style="629" customWidth="1"/>
    <col min="12317" max="12546" width="11.5" style="629"/>
    <col min="12547" max="12547" width="4.3984375" style="629" customWidth="1"/>
    <col min="12548" max="12548" width="18.8984375" style="629" customWidth="1"/>
    <col min="12549" max="12549" width="12.8984375" style="629" customWidth="1"/>
    <col min="12550" max="12550" width="9.3984375" style="629" customWidth="1"/>
    <col min="12551" max="12551" width="13.09765625" style="629" customWidth="1"/>
    <col min="12552" max="12552" width="5.3984375" style="629" customWidth="1"/>
    <col min="12553" max="12553" width="10" style="629" customWidth="1"/>
    <col min="12554" max="12554" width="4.09765625" style="629" customWidth="1"/>
    <col min="12555" max="12561" width="5.59765625" style="629" customWidth="1"/>
    <col min="12562" max="12562" width="5.8984375" style="629" customWidth="1"/>
    <col min="12563" max="12567" width="5.59765625" style="629" customWidth="1"/>
    <col min="12568" max="12568" width="6.5" style="629" customWidth="1"/>
    <col min="12569" max="12569" width="7.09765625" style="629" customWidth="1"/>
    <col min="12570" max="12570" width="6.59765625" style="629" customWidth="1"/>
    <col min="12571" max="12571" width="7.09765625" style="629" customWidth="1"/>
    <col min="12572" max="12572" width="9.765625E-2" style="629" customWidth="1"/>
    <col min="12573" max="12802" width="11.5" style="629"/>
    <col min="12803" max="12803" width="4.3984375" style="629" customWidth="1"/>
    <col min="12804" max="12804" width="18.8984375" style="629" customWidth="1"/>
    <col min="12805" max="12805" width="12.8984375" style="629" customWidth="1"/>
    <col min="12806" max="12806" width="9.3984375" style="629" customWidth="1"/>
    <col min="12807" max="12807" width="13.09765625" style="629" customWidth="1"/>
    <col min="12808" max="12808" width="5.3984375" style="629" customWidth="1"/>
    <col min="12809" max="12809" width="10" style="629" customWidth="1"/>
    <col min="12810" max="12810" width="4.09765625" style="629" customWidth="1"/>
    <col min="12811" max="12817" width="5.59765625" style="629" customWidth="1"/>
    <col min="12818" max="12818" width="5.8984375" style="629" customWidth="1"/>
    <col min="12819" max="12823" width="5.59765625" style="629" customWidth="1"/>
    <col min="12824" max="12824" width="6.5" style="629" customWidth="1"/>
    <col min="12825" max="12825" width="7.09765625" style="629" customWidth="1"/>
    <col min="12826" max="12826" width="6.59765625" style="629" customWidth="1"/>
    <col min="12827" max="12827" width="7.09765625" style="629" customWidth="1"/>
    <col min="12828" max="12828" width="9.765625E-2" style="629" customWidth="1"/>
    <col min="12829" max="13058" width="11.5" style="629"/>
    <col min="13059" max="13059" width="4.3984375" style="629" customWidth="1"/>
    <col min="13060" max="13060" width="18.8984375" style="629" customWidth="1"/>
    <col min="13061" max="13061" width="12.8984375" style="629" customWidth="1"/>
    <col min="13062" max="13062" width="9.3984375" style="629" customWidth="1"/>
    <col min="13063" max="13063" width="13.09765625" style="629" customWidth="1"/>
    <col min="13064" max="13064" width="5.3984375" style="629" customWidth="1"/>
    <col min="13065" max="13065" width="10" style="629" customWidth="1"/>
    <col min="13066" max="13066" width="4.09765625" style="629" customWidth="1"/>
    <col min="13067" max="13073" width="5.59765625" style="629" customWidth="1"/>
    <col min="13074" max="13074" width="5.8984375" style="629" customWidth="1"/>
    <col min="13075" max="13079" width="5.59765625" style="629" customWidth="1"/>
    <col min="13080" max="13080" width="6.5" style="629" customWidth="1"/>
    <col min="13081" max="13081" width="7.09765625" style="629" customWidth="1"/>
    <col min="13082" max="13082" width="6.59765625" style="629" customWidth="1"/>
    <col min="13083" max="13083" width="7.09765625" style="629" customWidth="1"/>
    <col min="13084" max="13084" width="9.765625E-2" style="629" customWidth="1"/>
    <col min="13085" max="13314" width="11.5" style="629"/>
    <col min="13315" max="13315" width="4.3984375" style="629" customWidth="1"/>
    <col min="13316" max="13316" width="18.8984375" style="629" customWidth="1"/>
    <col min="13317" max="13317" width="12.8984375" style="629" customWidth="1"/>
    <col min="13318" max="13318" width="9.3984375" style="629" customWidth="1"/>
    <col min="13319" max="13319" width="13.09765625" style="629" customWidth="1"/>
    <col min="13320" max="13320" width="5.3984375" style="629" customWidth="1"/>
    <col min="13321" max="13321" width="10" style="629" customWidth="1"/>
    <col min="13322" max="13322" width="4.09765625" style="629" customWidth="1"/>
    <col min="13323" max="13329" width="5.59765625" style="629" customWidth="1"/>
    <col min="13330" max="13330" width="5.8984375" style="629" customWidth="1"/>
    <col min="13331" max="13335" width="5.59765625" style="629" customWidth="1"/>
    <col min="13336" max="13336" width="6.5" style="629" customWidth="1"/>
    <col min="13337" max="13337" width="7.09765625" style="629" customWidth="1"/>
    <col min="13338" max="13338" width="6.59765625" style="629" customWidth="1"/>
    <col min="13339" max="13339" width="7.09765625" style="629" customWidth="1"/>
    <col min="13340" max="13340" width="9.765625E-2" style="629" customWidth="1"/>
    <col min="13341" max="13570" width="11.5" style="629"/>
    <col min="13571" max="13571" width="4.3984375" style="629" customWidth="1"/>
    <col min="13572" max="13572" width="18.8984375" style="629" customWidth="1"/>
    <col min="13573" max="13573" width="12.8984375" style="629" customWidth="1"/>
    <col min="13574" max="13574" width="9.3984375" style="629" customWidth="1"/>
    <col min="13575" max="13575" width="13.09765625" style="629" customWidth="1"/>
    <col min="13576" max="13576" width="5.3984375" style="629" customWidth="1"/>
    <col min="13577" max="13577" width="10" style="629" customWidth="1"/>
    <col min="13578" max="13578" width="4.09765625" style="629" customWidth="1"/>
    <col min="13579" max="13585" width="5.59765625" style="629" customWidth="1"/>
    <col min="13586" max="13586" width="5.8984375" style="629" customWidth="1"/>
    <col min="13587" max="13591" width="5.59765625" style="629" customWidth="1"/>
    <col min="13592" max="13592" width="6.5" style="629" customWidth="1"/>
    <col min="13593" max="13593" width="7.09765625" style="629" customWidth="1"/>
    <col min="13594" max="13594" width="6.59765625" style="629" customWidth="1"/>
    <col min="13595" max="13595" width="7.09765625" style="629" customWidth="1"/>
    <col min="13596" max="13596" width="9.765625E-2" style="629" customWidth="1"/>
    <col min="13597" max="13826" width="11.5" style="629"/>
    <col min="13827" max="13827" width="4.3984375" style="629" customWidth="1"/>
    <col min="13828" max="13828" width="18.8984375" style="629" customWidth="1"/>
    <col min="13829" max="13829" width="12.8984375" style="629" customWidth="1"/>
    <col min="13830" max="13830" width="9.3984375" style="629" customWidth="1"/>
    <col min="13831" max="13831" width="13.09765625" style="629" customWidth="1"/>
    <col min="13832" max="13832" width="5.3984375" style="629" customWidth="1"/>
    <col min="13833" max="13833" width="10" style="629" customWidth="1"/>
    <col min="13834" max="13834" width="4.09765625" style="629" customWidth="1"/>
    <col min="13835" max="13841" width="5.59765625" style="629" customWidth="1"/>
    <col min="13842" max="13842" width="5.8984375" style="629" customWidth="1"/>
    <col min="13843" max="13847" width="5.59765625" style="629" customWidth="1"/>
    <col min="13848" max="13848" width="6.5" style="629" customWidth="1"/>
    <col min="13849" max="13849" width="7.09765625" style="629" customWidth="1"/>
    <col min="13850" max="13850" width="6.59765625" style="629" customWidth="1"/>
    <col min="13851" max="13851" width="7.09765625" style="629" customWidth="1"/>
    <col min="13852" max="13852" width="9.765625E-2" style="629" customWidth="1"/>
    <col min="13853" max="14082" width="11.5" style="629"/>
    <col min="14083" max="14083" width="4.3984375" style="629" customWidth="1"/>
    <col min="14084" max="14084" width="18.8984375" style="629" customWidth="1"/>
    <col min="14085" max="14085" width="12.8984375" style="629" customWidth="1"/>
    <col min="14086" max="14086" width="9.3984375" style="629" customWidth="1"/>
    <col min="14087" max="14087" width="13.09765625" style="629" customWidth="1"/>
    <col min="14088" max="14088" width="5.3984375" style="629" customWidth="1"/>
    <col min="14089" max="14089" width="10" style="629" customWidth="1"/>
    <col min="14090" max="14090" width="4.09765625" style="629" customWidth="1"/>
    <col min="14091" max="14097" width="5.59765625" style="629" customWidth="1"/>
    <col min="14098" max="14098" width="5.8984375" style="629" customWidth="1"/>
    <col min="14099" max="14103" width="5.59765625" style="629" customWidth="1"/>
    <col min="14104" max="14104" width="6.5" style="629" customWidth="1"/>
    <col min="14105" max="14105" width="7.09765625" style="629" customWidth="1"/>
    <col min="14106" max="14106" width="6.59765625" style="629" customWidth="1"/>
    <col min="14107" max="14107" width="7.09765625" style="629" customWidth="1"/>
    <col min="14108" max="14108" width="9.765625E-2" style="629" customWidth="1"/>
    <col min="14109" max="14338" width="11.5" style="629"/>
    <col min="14339" max="14339" width="4.3984375" style="629" customWidth="1"/>
    <col min="14340" max="14340" width="18.8984375" style="629" customWidth="1"/>
    <col min="14341" max="14341" width="12.8984375" style="629" customWidth="1"/>
    <col min="14342" max="14342" width="9.3984375" style="629" customWidth="1"/>
    <col min="14343" max="14343" width="13.09765625" style="629" customWidth="1"/>
    <col min="14344" max="14344" width="5.3984375" style="629" customWidth="1"/>
    <col min="14345" max="14345" width="10" style="629" customWidth="1"/>
    <col min="14346" max="14346" width="4.09765625" style="629" customWidth="1"/>
    <col min="14347" max="14353" width="5.59765625" style="629" customWidth="1"/>
    <col min="14354" max="14354" width="5.8984375" style="629" customWidth="1"/>
    <col min="14355" max="14359" width="5.59765625" style="629" customWidth="1"/>
    <col min="14360" max="14360" width="6.5" style="629" customWidth="1"/>
    <col min="14361" max="14361" width="7.09765625" style="629" customWidth="1"/>
    <col min="14362" max="14362" width="6.59765625" style="629" customWidth="1"/>
    <col min="14363" max="14363" width="7.09765625" style="629" customWidth="1"/>
    <col min="14364" max="14364" width="9.765625E-2" style="629" customWidth="1"/>
    <col min="14365" max="14594" width="11.5" style="629"/>
    <col min="14595" max="14595" width="4.3984375" style="629" customWidth="1"/>
    <col min="14596" max="14596" width="18.8984375" style="629" customWidth="1"/>
    <col min="14597" max="14597" width="12.8984375" style="629" customWidth="1"/>
    <col min="14598" max="14598" width="9.3984375" style="629" customWidth="1"/>
    <col min="14599" max="14599" width="13.09765625" style="629" customWidth="1"/>
    <col min="14600" max="14600" width="5.3984375" style="629" customWidth="1"/>
    <col min="14601" max="14601" width="10" style="629" customWidth="1"/>
    <col min="14602" max="14602" width="4.09765625" style="629" customWidth="1"/>
    <col min="14603" max="14609" width="5.59765625" style="629" customWidth="1"/>
    <col min="14610" max="14610" width="5.8984375" style="629" customWidth="1"/>
    <col min="14611" max="14615" width="5.59765625" style="629" customWidth="1"/>
    <col min="14616" max="14616" width="6.5" style="629" customWidth="1"/>
    <col min="14617" max="14617" width="7.09765625" style="629" customWidth="1"/>
    <col min="14618" max="14618" width="6.59765625" style="629" customWidth="1"/>
    <col min="14619" max="14619" width="7.09765625" style="629" customWidth="1"/>
    <col min="14620" max="14620" width="9.765625E-2" style="629" customWidth="1"/>
    <col min="14621" max="14850" width="11.5" style="629"/>
    <col min="14851" max="14851" width="4.3984375" style="629" customWidth="1"/>
    <col min="14852" max="14852" width="18.8984375" style="629" customWidth="1"/>
    <col min="14853" max="14853" width="12.8984375" style="629" customWidth="1"/>
    <col min="14854" max="14854" width="9.3984375" style="629" customWidth="1"/>
    <col min="14855" max="14855" width="13.09765625" style="629" customWidth="1"/>
    <col min="14856" max="14856" width="5.3984375" style="629" customWidth="1"/>
    <col min="14857" max="14857" width="10" style="629" customWidth="1"/>
    <col min="14858" max="14858" width="4.09765625" style="629" customWidth="1"/>
    <col min="14859" max="14865" width="5.59765625" style="629" customWidth="1"/>
    <col min="14866" max="14866" width="5.8984375" style="629" customWidth="1"/>
    <col min="14867" max="14871" width="5.59765625" style="629" customWidth="1"/>
    <col min="14872" max="14872" width="6.5" style="629" customWidth="1"/>
    <col min="14873" max="14873" width="7.09765625" style="629" customWidth="1"/>
    <col min="14874" max="14874" width="6.59765625" style="629" customWidth="1"/>
    <col min="14875" max="14875" width="7.09765625" style="629" customWidth="1"/>
    <col min="14876" max="14876" width="9.765625E-2" style="629" customWidth="1"/>
    <col min="14877" max="15106" width="11.5" style="629"/>
    <col min="15107" max="15107" width="4.3984375" style="629" customWidth="1"/>
    <col min="15108" max="15108" width="18.8984375" style="629" customWidth="1"/>
    <col min="15109" max="15109" width="12.8984375" style="629" customWidth="1"/>
    <col min="15110" max="15110" width="9.3984375" style="629" customWidth="1"/>
    <col min="15111" max="15111" width="13.09765625" style="629" customWidth="1"/>
    <col min="15112" max="15112" width="5.3984375" style="629" customWidth="1"/>
    <col min="15113" max="15113" width="10" style="629" customWidth="1"/>
    <col min="15114" max="15114" width="4.09765625" style="629" customWidth="1"/>
    <col min="15115" max="15121" width="5.59765625" style="629" customWidth="1"/>
    <col min="15122" max="15122" width="5.8984375" style="629" customWidth="1"/>
    <col min="15123" max="15127" width="5.59765625" style="629" customWidth="1"/>
    <col min="15128" max="15128" width="6.5" style="629" customWidth="1"/>
    <col min="15129" max="15129" width="7.09765625" style="629" customWidth="1"/>
    <col min="15130" max="15130" width="6.59765625" style="629" customWidth="1"/>
    <col min="15131" max="15131" width="7.09765625" style="629" customWidth="1"/>
    <col min="15132" max="15132" width="9.765625E-2" style="629" customWidth="1"/>
    <col min="15133" max="15362" width="11.5" style="629"/>
    <col min="15363" max="15363" width="4.3984375" style="629" customWidth="1"/>
    <col min="15364" max="15364" width="18.8984375" style="629" customWidth="1"/>
    <col min="15365" max="15365" width="12.8984375" style="629" customWidth="1"/>
    <col min="15366" max="15366" width="9.3984375" style="629" customWidth="1"/>
    <col min="15367" max="15367" width="13.09765625" style="629" customWidth="1"/>
    <col min="15368" max="15368" width="5.3984375" style="629" customWidth="1"/>
    <col min="15369" max="15369" width="10" style="629" customWidth="1"/>
    <col min="15370" max="15370" width="4.09765625" style="629" customWidth="1"/>
    <col min="15371" max="15377" width="5.59765625" style="629" customWidth="1"/>
    <col min="15378" max="15378" width="5.8984375" style="629" customWidth="1"/>
    <col min="15379" max="15383" width="5.59765625" style="629" customWidth="1"/>
    <col min="15384" max="15384" width="6.5" style="629" customWidth="1"/>
    <col min="15385" max="15385" width="7.09765625" style="629" customWidth="1"/>
    <col min="15386" max="15386" width="6.59765625" style="629" customWidth="1"/>
    <col min="15387" max="15387" width="7.09765625" style="629" customWidth="1"/>
    <col min="15388" max="15388" width="9.765625E-2" style="629" customWidth="1"/>
    <col min="15389" max="15618" width="11.5" style="629"/>
    <col min="15619" max="15619" width="4.3984375" style="629" customWidth="1"/>
    <col min="15620" max="15620" width="18.8984375" style="629" customWidth="1"/>
    <col min="15621" max="15621" width="12.8984375" style="629" customWidth="1"/>
    <col min="15622" max="15622" width="9.3984375" style="629" customWidth="1"/>
    <col min="15623" max="15623" width="13.09765625" style="629" customWidth="1"/>
    <col min="15624" max="15624" width="5.3984375" style="629" customWidth="1"/>
    <col min="15625" max="15625" width="10" style="629" customWidth="1"/>
    <col min="15626" max="15626" width="4.09765625" style="629" customWidth="1"/>
    <col min="15627" max="15633" width="5.59765625" style="629" customWidth="1"/>
    <col min="15634" max="15634" width="5.8984375" style="629" customWidth="1"/>
    <col min="15635" max="15639" width="5.59765625" style="629" customWidth="1"/>
    <col min="15640" max="15640" width="6.5" style="629" customWidth="1"/>
    <col min="15641" max="15641" width="7.09765625" style="629" customWidth="1"/>
    <col min="15642" max="15642" width="6.59765625" style="629" customWidth="1"/>
    <col min="15643" max="15643" width="7.09765625" style="629" customWidth="1"/>
    <col min="15644" max="15644" width="9.765625E-2" style="629" customWidth="1"/>
    <col min="15645" max="15874" width="11.5" style="629"/>
    <col min="15875" max="15875" width="4.3984375" style="629" customWidth="1"/>
    <col min="15876" max="15876" width="18.8984375" style="629" customWidth="1"/>
    <col min="15877" max="15877" width="12.8984375" style="629" customWidth="1"/>
    <col min="15878" max="15878" width="9.3984375" style="629" customWidth="1"/>
    <col min="15879" max="15879" width="13.09765625" style="629" customWidth="1"/>
    <col min="15880" max="15880" width="5.3984375" style="629" customWidth="1"/>
    <col min="15881" max="15881" width="10" style="629" customWidth="1"/>
    <col min="15882" max="15882" width="4.09765625" style="629" customWidth="1"/>
    <col min="15883" max="15889" width="5.59765625" style="629" customWidth="1"/>
    <col min="15890" max="15890" width="5.8984375" style="629" customWidth="1"/>
    <col min="15891" max="15895" width="5.59765625" style="629" customWidth="1"/>
    <col min="15896" max="15896" width="6.5" style="629" customWidth="1"/>
    <col min="15897" max="15897" width="7.09765625" style="629" customWidth="1"/>
    <col min="15898" max="15898" width="6.59765625" style="629" customWidth="1"/>
    <col min="15899" max="15899" width="7.09765625" style="629" customWidth="1"/>
    <col min="15900" max="15900" width="9.765625E-2" style="629" customWidth="1"/>
    <col min="15901" max="16130" width="11.5" style="629"/>
    <col min="16131" max="16131" width="4.3984375" style="629" customWidth="1"/>
    <col min="16132" max="16132" width="18.8984375" style="629" customWidth="1"/>
    <col min="16133" max="16133" width="12.8984375" style="629" customWidth="1"/>
    <col min="16134" max="16134" width="9.3984375" style="629" customWidth="1"/>
    <col min="16135" max="16135" width="13.09765625" style="629" customWidth="1"/>
    <col min="16136" max="16136" width="5.3984375" style="629" customWidth="1"/>
    <col min="16137" max="16137" width="10" style="629" customWidth="1"/>
    <col min="16138" max="16138" width="4.09765625" style="629" customWidth="1"/>
    <col min="16139" max="16145" width="5.59765625" style="629" customWidth="1"/>
    <col min="16146" max="16146" width="5.8984375" style="629" customWidth="1"/>
    <col min="16147" max="16151" width="5.59765625" style="629" customWidth="1"/>
    <col min="16152" max="16152" width="6.5" style="629" customWidth="1"/>
    <col min="16153" max="16153" width="7.09765625" style="629" customWidth="1"/>
    <col min="16154" max="16154" width="6.59765625" style="629" customWidth="1"/>
    <col min="16155" max="16155" width="7.09765625" style="629" customWidth="1"/>
    <col min="16156" max="16156" width="9.765625E-2" style="629" customWidth="1"/>
    <col min="16157" max="16384" width="11.5" style="629"/>
  </cols>
  <sheetData>
    <row r="1" spans="1:32" x14ac:dyDescent="0.25">
      <c r="A1" s="845"/>
      <c r="B1" s="845"/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845"/>
    </row>
    <row r="2" spans="1:32" s="631" customFormat="1" ht="17.399999999999999" x14ac:dyDescent="0.25">
      <c r="A2" s="859" t="s">
        <v>0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  <c r="M2" s="859"/>
      <c r="N2" s="859"/>
      <c r="O2" s="859"/>
      <c r="P2" s="859"/>
      <c r="Q2" s="859"/>
      <c r="R2" s="859"/>
      <c r="S2" s="859"/>
      <c r="T2" s="859"/>
      <c r="U2" s="859"/>
      <c r="V2" s="859"/>
      <c r="W2" s="859"/>
      <c r="X2" s="859"/>
      <c r="Y2" s="859"/>
      <c r="Z2" s="859"/>
      <c r="AA2" s="859"/>
      <c r="AB2" s="630"/>
      <c r="AC2" s="630"/>
      <c r="AD2" s="630"/>
      <c r="AE2" s="630"/>
      <c r="AF2" s="630"/>
    </row>
    <row r="3" spans="1:32" s="631" customFormat="1" ht="41.4" customHeight="1" x14ac:dyDescent="0.25">
      <c r="A3" s="860" t="s">
        <v>330</v>
      </c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  <c r="M3" s="860"/>
      <c r="N3" s="860"/>
      <c r="O3" s="860"/>
      <c r="P3" s="860"/>
      <c r="Q3" s="860"/>
      <c r="R3" s="860"/>
      <c r="S3" s="860"/>
      <c r="T3" s="860"/>
      <c r="U3" s="860"/>
      <c r="V3" s="860"/>
      <c r="W3" s="860"/>
      <c r="X3" s="860"/>
      <c r="Y3" s="860"/>
      <c r="Z3" s="860"/>
      <c r="AA3" s="860"/>
      <c r="AB3" s="860"/>
      <c r="AC3" s="632"/>
    </row>
    <row r="4" spans="1:32" s="618" customFormat="1" ht="14.25" customHeight="1" x14ac:dyDescent="0.25">
      <c r="A4" s="861" t="s">
        <v>1</v>
      </c>
      <c r="B4" s="862" t="s">
        <v>2</v>
      </c>
      <c r="C4" s="862" t="s">
        <v>3</v>
      </c>
      <c r="D4" s="863" t="s">
        <v>267</v>
      </c>
      <c r="E4" s="864"/>
      <c r="F4" s="864" t="s">
        <v>6</v>
      </c>
      <c r="G4" s="865" t="s">
        <v>268</v>
      </c>
      <c r="H4" s="864" t="s">
        <v>9</v>
      </c>
      <c r="I4" s="866" t="s">
        <v>11</v>
      </c>
      <c r="J4" s="866"/>
      <c r="K4" s="866"/>
      <c r="L4" s="866"/>
      <c r="M4" s="866"/>
      <c r="N4" s="866"/>
      <c r="O4" s="866"/>
      <c r="P4" s="866"/>
      <c r="Q4" s="866"/>
      <c r="R4" s="866"/>
      <c r="S4" s="866"/>
      <c r="T4" s="866"/>
      <c r="U4" s="866"/>
      <c r="V4" s="866"/>
      <c r="W4" s="866"/>
      <c r="X4" s="866"/>
      <c r="Y4" s="866"/>
      <c r="Z4" s="866"/>
      <c r="AA4" s="866"/>
      <c r="AB4" s="633"/>
    </row>
    <row r="5" spans="1:32" s="618" customFormat="1" ht="114.9" customHeight="1" x14ac:dyDescent="0.2">
      <c r="A5" s="861"/>
      <c r="B5" s="862"/>
      <c r="C5" s="862"/>
      <c r="D5" s="863"/>
      <c r="E5" s="864"/>
      <c r="F5" s="864"/>
      <c r="G5" s="865"/>
      <c r="H5" s="864"/>
      <c r="I5" s="624" t="s">
        <v>269</v>
      </c>
      <c r="J5" s="634" t="s">
        <v>270</v>
      </c>
      <c r="K5" s="624" t="s">
        <v>271</v>
      </c>
      <c r="L5" s="624" t="s">
        <v>92</v>
      </c>
      <c r="M5" s="634" t="s">
        <v>93</v>
      </c>
      <c r="N5" s="624" t="s">
        <v>94</v>
      </c>
      <c r="O5" s="634" t="s">
        <v>272</v>
      </c>
      <c r="P5" s="624" t="s">
        <v>96</v>
      </c>
      <c r="Q5" s="624" t="s">
        <v>97</v>
      </c>
      <c r="R5" s="624" t="s">
        <v>98</v>
      </c>
      <c r="S5" s="624" t="s">
        <v>99</v>
      </c>
      <c r="T5" s="624" t="s">
        <v>100</v>
      </c>
      <c r="U5" s="624" t="s">
        <v>101</v>
      </c>
      <c r="V5" s="634" t="s">
        <v>273</v>
      </c>
      <c r="W5" s="634" t="s">
        <v>274</v>
      </c>
      <c r="X5" s="627" t="s">
        <v>28</v>
      </c>
      <c r="Y5" s="624" t="s">
        <v>275</v>
      </c>
      <c r="Z5" s="625" t="s">
        <v>30</v>
      </c>
      <c r="AA5" s="626" t="s">
        <v>331</v>
      </c>
      <c r="AB5" s="627" t="s">
        <v>12</v>
      </c>
    </row>
    <row r="6" spans="1:32" s="618" customFormat="1" ht="12.75" customHeight="1" x14ac:dyDescent="0.2">
      <c r="A6" s="635">
        <v>1</v>
      </c>
      <c r="B6" s="636">
        <v>2</v>
      </c>
      <c r="C6" s="635">
        <v>3</v>
      </c>
      <c r="D6" s="636">
        <v>4</v>
      </c>
      <c r="E6" s="635">
        <v>5</v>
      </c>
      <c r="F6" s="636">
        <v>6</v>
      </c>
      <c r="G6" s="635">
        <v>7</v>
      </c>
      <c r="H6" s="636">
        <v>8</v>
      </c>
      <c r="I6" s="635">
        <v>9</v>
      </c>
      <c r="J6" s="636">
        <v>10</v>
      </c>
      <c r="K6" s="635">
        <v>11</v>
      </c>
      <c r="L6" s="636">
        <v>12</v>
      </c>
      <c r="M6" s="635">
        <v>13</v>
      </c>
      <c r="N6" s="636">
        <v>14</v>
      </c>
      <c r="O6" s="635">
        <v>15</v>
      </c>
      <c r="P6" s="636">
        <v>16</v>
      </c>
      <c r="Q6" s="635">
        <v>17</v>
      </c>
      <c r="R6" s="636">
        <v>18</v>
      </c>
      <c r="S6" s="635">
        <v>19</v>
      </c>
      <c r="T6" s="636">
        <v>20</v>
      </c>
      <c r="U6" s="635">
        <v>21</v>
      </c>
      <c r="V6" s="636">
        <v>22</v>
      </c>
      <c r="W6" s="635">
        <v>23</v>
      </c>
      <c r="X6" s="636">
        <v>24</v>
      </c>
      <c r="Y6" s="635">
        <v>25</v>
      </c>
      <c r="Z6" s="636">
        <v>26</v>
      </c>
      <c r="AA6" s="635">
        <v>27</v>
      </c>
      <c r="AB6" s="636">
        <v>28</v>
      </c>
      <c r="AC6" s="635">
        <v>29</v>
      </c>
    </row>
    <row r="7" spans="1:32" s="619" customFormat="1" ht="18.600000000000001" customHeight="1" x14ac:dyDescent="0.25">
      <c r="A7" s="857">
        <v>1</v>
      </c>
      <c r="B7" s="858" t="s">
        <v>276</v>
      </c>
      <c r="C7" s="858" t="s">
        <v>277</v>
      </c>
      <c r="D7" s="637">
        <v>1</v>
      </c>
      <c r="E7" s="638" t="s">
        <v>33</v>
      </c>
      <c r="F7" s="639" t="s">
        <v>35</v>
      </c>
      <c r="G7" s="639" t="s">
        <v>278</v>
      </c>
      <c r="H7" s="640" t="s">
        <v>36</v>
      </c>
      <c r="I7" s="641">
        <v>106</v>
      </c>
      <c r="J7" s="641">
        <v>90</v>
      </c>
      <c r="K7" s="641">
        <v>16</v>
      </c>
      <c r="L7" s="641">
        <v>7</v>
      </c>
      <c r="M7" s="641">
        <v>3</v>
      </c>
      <c r="N7" s="641">
        <v>4</v>
      </c>
      <c r="O7" s="641">
        <v>36</v>
      </c>
      <c r="P7" s="641">
        <v>0</v>
      </c>
      <c r="Q7" s="641">
        <v>0</v>
      </c>
      <c r="R7" s="641">
        <v>0</v>
      </c>
      <c r="S7" s="641">
        <v>18</v>
      </c>
      <c r="T7" s="641">
        <v>0</v>
      </c>
      <c r="U7" s="641">
        <v>0</v>
      </c>
      <c r="V7" s="641">
        <v>0</v>
      </c>
      <c r="W7" s="641">
        <v>0</v>
      </c>
      <c r="Y7" s="641">
        <v>0</v>
      </c>
      <c r="Z7" s="641"/>
      <c r="AA7" s="641"/>
      <c r="AB7" s="641">
        <f t="shared" ref="AB7:AB14" si="0">SUM(I7:Y7)</f>
        <v>280</v>
      </c>
    </row>
    <row r="8" spans="1:32" s="619" customFormat="1" ht="18" customHeight="1" x14ac:dyDescent="0.25">
      <c r="A8" s="857"/>
      <c r="B8" s="858"/>
      <c r="C8" s="858"/>
      <c r="D8" s="637">
        <v>1</v>
      </c>
      <c r="E8" s="638" t="s">
        <v>57</v>
      </c>
      <c r="F8" s="639" t="s">
        <v>35</v>
      </c>
      <c r="G8" s="639" t="s">
        <v>278</v>
      </c>
      <c r="H8" s="640" t="s">
        <v>36</v>
      </c>
      <c r="I8" s="641">
        <v>92</v>
      </c>
      <c r="J8" s="641">
        <v>112</v>
      </c>
      <c r="K8" s="641">
        <v>8</v>
      </c>
      <c r="L8" s="641">
        <v>6</v>
      </c>
      <c r="M8" s="642">
        <v>2.5</v>
      </c>
      <c r="N8" s="641">
        <v>0</v>
      </c>
      <c r="O8" s="642">
        <v>5.7</v>
      </c>
      <c r="P8" s="642">
        <v>2.7</v>
      </c>
      <c r="Q8" s="641">
        <v>10</v>
      </c>
      <c r="R8" s="641">
        <v>30</v>
      </c>
      <c r="S8" s="641">
        <v>6</v>
      </c>
      <c r="T8" s="641">
        <v>0</v>
      </c>
      <c r="U8" s="641">
        <v>16</v>
      </c>
      <c r="V8" s="641">
        <v>0</v>
      </c>
      <c r="W8" s="641">
        <v>0</v>
      </c>
      <c r="Y8" s="641">
        <v>0</v>
      </c>
      <c r="Z8" s="641"/>
      <c r="AA8" s="641"/>
      <c r="AB8" s="641">
        <f t="shared" si="0"/>
        <v>290.89999999999998</v>
      </c>
    </row>
    <row r="9" spans="1:32" s="619" customFormat="1" x14ac:dyDescent="0.25">
      <c r="A9" s="857"/>
      <c r="B9" s="858"/>
      <c r="C9" s="858"/>
      <c r="D9" s="637">
        <v>1</v>
      </c>
      <c r="E9" s="643" t="s">
        <v>279</v>
      </c>
      <c r="F9" s="639" t="s">
        <v>35</v>
      </c>
      <c r="G9" s="639" t="s">
        <v>278</v>
      </c>
      <c r="H9" s="640" t="s">
        <v>36</v>
      </c>
      <c r="I9" s="644">
        <f t="shared" ref="I9:S9" si="1">SUM(I7:I8)</f>
        <v>198</v>
      </c>
      <c r="J9" s="644">
        <f t="shared" si="1"/>
        <v>202</v>
      </c>
      <c r="K9" s="644">
        <f t="shared" si="1"/>
        <v>24</v>
      </c>
      <c r="L9" s="644">
        <f t="shared" si="1"/>
        <v>13</v>
      </c>
      <c r="M9" s="644">
        <f t="shared" si="1"/>
        <v>5.5</v>
      </c>
      <c r="N9" s="644">
        <f t="shared" si="1"/>
        <v>4</v>
      </c>
      <c r="O9" s="644">
        <f t="shared" si="1"/>
        <v>41.7</v>
      </c>
      <c r="P9" s="644">
        <f t="shared" si="1"/>
        <v>2.7</v>
      </c>
      <c r="Q9" s="644">
        <f t="shared" si="1"/>
        <v>10</v>
      </c>
      <c r="R9" s="644">
        <f t="shared" si="1"/>
        <v>30</v>
      </c>
      <c r="S9" s="644">
        <f t="shared" si="1"/>
        <v>24</v>
      </c>
      <c r="T9" s="644">
        <v>0</v>
      </c>
      <c r="U9" s="644">
        <f>SUM(U7:U8)</f>
        <v>16</v>
      </c>
      <c r="V9" s="644">
        <v>0</v>
      </c>
      <c r="W9" s="644">
        <v>0</v>
      </c>
      <c r="Y9" s="644">
        <v>0</v>
      </c>
      <c r="Z9" s="644"/>
      <c r="AA9" s="644"/>
      <c r="AB9" s="644">
        <f t="shared" si="0"/>
        <v>570.9</v>
      </c>
    </row>
    <row r="10" spans="1:32" s="620" customFormat="1" ht="18" customHeight="1" x14ac:dyDescent="0.25">
      <c r="A10" s="852" t="s">
        <v>280</v>
      </c>
      <c r="B10" s="852"/>
      <c r="C10" s="852"/>
      <c r="D10" s="645">
        <v>1</v>
      </c>
      <c r="E10" s="638" t="s">
        <v>33</v>
      </c>
      <c r="F10" s="639" t="s">
        <v>35</v>
      </c>
      <c r="G10" s="639" t="s">
        <v>278</v>
      </c>
      <c r="H10" s="640" t="s">
        <v>36</v>
      </c>
      <c r="I10" s="641">
        <v>106</v>
      </c>
      <c r="J10" s="641">
        <v>90</v>
      </c>
      <c r="K10" s="641">
        <v>16</v>
      </c>
      <c r="L10" s="641">
        <v>7</v>
      </c>
      <c r="M10" s="641">
        <v>3</v>
      </c>
      <c r="N10" s="641">
        <v>4</v>
      </c>
      <c r="O10" s="641">
        <v>36</v>
      </c>
      <c r="P10" s="641">
        <v>0</v>
      </c>
      <c r="Q10" s="641">
        <v>0</v>
      </c>
      <c r="R10" s="641">
        <v>0</v>
      </c>
      <c r="S10" s="641">
        <v>18</v>
      </c>
      <c r="T10" s="641">
        <v>0</v>
      </c>
      <c r="U10" s="641">
        <v>0</v>
      </c>
      <c r="V10" s="641">
        <v>0</v>
      </c>
      <c r="W10" s="641">
        <v>0</v>
      </c>
      <c r="Y10" s="641">
        <v>0</v>
      </c>
      <c r="Z10" s="641"/>
      <c r="AA10" s="641"/>
      <c r="AB10" s="641">
        <f t="shared" si="0"/>
        <v>280</v>
      </c>
    </row>
    <row r="11" spans="1:32" s="620" customFormat="1" ht="18" customHeight="1" x14ac:dyDescent="0.25">
      <c r="A11" s="852"/>
      <c r="B11" s="852"/>
      <c r="C11" s="852"/>
      <c r="D11" s="645">
        <v>1</v>
      </c>
      <c r="E11" s="638" t="s">
        <v>57</v>
      </c>
      <c r="F11" s="639" t="s">
        <v>35</v>
      </c>
      <c r="G11" s="639" t="s">
        <v>278</v>
      </c>
      <c r="H11" s="640" t="s">
        <v>36</v>
      </c>
      <c r="I11" s="641">
        <v>92</v>
      </c>
      <c r="J11" s="641">
        <v>112</v>
      </c>
      <c r="K11" s="641">
        <v>8</v>
      </c>
      <c r="L11" s="641">
        <v>6</v>
      </c>
      <c r="M11" s="642">
        <v>2.5</v>
      </c>
      <c r="N11" s="641">
        <v>0</v>
      </c>
      <c r="O11" s="641">
        <v>5.7</v>
      </c>
      <c r="P11" s="641">
        <v>2.7</v>
      </c>
      <c r="Q11" s="641">
        <v>10</v>
      </c>
      <c r="R11" s="641">
        <v>30</v>
      </c>
      <c r="S11" s="641">
        <v>6</v>
      </c>
      <c r="T11" s="641">
        <v>0</v>
      </c>
      <c r="U11" s="641">
        <v>16</v>
      </c>
      <c r="V11" s="641">
        <v>0</v>
      </c>
      <c r="W11" s="641">
        <v>0</v>
      </c>
      <c r="Y11" s="641">
        <v>0</v>
      </c>
      <c r="Z11" s="641"/>
      <c r="AA11" s="641"/>
      <c r="AB11" s="641">
        <f t="shared" si="0"/>
        <v>290.89999999999998</v>
      </c>
    </row>
    <row r="12" spans="1:32" s="620" customFormat="1" ht="18" customHeight="1" x14ac:dyDescent="0.25">
      <c r="A12" s="852"/>
      <c r="B12" s="852"/>
      <c r="C12" s="852"/>
      <c r="D12" s="645">
        <v>1</v>
      </c>
      <c r="E12" s="643" t="s">
        <v>279</v>
      </c>
      <c r="F12" s="639" t="s">
        <v>35</v>
      </c>
      <c r="G12" s="639" t="s">
        <v>278</v>
      </c>
      <c r="H12" s="640" t="s">
        <v>36</v>
      </c>
      <c r="I12" s="644">
        <f t="shared" ref="I12:S12" si="2">SUM(I10:I11)</f>
        <v>198</v>
      </c>
      <c r="J12" s="644">
        <f t="shared" si="2"/>
        <v>202</v>
      </c>
      <c r="K12" s="644">
        <f t="shared" si="2"/>
        <v>24</v>
      </c>
      <c r="L12" s="644">
        <f t="shared" si="2"/>
        <v>13</v>
      </c>
      <c r="M12" s="644">
        <f t="shared" si="2"/>
        <v>5.5</v>
      </c>
      <c r="N12" s="644">
        <f t="shared" si="2"/>
        <v>4</v>
      </c>
      <c r="O12" s="644">
        <f t="shared" si="2"/>
        <v>41.7</v>
      </c>
      <c r="P12" s="644">
        <f t="shared" si="2"/>
        <v>2.7</v>
      </c>
      <c r="Q12" s="644">
        <f t="shared" si="2"/>
        <v>10</v>
      </c>
      <c r="R12" s="644">
        <f t="shared" si="2"/>
        <v>30</v>
      </c>
      <c r="S12" s="644">
        <f t="shared" si="2"/>
        <v>24</v>
      </c>
      <c r="T12" s="644">
        <v>0</v>
      </c>
      <c r="U12" s="644">
        <f>SUM(U10:U11)</f>
        <v>16</v>
      </c>
      <c r="V12" s="644">
        <v>0</v>
      </c>
      <c r="W12" s="644">
        <v>0</v>
      </c>
      <c r="Y12" s="644">
        <v>0</v>
      </c>
      <c r="Z12" s="644"/>
      <c r="AA12" s="644"/>
      <c r="AB12" s="646">
        <f t="shared" si="0"/>
        <v>570.9</v>
      </c>
    </row>
    <row r="13" spans="1:32" s="619" customFormat="1" ht="18" customHeight="1" x14ac:dyDescent="0.25">
      <c r="A13" s="855">
        <v>2</v>
      </c>
      <c r="B13" s="855" t="s">
        <v>239</v>
      </c>
      <c r="C13" s="855" t="s">
        <v>281</v>
      </c>
      <c r="D13" s="647">
        <v>1</v>
      </c>
      <c r="E13" s="638" t="s">
        <v>33</v>
      </c>
      <c r="F13" s="639" t="s">
        <v>35</v>
      </c>
      <c r="G13" s="639" t="s">
        <v>278</v>
      </c>
      <c r="H13" s="640" t="s">
        <v>36</v>
      </c>
      <c r="I13" s="644">
        <v>108</v>
      </c>
      <c r="J13" s="644">
        <v>86</v>
      </c>
      <c r="K13" s="644">
        <v>0</v>
      </c>
      <c r="L13" s="644">
        <v>3</v>
      </c>
      <c r="M13" s="644">
        <v>1</v>
      </c>
      <c r="N13" s="644">
        <v>0</v>
      </c>
      <c r="O13" s="644">
        <v>25</v>
      </c>
      <c r="P13" s="644">
        <v>0</v>
      </c>
      <c r="Q13" s="644">
        <v>18</v>
      </c>
      <c r="R13" s="644">
        <v>0</v>
      </c>
      <c r="S13" s="644">
        <v>6</v>
      </c>
      <c r="T13" s="644">
        <v>0</v>
      </c>
      <c r="U13" s="644">
        <v>0</v>
      </c>
      <c r="V13" s="644">
        <v>0</v>
      </c>
      <c r="W13" s="648">
        <v>0</v>
      </c>
      <c r="Y13" s="644">
        <v>0</v>
      </c>
      <c r="Z13" s="644"/>
      <c r="AA13" s="644"/>
      <c r="AB13" s="641">
        <f t="shared" si="0"/>
        <v>247</v>
      </c>
    </row>
    <row r="14" spans="1:32" s="619" customFormat="1" ht="18" customHeight="1" x14ac:dyDescent="0.25">
      <c r="A14" s="855"/>
      <c r="B14" s="855"/>
      <c r="C14" s="855"/>
      <c r="D14" s="647">
        <v>1</v>
      </c>
      <c r="E14" s="638" t="s">
        <v>57</v>
      </c>
      <c r="F14" s="639" t="s">
        <v>35</v>
      </c>
      <c r="G14" s="639" t="s">
        <v>278</v>
      </c>
      <c r="H14" s="640" t="s">
        <v>36</v>
      </c>
      <c r="I14" s="644">
        <v>160</v>
      </c>
      <c r="J14" s="644">
        <v>138</v>
      </c>
      <c r="K14" s="644">
        <v>0</v>
      </c>
      <c r="L14" s="644">
        <v>9</v>
      </c>
      <c r="M14" s="644">
        <v>3</v>
      </c>
      <c r="N14" s="644">
        <v>0</v>
      </c>
      <c r="O14" s="644">
        <v>5.6</v>
      </c>
      <c r="P14" s="644">
        <v>3</v>
      </c>
      <c r="Q14" s="644">
        <v>0</v>
      </c>
      <c r="R14" s="644">
        <v>0</v>
      </c>
      <c r="S14" s="644">
        <v>7</v>
      </c>
      <c r="T14" s="644">
        <v>0</v>
      </c>
      <c r="U14" s="644">
        <v>11</v>
      </c>
      <c r="V14" s="644">
        <v>0</v>
      </c>
      <c r="W14" s="648">
        <v>0</v>
      </c>
      <c r="Y14" s="644">
        <v>0</v>
      </c>
      <c r="Z14" s="644"/>
      <c r="AA14" s="644"/>
      <c r="AB14" s="641">
        <f t="shared" si="0"/>
        <v>336.6</v>
      </c>
    </row>
    <row r="15" spans="1:32" s="619" customFormat="1" ht="18.75" customHeight="1" x14ac:dyDescent="0.25">
      <c r="A15" s="855"/>
      <c r="B15" s="855"/>
      <c r="C15" s="855"/>
      <c r="D15" s="647">
        <v>1</v>
      </c>
      <c r="E15" s="638" t="s">
        <v>279</v>
      </c>
      <c r="F15" s="639" t="s">
        <v>35</v>
      </c>
      <c r="G15" s="639" t="s">
        <v>278</v>
      </c>
      <c r="H15" s="640" t="s">
        <v>36</v>
      </c>
      <c r="I15" s="644">
        <f>SUM(I13:I14)</f>
        <v>268</v>
      </c>
      <c r="J15" s="644">
        <f>SUM(J13:J14)</f>
        <v>224</v>
      </c>
      <c r="K15" s="644">
        <v>0</v>
      </c>
      <c r="L15" s="644">
        <f>SUM(L13:L14)</f>
        <v>12</v>
      </c>
      <c r="M15" s="644">
        <f>SUM(M13:M14)</f>
        <v>4</v>
      </c>
      <c r="N15" s="644">
        <v>0</v>
      </c>
      <c r="O15" s="644">
        <f>SUM(O13:O14)</f>
        <v>30.6</v>
      </c>
      <c r="P15" s="644">
        <f>SUM(P13:P14)</f>
        <v>3</v>
      </c>
      <c r="Q15" s="644">
        <f>SUM(Q13:Q14)</f>
        <v>18</v>
      </c>
      <c r="R15" s="644">
        <v>0</v>
      </c>
      <c r="S15" s="644">
        <f>SUM(S13:S14)</f>
        <v>13</v>
      </c>
      <c r="T15" s="644">
        <v>0</v>
      </c>
      <c r="U15" s="644">
        <f>SUM(U13:U14)</f>
        <v>11</v>
      </c>
      <c r="V15" s="644">
        <v>0</v>
      </c>
      <c r="W15" s="648">
        <v>0</v>
      </c>
      <c r="Y15" s="644">
        <v>0</v>
      </c>
      <c r="Z15" s="644"/>
      <c r="AA15" s="644"/>
      <c r="AB15" s="641">
        <f>SUM(I13:Y14)</f>
        <v>583.6</v>
      </c>
    </row>
    <row r="16" spans="1:32" s="619" customFormat="1" ht="21" customHeight="1" x14ac:dyDescent="0.25">
      <c r="A16" s="855">
        <v>3</v>
      </c>
      <c r="B16" s="855" t="s">
        <v>244</v>
      </c>
      <c r="C16" s="855" t="s">
        <v>282</v>
      </c>
      <c r="D16" s="647">
        <v>0.65</v>
      </c>
      <c r="E16" s="638" t="s">
        <v>33</v>
      </c>
      <c r="F16" s="639" t="s">
        <v>35</v>
      </c>
      <c r="G16" s="639" t="s">
        <v>278</v>
      </c>
      <c r="H16" s="640" t="s">
        <v>36</v>
      </c>
      <c r="I16" s="644">
        <v>112</v>
      </c>
      <c r="J16" s="644">
        <v>88</v>
      </c>
      <c r="K16" s="644">
        <v>0</v>
      </c>
      <c r="L16" s="644">
        <v>5</v>
      </c>
      <c r="M16" s="644">
        <v>3.5</v>
      </c>
      <c r="N16" s="644">
        <v>0</v>
      </c>
      <c r="O16" s="644">
        <v>10.5</v>
      </c>
      <c r="P16" s="644">
        <v>0</v>
      </c>
      <c r="Q16" s="644">
        <v>0</v>
      </c>
      <c r="R16" s="644">
        <v>0</v>
      </c>
      <c r="S16" s="644">
        <v>6</v>
      </c>
      <c r="T16" s="644">
        <v>0</v>
      </c>
      <c r="U16" s="644">
        <v>0</v>
      </c>
      <c r="V16" s="644">
        <v>0</v>
      </c>
      <c r="W16" s="648">
        <v>0</v>
      </c>
      <c r="Y16" s="644">
        <v>0</v>
      </c>
      <c r="Z16" s="644"/>
      <c r="AA16" s="644"/>
      <c r="AB16" s="641">
        <f>SUM(I16:Y16)</f>
        <v>225</v>
      </c>
    </row>
    <row r="17" spans="1:32" s="619" customFormat="1" ht="21" customHeight="1" x14ac:dyDescent="0.25">
      <c r="A17" s="856"/>
      <c r="B17" s="856"/>
      <c r="C17" s="856"/>
      <c r="D17" s="647">
        <v>0.65</v>
      </c>
      <c r="E17" s="638" t="s">
        <v>57</v>
      </c>
      <c r="F17" s="639" t="s">
        <v>35</v>
      </c>
      <c r="G17" s="639" t="s">
        <v>278</v>
      </c>
      <c r="H17" s="640" t="s">
        <v>36</v>
      </c>
      <c r="I17" s="644">
        <v>56</v>
      </c>
      <c r="J17" s="644">
        <v>32</v>
      </c>
      <c r="K17" s="644">
        <v>16</v>
      </c>
      <c r="L17" s="644">
        <v>2</v>
      </c>
      <c r="M17" s="644">
        <v>1.5</v>
      </c>
      <c r="N17" s="644">
        <v>0</v>
      </c>
      <c r="O17" s="644">
        <v>6</v>
      </c>
      <c r="P17" s="644">
        <v>0</v>
      </c>
      <c r="Q17" s="644">
        <v>0</v>
      </c>
      <c r="R17" s="644">
        <v>0</v>
      </c>
      <c r="S17" s="644">
        <v>4</v>
      </c>
      <c r="T17" s="644">
        <v>0</v>
      </c>
      <c r="U17" s="644">
        <v>20.399999999999999</v>
      </c>
      <c r="V17" s="644">
        <v>0</v>
      </c>
      <c r="W17" s="648">
        <v>0</v>
      </c>
      <c r="Y17" s="644">
        <v>0</v>
      </c>
      <c r="Z17" s="644"/>
      <c r="AA17" s="644"/>
      <c r="AB17" s="641">
        <f>SUM(I17:Y17)</f>
        <v>137.9</v>
      </c>
    </row>
    <row r="18" spans="1:32" s="619" customFormat="1" ht="21" customHeight="1" x14ac:dyDescent="0.25">
      <c r="A18" s="856"/>
      <c r="B18" s="856"/>
      <c r="C18" s="856"/>
      <c r="D18" s="647">
        <v>0.65</v>
      </c>
      <c r="E18" s="638" t="s">
        <v>279</v>
      </c>
      <c r="F18" s="639" t="s">
        <v>35</v>
      </c>
      <c r="G18" s="639" t="s">
        <v>278</v>
      </c>
      <c r="H18" s="640" t="s">
        <v>36</v>
      </c>
      <c r="I18" s="644">
        <v>168</v>
      </c>
      <c r="J18" s="644">
        <v>124</v>
      </c>
      <c r="K18" s="644">
        <v>16</v>
      </c>
      <c r="L18" s="644">
        <v>7</v>
      </c>
      <c r="M18" s="644">
        <v>5</v>
      </c>
      <c r="N18" s="644">
        <v>0</v>
      </c>
      <c r="O18" s="644">
        <f>SUM(O16:O17)</f>
        <v>16.5</v>
      </c>
      <c r="P18" s="644">
        <v>0</v>
      </c>
      <c r="Q18" s="644">
        <v>0</v>
      </c>
      <c r="R18" s="644">
        <v>0</v>
      </c>
      <c r="S18" s="644">
        <v>9</v>
      </c>
      <c r="T18" s="644">
        <v>0</v>
      </c>
      <c r="U18" s="644">
        <f>SUM(U16:U17)</f>
        <v>20.399999999999999</v>
      </c>
      <c r="V18" s="644">
        <v>0</v>
      </c>
      <c r="W18" s="648">
        <v>0</v>
      </c>
      <c r="Y18" s="644">
        <v>0</v>
      </c>
      <c r="Z18" s="644"/>
      <c r="AA18" s="644"/>
      <c r="AB18" s="641">
        <f>SUM(I16:Y17)</f>
        <v>362.9</v>
      </c>
    </row>
    <row r="19" spans="1:32" s="622" customFormat="1" ht="18.899999999999999" customHeight="1" x14ac:dyDescent="0.25">
      <c r="A19" s="852" t="s">
        <v>283</v>
      </c>
      <c r="B19" s="852"/>
      <c r="C19" s="852"/>
      <c r="D19" s="645">
        <v>1.65</v>
      </c>
      <c r="E19" s="638" t="s">
        <v>33</v>
      </c>
      <c r="F19" s="639" t="s">
        <v>35</v>
      </c>
      <c r="G19" s="639" t="s">
        <v>278</v>
      </c>
      <c r="H19" s="640" t="s">
        <v>36</v>
      </c>
      <c r="I19" s="649">
        <f>SUM(I13,I16)</f>
        <v>220</v>
      </c>
      <c r="J19" s="649">
        <f>SUM(J13,J16)</f>
        <v>174</v>
      </c>
      <c r="K19" s="649">
        <f>SUM(K13:K16)</f>
        <v>0</v>
      </c>
      <c r="L19" s="649">
        <f>SUM(L13,L16)</f>
        <v>8</v>
      </c>
      <c r="M19" s="649">
        <f>SUM(M13,M16)</f>
        <v>4.5</v>
      </c>
      <c r="N19" s="649">
        <f>SUM(N13:N16)</f>
        <v>0</v>
      </c>
      <c r="O19" s="649">
        <f>SUM(O13,O16)</f>
        <v>35.5</v>
      </c>
      <c r="P19" s="649">
        <f>SUM(P13,P16)</f>
        <v>0</v>
      </c>
      <c r="Q19" s="649">
        <f>SUM(Q13,Q16)</f>
        <v>18</v>
      </c>
      <c r="R19" s="649">
        <v>0</v>
      </c>
      <c r="S19" s="649">
        <f>SUM(S13,S16)</f>
        <v>12</v>
      </c>
      <c r="T19" s="649">
        <v>0</v>
      </c>
      <c r="U19" s="649">
        <v>0</v>
      </c>
      <c r="V19" s="649">
        <v>0</v>
      </c>
      <c r="W19" s="649">
        <v>0</v>
      </c>
      <c r="Y19" s="649">
        <v>0</v>
      </c>
      <c r="Z19" s="649"/>
      <c r="AA19" s="649"/>
      <c r="AB19" s="650">
        <f>SUM(I19:Y19)</f>
        <v>472</v>
      </c>
      <c r="AC19" s="621"/>
      <c r="AD19" s="651"/>
      <c r="AE19" s="651"/>
      <c r="AF19" s="651"/>
    </row>
    <row r="20" spans="1:32" s="622" customFormat="1" ht="20.100000000000001" customHeight="1" x14ac:dyDescent="0.25">
      <c r="A20" s="852"/>
      <c r="B20" s="852"/>
      <c r="C20" s="852"/>
      <c r="D20" s="645">
        <v>1.65</v>
      </c>
      <c r="E20" s="638" t="s">
        <v>57</v>
      </c>
      <c r="F20" s="639" t="s">
        <v>35</v>
      </c>
      <c r="G20" s="639" t="s">
        <v>278</v>
      </c>
      <c r="H20" s="640" t="s">
        <v>36</v>
      </c>
      <c r="I20" s="649">
        <f>SUM(I14,I17)</f>
        <v>216</v>
      </c>
      <c r="J20" s="649">
        <f>SUM(J14,J17)</f>
        <v>170</v>
      </c>
      <c r="K20" s="649">
        <f>SUM(K14,K17)</f>
        <v>16</v>
      </c>
      <c r="L20" s="649">
        <f>SUM(L14,L17)</f>
        <v>11</v>
      </c>
      <c r="M20" s="649">
        <f>SUM(M14,M17)</f>
        <v>4.5</v>
      </c>
      <c r="N20" s="649">
        <v>0</v>
      </c>
      <c r="O20" s="649">
        <f>SUM(O14,O17)</f>
        <v>11.6</v>
      </c>
      <c r="P20" s="649">
        <f>SUM(P14,P17)</f>
        <v>3</v>
      </c>
      <c r="Q20" s="649">
        <v>0</v>
      </c>
      <c r="R20" s="649">
        <v>0</v>
      </c>
      <c r="S20" s="649">
        <f>SUM(S14,S17)</f>
        <v>11</v>
      </c>
      <c r="T20" s="649">
        <v>0</v>
      </c>
      <c r="U20" s="649">
        <v>32</v>
      </c>
      <c r="V20" s="649">
        <v>0</v>
      </c>
      <c r="W20" s="652">
        <v>0</v>
      </c>
      <c r="Y20" s="649">
        <v>0</v>
      </c>
      <c r="Z20" s="649"/>
      <c r="AA20" s="649"/>
      <c r="AB20" s="650">
        <f>SUM(I20:Y20)</f>
        <v>475.1</v>
      </c>
    </row>
    <row r="21" spans="1:32" s="622" customFormat="1" x14ac:dyDescent="0.25">
      <c r="A21" s="852"/>
      <c r="B21" s="852"/>
      <c r="C21" s="852"/>
      <c r="D21" s="645">
        <v>1.65</v>
      </c>
      <c r="E21" s="638" t="s">
        <v>279</v>
      </c>
      <c r="F21" s="639" t="s">
        <v>35</v>
      </c>
      <c r="G21" s="639" t="s">
        <v>278</v>
      </c>
      <c r="H21" s="640" t="s">
        <v>36</v>
      </c>
      <c r="I21" s="649">
        <f>SUM(I19:I20)</f>
        <v>436</v>
      </c>
      <c r="J21" s="649">
        <f>SUM(J19:J20)</f>
        <v>344</v>
      </c>
      <c r="K21" s="649">
        <f>SUM(K19:K20)</f>
        <v>16</v>
      </c>
      <c r="L21" s="649">
        <f>SUM(L19:L20)</f>
        <v>19</v>
      </c>
      <c r="M21" s="649">
        <f>SUM(M19:M20)</f>
        <v>9</v>
      </c>
      <c r="N21" s="649">
        <v>0</v>
      </c>
      <c r="O21" s="649">
        <f>SUM(O19:O20)</f>
        <v>47.1</v>
      </c>
      <c r="P21" s="649">
        <f>SUM(P19:P20)</f>
        <v>3</v>
      </c>
      <c r="Q21" s="649">
        <f>SUM(Q19:Q20)</f>
        <v>18</v>
      </c>
      <c r="R21" s="649">
        <v>0</v>
      </c>
      <c r="S21" s="649">
        <f>SUM(S19:S20)</f>
        <v>23</v>
      </c>
      <c r="T21" s="649">
        <v>0</v>
      </c>
      <c r="U21" s="649">
        <f>SUM(U19:U20)</f>
        <v>32</v>
      </c>
      <c r="V21" s="649">
        <v>0</v>
      </c>
      <c r="W21" s="652">
        <v>0</v>
      </c>
      <c r="Y21" s="649">
        <v>0</v>
      </c>
      <c r="Z21" s="649"/>
      <c r="AA21" s="649"/>
      <c r="AB21" s="653">
        <f>SUM(AB19,AB20)</f>
        <v>947.1</v>
      </c>
    </row>
    <row r="22" spans="1:32" s="623" customFormat="1" x14ac:dyDescent="0.25">
      <c r="A22" s="855">
        <v>4</v>
      </c>
      <c r="B22" s="855" t="s">
        <v>31</v>
      </c>
      <c r="C22" s="855" t="s">
        <v>32</v>
      </c>
      <c r="D22" s="647">
        <v>0.75</v>
      </c>
      <c r="E22" s="638" t="s">
        <v>33</v>
      </c>
      <c r="F22" s="639" t="s">
        <v>35</v>
      </c>
      <c r="G22" s="639" t="s">
        <v>278</v>
      </c>
      <c r="H22" s="640" t="s">
        <v>36</v>
      </c>
      <c r="I22" s="644">
        <v>96</v>
      </c>
      <c r="J22" s="644">
        <v>80</v>
      </c>
      <c r="K22" s="644">
        <v>0</v>
      </c>
      <c r="L22" s="644">
        <v>8</v>
      </c>
      <c r="M22" s="644">
        <v>3</v>
      </c>
      <c r="N22" s="644">
        <v>0</v>
      </c>
      <c r="O22" s="644">
        <v>25.7</v>
      </c>
      <c r="P22" s="644">
        <v>0</v>
      </c>
      <c r="Q22" s="644">
        <v>0</v>
      </c>
      <c r="R22" s="644">
        <v>0</v>
      </c>
      <c r="S22" s="644">
        <v>7</v>
      </c>
      <c r="T22" s="644">
        <v>0</v>
      </c>
      <c r="U22" s="644">
        <v>0</v>
      </c>
      <c r="V22" s="644">
        <v>0</v>
      </c>
      <c r="W22" s="648">
        <v>0</v>
      </c>
      <c r="Y22" s="644">
        <v>0</v>
      </c>
      <c r="Z22" s="644"/>
      <c r="AA22" s="644"/>
      <c r="AB22" s="641">
        <f>SUM(I22:Y22)</f>
        <v>219.7</v>
      </c>
    </row>
    <row r="23" spans="1:32" s="623" customFormat="1" x14ac:dyDescent="0.25">
      <c r="A23" s="856"/>
      <c r="B23" s="856"/>
      <c r="C23" s="856"/>
      <c r="D23" s="647">
        <v>0.75</v>
      </c>
      <c r="E23" s="638" t="s">
        <v>57</v>
      </c>
      <c r="F23" s="639" t="s">
        <v>35</v>
      </c>
      <c r="G23" s="639" t="s">
        <v>278</v>
      </c>
      <c r="H23" s="640" t="s">
        <v>36</v>
      </c>
      <c r="I23" s="644">
        <v>112</v>
      </c>
      <c r="J23" s="644">
        <v>56</v>
      </c>
      <c r="K23" s="644">
        <v>28</v>
      </c>
      <c r="L23" s="644">
        <v>8</v>
      </c>
      <c r="M23" s="654">
        <v>3.5</v>
      </c>
      <c r="N23" s="644">
        <v>0</v>
      </c>
      <c r="O23" s="644">
        <v>3</v>
      </c>
      <c r="P23" s="654">
        <v>2.7</v>
      </c>
      <c r="Q23" s="654">
        <v>2.7</v>
      </c>
      <c r="R23" s="644">
        <v>0</v>
      </c>
      <c r="S23" s="644">
        <v>8</v>
      </c>
      <c r="T23" s="644">
        <v>0</v>
      </c>
      <c r="U23" s="644">
        <v>2</v>
      </c>
      <c r="V23" s="644">
        <v>0</v>
      </c>
      <c r="W23" s="648">
        <v>0</v>
      </c>
      <c r="Y23" s="644">
        <v>0</v>
      </c>
      <c r="Z23" s="644"/>
      <c r="AA23" s="644"/>
      <c r="AB23" s="641">
        <f>SUM(I23:Y23)</f>
        <v>225.89999999999998</v>
      </c>
    </row>
    <row r="24" spans="1:32" s="623" customFormat="1" x14ac:dyDescent="0.25">
      <c r="A24" s="856"/>
      <c r="B24" s="856"/>
      <c r="C24" s="856"/>
      <c r="D24" s="647">
        <v>0.75</v>
      </c>
      <c r="E24" s="638" t="s">
        <v>279</v>
      </c>
      <c r="F24" s="639" t="s">
        <v>35</v>
      </c>
      <c r="G24" s="639" t="s">
        <v>278</v>
      </c>
      <c r="H24" s="640" t="s">
        <v>36</v>
      </c>
      <c r="I24" s="644">
        <f>SUM(I22:I23)</f>
        <v>208</v>
      </c>
      <c r="J24" s="644">
        <f>SUM(J22:J23)</f>
        <v>136</v>
      </c>
      <c r="K24" s="644">
        <f>SUM(K22:K23)</f>
        <v>28</v>
      </c>
      <c r="L24" s="644">
        <f>SUM(L22:L23)</f>
        <v>16</v>
      </c>
      <c r="M24" s="644">
        <v>6</v>
      </c>
      <c r="N24" s="644">
        <v>0</v>
      </c>
      <c r="O24" s="644">
        <v>29</v>
      </c>
      <c r="P24" s="644">
        <v>3</v>
      </c>
      <c r="Q24" s="644">
        <v>3</v>
      </c>
      <c r="R24" s="644">
        <v>0</v>
      </c>
      <c r="S24" s="644">
        <f>SUM(S22:S23)</f>
        <v>15</v>
      </c>
      <c r="T24" s="644">
        <v>0</v>
      </c>
      <c r="U24" s="644">
        <f>SUM(U22:U23)</f>
        <v>2</v>
      </c>
      <c r="V24" s="644">
        <v>0</v>
      </c>
      <c r="W24" s="648">
        <v>0</v>
      </c>
      <c r="Y24" s="644">
        <v>0</v>
      </c>
      <c r="Z24" s="644"/>
      <c r="AA24" s="644"/>
      <c r="AB24" s="641">
        <f>SUM(I24:Y24)</f>
        <v>446</v>
      </c>
    </row>
    <row r="25" spans="1:32" s="623" customFormat="1" x14ac:dyDescent="0.25">
      <c r="A25" s="855">
        <v>5</v>
      </c>
      <c r="B25" s="855" t="s">
        <v>251</v>
      </c>
      <c r="C25" s="855" t="s">
        <v>32</v>
      </c>
      <c r="D25" s="647">
        <v>0.5</v>
      </c>
      <c r="E25" s="638" t="s">
        <v>33</v>
      </c>
      <c r="F25" s="639" t="s">
        <v>35</v>
      </c>
      <c r="G25" s="639" t="s">
        <v>278</v>
      </c>
      <c r="H25" s="640" t="s">
        <v>36</v>
      </c>
      <c r="I25" s="644">
        <v>68</v>
      </c>
      <c r="J25" s="644">
        <v>68</v>
      </c>
      <c r="K25" s="644">
        <v>0</v>
      </c>
      <c r="L25" s="644">
        <v>3</v>
      </c>
      <c r="M25" s="644">
        <v>1</v>
      </c>
      <c r="N25" s="644">
        <v>0</v>
      </c>
      <c r="O25" s="644">
        <v>0</v>
      </c>
      <c r="P25" s="644">
        <v>0</v>
      </c>
      <c r="Q25" s="644">
        <v>0</v>
      </c>
      <c r="R25" s="644">
        <v>0</v>
      </c>
      <c r="S25" s="644">
        <v>4</v>
      </c>
      <c r="T25" s="644">
        <v>0</v>
      </c>
      <c r="U25" s="644">
        <v>0</v>
      </c>
      <c r="V25" s="644">
        <v>0</v>
      </c>
      <c r="W25" s="648">
        <v>0</v>
      </c>
      <c r="Y25" s="644">
        <v>0</v>
      </c>
      <c r="Z25" s="644"/>
      <c r="AA25" s="644"/>
      <c r="AB25" s="641">
        <v>144</v>
      </c>
    </row>
    <row r="26" spans="1:32" s="623" customFormat="1" x14ac:dyDescent="0.25">
      <c r="A26" s="856"/>
      <c r="B26" s="856"/>
      <c r="C26" s="856"/>
      <c r="D26" s="647">
        <v>0.5</v>
      </c>
      <c r="E26" s="638" t="s">
        <v>57</v>
      </c>
      <c r="F26" s="639" t="s">
        <v>35</v>
      </c>
      <c r="G26" s="639" t="s">
        <v>278</v>
      </c>
      <c r="H26" s="640" t="s">
        <v>36</v>
      </c>
      <c r="I26" s="644">
        <v>80</v>
      </c>
      <c r="J26" s="644">
        <v>32</v>
      </c>
      <c r="K26" s="644">
        <v>32</v>
      </c>
      <c r="L26" s="644">
        <v>2</v>
      </c>
      <c r="M26" s="654">
        <v>1.5</v>
      </c>
      <c r="N26" s="644">
        <v>0</v>
      </c>
      <c r="O26" s="644">
        <v>0</v>
      </c>
      <c r="P26" s="644">
        <v>0</v>
      </c>
      <c r="Q26" s="644">
        <v>0</v>
      </c>
      <c r="R26" s="644">
        <v>0</v>
      </c>
      <c r="S26" s="644">
        <v>4</v>
      </c>
      <c r="T26" s="644">
        <v>0</v>
      </c>
      <c r="U26" s="644">
        <v>2.33</v>
      </c>
      <c r="V26" s="644">
        <v>0</v>
      </c>
      <c r="W26" s="648">
        <v>0</v>
      </c>
      <c r="Y26" s="644">
        <v>0</v>
      </c>
      <c r="Z26" s="644"/>
      <c r="AA26" s="644"/>
      <c r="AB26" s="641">
        <f>SUM(I26:Y26)</f>
        <v>153.83000000000001</v>
      </c>
    </row>
    <row r="27" spans="1:32" s="623" customFormat="1" x14ac:dyDescent="0.25">
      <c r="A27" s="856"/>
      <c r="B27" s="856"/>
      <c r="C27" s="856"/>
      <c r="D27" s="647">
        <v>0.5</v>
      </c>
      <c r="E27" s="638" t="s">
        <v>279</v>
      </c>
      <c r="F27" s="639" t="s">
        <v>35</v>
      </c>
      <c r="G27" s="639" t="s">
        <v>278</v>
      </c>
      <c r="H27" s="640" t="s">
        <v>36</v>
      </c>
      <c r="I27" s="644">
        <f>SUM(I25:I26)</f>
        <v>148</v>
      </c>
      <c r="J27" s="644">
        <f>SUM(J25:J26)</f>
        <v>100</v>
      </c>
      <c r="K27" s="644">
        <v>32</v>
      </c>
      <c r="L27" s="644">
        <v>5</v>
      </c>
      <c r="M27" s="644">
        <v>3</v>
      </c>
      <c r="N27" s="644">
        <v>0</v>
      </c>
      <c r="O27" s="644">
        <v>0</v>
      </c>
      <c r="P27" s="644">
        <v>0</v>
      </c>
      <c r="Q27" s="644">
        <v>0</v>
      </c>
      <c r="R27" s="644">
        <v>0</v>
      </c>
      <c r="S27" s="644">
        <v>8</v>
      </c>
      <c r="T27" s="644">
        <v>0</v>
      </c>
      <c r="U27" s="644">
        <f>SUM(U25:U26)</f>
        <v>2.33</v>
      </c>
      <c r="V27" s="644">
        <v>0</v>
      </c>
      <c r="W27" s="648">
        <v>0</v>
      </c>
      <c r="Y27" s="644">
        <v>0</v>
      </c>
      <c r="Z27" s="644"/>
      <c r="AA27" s="644"/>
      <c r="AB27" s="641">
        <f>SUM(I27:Y27)</f>
        <v>298.33</v>
      </c>
    </row>
    <row r="28" spans="1:32" s="622" customFormat="1" ht="18" customHeight="1" x14ac:dyDescent="0.25">
      <c r="A28" s="852" t="s">
        <v>284</v>
      </c>
      <c r="B28" s="852"/>
      <c r="C28" s="852"/>
      <c r="D28" s="621">
        <v>1.25</v>
      </c>
      <c r="E28" s="638" t="s">
        <v>33</v>
      </c>
      <c r="F28" s="639" t="s">
        <v>35</v>
      </c>
      <c r="G28" s="639" t="s">
        <v>278</v>
      </c>
      <c r="H28" s="640" t="s">
        <v>36</v>
      </c>
      <c r="I28" s="649">
        <f t="shared" ref="I28:M29" si="3">SUM(I22,I25)</f>
        <v>164</v>
      </c>
      <c r="J28" s="649">
        <f t="shared" si="3"/>
        <v>148</v>
      </c>
      <c r="K28" s="649">
        <f t="shared" si="3"/>
        <v>0</v>
      </c>
      <c r="L28" s="649">
        <f t="shared" si="3"/>
        <v>11</v>
      </c>
      <c r="M28" s="649">
        <f t="shared" si="3"/>
        <v>4</v>
      </c>
      <c r="N28" s="649">
        <v>0</v>
      </c>
      <c r="O28" s="649">
        <f>SUM(O22,O25)</f>
        <v>25.7</v>
      </c>
      <c r="P28" s="649">
        <v>0</v>
      </c>
      <c r="Q28" s="649">
        <v>0</v>
      </c>
      <c r="R28" s="649">
        <v>0</v>
      </c>
      <c r="S28" s="649">
        <f>SUM(S22,S25)</f>
        <v>11</v>
      </c>
      <c r="T28" s="649">
        <v>0</v>
      </c>
      <c r="U28" s="649">
        <v>0</v>
      </c>
      <c r="V28" s="649">
        <v>0</v>
      </c>
      <c r="W28" s="649">
        <v>0</v>
      </c>
      <c r="Y28" s="649">
        <v>0</v>
      </c>
      <c r="Z28" s="649"/>
      <c r="AA28" s="649"/>
      <c r="AB28" s="650">
        <f>SUM(AB22,AB25)</f>
        <v>363.7</v>
      </c>
    </row>
    <row r="29" spans="1:32" s="622" customFormat="1" ht="15" customHeight="1" x14ac:dyDescent="0.25">
      <c r="A29" s="852"/>
      <c r="B29" s="852"/>
      <c r="C29" s="852"/>
      <c r="D29" s="621">
        <v>1.25</v>
      </c>
      <c r="E29" s="638" t="s">
        <v>57</v>
      </c>
      <c r="F29" s="639" t="s">
        <v>35</v>
      </c>
      <c r="G29" s="639" t="s">
        <v>278</v>
      </c>
      <c r="H29" s="640" t="s">
        <v>36</v>
      </c>
      <c r="I29" s="649">
        <f t="shared" si="3"/>
        <v>192</v>
      </c>
      <c r="J29" s="649">
        <f t="shared" si="3"/>
        <v>88</v>
      </c>
      <c r="K29" s="649">
        <f t="shared" si="3"/>
        <v>60</v>
      </c>
      <c r="L29" s="649">
        <f t="shared" si="3"/>
        <v>10</v>
      </c>
      <c r="M29" s="649">
        <f t="shared" si="3"/>
        <v>5</v>
      </c>
      <c r="N29" s="649">
        <v>0</v>
      </c>
      <c r="O29" s="649">
        <f>SUM(O23,O26)</f>
        <v>3</v>
      </c>
      <c r="P29" s="655">
        <f>SUM(P23,P26)</f>
        <v>2.7</v>
      </c>
      <c r="Q29" s="655">
        <f>SUM(Q23,Q26)</f>
        <v>2.7</v>
      </c>
      <c r="R29" s="649">
        <v>0</v>
      </c>
      <c r="S29" s="649">
        <f>SUM(S23,S26)</f>
        <v>12</v>
      </c>
      <c r="T29" s="649">
        <v>0</v>
      </c>
      <c r="U29" s="649">
        <f>SUM(U23,U26)</f>
        <v>4.33</v>
      </c>
      <c r="V29" s="649">
        <v>0</v>
      </c>
      <c r="W29" s="652">
        <v>0</v>
      </c>
      <c r="Y29" s="649">
        <v>0</v>
      </c>
      <c r="Z29" s="649"/>
      <c r="AA29" s="649"/>
      <c r="AB29" s="650">
        <f>SUM(I29:Y29)</f>
        <v>379.72999999999996</v>
      </c>
    </row>
    <row r="30" spans="1:32" s="622" customFormat="1" x14ac:dyDescent="0.25">
      <c r="A30" s="852"/>
      <c r="B30" s="852"/>
      <c r="C30" s="852"/>
      <c r="D30" s="621">
        <v>1.25</v>
      </c>
      <c r="E30" s="638" t="s">
        <v>279</v>
      </c>
      <c r="F30" s="639" t="s">
        <v>35</v>
      </c>
      <c r="G30" s="639" t="s">
        <v>278</v>
      </c>
      <c r="H30" s="640" t="s">
        <v>36</v>
      </c>
      <c r="I30" s="649">
        <f>SUM(I28:I29)</f>
        <v>356</v>
      </c>
      <c r="J30" s="649">
        <f>SUM(J28:J29)</f>
        <v>236</v>
      </c>
      <c r="K30" s="649">
        <f>SUM(K28:K29)</f>
        <v>60</v>
      </c>
      <c r="L30" s="649">
        <f>SUM(L28:L29)</f>
        <v>21</v>
      </c>
      <c r="M30" s="649">
        <f>SUM(M28:M29)</f>
        <v>9</v>
      </c>
      <c r="N30" s="649">
        <v>0</v>
      </c>
      <c r="O30" s="649">
        <f>SUM(O28:O29)</f>
        <v>28.7</v>
      </c>
      <c r="P30" s="655">
        <f>SUM(P28:P29)</f>
        <v>2.7</v>
      </c>
      <c r="Q30" s="655">
        <f>SUM(Q28:Q29)</f>
        <v>2.7</v>
      </c>
      <c r="R30" s="649">
        <v>0</v>
      </c>
      <c r="S30" s="649">
        <f>SUM(S28:S29)</f>
        <v>23</v>
      </c>
      <c r="T30" s="649">
        <v>0</v>
      </c>
      <c r="U30" s="649">
        <f>SUM(U28:U29)</f>
        <v>4.33</v>
      </c>
      <c r="V30" s="649">
        <v>0</v>
      </c>
      <c r="W30" s="652">
        <v>0</v>
      </c>
      <c r="Y30" s="649">
        <v>0</v>
      </c>
      <c r="Z30" s="649"/>
      <c r="AA30" s="649"/>
      <c r="AB30" s="653">
        <f>SUM(AB28,AB29)</f>
        <v>743.43</v>
      </c>
    </row>
    <row r="31" spans="1:32" s="623" customFormat="1" x14ac:dyDescent="0.25">
      <c r="A31" s="853">
        <v>6</v>
      </c>
      <c r="B31" s="854" t="s">
        <v>264</v>
      </c>
      <c r="C31" s="854" t="s">
        <v>285</v>
      </c>
      <c r="D31" s="656" t="s">
        <v>332</v>
      </c>
      <c r="E31" s="638" t="s">
        <v>33</v>
      </c>
      <c r="F31" s="639" t="s">
        <v>35</v>
      </c>
      <c r="G31" s="639" t="s">
        <v>278</v>
      </c>
      <c r="H31" s="640" t="s">
        <v>36</v>
      </c>
      <c r="I31" s="644">
        <v>32</v>
      </c>
      <c r="J31" s="644">
        <v>32</v>
      </c>
      <c r="K31" s="644">
        <v>0</v>
      </c>
      <c r="L31" s="644">
        <v>7</v>
      </c>
      <c r="M31" s="654">
        <v>2.5</v>
      </c>
      <c r="N31" s="644">
        <v>0</v>
      </c>
      <c r="O31" s="654">
        <v>10.5</v>
      </c>
      <c r="P31" s="644">
        <v>0</v>
      </c>
      <c r="Q31" s="644">
        <v>0</v>
      </c>
      <c r="R31" s="644">
        <v>0</v>
      </c>
      <c r="S31" s="644">
        <v>4</v>
      </c>
      <c r="T31" s="644">
        <v>0</v>
      </c>
      <c r="U31" s="644">
        <v>0</v>
      </c>
      <c r="V31" s="644">
        <v>0</v>
      </c>
      <c r="W31" s="648">
        <v>0</v>
      </c>
      <c r="Y31" s="644">
        <v>0</v>
      </c>
      <c r="Z31" s="644"/>
      <c r="AA31" s="644"/>
      <c r="AB31" s="641">
        <f>SUM(I31:Y31)</f>
        <v>88</v>
      </c>
    </row>
    <row r="32" spans="1:32" s="623" customFormat="1" x14ac:dyDescent="0.25">
      <c r="A32" s="853"/>
      <c r="B32" s="854"/>
      <c r="C32" s="854"/>
      <c r="D32" s="656" t="s">
        <v>332</v>
      </c>
      <c r="E32" s="638" t="s">
        <v>57</v>
      </c>
      <c r="F32" s="639" t="s">
        <v>35</v>
      </c>
      <c r="G32" s="639" t="s">
        <v>278</v>
      </c>
      <c r="H32" s="640" t="s">
        <v>36</v>
      </c>
      <c r="I32" s="644">
        <v>28</v>
      </c>
      <c r="J32" s="644">
        <v>28</v>
      </c>
      <c r="K32" s="644">
        <v>0</v>
      </c>
      <c r="L32" s="644">
        <v>0</v>
      </c>
      <c r="M32" s="644">
        <v>0</v>
      </c>
      <c r="N32" s="644">
        <v>0</v>
      </c>
      <c r="O32" s="644">
        <v>0</v>
      </c>
      <c r="P32" s="644">
        <v>0</v>
      </c>
      <c r="Q32" s="644">
        <v>0</v>
      </c>
      <c r="R32" s="644">
        <v>0</v>
      </c>
      <c r="S32" s="644">
        <v>1</v>
      </c>
      <c r="T32" s="644">
        <v>0</v>
      </c>
      <c r="U32" s="644">
        <v>5</v>
      </c>
      <c r="V32" s="644">
        <v>0</v>
      </c>
      <c r="W32" s="648">
        <v>0</v>
      </c>
      <c r="Y32" s="644">
        <v>0</v>
      </c>
      <c r="Z32" s="644"/>
      <c r="AA32" s="644"/>
      <c r="AB32" s="641">
        <f>SUM(I32:W32)</f>
        <v>62</v>
      </c>
    </row>
    <row r="33" spans="1:29" s="623" customFormat="1" ht="23.1" customHeight="1" x14ac:dyDescent="0.25">
      <c r="A33" s="853"/>
      <c r="B33" s="854"/>
      <c r="C33" s="854"/>
      <c r="D33" s="656" t="s">
        <v>332</v>
      </c>
      <c r="E33" s="638" t="s">
        <v>279</v>
      </c>
      <c r="F33" s="639" t="s">
        <v>35</v>
      </c>
      <c r="G33" s="639" t="s">
        <v>278</v>
      </c>
      <c r="H33" s="640" t="s">
        <v>36</v>
      </c>
      <c r="I33" s="644">
        <v>60</v>
      </c>
      <c r="J33" s="644">
        <v>60</v>
      </c>
      <c r="K33" s="644">
        <v>0</v>
      </c>
      <c r="L33" s="644">
        <v>7</v>
      </c>
      <c r="M33" s="644">
        <v>3</v>
      </c>
      <c r="N33" s="644">
        <v>0</v>
      </c>
      <c r="O33" s="644">
        <v>11</v>
      </c>
      <c r="P33" s="644">
        <v>0</v>
      </c>
      <c r="Q33" s="644">
        <v>0</v>
      </c>
      <c r="R33" s="644">
        <v>0</v>
      </c>
      <c r="S33" s="644">
        <v>5</v>
      </c>
      <c r="T33" s="644">
        <v>0</v>
      </c>
      <c r="U33" s="644">
        <f>SUM(U31:U32)</f>
        <v>5</v>
      </c>
      <c r="V33" s="644">
        <v>0</v>
      </c>
      <c r="W33" s="648">
        <v>0</v>
      </c>
      <c r="Y33" s="644">
        <v>0</v>
      </c>
      <c r="Z33" s="644"/>
      <c r="AA33" s="644"/>
      <c r="AB33" s="641">
        <f>SUM(I31:Y32)</f>
        <v>150</v>
      </c>
    </row>
    <row r="34" spans="1:29" s="622" customFormat="1" ht="20.25" customHeight="1" x14ac:dyDescent="0.25">
      <c r="A34" s="846" t="s">
        <v>286</v>
      </c>
      <c r="B34" s="846"/>
      <c r="C34" s="846"/>
      <c r="D34" s="657">
        <v>0.25</v>
      </c>
      <c r="E34" s="638" t="s">
        <v>33</v>
      </c>
      <c r="F34" s="639" t="s">
        <v>35</v>
      </c>
      <c r="G34" s="639" t="s">
        <v>278</v>
      </c>
      <c r="H34" s="640" t="s">
        <v>36</v>
      </c>
      <c r="I34" s="644">
        <v>32</v>
      </c>
      <c r="J34" s="644">
        <v>32</v>
      </c>
      <c r="K34" s="644">
        <v>0</v>
      </c>
      <c r="L34" s="644">
        <v>7</v>
      </c>
      <c r="M34" s="654">
        <f>SUM(M31)</f>
        <v>2.5</v>
      </c>
      <c r="N34" s="644">
        <v>0</v>
      </c>
      <c r="O34" s="654">
        <f>SUM(O31)</f>
        <v>10.5</v>
      </c>
      <c r="P34" s="644">
        <v>0</v>
      </c>
      <c r="Q34" s="644">
        <v>0</v>
      </c>
      <c r="R34" s="644">
        <v>0</v>
      </c>
      <c r="S34" s="644">
        <v>4</v>
      </c>
      <c r="T34" s="644">
        <v>0</v>
      </c>
      <c r="U34" s="644">
        <v>0</v>
      </c>
      <c r="V34" s="644">
        <v>0</v>
      </c>
      <c r="W34" s="648">
        <v>0</v>
      </c>
      <c r="Y34" s="644">
        <v>0</v>
      </c>
      <c r="Z34" s="644"/>
      <c r="AA34" s="644"/>
      <c r="AB34" s="641">
        <f>SUM(I34:Y34)</f>
        <v>88</v>
      </c>
    </row>
    <row r="35" spans="1:29" s="622" customFormat="1" x14ac:dyDescent="0.25">
      <c r="A35" s="846"/>
      <c r="B35" s="846"/>
      <c r="C35" s="846"/>
      <c r="D35" s="657">
        <v>0.25</v>
      </c>
      <c r="E35" s="638" t="s">
        <v>57</v>
      </c>
      <c r="F35" s="639" t="s">
        <v>35</v>
      </c>
      <c r="G35" s="639" t="s">
        <v>278</v>
      </c>
      <c r="H35" s="640" t="s">
        <v>36</v>
      </c>
      <c r="I35" s="644">
        <v>28</v>
      </c>
      <c r="J35" s="644">
        <v>28</v>
      </c>
      <c r="K35" s="644">
        <v>0</v>
      </c>
      <c r="L35" s="644">
        <v>0</v>
      </c>
      <c r="M35" s="644">
        <v>0</v>
      </c>
      <c r="N35" s="644">
        <v>0</v>
      </c>
      <c r="O35" s="644">
        <v>0</v>
      </c>
      <c r="P35" s="644">
        <v>0</v>
      </c>
      <c r="Q35" s="644">
        <v>0</v>
      </c>
      <c r="R35" s="644">
        <v>0</v>
      </c>
      <c r="S35" s="644">
        <v>1</v>
      </c>
      <c r="T35" s="644">
        <v>0</v>
      </c>
      <c r="U35" s="644">
        <v>5</v>
      </c>
      <c r="V35" s="644">
        <v>0</v>
      </c>
      <c r="W35" s="648">
        <v>0</v>
      </c>
      <c r="Y35" s="644">
        <v>0</v>
      </c>
      <c r="Z35" s="644"/>
      <c r="AA35" s="644"/>
      <c r="AB35" s="641">
        <f>SUM(I35:Y35)</f>
        <v>62</v>
      </c>
    </row>
    <row r="36" spans="1:29" s="622" customFormat="1" x14ac:dyDescent="0.25">
      <c r="A36" s="846"/>
      <c r="B36" s="846"/>
      <c r="C36" s="846"/>
      <c r="D36" s="657">
        <v>0.25</v>
      </c>
      <c r="E36" s="638" t="s">
        <v>279</v>
      </c>
      <c r="F36" s="639" t="s">
        <v>35</v>
      </c>
      <c r="G36" s="639" t="s">
        <v>278</v>
      </c>
      <c r="H36" s="640" t="s">
        <v>36</v>
      </c>
      <c r="I36" s="644">
        <v>60</v>
      </c>
      <c r="J36" s="644">
        <v>60</v>
      </c>
      <c r="K36" s="644">
        <v>0</v>
      </c>
      <c r="L36" s="644">
        <v>7</v>
      </c>
      <c r="M36" s="654">
        <v>2.5</v>
      </c>
      <c r="N36" s="644">
        <v>0</v>
      </c>
      <c r="O36" s="654">
        <v>10.5</v>
      </c>
      <c r="P36" s="644">
        <v>0</v>
      </c>
      <c r="Q36" s="644">
        <v>0</v>
      </c>
      <c r="R36" s="644">
        <v>0</v>
      </c>
      <c r="S36" s="644">
        <v>5</v>
      </c>
      <c r="T36" s="644">
        <v>0</v>
      </c>
      <c r="U36" s="644">
        <f>SUM(U34:U35)</f>
        <v>5</v>
      </c>
      <c r="V36" s="644">
        <v>0</v>
      </c>
      <c r="W36" s="648">
        <v>0</v>
      </c>
      <c r="Y36" s="644">
        <v>0</v>
      </c>
      <c r="Z36" s="644"/>
      <c r="AA36" s="644"/>
      <c r="AB36" s="658">
        <f>SUM(I36:Y36)</f>
        <v>150</v>
      </c>
    </row>
    <row r="37" spans="1:29" s="623" customFormat="1" x14ac:dyDescent="0.25">
      <c r="A37" s="848" t="s">
        <v>287</v>
      </c>
      <c r="B37" s="848"/>
      <c r="C37" s="848"/>
      <c r="D37" s="659">
        <v>4.1500000000000004</v>
      </c>
      <c r="E37" s="660" t="s">
        <v>33</v>
      </c>
      <c r="F37" s="661" t="s">
        <v>35</v>
      </c>
      <c r="G37" s="661" t="s">
        <v>278</v>
      </c>
      <c r="H37" s="662" t="s">
        <v>36</v>
      </c>
      <c r="I37" s="663">
        <f t="shared" ref="I37:S37" si="4">SUM(I10,I19,I28,I34)</f>
        <v>522</v>
      </c>
      <c r="J37" s="663">
        <f t="shared" si="4"/>
        <v>444</v>
      </c>
      <c r="K37" s="663">
        <f t="shared" si="4"/>
        <v>16</v>
      </c>
      <c r="L37" s="663">
        <f t="shared" si="4"/>
        <v>33</v>
      </c>
      <c r="M37" s="663">
        <f t="shared" si="4"/>
        <v>14</v>
      </c>
      <c r="N37" s="663">
        <f t="shared" si="4"/>
        <v>4</v>
      </c>
      <c r="O37" s="664">
        <f t="shared" si="4"/>
        <v>107.7</v>
      </c>
      <c r="P37" s="663">
        <f t="shared" si="4"/>
        <v>0</v>
      </c>
      <c r="Q37" s="663">
        <f t="shared" si="4"/>
        <v>18</v>
      </c>
      <c r="R37" s="663">
        <f t="shared" si="4"/>
        <v>0</v>
      </c>
      <c r="S37" s="663">
        <f t="shared" si="4"/>
        <v>45</v>
      </c>
      <c r="T37" s="663">
        <v>0</v>
      </c>
      <c r="U37" s="663">
        <f>SUM(U10,U19,U28,U34)</f>
        <v>0</v>
      </c>
      <c r="V37" s="663">
        <v>0</v>
      </c>
      <c r="W37" s="663">
        <v>0</v>
      </c>
      <c r="Y37" s="663">
        <v>0</v>
      </c>
      <c r="Z37" s="663"/>
      <c r="AA37" s="663"/>
      <c r="AB37" s="663">
        <f>SUM(AB10,AB19,AB28,AB34)</f>
        <v>1203.7</v>
      </c>
    </row>
    <row r="38" spans="1:29" s="623" customFormat="1" x14ac:dyDescent="0.25">
      <c r="A38" s="848"/>
      <c r="B38" s="848"/>
      <c r="C38" s="848"/>
      <c r="D38" s="659">
        <v>4.1500000000000004</v>
      </c>
      <c r="E38" s="660" t="s">
        <v>57</v>
      </c>
      <c r="F38" s="661" t="s">
        <v>35</v>
      </c>
      <c r="G38" s="661" t="s">
        <v>278</v>
      </c>
      <c r="H38" s="662" t="s">
        <v>36</v>
      </c>
      <c r="I38" s="663">
        <f>SUM(I11,I20,I29,I35)</f>
        <v>528</v>
      </c>
      <c r="J38" s="663">
        <f>SUM(J11,J20,J29,J35)</f>
        <v>398</v>
      </c>
      <c r="K38" s="663">
        <f>SUM(K11,K20,K29,K35)</f>
        <v>84</v>
      </c>
      <c r="L38" s="663">
        <f>SUM(L11,L20,L29,M35)</f>
        <v>27</v>
      </c>
      <c r="M38" s="663">
        <f t="shared" ref="M38:S38" si="5">SUM(M11,M20,M29,M35)</f>
        <v>12</v>
      </c>
      <c r="N38" s="663">
        <f t="shared" si="5"/>
        <v>0</v>
      </c>
      <c r="O38" s="663">
        <f t="shared" si="5"/>
        <v>20.3</v>
      </c>
      <c r="P38" s="663">
        <f t="shared" si="5"/>
        <v>8.4</v>
      </c>
      <c r="Q38" s="663">
        <f t="shared" si="5"/>
        <v>12.7</v>
      </c>
      <c r="R38" s="663">
        <f t="shared" si="5"/>
        <v>30</v>
      </c>
      <c r="S38" s="663">
        <f t="shared" si="5"/>
        <v>30</v>
      </c>
      <c r="T38" s="663">
        <v>0</v>
      </c>
      <c r="U38" s="663">
        <f>SUM(U11,U20,U29,U35)</f>
        <v>57.33</v>
      </c>
      <c r="V38" s="663">
        <v>0</v>
      </c>
      <c r="W38" s="663">
        <v>0</v>
      </c>
      <c r="Y38" s="663">
        <v>0</v>
      </c>
      <c r="Z38" s="663"/>
      <c r="AA38" s="663"/>
      <c r="AB38" s="663">
        <f>SUM(I38:Y38)</f>
        <v>1207.73</v>
      </c>
    </row>
    <row r="39" spans="1:29" s="623" customFormat="1" x14ac:dyDescent="0.25">
      <c r="A39" s="848"/>
      <c r="B39" s="848"/>
      <c r="C39" s="848"/>
      <c r="D39" s="659">
        <v>4.1500000000000004</v>
      </c>
      <c r="E39" s="665" t="s">
        <v>279</v>
      </c>
      <c r="F39" s="661" t="s">
        <v>35</v>
      </c>
      <c r="G39" s="661" t="s">
        <v>278</v>
      </c>
      <c r="H39" s="662" t="s">
        <v>36</v>
      </c>
      <c r="I39" s="663">
        <f>SUM(I12,I21,I30,I36)</f>
        <v>1050</v>
      </c>
      <c r="J39" s="663">
        <f>SUM(J12,J21,J30,J36)</f>
        <v>842</v>
      </c>
      <c r="K39" s="663">
        <v>100</v>
      </c>
      <c r="L39" s="663">
        <f>SUM(L12,L21,L30,L36)</f>
        <v>60</v>
      </c>
      <c r="M39" s="663">
        <f>SUM(M12,M21,M30,M36)</f>
        <v>26</v>
      </c>
      <c r="N39" s="663">
        <f>SUM(N12,N21,N30,N36)</f>
        <v>4</v>
      </c>
      <c r="O39" s="663">
        <f>SUM(O12,O21,O30,O36)</f>
        <v>128</v>
      </c>
      <c r="P39" s="663">
        <v>9</v>
      </c>
      <c r="Q39" s="663">
        <v>31</v>
      </c>
      <c r="R39" s="663">
        <f>SUM(R12,R21,R30,R36)</f>
        <v>30</v>
      </c>
      <c r="S39" s="663">
        <f>SUM(S12,S21,S30,S36)</f>
        <v>75</v>
      </c>
      <c r="T39" s="663">
        <v>0</v>
      </c>
      <c r="U39" s="663">
        <v>57</v>
      </c>
      <c r="V39" s="663">
        <v>0</v>
      </c>
      <c r="W39" s="663">
        <v>0</v>
      </c>
      <c r="Y39" s="663">
        <v>0</v>
      </c>
      <c r="Z39" s="663"/>
      <c r="AA39" s="663"/>
      <c r="AB39" s="663">
        <f>SUM(I39:Y39)</f>
        <v>2412</v>
      </c>
    </row>
    <row r="40" spans="1:29" s="623" customFormat="1" x14ac:dyDescent="0.25">
      <c r="A40" s="666"/>
      <c r="B40" s="667"/>
      <c r="C40" s="668"/>
      <c r="D40" s="669"/>
      <c r="E40" s="670"/>
      <c r="F40" s="671"/>
      <c r="G40" s="671"/>
      <c r="H40" s="671"/>
      <c r="I40" s="671"/>
      <c r="J40" s="671"/>
      <c r="K40" s="653"/>
      <c r="L40" s="653"/>
      <c r="M40" s="653"/>
      <c r="N40" s="653"/>
      <c r="O40" s="653"/>
      <c r="P40" s="653"/>
      <c r="Q40" s="653"/>
      <c r="R40" s="653"/>
      <c r="S40" s="653"/>
      <c r="T40" s="653"/>
      <c r="U40" s="653"/>
      <c r="V40" s="653"/>
      <c r="W40" s="653"/>
      <c r="X40" s="653"/>
      <c r="Y40" s="653"/>
      <c r="Z40" s="653"/>
      <c r="AA40" s="653"/>
      <c r="AB40" s="672"/>
    </row>
    <row r="41" spans="1:29" s="623" customFormat="1" ht="15.6" x14ac:dyDescent="0.3">
      <c r="A41" s="673"/>
      <c r="B41" s="849" t="s">
        <v>288</v>
      </c>
      <c r="C41" s="849"/>
      <c r="D41" s="849"/>
      <c r="E41" s="849"/>
      <c r="F41" s="849"/>
      <c r="G41" s="849"/>
      <c r="H41" s="849"/>
      <c r="I41" s="849"/>
      <c r="J41" s="849"/>
      <c r="K41" s="849"/>
      <c r="L41" s="849"/>
      <c r="M41" s="849"/>
      <c r="N41" s="849"/>
      <c r="O41" s="849"/>
      <c r="P41" s="849"/>
      <c r="Q41" s="849"/>
      <c r="R41" s="849"/>
      <c r="S41" s="849"/>
      <c r="T41" s="849"/>
      <c r="U41" s="674"/>
      <c r="V41" s="673"/>
      <c r="W41" s="673"/>
      <c r="X41" s="673"/>
      <c r="Y41" s="673"/>
      <c r="Z41" s="673"/>
      <c r="AA41" s="673"/>
      <c r="AB41" s="672"/>
    </row>
    <row r="42" spans="1:29" s="623" customFormat="1" ht="9" customHeight="1" x14ac:dyDescent="0.25">
      <c r="A42" s="675"/>
      <c r="B42" s="675"/>
      <c r="C42" s="675"/>
      <c r="D42" s="674"/>
      <c r="E42" s="675"/>
      <c r="F42" s="675"/>
      <c r="G42" s="675"/>
      <c r="H42" s="675"/>
      <c r="I42" s="676"/>
      <c r="J42" s="675"/>
      <c r="K42" s="675"/>
      <c r="L42" s="675"/>
      <c r="M42" s="675"/>
      <c r="N42" s="675"/>
      <c r="O42" s="675"/>
      <c r="P42" s="675"/>
      <c r="Q42" s="675"/>
      <c r="R42" s="675"/>
      <c r="S42" s="675"/>
      <c r="T42" s="675"/>
      <c r="U42" s="675"/>
      <c r="V42" s="675"/>
      <c r="W42" s="675"/>
      <c r="X42" s="675"/>
      <c r="Y42" s="675"/>
      <c r="Z42" s="675"/>
      <c r="AA42" s="675"/>
      <c r="AB42" s="672"/>
    </row>
    <row r="43" spans="1:29" s="623" customFormat="1" ht="15.6" x14ac:dyDescent="0.3">
      <c r="A43" s="675"/>
      <c r="B43" s="675"/>
      <c r="C43" s="675"/>
      <c r="D43" s="674"/>
      <c r="E43" s="675"/>
      <c r="F43" s="675"/>
      <c r="G43" s="675"/>
      <c r="H43" s="675"/>
      <c r="I43" s="675"/>
      <c r="J43" s="675"/>
      <c r="K43" s="675"/>
      <c r="L43" s="675"/>
      <c r="M43" s="677" t="s">
        <v>289</v>
      </c>
      <c r="N43" s="675"/>
      <c r="O43" s="675"/>
      <c r="P43" s="678"/>
      <c r="Q43" s="678"/>
      <c r="R43" s="678"/>
      <c r="S43" s="678"/>
      <c r="T43" s="678"/>
      <c r="U43" s="678"/>
      <c r="V43" s="678"/>
      <c r="W43" s="678"/>
      <c r="X43" s="678"/>
      <c r="Y43" s="678"/>
      <c r="Z43" s="678"/>
      <c r="AA43" s="678"/>
      <c r="AB43" s="679"/>
      <c r="AC43" s="680"/>
    </row>
    <row r="44" spans="1:29" s="623" customFormat="1" x14ac:dyDescent="0.25">
      <c r="A44" s="675"/>
      <c r="B44" s="675"/>
      <c r="C44" s="675"/>
      <c r="D44" s="674"/>
      <c r="E44" s="675"/>
      <c r="F44" s="675"/>
      <c r="G44" s="675"/>
      <c r="H44" s="675"/>
      <c r="I44" s="675"/>
      <c r="J44" s="675"/>
      <c r="K44" s="675"/>
      <c r="L44" s="675"/>
      <c r="M44" s="675"/>
      <c r="N44" s="675"/>
      <c r="O44" s="681" t="s">
        <v>290</v>
      </c>
      <c r="P44" s="850"/>
      <c r="Q44" s="850"/>
      <c r="R44" s="850"/>
      <c r="S44" s="850"/>
      <c r="T44" s="850"/>
      <c r="U44" s="850"/>
      <c r="V44" s="850"/>
      <c r="W44" s="850"/>
      <c r="X44" s="850"/>
      <c r="Y44" s="850"/>
      <c r="Z44" s="850"/>
      <c r="AA44" s="850"/>
      <c r="AB44" s="672"/>
    </row>
    <row r="45" spans="1:29" s="623" customFormat="1" x14ac:dyDescent="0.25">
      <c r="A45" s="675"/>
      <c r="B45" s="675"/>
      <c r="C45" s="675"/>
      <c r="D45" s="674"/>
      <c r="E45" s="675"/>
      <c r="F45" s="675"/>
      <c r="G45" s="675"/>
      <c r="H45" s="675"/>
      <c r="I45" s="675"/>
      <c r="J45" s="675"/>
      <c r="K45" s="675"/>
      <c r="L45" s="675"/>
      <c r="M45" s="682" t="s">
        <v>291</v>
      </c>
      <c r="N45" s="682"/>
      <c r="O45" s="682"/>
      <c r="P45" s="682"/>
      <c r="Q45" s="682"/>
      <c r="R45" s="682"/>
      <c r="V45" s="682"/>
      <c r="W45" s="682"/>
      <c r="X45" s="682"/>
      <c r="Y45" s="682"/>
      <c r="Z45" s="682"/>
      <c r="AA45" s="682"/>
      <c r="AB45" s="672"/>
    </row>
    <row r="46" spans="1:29" s="623" customFormat="1" ht="9" customHeight="1" x14ac:dyDescent="0.25">
      <c r="A46" s="675"/>
      <c r="B46" s="675"/>
      <c r="C46" s="675"/>
      <c r="D46" s="674"/>
      <c r="E46" s="675"/>
      <c r="F46" s="675"/>
      <c r="G46" s="675"/>
      <c r="H46" s="675"/>
      <c r="I46" s="675"/>
      <c r="J46" s="675"/>
      <c r="K46" s="675"/>
      <c r="L46" s="675"/>
      <c r="M46" s="675"/>
      <c r="N46" s="675"/>
      <c r="O46" s="675"/>
      <c r="P46" s="675"/>
      <c r="Q46" s="675"/>
      <c r="V46" s="674"/>
      <c r="W46" s="674"/>
      <c r="X46" s="674"/>
      <c r="Y46" s="674"/>
      <c r="Z46" s="674"/>
      <c r="AA46" s="674"/>
      <c r="AB46" s="672"/>
    </row>
    <row r="47" spans="1:29" s="623" customFormat="1" ht="15.6" x14ac:dyDescent="0.3">
      <c r="A47" s="675"/>
      <c r="B47" s="675"/>
      <c r="C47" s="675"/>
      <c r="D47" s="674"/>
      <c r="E47" s="675"/>
      <c r="F47" s="675"/>
      <c r="G47" s="675"/>
      <c r="H47" s="675"/>
      <c r="I47" s="675"/>
      <c r="J47" s="675"/>
      <c r="K47" s="675"/>
      <c r="L47" s="675"/>
      <c r="M47" s="851" t="s">
        <v>292</v>
      </c>
      <c r="N47" s="851"/>
      <c r="O47" s="851"/>
      <c r="P47" s="851"/>
      <c r="Q47" s="851"/>
      <c r="R47" s="851"/>
      <c r="S47" s="851"/>
      <c r="T47" s="851"/>
      <c r="U47" s="851"/>
      <c r="W47" s="674"/>
      <c r="X47" s="674"/>
      <c r="Y47" s="674"/>
      <c r="Z47" s="674"/>
      <c r="AA47" s="674"/>
      <c r="AB47" s="672"/>
    </row>
    <row r="48" spans="1:29" s="623" customFormat="1" x14ac:dyDescent="0.25">
      <c r="A48" s="675"/>
      <c r="B48" s="675"/>
      <c r="C48" s="675"/>
      <c r="D48" s="674"/>
      <c r="E48" s="675"/>
      <c r="F48" s="675"/>
      <c r="G48" s="675"/>
      <c r="H48" s="675"/>
      <c r="I48" s="675"/>
      <c r="J48" s="675"/>
      <c r="K48" s="675"/>
      <c r="L48" s="675"/>
      <c r="M48" s="675"/>
      <c r="N48" s="675"/>
      <c r="O48" s="681" t="s">
        <v>290</v>
      </c>
      <c r="P48" s="683"/>
      <c r="Q48" s="683"/>
      <c r="R48" s="683"/>
      <c r="S48" s="683"/>
      <c r="T48" s="683"/>
      <c r="U48" s="683"/>
      <c r="V48" s="683"/>
      <c r="W48" s="682"/>
      <c r="X48" s="682"/>
      <c r="Y48" s="682"/>
      <c r="Z48" s="682"/>
      <c r="AA48" s="682"/>
      <c r="AB48" s="682"/>
      <c r="AC48" s="684"/>
    </row>
    <row r="49" spans="1:28" s="623" customFormat="1" x14ac:dyDescent="0.25">
      <c r="A49" s="675"/>
      <c r="B49" s="675"/>
      <c r="C49" s="675"/>
      <c r="D49" s="674"/>
      <c r="E49" s="675"/>
      <c r="F49" s="675"/>
      <c r="G49" s="675"/>
      <c r="H49" s="675"/>
      <c r="I49" s="675"/>
      <c r="J49" s="675"/>
      <c r="K49" s="675"/>
      <c r="L49" s="675"/>
      <c r="M49" s="675" t="s">
        <v>293</v>
      </c>
      <c r="N49" s="675"/>
      <c r="O49" s="675"/>
      <c r="P49" s="675"/>
      <c r="Q49" s="850"/>
      <c r="R49" s="850"/>
      <c r="S49" s="850"/>
      <c r="T49" s="850"/>
      <c r="U49" s="850"/>
      <c r="V49" s="850"/>
      <c r="W49" s="850"/>
      <c r="X49" s="850"/>
      <c r="Y49" s="850"/>
      <c r="Z49" s="850"/>
      <c r="AA49" s="850"/>
      <c r="AB49" s="672"/>
    </row>
    <row r="50" spans="1:28" s="623" customFormat="1" x14ac:dyDescent="0.25">
      <c r="A50" s="675"/>
      <c r="B50" s="675"/>
      <c r="C50" s="675"/>
      <c r="D50" s="674"/>
      <c r="E50" s="675"/>
      <c r="F50" s="675"/>
      <c r="G50" s="675"/>
      <c r="H50" s="675"/>
      <c r="I50" s="675"/>
      <c r="J50" s="675"/>
      <c r="K50" s="675"/>
      <c r="L50" s="675"/>
      <c r="M50" s="675"/>
      <c r="N50" s="675"/>
      <c r="O50" s="675"/>
      <c r="P50" s="847"/>
      <c r="Q50" s="847"/>
      <c r="R50" s="847"/>
      <c r="S50" s="847"/>
      <c r="T50" s="847"/>
      <c r="U50" s="847"/>
      <c r="V50" s="847"/>
      <c r="W50" s="847"/>
      <c r="X50" s="847"/>
      <c r="Y50" s="847"/>
      <c r="Z50" s="847"/>
      <c r="AA50" s="847"/>
      <c r="AB50" s="672"/>
    </row>
    <row r="51" spans="1:28" s="623" customFormat="1" x14ac:dyDescent="0.25">
      <c r="A51" s="656"/>
      <c r="B51" s="656"/>
      <c r="C51" s="656"/>
      <c r="D51" s="656"/>
      <c r="E51" s="685"/>
      <c r="F51" s="686"/>
      <c r="G51" s="686"/>
      <c r="H51" s="656"/>
      <c r="I51" s="656"/>
      <c r="J51" s="656"/>
      <c r="K51" s="656"/>
      <c r="L51" s="656"/>
      <c r="M51" s="656"/>
      <c r="N51" s="656"/>
      <c r="O51" s="656"/>
      <c r="P51" s="656"/>
      <c r="Q51" s="656"/>
      <c r="R51" s="656"/>
      <c r="S51" s="656"/>
      <c r="T51" s="656"/>
      <c r="U51" s="656"/>
      <c r="V51" s="656"/>
      <c r="W51" s="656"/>
      <c r="X51" s="656"/>
      <c r="Y51" s="656"/>
      <c r="Z51" s="656"/>
      <c r="AA51" s="656"/>
      <c r="AB51" s="672"/>
    </row>
    <row r="52" spans="1:28" s="623" customFormat="1" x14ac:dyDescent="0.25">
      <c r="A52" s="656"/>
      <c r="B52" s="656"/>
      <c r="C52" s="656"/>
      <c r="D52" s="656"/>
      <c r="E52" s="685"/>
      <c r="F52" s="686"/>
      <c r="G52" s="686"/>
      <c r="H52" s="656"/>
      <c r="I52" s="656"/>
      <c r="J52" s="656"/>
      <c r="K52" s="656"/>
      <c r="L52" s="656"/>
      <c r="M52" s="656"/>
      <c r="N52" s="656"/>
      <c r="O52" s="656"/>
      <c r="P52" s="656"/>
      <c r="Q52" s="656"/>
      <c r="R52" s="656"/>
      <c r="S52" s="656"/>
      <c r="T52" s="656"/>
      <c r="U52" s="656"/>
      <c r="V52" s="656"/>
      <c r="W52" s="656"/>
      <c r="X52" s="656"/>
      <c r="Y52" s="656"/>
      <c r="Z52" s="656"/>
      <c r="AA52" s="656"/>
      <c r="AB52" s="672"/>
    </row>
    <row r="53" spans="1:28" s="623" customFormat="1" x14ac:dyDescent="0.25">
      <c r="A53" s="656"/>
      <c r="B53" s="656"/>
      <c r="C53" s="656"/>
      <c r="D53" s="656"/>
      <c r="E53" s="685"/>
      <c r="F53" s="686"/>
      <c r="G53" s="686"/>
      <c r="H53" s="656"/>
      <c r="I53" s="656"/>
      <c r="J53" s="656"/>
      <c r="K53" s="656"/>
      <c r="L53" s="656"/>
      <c r="M53" s="656"/>
      <c r="N53" s="656"/>
      <c r="O53" s="656"/>
      <c r="P53" s="656"/>
      <c r="Q53" s="656"/>
      <c r="R53" s="656"/>
      <c r="S53" s="656"/>
      <c r="T53" s="656"/>
      <c r="U53" s="656"/>
      <c r="V53" s="656"/>
      <c r="W53" s="656"/>
      <c r="X53" s="656"/>
      <c r="Y53" s="656"/>
      <c r="Z53" s="656"/>
      <c r="AA53" s="656"/>
      <c r="AB53" s="672"/>
    </row>
    <row r="54" spans="1:28" s="623" customFormat="1" x14ac:dyDescent="0.25">
      <c r="A54" s="656"/>
      <c r="B54" s="656"/>
      <c r="C54" s="656"/>
      <c r="D54" s="656"/>
      <c r="E54" s="685"/>
      <c r="F54" s="686"/>
      <c r="G54" s="686"/>
      <c r="H54" s="656"/>
      <c r="I54" s="656"/>
      <c r="J54" s="656"/>
      <c r="K54" s="656"/>
      <c r="L54" s="656"/>
      <c r="M54" s="656"/>
      <c r="N54" s="656"/>
      <c r="O54" s="656"/>
      <c r="P54" s="656"/>
      <c r="Q54" s="656"/>
      <c r="R54" s="656"/>
      <c r="S54" s="656"/>
      <c r="T54" s="656"/>
      <c r="U54" s="656"/>
      <c r="V54" s="656"/>
      <c r="W54" s="656"/>
      <c r="X54" s="656"/>
      <c r="Y54" s="656"/>
      <c r="Z54" s="656"/>
      <c r="AA54" s="656"/>
      <c r="AB54" s="672"/>
    </row>
    <row r="55" spans="1:28" s="623" customFormat="1" x14ac:dyDescent="0.25">
      <c r="A55" s="656"/>
      <c r="B55" s="656"/>
      <c r="C55" s="656"/>
      <c r="D55" s="656"/>
      <c r="E55" s="685"/>
      <c r="F55" s="686"/>
      <c r="G55" s="686"/>
      <c r="H55" s="656"/>
      <c r="I55" s="656"/>
      <c r="J55" s="656"/>
      <c r="K55" s="656"/>
      <c r="L55" s="656"/>
      <c r="M55" s="656"/>
      <c r="N55" s="656"/>
      <c r="O55" s="656"/>
      <c r="P55" s="656"/>
      <c r="Q55" s="656"/>
      <c r="R55" s="656"/>
      <c r="S55" s="656"/>
      <c r="T55" s="656"/>
      <c r="U55" s="656"/>
      <c r="V55" s="656"/>
      <c r="W55" s="656"/>
      <c r="X55" s="656"/>
      <c r="Y55" s="656"/>
      <c r="Z55" s="656"/>
      <c r="AA55" s="656"/>
      <c r="AB55" s="672"/>
    </row>
    <row r="56" spans="1:28" s="623" customFormat="1" x14ac:dyDescent="0.25">
      <c r="A56" s="656"/>
      <c r="B56" s="656"/>
      <c r="C56" s="656"/>
      <c r="D56" s="656"/>
      <c r="E56" s="685"/>
      <c r="F56" s="686"/>
      <c r="G56" s="686"/>
      <c r="H56" s="656"/>
      <c r="I56" s="656"/>
      <c r="J56" s="656"/>
      <c r="K56" s="656"/>
      <c r="L56" s="656"/>
      <c r="M56" s="656"/>
      <c r="N56" s="656"/>
      <c r="O56" s="656"/>
      <c r="P56" s="656"/>
      <c r="Q56" s="656"/>
      <c r="R56" s="656"/>
      <c r="S56" s="656"/>
      <c r="T56" s="656"/>
      <c r="U56" s="656"/>
      <c r="V56" s="656"/>
      <c r="W56" s="656"/>
      <c r="X56" s="656"/>
      <c r="Y56" s="656"/>
      <c r="Z56" s="656"/>
      <c r="AA56" s="656"/>
      <c r="AB56" s="672"/>
    </row>
    <row r="57" spans="1:28" s="623" customFormat="1" x14ac:dyDescent="0.25">
      <c r="A57" s="656"/>
      <c r="B57" s="656"/>
      <c r="C57" s="656"/>
      <c r="D57" s="656"/>
      <c r="E57" s="685"/>
      <c r="F57" s="686"/>
      <c r="G57" s="686"/>
      <c r="H57" s="656"/>
      <c r="I57" s="656"/>
      <c r="J57" s="656"/>
      <c r="K57" s="656"/>
      <c r="L57" s="656"/>
      <c r="M57" s="656"/>
      <c r="N57" s="656"/>
      <c r="O57" s="656"/>
      <c r="P57" s="656"/>
      <c r="Q57" s="656"/>
      <c r="R57" s="656"/>
      <c r="S57" s="656"/>
      <c r="T57" s="656"/>
      <c r="U57" s="656"/>
      <c r="V57" s="656"/>
      <c r="W57" s="656"/>
      <c r="X57" s="656"/>
      <c r="Y57" s="656"/>
      <c r="Z57" s="656"/>
      <c r="AA57" s="656"/>
      <c r="AB57" s="672"/>
    </row>
    <row r="58" spans="1:28" s="623" customFormat="1" x14ac:dyDescent="0.25">
      <c r="A58" s="656"/>
      <c r="B58" s="656"/>
      <c r="C58" s="656"/>
      <c r="D58" s="656"/>
      <c r="E58" s="685"/>
      <c r="F58" s="686"/>
      <c r="G58" s="686"/>
      <c r="H58" s="656"/>
      <c r="I58" s="656"/>
      <c r="J58" s="656"/>
      <c r="K58" s="656"/>
      <c r="L58" s="656"/>
      <c r="M58" s="656"/>
      <c r="N58" s="656"/>
      <c r="O58" s="656"/>
      <c r="P58" s="656"/>
      <c r="Q58" s="656"/>
      <c r="R58" s="656"/>
      <c r="S58" s="656"/>
      <c r="T58" s="656"/>
      <c r="U58" s="656"/>
      <c r="V58" s="656"/>
      <c r="W58" s="656"/>
      <c r="X58" s="656"/>
      <c r="Y58" s="656"/>
      <c r="Z58" s="656"/>
      <c r="AA58" s="656"/>
      <c r="AB58" s="672"/>
    </row>
    <row r="59" spans="1:28" s="623" customFormat="1" x14ac:dyDescent="0.25">
      <c r="A59" s="656"/>
      <c r="B59" s="656"/>
      <c r="C59" s="656"/>
      <c r="D59" s="656"/>
      <c r="E59" s="685"/>
      <c r="F59" s="686"/>
      <c r="G59" s="686"/>
      <c r="H59" s="656"/>
      <c r="I59" s="656"/>
      <c r="J59" s="656"/>
      <c r="K59" s="656"/>
      <c r="L59" s="656"/>
      <c r="M59" s="656"/>
      <c r="N59" s="656"/>
      <c r="O59" s="656"/>
      <c r="P59" s="656"/>
      <c r="Q59" s="656"/>
      <c r="R59" s="656"/>
      <c r="S59" s="656"/>
      <c r="T59" s="656"/>
      <c r="U59" s="656"/>
      <c r="V59" s="656"/>
      <c r="W59" s="656"/>
      <c r="X59" s="656"/>
      <c r="Y59" s="656"/>
      <c r="Z59" s="656"/>
      <c r="AA59" s="656"/>
      <c r="AB59" s="672"/>
    </row>
    <row r="60" spans="1:28" s="623" customFormat="1" x14ac:dyDescent="0.25">
      <c r="A60" s="656"/>
      <c r="B60" s="656"/>
      <c r="C60" s="656"/>
      <c r="D60" s="656"/>
      <c r="E60" s="685"/>
      <c r="F60" s="686"/>
      <c r="G60" s="686"/>
      <c r="H60" s="656"/>
      <c r="I60" s="656"/>
      <c r="J60" s="656"/>
      <c r="K60" s="656"/>
      <c r="L60" s="656"/>
      <c r="M60" s="656"/>
      <c r="N60" s="656"/>
      <c r="O60" s="656"/>
      <c r="P60" s="656"/>
      <c r="Q60" s="656"/>
      <c r="R60" s="656"/>
      <c r="S60" s="656"/>
      <c r="T60" s="656"/>
      <c r="U60" s="656"/>
      <c r="V60" s="656"/>
      <c r="W60" s="656"/>
      <c r="X60" s="656"/>
      <c r="Y60" s="656"/>
      <c r="Z60" s="656"/>
      <c r="AA60" s="656"/>
      <c r="AB60" s="672"/>
    </row>
    <row r="61" spans="1:28" s="623" customFormat="1" x14ac:dyDescent="0.25">
      <c r="A61" s="656"/>
      <c r="B61" s="656"/>
      <c r="C61" s="656"/>
      <c r="D61" s="656"/>
      <c r="E61" s="685"/>
      <c r="F61" s="686"/>
      <c r="G61" s="686"/>
      <c r="H61" s="656"/>
      <c r="I61" s="656"/>
      <c r="J61" s="656"/>
      <c r="K61" s="656"/>
      <c r="L61" s="656"/>
      <c r="M61" s="656"/>
      <c r="N61" s="656"/>
      <c r="O61" s="656"/>
      <c r="P61" s="656"/>
      <c r="Q61" s="656"/>
      <c r="R61" s="656"/>
      <c r="S61" s="656"/>
      <c r="T61" s="656"/>
      <c r="U61" s="656"/>
      <c r="V61" s="656"/>
      <c r="W61" s="656"/>
      <c r="X61" s="656"/>
      <c r="Y61" s="656"/>
      <c r="Z61" s="656"/>
      <c r="AA61" s="656"/>
      <c r="AB61" s="672"/>
    </row>
    <row r="62" spans="1:28" s="623" customFormat="1" x14ac:dyDescent="0.25">
      <c r="A62" s="656"/>
      <c r="B62" s="656"/>
      <c r="C62" s="656"/>
      <c r="D62" s="656"/>
      <c r="E62" s="685"/>
      <c r="F62" s="686"/>
      <c r="G62" s="686"/>
      <c r="H62" s="656"/>
      <c r="I62" s="656"/>
      <c r="J62" s="656"/>
      <c r="K62" s="656"/>
      <c r="L62" s="656"/>
      <c r="M62" s="656"/>
      <c r="N62" s="656"/>
      <c r="O62" s="656"/>
      <c r="P62" s="656"/>
      <c r="Q62" s="656"/>
      <c r="R62" s="656"/>
      <c r="S62" s="656"/>
      <c r="T62" s="656"/>
      <c r="U62" s="656"/>
      <c r="V62" s="656"/>
      <c r="W62" s="656"/>
      <c r="X62" s="656"/>
      <c r="Y62" s="656"/>
      <c r="Z62" s="656"/>
      <c r="AA62" s="656"/>
      <c r="AB62" s="672"/>
    </row>
    <row r="63" spans="1:28" s="623" customFormat="1" x14ac:dyDescent="0.25">
      <c r="A63" s="656"/>
      <c r="B63" s="656"/>
      <c r="C63" s="656"/>
      <c r="D63" s="656"/>
      <c r="E63" s="685"/>
      <c r="F63" s="686"/>
      <c r="G63" s="686"/>
      <c r="H63" s="656"/>
      <c r="I63" s="656"/>
      <c r="J63" s="656"/>
      <c r="K63" s="656"/>
      <c r="L63" s="656"/>
      <c r="M63" s="656"/>
      <c r="N63" s="656"/>
      <c r="O63" s="656"/>
      <c r="P63" s="656"/>
      <c r="Q63" s="656"/>
      <c r="R63" s="656"/>
      <c r="S63" s="656"/>
      <c r="T63" s="656"/>
      <c r="U63" s="656"/>
      <c r="V63" s="656"/>
      <c r="W63" s="656"/>
      <c r="X63" s="656"/>
      <c r="Y63" s="656"/>
      <c r="Z63" s="656"/>
      <c r="AA63" s="656"/>
      <c r="AB63" s="672"/>
    </row>
    <row r="64" spans="1:28" s="623" customFormat="1" x14ac:dyDescent="0.25">
      <c r="A64" s="656"/>
      <c r="B64" s="656"/>
      <c r="C64" s="656"/>
      <c r="D64" s="656"/>
      <c r="E64" s="685"/>
      <c r="F64" s="686"/>
      <c r="G64" s="68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6"/>
      <c r="X64" s="656"/>
      <c r="Y64" s="656"/>
      <c r="Z64" s="656"/>
      <c r="AA64" s="656"/>
      <c r="AB64" s="672"/>
    </row>
    <row r="65" spans="1:28" s="623" customFormat="1" x14ac:dyDescent="0.25">
      <c r="A65" s="656"/>
      <c r="B65" s="656"/>
      <c r="C65" s="656"/>
      <c r="D65" s="656"/>
      <c r="E65" s="685"/>
      <c r="F65" s="686"/>
      <c r="G65" s="686"/>
      <c r="H65" s="656"/>
      <c r="I65" s="656"/>
      <c r="J65" s="656"/>
      <c r="K65" s="656"/>
      <c r="L65" s="656"/>
      <c r="M65" s="656"/>
      <c r="N65" s="656"/>
      <c r="O65" s="656"/>
      <c r="P65" s="656"/>
      <c r="Q65" s="656"/>
      <c r="R65" s="656"/>
      <c r="S65" s="656"/>
      <c r="T65" s="656"/>
      <c r="U65" s="656"/>
      <c r="V65" s="656"/>
      <c r="W65" s="656"/>
      <c r="X65" s="656"/>
      <c r="Y65" s="656"/>
      <c r="Z65" s="656"/>
      <c r="AA65" s="656"/>
      <c r="AB65" s="672"/>
    </row>
    <row r="66" spans="1:28" s="623" customFormat="1" x14ac:dyDescent="0.25">
      <c r="A66" s="656"/>
      <c r="B66" s="656"/>
      <c r="C66" s="656"/>
      <c r="D66" s="656"/>
      <c r="E66" s="685"/>
      <c r="F66" s="686"/>
      <c r="G66" s="686"/>
      <c r="H66" s="656"/>
      <c r="I66" s="656"/>
      <c r="J66" s="656"/>
      <c r="K66" s="656"/>
      <c r="L66" s="656"/>
      <c r="M66" s="656"/>
      <c r="N66" s="656"/>
      <c r="O66" s="656"/>
      <c r="P66" s="656"/>
      <c r="Q66" s="656"/>
      <c r="R66" s="656"/>
      <c r="S66" s="656"/>
      <c r="T66" s="656"/>
      <c r="U66" s="656"/>
      <c r="V66" s="656"/>
      <c r="W66" s="656"/>
      <c r="X66" s="656"/>
      <c r="Y66" s="656"/>
      <c r="Z66" s="656"/>
      <c r="AA66" s="656"/>
      <c r="AB66" s="672"/>
    </row>
    <row r="67" spans="1:28" s="623" customFormat="1" x14ac:dyDescent="0.25">
      <c r="A67" s="656"/>
      <c r="B67" s="656"/>
      <c r="C67" s="656"/>
      <c r="D67" s="656"/>
      <c r="E67" s="685"/>
      <c r="F67" s="686"/>
      <c r="G67" s="686"/>
      <c r="H67" s="656"/>
      <c r="I67" s="656"/>
      <c r="J67" s="656"/>
      <c r="K67" s="656"/>
      <c r="L67" s="656"/>
      <c r="M67" s="656"/>
      <c r="N67" s="656"/>
      <c r="O67" s="656"/>
      <c r="P67" s="656"/>
      <c r="Q67" s="656"/>
      <c r="R67" s="656"/>
      <c r="S67" s="656"/>
      <c r="T67" s="656"/>
      <c r="U67" s="656"/>
      <c r="V67" s="656"/>
      <c r="W67" s="656"/>
      <c r="X67" s="656"/>
      <c r="Y67" s="656"/>
      <c r="Z67" s="656"/>
      <c r="AA67" s="656"/>
      <c r="AB67" s="672"/>
    </row>
    <row r="68" spans="1:28" s="623" customFormat="1" x14ac:dyDescent="0.25">
      <c r="A68" s="656"/>
      <c r="B68" s="656"/>
      <c r="C68" s="656"/>
      <c r="D68" s="656"/>
      <c r="E68" s="685"/>
      <c r="F68" s="686"/>
      <c r="G68" s="686"/>
      <c r="H68" s="656"/>
      <c r="I68" s="656"/>
      <c r="J68" s="656"/>
      <c r="K68" s="656"/>
      <c r="L68" s="656"/>
      <c r="M68" s="656"/>
      <c r="N68" s="656"/>
      <c r="O68" s="656"/>
      <c r="P68" s="656"/>
      <c r="Q68" s="656"/>
      <c r="R68" s="656"/>
      <c r="S68" s="656"/>
      <c r="T68" s="656"/>
      <c r="U68" s="656"/>
      <c r="V68" s="656"/>
      <c r="W68" s="656"/>
      <c r="X68" s="656"/>
      <c r="Y68" s="656"/>
      <c r="Z68" s="656"/>
      <c r="AA68" s="656"/>
      <c r="AB68" s="672"/>
    </row>
    <row r="69" spans="1:28" s="623" customFormat="1" x14ac:dyDescent="0.25">
      <c r="A69" s="656"/>
      <c r="B69" s="656"/>
      <c r="C69" s="656"/>
      <c r="D69" s="656"/>
      <c r="E69" s="685"/>
      <c r="F69" s="686"/>
      <c r="G69" s="686"/>
      <c r="H69" s="656"/>
      <c r="I69" s="656"/>
      <c r="J69" s="656"/>
      <c r="K69" s="656"/>
      <c r="L69" s="656"/>
      <c r="M69" s="656"/>
      <c r="N69" s="656"/>
      <c r="O69" s="656"/>
      <c r="P69" s="656"/>
      <c r="Q69" s="656"/>
      <c r="R69" s="656"/>
      <c r="S69" s="656"/>
      <c r="T69" s="656"/>
      <c r="U69" s="656"/>
      <c r="V69" s="656"/>
      <c r="W69" s="656"/>
      <c r="X69" s="656"/>
      <c r="Y69" s="656"/>
      <c r="Z69" s="656"/>
      <c r="AA69" s="656"/>
      <c r="AB69" s="672"/>
    </row>
    <row r="70" spans="1:28" s="623" customFormat="1" x14ac:dyDescent="0.25">
      <c r="A70" s="656"/>
      <c r="B70" s="656"/>
      <c r="C70" s="656"/>
      <c r="D70" s="656"/>
      <c r="E70" s="685"/>
      <c r="F70" s="686"/>
      <c r="G70" s="686"/>
      <c r="H70" s="656"/>
      <c r="I70" s="656"/>
      <c r="J70" s="656"/>
      <c r="K70" s="656"/>
      <c r="L70" s="656"/>
      <c r="M70" s="656"/>
      <c r="N70" s="656"/>
      <c r="O70" s="656"/>
      <c r="P70" s="656"/>
      <c r="Q70" s="656"/>
      <c r="R70" s="656"/>
      <c r="S70" s="656"/>
      <c r="T70" s="656"/>
      <c r="U70" s="656"/>
      <c r="V70" s="656"/>
      <c r="W70" s="656"/>
      <c r="X70" s="656"/>
      <c r="Y70" s="656"/>
      <c r="Z70" s="656"/>
      <c r="AA70" s="656"/>
      <c r="AB70" s="672"/>
    </row>
    <row r="71" spans="1:28" s="623" customFormat="1" x14ac:dyDescent="0.25">
      <c r="A71" s="656"/>
      <c r="B71" s="656"/>
      <c r="C71" s="656"/>
      <c r="D71" s="656"/>
      <c r="E71" s="685"/>
      <c r="F71" s="686"/>
      <c r="G71" s="686"/>
      <c r="H71" s="656"/>
      <c r="I71" s="656"/>
      <c r="J71" s="656"/>
      <c r="K71" s="656"/>
      <c r="L71" s="656"/>
      <c r="M71" s="656"/>
      <c r="N71" s="656"/>
      <c r="O71" s="656"/>
      <c r="P71" s="656"/>
      <c r="Q71" s="656"/>
      <c r="R71" s="656"/>
      <c r="S71" s="656"/>
      <c r="T71" s="656"/>
      <c r="U71" s="656"/>
      <c r="V71" s="656"/>
      <c r="W71" s="656"/>
      <c r="X71" s="656"/>
      <c r="Y71" s="656"/>
      <c r="Z71" s="656"/>
      <c r="AA71" s="656"/>
      <c r="AB71" s="672"/>
    </row>
    <row r="72" spans="1:28" s="623" customFormat="1" x14ac:dyDescent="0.25">
      <c r="A72" s="656"/>
      <c r="B72" s="656"/>
      <c r="C72" s="656"/>
      <c r="D72" s="656"/>
      <c r="E72" s="685"/>
      <c r="F72" s="686"/>
      <c r="G72" s="686"/>
      <c r="H72" s="656"/>
      <c r="I72" s="656"/>
      <c r="J72" s="656"/>
      <c r="K72" s="656"/>
      <c r="L72" s="656"/>
      <c r="M72" s="656"/>
      <c r="N72" s="656"/>
      <c r="O72" s="656"/>
      <c r="P72" s="656"/>
      <c r="Q72" s="656"/>
      <c r="R72" s="656"/>
      <c r="S72" s="656"/>
      <c r="T72" s="656"/>
      <c r="U72" s="656"/>
      <c r="V72" s="656"/>
      <c r="W72" s="656"/>
      <c r="X72" s="656"/>
      <c r="Y72" s="656"/>
      <c r="Z72" s="656"/>
      <c r="AA72" s="656"/>
      <c r="AB72" s="672"/>
    </row>
    <row r="73" spans="1:28" s="623" customFormat="1" x14ac:dyDescent="0.25">
      <c r="A73" s="656"/>
      <c r="B73" s="656"/>
      <c r="C73" s="656"/>
      <c r="D73" s="656"/>
      <c r="E73" s="685"/>
      <c r="F73" s="686"/>
      <c r="G73" s="686"/>
      <c r="H73" s="656"/>
      <c r="I73" s="656"/>
      <c r="J73" s="656"/>
      <c r="K73" s="656"/>
      <c r="L73" s="656"/>
      <c r="M73" s="656"/>
      <c r="N73" s="656"/>
      <c r="O73" s="656"/>
      <c r="P73" s="656"/>
      <c r="Q73" s="656"/>
      <c r="R73" s="656"/>
      <c r="S73" s="656"/>
      <c r="T73" s="656"/>
      <c r="U73" s="656"/>
      <c r="V73" s="656"/>
      <c r="W73" s="656"/>
      <c r="X73" s="656"/>
      <c r="Y73" s="656"/>
      <c r="Z73" s="656"/>
      <c r="AA73" s="656"/>
      <c r="AB73" s="672"/>
    </row>
    <row r="74" spans="1:28" s="623" customFormat="1" x14ac:dyDescent="0.25">
      <c r="A74" s="656"/>
      <c r="B74" s="656"/>
      <c r="C74" s="656"/>
      <c r="D74" s="656"/>
      <c r="E74" s="685"/>
      <c r="F74" s="686"/>
      <c r="G74" s="686"/>
      <c r="H74" s="656"/>
      <c r="I74" s="656"/>
      <c r="J74" s="656"/>
      <c r="K74" s="656"/>
      <c r="L74" s="656"/>
      <c r="M74" s="656"/>
      <c r="N74" s="656"/>
      <c r="O74" s="656"/>
      <c r="P74" s="656"/>
      <c r="Q74" s="656"/>
      <c r="R74" s="656"/>
      <c r="S74" s="656"/>
      <c r="T74" s="656"/>
      <c r="U74" s="656"/>
      <c r="V74" s="656"/>
      <c r="W74" s="656"/>
      <c r="X74" s="656"/>
      <c r="Y74" s="656"/>
      <c r="Z74" s="656"/>
      <c r="AA74" s="656"/>
      <c r="AB74" s="672"/>
    </row>
    <row r="75" spans="1:28" s="623" customFormat="1" x14ac:dyDescent="0.25">
      <c r="A75" s="656"/>
      <c r="B75" s="656"/>
      <c r="C75" s="656"/>
      <c r="D75" s="656"/>
      <c r="E75" s="685"/>
      <c r="F75" s="686"/>
      <c r="G75" s="686"/>
      <c r="H75" s="656"/>
      <c r="I75" s="656"/>
      <c r="J75" s="656"/>
      <c r="K75" s="656"/>
      <c r="L75" s="656"/>
      <c r="M75" s="656"/>
      <c r="N75" s="656"/>
      <c r="O75" s="656"/>
      <c r="P75" s="656"/>
      <c r="Q75" s="656"/>
      <c r="R75" s="656"/>
      <c r="S75" s="656"/>
      <c r="T75" s="656"/>
      <c r="U75" s="656"/>
      <c r="V75" s="656"/>
      <c r="W75" s="656"/>
      <c r="X75" s="656"/>
      <c r="Y75" s="656"/>
      <c r="Z75" s="656"/>
      <c r="AA75" s="656"/>
      <c r="AB75" s="672"/>
    </row>
    <row r="76" spans="1:28" s="623" customFormat="1" x14ac:dyDescent="0.25">
      <c r="A76" s="656"/>
      <c r="B76" s="656"/>
      <c r="C76" s="656"/>
      <c r="D76" s="656"/>
      <c r="E76" s="685"/>
      <c r="F76" s="686"/>
      <c r="G76" s="686"/>
      <c r="H76" s="656"/>
      <c r="I76" s="656"/>
      <c r="J76" s="656"/>
      <c r="K76" s="656"/>
      <c r="L76" s="656"/>
      <c r="M76" s="656"/>
      <c r="N76" s="656"/>
      <c r="O76" s="656"/>
      <c r="P76" s="656"/>
      <c r="Q76" s="656"/>
      <c r="R76" s="656"/>
      <c r="S76" s="656"/>
      <c r="T76" s="656"/>
      <c r="U76" s="656"/>
      <c r="V76" s="656"/>
      <c r="W76" s="656"/>
      <c r="X76" s="656"/>
      <c r="Y76" s="656"/>
      <c r="Z76" s="656"/>
      <c r="AA76" s="656"/>
      <c r="AB76" s="672"/>
    </row>
    <row r="77" spans="1:28" s="623" customFormat="1" x14ac:dyDescent="0.25">
      <c r="A77" s="656"/>
      <c r="B77" s="656"/>
      <c r="C77" s="656"/>
      <c r="D77" s="656"/>
      <c r="E77" s="685"/>
      <c r="F77" s="686"/>
      <c r="G77" s="686"/>
      <c r="H77" s="656"/>
      <c r="I77" s="656"/>
      <c r="J77" s="656"/>
      <c r="K77" s="656"/>
      <c r="L77" s="656"/>
      <c r="M77" s="656"/>
      <c r="N77" s="656"/>
      <c r="O77" s="656"/>
      <c r="P77" s="656"/>
      <c r="Q77" s="656"/>
      <c r="R77" s="656"/>
      <c r="S77" s="656"/>
      <c r="T77" s="656"/>
      <c r="U77" s="656"/>
      <c r="V77" s="656"/>
      <c r="W77" s="656"/>
      <c r="X77" s="656"/>
      <c r="Y77" s="656"/>
      <c r="Z77" s="656"/>
      <c r="AA77" s="656"/>
      <c r="AB77" s="672"/>
    </row>
    <row r="78" spans="1:28" s="623" customFormat="1" x14ac:dyDescent="0.25">
      <c r="A78" s="656"/>
      <c r="B78" s="656"/>
      <c r="C78" s="656"/>
      <c r="D78" s="656"/>
      <c r="E78" s="685"/>
      <c r="F78" s="686"/>
      <c r="G78" s="686"/>
      <c r="H78" s="656"/>
      <c r="I78" s="656"/>
      <c r="J78" s="656"/>
      <c r="K78" s="656"/>
      <c r="L78" s="656"/>
      <c r="M78" s="656"/>
      <c r="N78" s="656"/>
      <c r="O78" s="656"/>
      <c r="P78" s="656"/>
      <c r="Q78" s="656"/>
      <c r="R78" s="656"/>
      <c r="S78" s="656"/>
      <c r="T78" s="656"/>
      <c r="U78" s="656"/>
      <c r="V78" s="656"/>
      <c r="W78" s="656"/>
      <c r="X78" s="656"/>
      <c r="Y78" s="656"/>
      <c r="Z78" s="656"/>
      <c r="AA78" s="656"/>
      <c r="AB78" s="672"/>
    </row>
    <row r="79" spans="1:28" s="623" customFormat="1" x14ac:dyDescent="0.25">
      <c r="A79" s="656"/>
      <c r="B79" s="656"/>
      <c r="C79" s="656"/>
      <c r="D79" s="656"/>
      <c r="E79" s="685"/>
      <c r="F79" s="686"/>
      <c r="G79" s="686"/>
      <c r="H79" s="656"/>
      <c r="I79" s="656"/>
      <c r="J79" s="656"/>
      <c r="K79" s="656"/>
      <c r="L79" s="656"/>
      <c r="M79" s="656"/>
      <c r="N79" s="656"/>
      <c r="O79" s="656"/>
      <c r="P79" s="656"/>
      <c r="Q79" s="656"/>
      <c r="R79" s="656"/>
      <c r="S79" s="656"/>
      <c r="T79" s="656"/>
      <c r="U79" s="656"/>
      <c r="V79" s="656"/>
      <c r="W79" s="656"/>
      <c r="X79" s="656"/>
      <c r="Y79" s="656"/>
      <c r="Z79" s="656"/>
      <c r="AA79" s="656"/>
      <c r="AB79" s="672"/>
    </row>
    <row r="80" spans="1:28" s="623" customFormat="1" x14ac:dyDescent="0.25">
      <c r="A80" s="656"/>
      <c r="B80" s="656"/>
      <c r="C80" s="656"/>
      <c r="D80" s="656"/>
      <c r="E80" s="685"/>
      <c r="F80" s="686"/>
      <c r="G80" s="686"/>
      <c r="H80" s="656"/>
      <c r="I80" s="656"/>
      <c r="J80" s="656"/>
      <c r="K80" s="656"/>
      <c r="L80" s="656"/>
      <c r="M80" s="656"/>
      <c r="N80" s="656"/>
      <c r="O80" s="656"/>
      <c r="P80" s="656"/>
      <c r="Q80" s="656"/>
      <c r="R80" s="656"/>
      <c r="S80" s="656"/>
      <c r="T80" s="656"/>
      <c r="U80" s="656"/>
      <c r="V80" s="656"/>
      <c r="W80" s="656"/>
      <c r="X80" s="656"/>
      <c r="Y80" s="656"/>
      <c r="Z80" s="656"/>
      <c r="AA80" s="656"/>
      <c r="AB80" s="672"/>
    </row>
    <row r="81" spans="1:28" s="623" customFormat="1" x14ac:dyDescent="0.25">
      <c r="A81" s="656"/>
      <c r="B81" s="656"/>
      <c r="C81" s="656"/>
      <c r="D81" s="656"/>
      <c r="E81" s="685"/>
      <c r="F81" s="686"/>
      <c r="G81" s="686"/>
      <c r="H81" s="656"/>
      <c r="I81" s="656"/>
      <c r="J81" s="656"/>
      <c r="K81" s="656"/>
      <c r="L81" s="656"/>
      <c r="M81" s="656"/>
      <c r="N81" s="656"/>
      <c r="O81" s="656"/>
      <c r="P81" s="656"/>
      <c r="Q81" s="656"/>
      <c r="R81" s="656"/>
      <c r="S81" s="656"/>
      <c r="T81" s="656"/>
      <c r="U81" s="656"/>
      <c r="V81" s="656"/>
      <c r="W81" s="656"/>
      <c r="X81" s="656"/>
      <c r="Y81" s="656"/>
      <c r="Z81" s="656"/>
      <c r="AA81" s="656"/>
      <c r="AB81" s="672"/>
    </row>
    <row r="82" spans="1:28" s="623" customFormat="1" x14ac:dyDescent="0.25">
      <c r="A82" s="656"/>
      <c r="B82" s="656"/>
      <c r="C82" s="656"/>
      <c r="D82" s="656"/>
      <c r="E82" s="685"/>
      <c r="F82" s="686"/>
      <c r="G82" s="686"/>
      <c r="H82" s="656"/>
      <c r="I82" s="656"/>
      <c r="J82" s="656"/>
      <c r="K82" s="656"/>
      <c r="L82" s="656"/>
      <c r="M82" s="656"/>
      <c r="N82" s="656"/>
      <c r="O82" s="656"/>
      <c r="P82" s="656"/>
      <c r="Q82" s="656"/>
      <c r="R82" s="656"/>
      <c r="S82" s="656"/>
      <c r="T82" s="656"/>
      <c r="U82" s="656"/>
      <c r="V82" s="656"/>
      <c r="W82" s="656"/>
      <c r="X82" s="656"/>
      <c r="Y82" s="656"/>
      <c r="Z82" s="656"/>
      <c r="AA82" s="656"/>
      <c r="AB82" s="672"/>
    </row>
    <row r="83" spans="1:28" s="623" customFormat="1" x14ac:dyDescent="0.25">
      <c r="A83" s="656"/>
      <c r="B83" s="656"/>
      <c r="C83" s="656"/>
      <c r="D83" s="656"/>
      <c r="E83" s="685"/>
      <c r="F83" s="686"/>
      <c r="G83" s="686"/>
      <c r="H83" s="656"/>
      <c r="I83" s="656"/>
      <c r="J83" s="656"/>
      <c r="K83" s="656"/>
      <c r="L83" s="656"/>
      <c r="M83" s="656"/>
      <c r="N83" s="656"/>
      <c r="O83" s="656"/>
      <c r="P83" s="656"/>
      <c r="Q83" s="656"/>
      <c r="R83" s="656"/>
      <c r="S83" s="656"/>
      <c r="T83" s="656"/>
      <c r="U83" s="656"/>
      <c r="V83" s="656"/>
      <c r="W83" s="656"/>
      <c r="X83" s="656"/>
      <c r="Y83" s="656"/>
      <c r="Z83" s="656"/>
      <c r="AA83" s="656"/>
      <c r="AB83" s="672"/>
    </row>
    <row r="84" spans="1:28" s="623" customFormat="1" x14ac:dyDescent="0.25">
      <c r="A84" s="656"/>
      <c r="B84" s="656"/>
      <c r="C84" s="656"/>
      <c r="D84" s="656"/>
      <c r="E84" s="685"/>
      <c r="F84" s="686"/>
      <c r="G84" s="686"/>
      <c r="H84" s="656"/>
      <c r="I84" s="656"/>
      <c r="J84" s="656"/>
      <c r="K84" s="656"/>
      <c r="L84" s="656"/>
      <c r="M84" s="656"/>
      <c r="N84" s="656"/>
      <c r="O84" s="656"/>
      <c r="P84" s="656"/>
      <c r="Q84" s="656"/>
      <c r="R84" s="656"/>
      <c r="S84" s="656"/>
      <c r="T84" s="656"/>
      <c r="U84" s="656"/>
      <c r="V84" s="656"/>
      <c r="W84" s="656"/>
      <c r="X84" s="656"/>
      <c r="Y84" s="656"/>
      <c r="Z84" s="656"/>
      <c r="AA84" s="656"/>
      <c r="AB84" s="672"/>
    </row>
    <row r="85" spans="1:28" s="623" customFormat="1" x14ac:dyDescent="0.25">
      <c r="A85" s="656"/>
      <c r="B85" s="656"/>
      <c r="C85" s="656"/>
      <c r="D85" s="656"/>
      <c r="E85" s="685"/>
      <c r="F85" s="686"/>
      <c r="G85" s="686"/>
      <c r="H85" s="656"/>
      <c r="I85" s="656"/>
      <c r="J85" s="656"/>
      <c r="K85" s="656"/>
      <c r="L85" s="656"/>
      <c r="M85" s="656"/>
      <c r="N85" s="656"/>
      <c r="O85" s="656"/>
      <c r="P85" s="656"/>
      <c r="Q85" s="656"/>
      <c r="R85" s="656"/>
      <c r="S85" s="656"/>
      <c r="T85" s="656"/>
      <c r="U85" s="656"/>
      <c r="V85" s="656"/>
      <c r="W85" s="656"/>
      <c r="X85" s="656"/>
      <c r="Y85" s="656"/>
      <c r="Z85" s="656"/>
      <c r="AA85" s="656"/>
      <c r="AB85" s="672"/>
    </row>
    <row r="86" spans="1:28" s="623" customFormat="1" x14ac:dyDescent="0.25">
      <c r="A86" s="656"/>
      <c r="B86" s="656"/>
      <c r="C86" s="656"/>
      <c r="D86" s="656"/>
      <c r="E86" s="685"/>
      <c r="F86" s="686"/>
      <c r="G86" s="686"/>
      <c r="H86" s="656"/>
      <c r="I86" s="656"/>
      <c r="J86" s="656"/>
      <c r="K86" s="656"/>
      <c r="L86" s="656"/>
      <c r="M86" s="656"/>
      <c r="N86" s="656"/>
      <c r="O86" s="656"/>
      <c r="P86" s="656"/>
      <c r="Q86" s="656"/>
      <c r="R86" s="656"/>
      <c r="S86" s="656"/>
      <c r="T86" s="656"/>
      <c r="U86" s="656"/>
      <c r="V86" s="656"/>
      <c r="W86" s="656"/>
      <c r="X86" s="656"/>
      <c r="Y86" s="656"/>
      <c r="Z86" s="656"/>
      <c r="AA86" s="656"/>
      <c r="AB86" s="672"/>
    </row>
    <row r="87" spans="1:28" s="623" customFormat="1" x14ac:dyDescent="0.25">
      <c r="A87" s="656"/>
      <c r="B87" s="656"/>
      <c r="C87" s="656"/>
      <c r="D87" s="656"/>
      <c r="E87" s="685"/>
      <c r="F87" s="686"/>
      <c r="G87" s="686"/>
      <c r="H87" s="656"/>
      <c r="I87" s="656"/>
      <c r="J87" s="656"/>
      <c r="K87" s="656"/>
      <c r="L87" s="656"/>
      <c r="M87" s="656"/>
      <c r="N87" s="656"/>
      <c r="O87" s="656"/>
      <c r="P87" s="656"/>
      <c r="Q87" s="656"/>
      <c r="R87" s="656"/>
      <c r="S87" s="656"/>
      <c r="T87" s="656"/>
      <c r="U87" s="656"/>
      <c r="V87" s="656"/>
      <c r="W87" s="656"/>
      <c r="X87" s="656"/>
      <c r="Y87" s="656"/>
      <c r="Z87" s="656"/>
      <c r="AA87" s="656"/>
      <c r="AB87" s="672"/>
    </row>
    <row r="88" spans="1:28" s="623" customFormat="1" x14ac:dyDescent="0.25">
      <c r="A88" s="656"/>
      <c r="B88" s="656"/>
      <c r="C88" s="656"/>
      <c r="D88" s="656"/>
      <c r="E88" s="685"/>
      <c r="F88" s="686"/>
      <c r="G88" s="686"/>
      <c r="H88" s="656"/>
      <c r="I88" s="656"/>
      <c r="J88" s="656"/>
      <c r="K88" s="656"/>
      <c r="L88" s="656"/>
      <c r="M88" s="656"/>
      <c r="N88" s="656"/>
      <c r="O88" s="656"/>
      <c r="P88" s="656"/>
      <c r="Q88" s="656"/>
      <c r="R88" s="656"/>
      <c r="S88" s="656"/>
      <c r="T88" s="656"/>
      <c r="U88" s="656"/>
      <c r="V88" s="656"/>
      <c r="W88" s="656"/>
      <c r="X88" s="656"/>
      <c r="Y88" s="656"/>
      <c r="Z88" s="656"/>
      <c r="AA88" s="656"/>
      <c r="AB88" s="672"/>
    </row>
    <row r="89" spans="1:28" s="623" customFormat="1" x14ac:dyDescent="0.25">
      <c r="A89" s="656"/>
      <c r="B89" s="656"/>
      <c r="C89" s="656"/>
      <c r="D89" s="656"/>
      <c r="E89" s="685"/>
      <c r="F89" s="686"/>
      <c r="G89" s="68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656"/>
      <c r="S89" s="656"/>
      <c r="T89" s="656"/>
      <c r="U89" s="656"/>
      <c r="V89" s="656"/>
      <c r="W89" s="656"/>
      <c r="X89" s="656"/>
      <c r="Y89" s="656"/>
      <c r="Z89" s="656"/>
      <c r="AA89" s="656"/>
      <c r="AB89" s="672"/>
    </row>
    <row r="90" spans="1:28" s="623" customFormat="1" x14ac:dyDescent="0.25">
      <c r="A90" s="656"/>
      <c r="B90" s="656"/>
      <c r="C90" s="656"/>
      <c r="D90" s="656"/>
      <c r="E90" s="685"/>
      <c r="F90" s="686"/>
      <c r="G90" s="686"/>
      <c r="H90" s="656"/>
      <c r="I90" s="656"/>
      <c r="J90" s="656"/>
      <c r="K90" s="656"/>
      <c r="L90" s="656"/>
      <c r="M90" s="656"/>
      <c r="N90" s="656"/>
      <c r="O90" s="656"/>
      <c r="P90" s="656"/>
      <c r="Q90" s="656"/>
      <c r="R90" s="656"/>
      <c r="S90" s="656"/>
      <c r="T90" s="656"/>
      <c r="U90" s="656"/>
      <c r="V90" s="656"/>
      <c r="W90" s="656"/>
      <c r="X90" s="656"/>
      <c r="Y90" s="656"/>
      <c r="Z90" s="656"/>
      <c r="AA90" s="656"/>
      <c r="AB90" s="672"/>
    </row>
    <row r="91" spans="1:28" s="623" customFormat="1" x14ac:dyDescent="0.25">
      <c r="A91" s="656"/>
      <c r="B91" s="656"/>
      <c r="C91" s="656"/>
      <c r="D91" s="656"/>
      <c r="E91" s="685"/>
      <c r="F91" s="686"/>
      <c r="G91" s="686"/>
      <c r="H91" s="656"/>
      <c r="I91" s="656"/>
      <c r="J91" s="656"/>
      <c r="K91" s="656"/>
      <c r="L91" s="656"/>
      <c r="M91" s="656"/>
      <c r="N91" s="656"/>
      <c r="O91" s="656"/>
      <c r="P91" s="656"/>
      <c r="Q91" s="656"/>
      <c r="R91" s="656"/>
      <c r="S91" s="656"/>
      <c r="T91" s="656"/>
      <c r="U91" s="656"/>
      <c r="V91" s="656"/>
      <c r="W91" s="656"/>
      <c r="X91" s="656"/>
      <c r="Y91" s="656"/>
      <c r="Z91" s="656"/>
      <c r="AA91" s="656"/>
      <c r="AB91" s="672"/>
    </row>
    <row r="92" spans="1:28" s="623" customFormat="1" x14ac:dyDescent="0.25">
      <c r="A92" s="656"/>
      <c r="B92" s="656"/>
      <c r="C92" s="656"/>
      <c r="D92" s="656"/>
      <c r="E92" s="685"/>
      <c r="F92" s="686"/>
      <c r="G92" s="686"/>
      <c r="H92" s="656"/>
      <c r="I92" s="656"/>
      <c r="J92" s="656"/>
      <c r="K92" s="656"/>
      <c r="L92" s="656"/>
      <c r="M92" s="656"/>
      <c r="N92" s="656"/>
      <c r="O92" s="656"/>
      <c r="P92" s="656"/>
      <c r="Q92" s="656"/>
      <c r="R92" s="656"/>
      <c r="S92" s="656"/>
      <c r="T92" s="656"/>
      <c r="U92" s="656"/>
      <c r="V92" s="656"/>
      <c r="W92" s="656"/>
      <c r="X92" s="656"/>
      <c r="Y92" s="656"/>
      <c r="Z92" s="656"/>
      <c r="AA92" s="656"/>
      <c r="AB92" s="672"/>
    </row>
    <row r="93" spans="1:28" s="623" customFormat="1" x14ac:dyDescent="0.25">
      <c r="A93" s="656"/>
      <c r="B93" s="656"/>
      <c r="C93" s="656"/>
      <c r="D93" s="656"/>
      <c r="E93" s="685"/>
      <c r="F93" s="686"/>
      <c r="G93" s="686"/>
      <c r="H93" s="656"/>
      <c r="I93" s="656"/>
      <c r="J93" s="656"/>
      <c r="K93" s="656"/>
      <c r="L93" s="656"/>
      <c r="M93" s="656"/>
      <c r="N93" s="656"/>
      <c r="O93" s="656"/>
      <c r="P93" s="656"/>
      <c r="Q93" s="656"/>
      <c r="R93" s="656"/>
      <c r="S93" s="656"/>
      <c r="T93" s="656"/>
      <c r="U93" s="656"/>
      <c r="V93" s="656"/>
      <c r="W93" s="656"/>
      <c r="X93" s="656"/>
      <c r="Y93" s="656"/>
      <c r="Z93" s="656"/>
      <c r="AA93" s="656"/>
      <c r="AB93" s="672"/>
    </row>
    <row r="94" spans="1:28" s="623" customFormat="1" x14ac:dyDescent="0.25">
      <c r="A94" s="656"/>
      <c r="B94" s="656"/>
      <c r="C94" s="656"/>
      <c r="D94" s="656"/>
      <c r="E94" s="685"/>
      <c r="F94" s="686"/>
      <c r="G94" s="686"/>
      <c r="H94" s="656"/>
      <c r="I94" s="656"/>
      <c r="J94" s="656"/>
      <c r="K94" s="656"/>
      <c r="L94" s="656"/>
      <c r="M94" s="656"/>
      <c r="N94" s="656"/>
      <c r="O94" s="656"/>
      <c r="P94" s="656"/>
      <c r="Q94" s="656"/>
      <c r="R94" s="656"/>
      <c r="S94" s="656"/>
      <c r="T94" s="656"/>
      <c r="U94" s="656"/>
      <c r="V94" s="656"/>
      <c r="W94" s="656"/>
      <c r="X94" s="656"/>
      <c r="Y94" s="656"/>
      <c r="Z94" s="656"/>
      <c r="AA94" s="656"/>
      <c r="AB94" s="672"/>
    </row>
    <row r="95" spans="1:28" s="623" customFormat="1" x14ac:dyDescent="0.25">
      <c r="A95" s="656"/>
      <c r="B95" s="656"/>
      <c r="C95" s="656"/>
      <c r="D95" s="656"/>
      <c r="E95" s="685"/>
      <c r="F95" s="686"/>
      <c r="G95" s="686"/>
      <c r="H95" s="656"/>
      <c r="I95" s="656"/>
      <c r="J95" s="656"/>
      <c r="K95" s="656"/>
      <c r="L95" s="656"/>
      <c r="M95" s="656"/>
      <c r="N95" s="656"/>
      <c r="O95" s="656"/>
      <c r="P95" s="656"/>
      <c r="Q95" s="656"/>
      <c r="R95" s="656"/>
      <c r="S95" s="656"/>
      <c r="T95" s="656"/>
      <c r="U95" s="656"/>
      <c r="V95" s="656"/>
      <c r="W95" s="656"/>
      <c r="X95" s="656"/>
      <c r="Y95" s="656"/>
      <c r="Z95" s="656"/>
      <c r="AA95" s="656"/>
      <c r="AB95" s="672"/>
    </row>
    <row r="96" spans="1:28" s="623" customFormat="1" x14ac:dyDescent="0.25">
      <c r="A96" s="656"/>
      <c r="B96" s="656"/>
      <c r="C96" s="656"/>
      <c r="D96" s="656"/>
      <c r="E96" s="685"/>
      <c r="F96" s="686"/>
      <c r="G96" s="686"/>
      <c r="H96" s="656"/>
      <c r="I96" s="656"/>
      <c r="J96" s="656"/>
      <c r="K96" s="656"/>
      <c r="L96" s="656"/>
      <c r="M96" s="656"/>
      <c r="N96" s="656"/>
      <c r="O96" s="656"/>
      <c r="P96" s="656"/>
      <c r="Q96" s="656"/>
      <c r="R96" s="656"/>
      <c r="S96" s="656"/>
      <c r="T96" s="656"/>
      <c r="U96" s="656"/>
      <c r="V96" s="656"/>
      <c r="W96" s="656"/>
      <c r="X96" s="656"/>
      <c r="Y96" s="656"/>
      <c r="Z96" s="656"/>
      <c r="AA96" s="656"/>
      <c r="AB96" s="672"/>
    </row>
    <row r="97" spans="1:28" s="623" customFormat="1" x14ac:dyDescent="0.25">
      <c r="A97" s="656"/>
      <c r="B97" s="656"/>
      <c r="C97" s="656"/>
      <c r="D97" s="656"/>
      <c r="E97" s="685"/>
      <c r="F97" s="686"/>
      <c r="G97" s="686"/>
      <c r="H97" s="656"/>
      <c r="I97" s="656"/>
      <c r="J97" s="656"/>
      <c r="K97" s="656"/>
      <c r="L97" s="656"/>
      <c r="M97" s="656"/>
      <c r="N97" s="656"/>
      <c r="O97" s="656"/>
      <c r="P97" s="656"/>
      <c r="Q97" s="656"/>
      <c r="R97" s="656"/>
      <c r="S97" s="656"/>
      <c r="T97" s="656"/>
      <c r="U97" s="656"/>
      <c r="V97" s="656"/>
      <c r="W97" s="656"/>
      <c r="X97" s="656"/>
      <c r="Y97" s="656"/>
      <c r="Z97" s="656"/>
      <c r="AA97" s="656"/>
      <c r="AB97" s="672"/>
    </row>
    <row r="98" spans="1:28" s="623" customFormat="1" x14ac:dyDescent="0.25">
      <c r="A98" s="656"/>
      <c r="B98" s="656"/>
      <c r="C98" s="656"/>
      <c r="D98" s="656"/>
      <c r="E98" s="685"/>
      <c r="F98" s="686"/>
      <c r="G98" s="686"/>
      <c r="H98" s="656"/>
      <c r="I98" s="656"/>
      <c r="J98" s="656"/>
      <c r="K98" s="656"/>
      <c r="L98" s="656"/>
      <c r="M98" s="656"/>
      <c r="N98" s="656"/>
      <c r="O98" s="656"/>
      <c r="P98" s="656"/>
      <c r="Q98" s="656"/>
      <c r="R98" s="656"/>
      <c r="S98" s="656"/>
      <c r="T98" s="656"/>
      <c r="U98" s="656"/>
      <c r="V98" s="656"/>
      <c r="W98" s="656"/>
      <c r="X98" s="656"/>
      <c r="Y98" s="656"/>
      <c r="Z98" s="656"/>
      <c r="AA98" s="656"/>
      <c r="AB98" s="672"/>
    </row>
    <row r="99" spans="1:28" s="623" customFormat="1" x14ac:dyDescent="0.25">
      <c r="A99" s="656"/>
      <c r="B99" s="656"/>
      <c r="C99" s="656"/>
      <c r="D99" s="656"/>
      <c r="E99" s="685"/>
      <c r="F99" s="686"/>
      <c r="G99" s="686"/>
      <c r="H99" s="656"/>
      <c r="I99" s="656"/>
      <c r="J99" s="656"/>
      <c r="K99" s="656"/>
      <c r="L99" s="656"/>
      <c r="M99" s="656"/>
      <c r="N99" s="656"/>
      <c r="O99" s="656"/>
      <c r="P99" s="656"/>
      <c r="Q99" s="656"/>
      <c r="R99" s="656"/>
      <c r="S99" s="656"/>
      <c r="T99" s="656"/>
      <c r="U99" s="656"/>
      <c r="V99" s="656"/>
      <c r="W99" s="656"/>
      <c r="X99" s="656"/>
      <c r="Y99" s="656"/>
      <c r="Z99" s="656"/>
      <c r="AA99" s="656"/>
      <c r="AB99" s="672"/>
    </row>
    <row r="100" spans="1:28" s="623" customFormat="1" x14ac:dyDescent="0.25">
      <c r="A100" s="656"/>
      <c r="B100" s="656"/>
      <c r="C100" s="656"/>
      <c r="D100" s="656"/>
      <c r="E100" s="685"/>
      <c r="F100" s="686"/>
      <c r="G100" s="686"/>
      <c r="H100" s="656"/>
      <c r="I100" s="656"/>
      <c r="J100" s="656"/>
      <c r="K100" s="656"/>
      <c r="L100" s="656"/>
      <c r="M100" s="656"/>
      <c r="N100" s="656"/>
      <c r="O100" s="656"/>
      <c r="P100" s="656"/>
      <c r="Q100" s="656"/>
      <c r="R100" s="656"/>
      <c r="S100" s="656"/>
      <c r="T100" s="656"/>
      <c r="U100" s="656"/>
      <c r="V100" s="656"/>
      <c r="W100" s="656"/>
      <c r="X100" s="656"/>
      <c r="Y100" s="656"/>
      <c r="Z100" s="656"/>
      <c r="AA100" s="656"/>
      <c r="AB100" s="672"/>
    </row>
    <row r="101" spans="1:28" s="623" customFormat="1" x14ac:dyDescent="0.25">
      <c r="A101" s="656"/>
      <c r="B101" s="656"/>
      <c r="C101" s="656"/>
      <c r="D101" s="656"/>
      <c r="E101" s="685"/>
      <c r="F101" s="686"/>
      <c r="G101" s="686"/>
      <c r="H101" s="656"/>
      <c r="I101" s="656"/>
      <c r="J101" s="656"/>
      <c r="K101" s="656"/>
      <c r="L101" s="656"/>
      <c r="M101" s="656"/>
      <c r="N101" s="656"/>
      <c r="O101" s="656"/>
      <c r="P101" s="656"/>
      <c r="Q101" s="656"/>
      <c r="R101" s="656"/>
      <c r="S101" s="656"/>
      <c r="T101" s="656"/>
      <c r="U101" s="656"/>
      <c r="V101" s="656"/>
      <c r="W101" s="656"/>
      <c r="X101" s="656"/>
      <c r="Y101" s="656"/>
      <c r="Z101" s="656"/>
      <c r="AA101" s="656"/>
      <c r="AB101" s="672"/>
    </row>
    <row r="102" spans="1:28" s="623" customFormat="1" x14ac:dyDescent="0.25">
      <c r="A102" s="656"/>
      <c r="B102" s="656"/>
      <c r="C102" s="656"/>
      <c r="D102" s="656"/>
      <c r="E102" s="685"/>
      <c r="F102" s="686"/>
      <c r="G102" s="686"/>
      <c r="H102" s="656"/>
      <c r="I102" s="656"/>
      <c r="J102" s="656"/>
      <c r="K102" s="656"/>
      <c r="L102" s="656"/>
      <c r="M102" s="656"/>
      <c r="N102" s="656"/>
      <c r="O102" s="656"/>
      <c r="P102" s="656"/>
      <c r="Q102" s="656"/>
      <c r="R102" s="656"/>
      <c r="S102" s="656"/>
      <c r="T102" s="656"/>
      <c r="U102" s="656"/>
      <c r="V102" s="656"/>
      <c r="W102" s="656"/>
      <c r="X102" s="656"/>
      <c r="Y102" s="656"/>
      <c r="Z102" s="656"/>
      <c r="AA102" s="656"/>
      <c r="AB102" s="672"/>
    </row>
    <row r="103" spans="1:28" s="623" customFormat="1" x14ac:dyDescent="0.25">
      <c r="A103" s="656"/>
      <c r="B103" s="656"/>
      <c r="C103" s="656"/>
      <c r="D103" s="656"/>
      <c r="E103" s="685"/>
      <c r="F103" s="686"/>
      <c r="G103" s="686"/>
      <c r="H103" s="656"/>
      <c r="I103" s="656"/>
      <c r="J103" s="656"/>
      <c r="K103" s="656"/>
      <c r="L103" s="656"/>
      <c r="M103" s="656"/>
      <c r="N103" s="656"/>
      <c r="O103" s="656"/>
      <c r="P103" s="656"/>
      <c r="Q103" s="656"/>
      <c r="R103" s="656"/>
      <c r="S103" s="656"/>
      <c r="T103" s="656"/>
      <c r="U103" s="656"/>
      <c r="V103" s="656"/>
      <c r="W103" s="656"/>
      <c r="X103" s="656"/>
      <c r="Y103" s="656"/>
      <c r="Z103" s="656"/>
      <c r="AA103" s="656"/>
      <c r="AB103" s="672"/>
    </row>
    <row r="104" spans="1:28" s="623" customFormat="1" x14ac:dyDescent="0.25">
      <c r="A104" s="656"/>
      <c r="B104" s="656"/>
      <c r="C104" s="656"/>
      <c r="D104" s="656"/>
      <c r="E104" s="685"/>
      <c r="F104" s="686"/>
      <c r="G104" s="686"/>
      <c r="H104" s="656"/>
      <c r="I104" s="656"/>
      <c r="J104" s="656"/>
      <c r="K104" s="656"/>
      <c r="L104" s="656"/>
      <c r="M104" s="656"/>
      <c r="N104" s="656"/>
      <c r="O104" s="656"/>
      <c r="P104" s="656"/>
      <c r="Q104" s="656"/>
      <c r="R104" s="656"/>
      <c r="S104" s="656"/>
      <c r="T104" s="656"/>
      <c r="U104" s="656"/>
      <c r="V104" s="656"/>
      <c r="W104" s="656"/>
      <c r="X104" s="656"/>
      <c r="Y104" s="656"/>
      <c r="Z104" s="656"/>
      <c r="AA104" s="656"/>
      <c r="AB104" s="672"/>
    </row>
    <row r="105" spans="1:28" s="623" customFormat="1" x14ac:dyDescent="0.25">
      <c r="A105" s="656"/>
      <c r="B105" s="656"/>
      <c r="C105" s="656"/>
      <c r="D105" s="656"/>
      <c r="E105" s="685"/>
      <c r="F105" s="686"/>
      <c r="G105" s="686"/>
      <c r="H105" s="656"/>
      <c r="I105" s="656"/>
      <c r="J105" s="656"/>
      <c r="K105" s="656"/>
      <c r="L105" s="656"/>
      <c r="M105" s="656"/>
      <c r="N105" s="656"/>
      <c r="O105" s="656"/>
      <c r="P105" s="656"/>
      <c r="Q105" s="656"/>
      <c r="R105" s="656"/>
      <c r="S105" s="656"/>
      <c r="T105" s="656"/>
      <c r="U105" s="656"/>
      <c r="V105" s="656"/>
      <c r="W105" s="656"/>
      <c r="X105" s="656"/>
      <c r="Y105" s="656"/>
      <c r="Z105" s="656"/>
      <c r="AA105" s="656"/>
      <c r="AB105" s="672"/>
    </row>
    <row r="106" spans="1:28" s="623" customFormat="1" x14ac:dyDescent="0.25">
      <c r="A106" s="656"/>
      <c r="B106" s="656"/>
      <c r="C106" s="656"/>
      <c r="D106" s="656"/>
      <c r="E106" s="685"/>
      <c r="F106" s="686"/>
      <c r="G106" s="686"/>
      <c r="H106" s="656"/>
      <c r="I106" s="656"/>
      <c r="J106" s="656"/>
      <c r="K106" s="656"/>
      <c r="L106" s="656"/>
      <c r="M106" s="656"/>
      <c r="N106" s="656"/>
      <c r="O106" s="656"/>
      <c r="P106" s="656"/>
      <c r="Q106" s="656"/>
      <c r="R106" s="656"/>
      <c r="S106" s="656"/>
      <c r="T106" s="656"/>
      <c r="U106" s="656"/>
      <c r="V106" s="656"/>
      <c r="W106" s="656"/>
      <c r="X106" s="656"/>
      <c r="Y106" s="656"/>
      <c r="Z106" s="656"/>
      <c r="AA106" s="656"/>
      <c r="AB106" s="672"/>
    </row>
    <row r="107" spans="1:28" s="623" customFormat="1" x14ac:dyDescent="0.25">
      <c r="A107" s="656"/>
      <c r="B107" s="656"/>
      <c r="C107" s="656"/>
      <c r="D107" s="656"/>
      <c r="E107" s="685"/>
      <c r="F107" s="686"/>
      <c r="G107" s="686"/>
      <c r="H107" s="656"/>
      <c r="I107" s="656"/>
      <c r="J107" s="656"/>
      <c r="K107" s="656"/>
      <c r="L107" s="656"/>
      <c r="M107" s="656"/>
      <c r="N107" s="656"/>
      <c r="O107" s="656"/>
      <c r="P107" s="656"/>
      <c r="Q107" s="656"/>
      <c r="R107" s="656"/>
      <c r="S107" s="656"/>
      <c r="T107" s="656"/>
      <c r="U107" s="656"/>
      <c r="V107" s="656"/>
      <c r="W107" s="656"/>
      <c r="X107" s="656"/>
      <c r="Y107" s="656"/>
      <c r="Z107" s="656"/>
      <c r="AA107" s="656"/>
      <c r="AB107" s="672"/>
    </row>
    <row r="108" spans="1:28" s="623" customFormat="1" x14ac:dyDescent="0.25">
      <c r="A108" s="656"/>
      <c r="B108" s="656"/>
      <c r="C108" s="656"/>
      <c r="D108" s="656"/>
      <c r="E108" s="685"/>
      <c r="F108" s="686"/>
      <c r="G108" s="686"/>
      <c r="H108" s="656"/>
      <c r="I108" s="656"/>
      <c r="J108" s="656"/>
      <c r="K108" s="656"/>
      <c r="L108" s="656"/>
      <c r="M108" s="656"/>
      <c r="N108" s="656"/>
      <c r="O108" s="656"/>
      <c r="P108" s="656"/>
      <c r="Q108" s="656"/>
      <c r="R108" s="656"/>
      <c r="S108" s="656"/>
      <c r="T108" s="656"/>
      <c r="U108" s="656"/>
      <c r="V108" s="656"/>
      <c r="W108" s="656"/>
      <c r="X108" s="656"/>
      <c r="Y108" s="656"/>
      <c r="Z108" s="656"/>
      <c r="AA108" s="656"/>
      <c r="AB108" s="672"/>
    </row>
    <row r="109" spans="1:28" s="623" customFormat="1" x14ac:dyDescent="0.25">
      <c r="A109" s="656"/>
      <c r="B109" s="656"/>
      <c r="C109" s="656"/>
      <c r="D109" s="656"/>
      <c r="E109" s="685"/>
      <c r="F109" s="686"/>
      <c r="G109" s="686"/>
      <c r="H109" s="656"/>
      <c r="I109" s="656"/>
      <c r="J109" s="656"/>
      <c r="K109" s="656"/>
      <c r="L109" s="656"/>
      <c r="M109" s="656"/>
      <c r="N109" s="656"/>
      <c r="O109" s="656"/>
      <c r="P109" s="656"/>
      <c r="Q109" s="656"/>
      <c r="R109" s="656"/>
      <c r="S109" s="656"/>
      <c r="T109" s="656"/>
      <c r="U109" s="656"/>
      <c r="V109" s="656"/>
      <c r="W109" s="656"/>
      <c r="X109" s="656"/>
      <c r="Y109" s="656"/>
      <c r="Z109" s="656"/>
      <c r="AA109" s="656"/>
      <c r="AB109" s="672"/>
    </row>
    <row r="110" spans="1:28" s="623" customFormat="1" x14ac:dyDescent="0.25">
      <c r="A110" s="656"/>
      <c r="B110" s="656"/>
      <c r="C110" s="656"/>
      <c r="D110" s="656"/>
      <c r="E110" s="685"/>
      <c r="F110" s="686"/>
      <c r="G110" s="686"/>
      <c r="H110" s="656"/>
      <c r="I110" s="656"/>
      <c r="J110" s="656"/>
      <c r="K110" s="656"/>
      <c r="L110" s="656"/>
      <c r="M110" s="656"/>
      <c r="N110" s="656"/>
      <c r="O110" s="656"/>
      <c r="P110" s="656"/>
      <c r="Q110" s="656"/>
      <c r="R110" s="656"/>
      <c r="S110" s="656"/>
      <c r="T110" s="656"/>
      <c r="U110" s="656"/>
      <c r="V110" s="656"/>
      <c r="W110" s="656"/>
      <c r="X110" s="656"/>
      <c r="Y110" s="656"/>
      <c r="Z110" s="656"/>
      <c r="AA110" s="656"/>
      <c r="AB110" s="672"/>
    </row>
    <row r="111" spans="1:28" s="623" customFormat="1" x14ac:dyDescent="0.25">
      <c r="A111" s="656"/>
      <c r="B111" s="656"/>
      <c r="C111" s="656"/>
      <c r="D111" s="656"/>
      <c r="E111" s="685"/>
      <c r="F111" s="686"/>
      <c r="G111" s="686"/>
      <c r="H111" s="656"/>
      <c r="I111" s="656"/>
      <c r="J111" s="656"/>
      <c r="K111" s="656"/>
      <c r="L111" s="656"/>
      <c r="M111" s="656"/>
      <c r="N111" s="656"/>
      <c r="O111" s="656"/>
      <c r="P111" s="656"/>
      <c r="Q111" s="656"/>
      <c r="R111" s="656"/>
      <c r="S111" s="656"/>
      <c r="T111" s="656"/>
      <c r="U111" s="656"/>
      <c r="V111" s="656"/>
      <c r="W111" s="656"/>
      <c r="X111" s="656"/>
      <c r="Y111" s="656"/>
      <c r="Z111" s="656"/>
      <c r="AA111" s="656"/>
      <c r="AB111" s="672"/>
    </row>
    <row r="112" spans="1:28" s="623" customFormat="1" x14ac:dyDescent="0.25">
      <c r="A112" s="656"/>
      <c r="B112" s="656"/>
      <c r="C112" s="656"/>
      <c r="D112" s="656"/>
      <c r="E112" s="685"/>
      <c r="F112" s="686"/>
      <c r="G112" s="686"/>
      <c r="H112" s="656"/>
      <c r="I112" s="656"/>
      <c r="J112" s="656"/>
      <c r="K112" s="656"/>
      <c r="L112" s="656"/>
      <c r="M112" s="656"/>
      <c r="N112" s="656"/>
      <c r="O112" s="656"/>
      <c r="P112" s="656"/>
      <c r="Q112" s="656"/>
      <c r="R112" s="656"/>
      <c r="S112" s="656"/>
      <c r="T112" s="656"/>
      <c r="U112" s="656"/>
      <c r="V112" s="656"/>
      <c r="W112" s="656"/>
      <c r="X112" s="656"/>
      <c r="Y112" s="656"/>
      <c r="Z112" s="656"/>
      <c r="AA112" s="656"/>
      <c r="AB112" s="672"/>
    </row>
    <row r="113" spans="1:28" s="623" customFormat="1" x14ac:dyDescent="0.25">
      <c r="A113" s="656"/>
      <c r="B113" s="656"/>
      <c r="C113" s="656"/>
      <c r="D113" s="656"/>
      <c r="E113" s="685"/>
      <c r="F113" s="686"/>
      <c r="G113" s="68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56"/>
      <c r="AB113" s="672"/>
    </row>
    <row r="114" spans="1:28" s="623" customFormat="1" x14ac:dyDescent="0.25">
      <c r="A114" s="656"/>
      <c r="B114" s="656"/>
      <c r="C114" s="656"/>
      <c r="D114" s="656"/>
      <c r="E114" s="685"/>
      <c r="F114" s="686"/>
      <c r="G114" s="686"/>
      <c r="H114" s="656"/>
      <c r="I114" s="656"/>
      <c r="J114" s="656"/>
      <c r="K114" s="656"/>
      <c r="L114" s="656"/>
      <c r="M114" s="656"/>
      <c r="N114" s="656"/>
      <c r="O114" s="656"/>
      <c r="P114" s="656"/>
      <c r="Q114" s="656"/>
      <c r="R114" s="656"/>
      <c r="S114" s="656"/>
      <c r="T114" s="656"/>
      <c r="U114" s="656"/>
      <c r="V114" s="656"/>
      <c r="W114" s="656"/>
      <c r="X114" s="656"/>
      <c r="Y114" s="656"/>
      <c r="Z114" s="656"/>
      <c r="AA114" s="656"/>
      <c r="AB114" s="672"/>
    </row>
    <row r="115" spans="1:28" s="623" customFormat="1" x14ac:dyDescent="0.25">
      <c r="A115" s="656"/>
      <c r="B115" s="656"/>
      <c r="C115" s="656"/>
      <c r="D115" s="656"/>
      <c r="E115" s="685"/>
      <c r="F115" s="686"/>
      <c r="G115" s="686"/>
      <c r="H115" s="656"/>
      <c r="I115" s="656"/>
      <c r="J115" s="656"/>
      <c r="K115" s="656"/>
      <c r="L115" s="656"/>
      <c r="M115" s="656"/>
      <c r="N115" s="656"/>
      <c r="O115" s="656"/>
      <c r="P115" s="656"/>
      <c r="Q115" s="656"/>
      <c r="R115" s="656"/>
      <c r="S115" s="656"/>
      <c r="T115" s="656"/>
      <c r="U115" s="656"/>
      <c r="V115" s="656"/>
      <c r="W115" s="656"/>
      <c r="X115" s="656"/>
      <c r="Y115" s="656"/>
      <c r="Z115" s="656"/>
      <c r="AA115" s="656"/>
      <c r="AB115" s="672"/>
    </row>
    <row r="116" spans="1:28" s="623" customFormat="1" x14ac:dyDescent="0.25">
      <c r="A116" s="656"/>
      <c r="B116" s="656"/>
      <c r="C116" s="656"/>
      <c r="D116" s="656"/>
      <c r="E116" s="685"/>
      <c r="F116" s="686"/>
      <c r="G116" s="686"/>
      <c r="H116" s="656"/>
      <c r="I116" s="656"/>
      <c r="J116" s="656"/>
      <c r="K116" s="656"/>
      <c r="L116" s="656"/>
      <c r="M116" s="656"/>
      <c r="N116" s="656"/>
      <c r="O116" s="656"/>
      <c r="P116" s="656"/>
      <c r="Q116" s="656"/>
      <c r="R116" s="656"/>
      <c r="S116" s="656"/>
      <c r="T116" s="656"/>
      <c r="U116" s="656"/>
      <c r="V116" s="656"/>
      <c r="W116" s="656"/>
      <c r="X116" s="656"/>
      <c r="Y116" s="656"/>
      <c r="Z116" s="656"/>
      <c r="AA116" s="656"/>
      <c r="AB116" s="672"/>
    </row>
    <row r="117" spans="1:28" s="623" customFormat="1" x14ac:dyDescent="0.25">
      <c r="A117" s="656"/>
      <c r="B117" s="656"/>
      <c r="C117" s="656"/>
      <c r="D117" s="656"/>
      <c r="E117" s="685"/>
      <c r="F117" s="686"/>
      <c r="G117" s="686"/>
      <c r="H117" s="656"/>
      <c r="I117" s="656"/>
      <c r="J117" s="656"/>
      <c r="K117" s="656"/>
      <c r="L117" s="656"/>
      <c r="M117" s="656"/>
      <c r="N117" s="656"/>
      <c r="O117" s="656"/>
      <c r="P117" s="656"/>
      <c r="Q117" s="656"/>
      <c r="R117" s="656"/>
      <c r="S117" s="656"/>
      <c r="T117" s="656"/>
      <c r="U117" s="656"/>
      <c r="V117" s="656"/>
      <c r="W117" s="656"/>
      <c r="X117" s="656"/>
      <c r="Y117" s="656"/>
      <c r="Z117" s="656"/>
      <c r="AA117" s="656"/>
      <c r="AB117" s="672"/>
    </row>
    <row r="118" spans="1:28" s="623" customFormat="1" x14ac:dyDescent="0.25">
      <c r="A118" s="656"/>
      <c r="B118" s="656"/>
      <c r="C118" s="656"/>
      <c r="D118" s="656"/>
      <c r="E118" s="685"/>
      <c r="F118" s="686"/>
      <c r="G118" s="686"/>
      <c r="H118" s="656"/>
      <c r="I118" s="656"/>
      <c r="J118" s="656"/>
      <c r="K118" s="656"/>
      <c r="L118" s="656"/>
      <c r="M118" s="656"/>
      <c r="N118" s="656"/>
      <c r="O118" s="656"/>
      <c r="P118" s="656"/>
      <c r="Q118" s="656"/>
      <c r="R118" s="656"/>
      <c r="S118" s="656"/>
      <c r="T118" s="656"/>
      <c r="U118" s="656"/>
      <c r="V118" s="656"/>
      <c r="W118" s="656"/>
      <c r="X118" s="656"/>
      <c r="Y118" s="656"/>
      <c r="Z118" s="656"/>
      <c r="AA118" s="656"/>
      <c r="AB118" s="672"/>
    </row>
    <row r="119" spans="1:28" s="623" customFormat="1" x14ac:dyDescent="0.25">
      <c r="A119" s="656"/>
      <c r="B119" s="656"/>
      <c r="C119" s="656"/>
      <c r="D119" s="656"/>
      <c r="E119" s="685"/>
      <c r="F119" s="686"/>
      <c r="G119" s="686"/>
      <c r="H119" s="656"/>
      <c r="I119" s="656"/>
      <c r="J119" s="656"/>
      <c r="K119" s="656"/>
      <c r="L119" s="656"/>
      <c r="M119" s="656"/>
      <c r="N119" s="656"/>
      <c r="O119" s="656"/>
      <c r="P119" s="656"/>
      <c r="Q119" s="656"/>
      <c r="R119" s="656"/>
      <c r="S119" s="656"/>
      <c r="T119" s="656"/>
      <c r="U119" s="656"/>
      <c r="V119" s="656"/>
      <c r="W119" s="656"/>
      <c r="X119" s="656"/>
      <c r="Y119" s="656"/>
      <c r="Z119" s="656"/>
      <c r="AA119" s="656"/>
      <c r="AB119" s="672"/>
    </row>
    <row r="120" spans="1:28" s="623" customFormat="1" x14ac:dyDescent="0.25">
      <c r="A120" s="656"/>
      <c r="B120" s="656"/>
      <c r="C120" s="656"/>
      <c r="D120" s="656"/>
      <c r="E120" s="685"/>
      <c r="F120" s="686"/>
      <c r="G120" s="686"/>
      <c r="H120" s="656"/>
      <c r="I120" s="656"/>
      <c r="J120" s="656"/>
      <c r="K120" s="656"/>
      <c r="L120" s="656"/>
      <c r="M120" s="656"/>
      <c r="N120" s="656"/>
      <c r="O120" s="656"/>
      <c r="P120" s="656"/>
      <c r="Q120" s="656"/>
      <c r="R120" s="656"/>
      <c r="S120" s="656"/>
      <c r="T120" s="656"/>
      <c r="U120" s="656"/>
      <c r="V120" s="656"/>
      <c r="W120" s="656"/>
      <c r="X120" s="656"/>
      <c r="Y120" s="656"/>
      <c r="Z120" s="656"/>
      <c r="AA120" s="656"/>
      <c r="AB120" s="672"/>
    </row>
    <row r="121" spans="1:28" s="623" customFormat="1" x14ac:dyDescent="0.25">
      <c r="A121" s="656"/>
      <c r="B121" s="656"/>
      <c r="C121" s="656"/>
      <c r="D121" s="656"/>
      <c r="E121" s="685"/>
      <c r="F121" s="686"/>
      <c r="G121" s="686"/>
      <c r="H121" s="656"/>
      <c r="I121" s="656"/>
      <c r="J121" s="656"/>
      <c r="K121" s="656"/>
      <c r="L121" s="656"/>
      <c r="M121" s="656"/>
      <c r="N121" s="656"/>
      <c r="O121" s="656"/>
      <c r="P121" s="656"/>
      <c r="Q121" s="656"/>
      <c r="R121" s="656"/>
      <c r="S121" s="656"/>
      <c r="T121" s="656"/>
      <c r="U121" s="656"/>
      <c r="V121" s="656"/>
      <c r="W121" s="656"/>
      <c r="X121" s="656"/>
      <c r="Y121" s="656"/>
      <c r="Z121" s="656"/>
      <c r="AA121" s="656"/>
      <c r="AB121" s="672"/>
    </row>
    <row r="122" spans="1:28" s="623" customFormat="1" x14ac:dyDescent="0.25">
      <c r="A122" s="656"/>
      <c r="B122" s="656"/>
      <c r="C122" s="656"/>
      <c r="D122" s="656"/>
      <c r="E122" s="685"/>
      <c r="F122" s="686"/>
      <c r="G122" s="686"/>
      <c r="H122" s="656"/>
      <c r="I122" s="656"/>
      <c r="J122" s="656"/>
      <c r="K122" s="656"/>
      <c r="L122" s="656"/>
      <c r="M122" s="656"/>
      <c r="N122" s="656"/>
      <c r="O122" s="656"/>
      <c r="P122" s="656"/>
      <c r="Q122" s="656"/>
      <c r="R122" s="656"/>
      <c r="S122" s="656"/>
      <c r="T122" s="656"/>
      <c r="U122" s="656"/>
      <c r="V122" s="656"/>
      <c r="W122" s="656"/>
      <c r="X122" s="656"/>
      <c r="Y122" s="656"/>
      <c r="Z122" s="656"/>
      <c r="AA122" s="656"/>
      <c r="AB122" s="672"/>
    </row>
    <row r="123" spans="1:28" s="623" customFormat="1" x14ac:dyDescent="0.25">
      <c r="A123" s="656"/>
      <c r="B123" s="656"/>
      <c r="C123" s="656"/>
      <c r="D123" s="656"/>
      <c r="E123" s="685"/>
      <c r="F123" s="686"/>
      <c r="G123" s="686"/>
      <c r="H123" s="656"/>
      <c r="I123" s="656"/>
      <c r="J123" s="656"/>
      <c r="K123" s="656"/>
      <c r="L123" s="656"/>
      <c r="M123" s="656"/>
      <c r="N123" s="656"/>
      <c r="O123" s="656"/>
      <c r="P123" s="656"/>
      <c r="Q123" s="656"/>
      <c r="R123" s="656"/>
      <c r="S123" s="656"/>
      <c r="T123" s="656"/>
      <c r="U123" s="656"/>
      <c r="V123" s="656"/>
      <c r="W123" s="656"/>
      <c r="X123" s="656"/>
      <c r="Y123" s="656"/>
      <c r="Z123" s="656"/>
      <c r="AA123" s="656"/>
      <c r="AB123" s="672"/>
    </row>
    <row r="124" spans="1:28" s="623" customFormat="1" x14ac:dyDescent="0.25">
      <c r="A124" s="656"/>
      <c r="B124" s="656"/>
      <c r="C124" s="656"/>
      <c r="D124" s="656"/>
      <c r="E124" s="685"/>
      <c r="F124" s="686"/>
      <c r="G124" s="686"/>
      <c r="H124" s="656"/>
      <c r="I124" s="656"/>
      <c r="J124" s="656"/>
      <c r="K124" s="656"/>
      <c r="L124" s="656"/>
      <c r="M124" s="656"/>
      <c r="N124" s="656"/>
      <c r="O124" s="656"/>
      <c r="P124" s="656"/>
      <c r="Q124" s="656"/>
      <c r="R124" s="656"/>
      <c r="S124" s="656"/>
      <c r="T124" s="656"/>
      <c r="U124" s="656"/>
      <c r="V124" s="656"/>
      <c r="W124" s="656"/>
      <c r="X124" s="656"/>
      <c r="Y124" s="656"/>
      <c r="Z124" s="656"/>
      <c r="AA124" s="656"/>
      <c r="AB124" s="672"/>
    </row>
    <row r="125" spans="1:28" s="623" customFormat="1" x14ac:dyDescent="0.25">
      <c r="A125" s="656"/>
      <c r="B125" s="656"/>
      <c r="C125" s="656"/>
      <c r="D125" s="656"/>
      <c r="E125" s="685"/>
      <c r="F125" s="686"/>
      <c r="G125" s="686"/>
      <c r="H125" s="656"/>
      <c r="I125" s="656"/>
      <c r="J125" s="656"/>
      <c r="K125" s="656"/>
      <c r="L125" s="656"/>
      <c r="M125" s="656"/>
      <c r="N125" s="656"/>
      <c r="O125" s="656"/>
      <c r="P125" s="656"/>
      <c r="Q125" s="656"/>
      <c r="R125" s="656"/>
      <c r="S125" s="656"/>
      <c r="T125" s="656"/>
      <c r="U125" s="656"/>
      <c r="V125" s="656"/>
      <c r="W125" s="656"/>
      <c r="X125" s="656"/>
      <c r="Y125" s="656"/>
      <c r="Z125" s="656"/>
      <c r="AA125" s="656"/>
      <c r="AB125" s="672"/>
    </row>
    <row r="126" spans="1:28" s="623" customFormat="1" x14ac:dyDescent="0.25">
      <c r="A126" s="656"/>
      <c r="B126" s="656"/>
      <c r="C126" s="656"/>
      <c r="D126" s="656"/>
      <c r="E126" s="685"/>
      <c r="F126" s="686"/>
      <c r="G126" s="686"/>
      <c r="H126" s="656"/>
      <c r="I126" s="656"/>
      <c r="J126" s="656"/>
      <c r="K126" s="656"/>
      <c r="L126" s="656"/>
      <c r="M126" s="656"/>
      <c r="N126" s="656"/>
      <c r="O126" s="656"/>
      <c r="P126" s="656"/>
      <c r="Q126" s="656"/>
      <c r="R126" s="656"/>
      <c r="S126" s="656"/>
      <c r="T126" s="656"/>
      <c r="U126" s="656"/>
      <c r="V126" s="656"/>
      <c r="W126" s="656"/>
      <c r="X126" s="656"/>
      <c r="Y126" s="656"/>
      <c r="Z126" s="656"/>
      <c r="AA126" s="656"/>
      <c r="AB126" s="672"/>
    </row>
    <row r="127" spans="1:28" s="623" customFormat="1" x14ac:dyDescent="0.25">
      <c r="A127" s="656"/>
      <c r="B127" s="656"/>
      <c r="C127" s="656"/>
      <c r="D127" s="656"/>
      <c r="E127" s="687"/>
      <c r="F127" s="688"/>
      <c r="G127" s="688"/>
      <c r="H127" s="689"/>
      <c r="I127" s="689"/>
      <c r="J127" s="689"/>
      <c r="K127" s="689"/>
      <c r="L127" s="689"/>
      <c r="M127" s="689"/>
      <c r="N127" s="689"/>
      <c r="O127" s="689"/>
      <c r="P127" s="656"/>
      <c r="Q127" s="689"/>
      <c r="R127" s="689"/>
      <c r="S127" s="689"/>
      <c r="T127" s="689"/>
      <c r="U127" s="689"/>
      <c r="V127" s="689"/>
      <c r="W127" s="689"/>
      <c r="X127" s="656"/>
      <c r="Y127" s="656"/>
      <c r="Z127" s="656"/>
      <c r="AA127" s="656"/>
      <c r="AB127" s="672"/>
    </row>
  </sheetData>
  <mergeCells count="40">
    <mergeCell ref="A2:AA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AA4"/>
    <mergeCell ref="A13:A15"/>
    <mergeCell ref="B13:B15"/>
    <mergeCell ref="C13:C15"/>
    <mergeCell ref="A10:C12"/>
    <mergeCell ref="A7:A9"/>
    <mergeCell ref="B7:B9"/>
    <mergeCell ref="C7:C9"/>
    <mergeCell ref="B25:B27"/>
    <mergeCell ref="C25:C27"/>
    <mergeCell ref="A16:A18"/>
    <mergeCell ref="B16:B18"/>
    <mergeCell ref="C16:C18"/>
    <mergeCell ref="A19:C21"/>
    <mergeCell ref="A1:AA1"/>
    <mergeCell ref="A34:C36"/>
    <mergeCell ref="P50:AA50"/>
    <mergeCell ref="A37:C39"/>
    <mergeCell ref="B41:T41"/>
    <mergeCell ref="P44:AA44"/>
    <mergeCell ref="M47:U47"/>
    <mergeCell ref="Q49:AA49"/>
    <mergeCell ref="A28:C30"/>
    <mergeCell ref="A31:A33"/>
    <mergeCell ref="B31:B33"/>
    <mergeCell ref="C31:C33"/>
    <mergeCell ref="A22:A24"/>
    <mergeCell ref="B22:B24"/>
    <mergeCell ref="C22:C24"/>
    <mergeCell ref="A25:A27"/>
  </mergeCells>
  <conditionalFormatting sqref="W48:AA48">
    <cfRule type="cellIs" dxfId="0" priority="1" stopIfTrue="1" operator="equal">
      <formula>0</formula>
    </cfRule>
  </conditionalFormatting>
  <printOptions horizontalCentered="1"/>
  <pageMargins left="0.511811023622047" right="0.23622047244094499" top="0.196850393700787" bottom="0.196850393700787" header="0.39370078740157499" footer="0.31496062992126"/>
  <pageSetup paperSize="9" scale="60" fitToWidth="0" orientation="landscape" copies="2" r:id="rId1"/>
  <headerFooter alignWithMargins="0">
    <oddHeader xml:space="preserve">&amp;R&amp;"Times New Roman,курсив"&amp;12
</oddHeader>
  </headerFooter>
  <rowBreaks count="1" manualBreakCount="1">
    <brk id="50" max="2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1"/>
  <sheetViews>
    <sheetView workbookViewId="0">
      <selection sqref="A1:C21"/>
    </sheetView>
  </sheetViews>
  <sheetFormatPr defaultColWidth="8.8984375" defaultRowHeight="13.2" x14ac:dyDescent="0.25"/>
  <cols>
    <col min="1" max="2" width="12.8984375" style="1" customWidth="1"/>
    <col min="3" max="3" width="11.09765625" style="1" customWidth="1"/>
    <col min="4" max="4" width="8.8984375" style="1" customWidth="1"/>
    <col min="5" max="5" width="9.09765625" style="1" customWidth="1"/>
    <col min="6" max="256" width="8.8984375" style="1"/>
    <col min="257" max="258" width="12.8984375" style="1" customWidth="1"/>
    <col min="259" max="259" width="11.09765625" style="1" customWidth="1"/>
    <col min="260" max="260" width="8.8984375" style="1"/>
    <col min="261" max="261" width="9.09765625" style="1" customWidth="1"/>
    <col min="262" max="512" width="8.8984375" style="1"/>
    <col min="513" max="514" width="12.8984375" style="1" customWidth="1"/>
    <col min="515" max="515" width="11.09765625" style="1" customWidth="1"/>
    <col min="516" max="516" width="8.8984375" style="1"/>
    <col min="517" max="517" width="9.09765625" style="1" customWidth="1"/>
    <col min="518" max="768" width="8.8984375" style="1"/>
    <col min="769" max="770" width="12.8984375" style="1" customWidth="1"/>
    <col min="771" max="771" width="11.09765625" style="1" customWidth="1"/>
    <col min="772" max="772" width="8.8984375" style="1"/>
    <col min="773" max="773" width="9.09765625" style="1" customWidth="1"/>
    <col min="774" max="1024" width="8.8984375" style="1"/>
    <col min="1025" max="1026" width="12.8984375" style="1" customWidth="1"/>
    <col min="1027" max="1027" width="11.09765625" style="1" customWidth="1"/>
    <col min="1028" max="1028" width="8.8984375" style="1"/>
    <col min="1029" max="1029" width="9.09765625" style="1" customWidth="1"/>
    <col min="1030" max="1280" width="8.8984375" style="1"/>
    <col min="1281" max="1282" width="12.8984375" style="1" customWidth="1"/>
    <col min="1283" max="1283" width="11.09765625" style="1" customWidth="1"/>
    <col min="1284" max="1284" width="8.8984375" style="1"/>
    <col min="1285" max="1285" width="9.09765625" style="1" customWidth="1"/>
    <col min="1286" max="1536" width="8.8984375" style="1"/>
    <col min="1537" max="1538" width="12.8984375" style="1" customWidth="1"/>
    <col min="1539" max="1539" width="11.09765625" style="1" customWidth="1"/>
    <col min="1540" max="1540" width="8.8984375" style="1"/>
    <col min="1541" max="1541" width="9.09765625" style="1" customWidth="1"/>
    <col min="1542" max="1792" width="8.8984375" style="1"/>
    <col min="1793" max="1794" width="12.8984375" style="1" customWidth="1"/>
    <col min="1795" max="1795" width="11.09765625" style="1" customWidth="1"/>
    <col min="1796" max="1796" width="8.8984375" style="1"/>
    <col min="1797" max="1797" width="9.09765625" style="1" customWidth="1"/>
    <col min="1798" max="2048" width="8.8984375" style="1"/>
    <col min="2049" max="2050" width="12.8984375" style="1" customWidth="1"/>
    <col min="2051" max="2051" width="11.09765625" style="1" customWidth="1"/>
    <col min="2052" max="2052" width="8.8984375" style="1"/>
    <col min="2053" max="2053" width="9.09765625" style="1" customWidth="1"/>
    <col min="2054" max="2304" width="8.8984375" style="1"/>
    <col min="2305" max="2306" width="12.8984375" style="1" customWidth="1"/>
    <col min="2307" max="2307" width="11.09765625" style="1" customWidth="1"/>
    <col min="2308" max="2308" width="8.8984375" style="1"/>
    <col min="2309" max="2309" width="9.09765625" style="1" customWidth="1"/>
    <col min="2310" max="2560" width="8.8984375" style="1"/>
    <col min="2561" max="2562" width="12.8984375" style="1" customWidth="1"/>
    <col min="2563" max="2563" width="11.09765625" style="1" customWidth="1"/>
    <col min="2564" max="2564" width="8.8984375" style="1"/>
    <col min="2565" max="2565" width="9.09765625" style="1" customWidth="1"/>
    <col min="2566" max="2816" width="8.8984375" style="1"/>
    <col min="2817" max="2818" width="12.8984375" style="1" customWidth="1"/>
    <col min="2819" max="2819" width="11.09765625" style="1" customWidth="1"/>
    <col min="2820" max="2820" width="8.8984375" style="1"/>
    <col min="2821" max="2821" width="9.09765625" style="1" customWidth="1"/>
    <col min="2822" max="3072" width="8.8984375" style="1"/>
    <col min="3073" max="3074" width="12.8984375" style="1" customWidth="1"/>
    <col min="3075" max="3075" width="11.09765625" style="1" customWidth="1"/>
    <col min="3076" max="3076" width="8.8984375" style="1"/>
    <col min="3077" max="3077" width="9.09765625" style="1" customWidth="1"/>
    <col min="3078" max="3328" width="8.8984375" style="1"/>
    <col min="3329" max="3330" width="12.8984375" style="1" customWidth="1"/>
    <col min="3331" max="3331" width="11.09765625" style="1" customWidth="1"/>
    <col min="3332" max="3332" width="8.8984375" style="1"/>
    <col min="3333" max="3333" width="9.09765625" style="1" customWidth="1"/>
    <col min="3334" max="3584" width="8.8984375" style="1"/>
    <col min="3585" max="3586" width="12.8984375" style="1" customWidth="1"/>
    <col min="3587" max="3587" width="11.09765625" style="1" customWidth="1"/>
    <col min="3588" max="3588" width="8.8984375" style="1"/>
    <col min="3589" max="3589" width="9.09765625" style="1" customWidth="1"/>
    <col min="3590" max="3840" width="8.8984375" style="1"/>
    <col min="3841" max="3842" width="12.8984375" style="1" customWidth="1"/>
    <col min="3843" max="3843" width="11.09765625" style="1" customWidth="1"/>
    <col min="3844" max="3844" width="8.8984375" style="1"/>
    <col min="3845" max="3845" width="9.09765625" style="1" customWidth="1"/>
    <col min="3846" max="4096" width="8.8984375" style="1"/>
    <col min="4097" max="4098" width="12.8984375" style="1" customWidth="1"/>
    <col min="4099" max="4099" width="11.09765625" style="1" customWidth="1"/>
    <col min="4100" max="4100" width="8.8984375" style="1"/>
    <col min="4101" max="4101" width="9.09765625" style="1" customWidth="1"/>
    <col min="4102" max="4352" width="8.8984375" style="1"/>
    <col min="4353" max="4354" width="12.8984375" style="1" customWidth="1"/>
    <col min="4355" max="4355" width="11.09765625" style="1" customWidth="1"/>
    <col min="4356" max="4356" width="8.8984375" style="1"/>
    <col min="4357" max="4357" width="9.09765625" style="1" customWidth="1"/>
    <col min="4358" max="4608" width="8.8984375" style="1"/>
    <col min="4609" max="4610" width="12.8984375" style="1" customWidth="1"/>
    <col min="4611" max="4611" width="11.09765625" style="1" customWidth="1"/>
    <col min="4612" max="4612" width="8.8984375" style="1"/>
    <col min="4613" max="4613" width="9.09765625" style="1" customWidth="1"/>
    <col min="4614" max="4864" width="8.8984375" style="1"/>
    <col min="4865" max="4866" width="12.8984375" style="1" customWidth="1"/>
    <col min="4867" max="4867" width="11.09765625" style="1" customWidth="1"/>
    <col min="4868" max="4868" width="8.8984375" style="1"/>
    <col min="4869" max="4869" width="9.09765625" style="1" customWidth="1"/>
    <col min="4870" max="5120" width="8.8984375" style="1"/>
    <col min="5121" max="5122" width="12.8984375" style="1" customWidth="1"/>
    <col min="5123" max="5123" width="11.09765625" style="1" customWidth="1"/>
    <col min="5124" max="5124" width="8.8984375" style="1"/>
    <col min="5125" max="5125" width="9.09765625" style="1" customWidth="1"/>
    <col min="5126" max="5376" width="8.8984375" style="1"/>
    <col min="5377" max="5378" width="12.8984375" style="1" customWidth="1"/>
    <col min="5379" max="5379" width="11.09765625" style="1" customWidth="1"/>
    <col min="5380" max="5380" width="8.8984375" style="1"/>
    <col min="5381" max="5381" width="9.09765625" style="1" customWidth="1"/>
    <col min="5382" max="5632" width="8.8984375" style="1"/>
    <col min="5633" max="5634" width="12.8984375" style="1" customWidth="1"/>
    <col min="5635" max="5635" width="11.09765625" style="1" customWidth="1"/>
    <col min="5636" max="5636" width="8.8984375" style="1"/>
    <col min="5637" max="5637" width="9.09765625" style="1" customWidth="1"/>
    <col min="5638" max="5888" width="8.8984375" style="1"/>
    <col min="5889" max="5890" width="12.8984375" style="1" customWidth="1"/>
    <col min="5891" max="5891" width="11.09765625" style="1" customWidth="1"/>
    <col min="5892" max="5892" width="8.8984375" style="1"/>
    <col min="5893" max="5893" width="9.09765625" style="1" customWidth="1"/>
    <col min="5894" max="6144" width="8.8984375" style="1"/>
    <col min="6145" max="6146" width="12.8984375" style="1" customWidth="1"/>
    <col min="6147" max="6147" width="11.09765625" style="1" customWidth="1"/>
    <col min="6148" max="6148" width="8.8984375" style="1"/>
    <col min="6149" max="6149" width="9.09765625" style="1" customWidth="1"/>
    <col min="6150" max="6400" width="8.8984375" style="1"/>
    <col min="6401" max="6402" width="12.8984375" style="1" customWidth="1"/>
    <col min="6403" max="6403" width="11.09765625" style="1" customWidth="1"/>
    <col min="6404" max="6404" width="8.8984375" style="1"/>
    <col min="6405" max="6405" width="9.09765625" style="1" customWidth="1"/>
    <col min="6406" max="6656" width="8.8984375" style="1"/>
    <col min="6657" max="6658" width="12.8984375" style="1" customWidth="1"/>
    <col min="6659" max="6659" width="11.09765625" style="1" customWidth="1"/>
    <col min="6660" max="6660" width="8.8984375" style="1"/>
    <col min="6661" max="6661" width="9.09765625" style="1" customWidth="1"/>
    <col min="6662" max="6912" width="8.8984375" style="1"/>
    <col min="6913" max="6914" width="12.8984375" style="1" customWidth="1"/>
    <col min="6915" max="6915" width="11.09765625" style="1" customWidth="1"/>
    <col min="6916" max="6916" width="8.8984375" style="1"/>
    <col min="6917" max="6917" width="9.09765625" style="1" customWidth="1"/>
    <col min="6918" max="7168" width="8.8984375" style="1"/>
    <col min="7169" max="7170" width="12.8984375" style="1" customWidth="1"/>
    <col min="7171" max="7171" width="11.09765625" style="1" customWidth="1"/>
    <col min="7172" max="7172" width="8.8984375" style="1"/>
    <col min="7173" max="7173" width="9.09765625" style="1" customWidth="1"/>
    <col min="7174" max="7424" width="8.8984375" style="1"/>
    <col min="7425" max="7426" width="12.8984375" style="1" customWidth="1"/>
    <col min="7427" max="7427" width="11.09765625" style="1" customWidth="1"/>
    <col min="7428" max="7428" width="8.8984375" style="1"/>
    <col min="7429" max="7429" width="9.09765625" style="1" customWidth="1"/>
    <col min="7430" max="7680" width="8.8984375" style="1"/>
    <col min="7681" max="7682" width="12.8984375" style="1" customWidth="1"/>
    <col min="7683" max="7683" width="11.09765625" style="1" customWidth="1"/>
    <col min="7684" max="7684" width="8.8984375" style="1"/>
    <col min="7685" max="7685" width="9.09765625" style="1" customWidth="1"/>
    <col min="7686" max="7936" width="8.8984375" style="1"/>
    <col min="7937" max="7938" width="12.8984375" style="1" customWidth="1"/>
    <col min="7939" max="7939" width="11.09765625" style="1" customWidth="1"/>
    <col min="7940" max="7940" width="8.8984375" style="1"/>
    <col min="7941" max="7941" width="9.09765625" style="1" customWidth="1"/>
    <col min="7942" max="8192" width="8.8984375" style="1"/>
    <col min="8193" max="8194" width="12.8984375" style="1" customWidth="1"/>
    <col min="8195" max="8195" width="11.09765625" style="1" customWidth="1"/>
    <col min="8196" max="8196" width="8.8984375" style="1"/>
    <col min="8197" max="8197" width="9.09765625" style="1" customWidth="1"/>
    <col min="8198" max="8448" width="8.8984375" style="1"/>
    <col min="8449" max="8450" width="12.8984375" style="1" customWidth="1"/>
    <col min="8451" max="8451" width="11.09765625" style="1" customWidth="1"/>
    <col min="8452" max="8452" width="8.8984375" style="1"/>
    <col min="8453" max="8453" width="9.09765625" style="1" customWidth="1"/>
    <col min="8454" max="8704" width="8.8984375" style="1"/>
    <col min="8705" max="8706" width="12.8984375" style="1" customWidth="1"/>
    <col min="8707" max="8707" width="11.09765625" style="1" customWidth="1"/>
    <col min="8708" max="8708" width="8.8984375" style="1"/>
    <col min="8709" max="8709" width="9.09765625" style="1" customWidth="1"/>
    <col min="8710" max="8960" width="8.8984375" style="1"/>
    <col min="8961" max="8962" width="12.8984375" style="1" customWidth="1"/>
    <col min="8963" max="8963" width="11.09765625" style="1" customWidth="1"/>
    <col min="8964" max="8964" width="8.8984375" style="1"/>
    <col min="8965" max="8965" width="9.09765625" style="1" customWidth="1"/>
    <col min="8966" max="9216" width="8.8984375" style="1"/>
    <col min="9217" max="9218" width="12.8984375" style="1" customWidth="1"/>
    <col min="9219" max="9219" width="11.09765625" style="1" customWidth="1"/>
    <col min="9220" max="9220" width="8.8984375" style="1"/>
    <col min="9221" max="9221" width="9.09765625" style="1" customWidth="1"/>
    <col min="9222" max="9472" width="8.8984375" style="1"/>
    <col min="9473" max="9474" width="12.8984375" style="1" customWidth="1"/>
    <col min="9475" max="9475" width="11.09765625" style="1" customWidth="1"/>
    <col min="9476" max="9476" width="8.8984375" style="1"/>
    <col min="9477" max="9477" width="9.09765625" style="1" customWidth="1"/>
    <col min="9478" max="9728" width="8.8984375" style="1"/>
    <col min="9729" max="9730" width="12.8984375" style="1" customWidth="1"/>
    <col min="9731" max="9731" width="11.09765625" style="1" customWidth="1"/>
    <col min="9732" max="9732" width="8.8984375" style="1"/>
    <col min="9733" max="9733" width="9.09765625" style="1" customWidth="1"/>
    <col min="9734" max="9984" width="8.8984375" style="1"/>
    <col min="9985" max="9986" width="12.8984375" style="1" customWidth="1"/>
    <col min="9987" max="9987" width="11.09765625" style="1" customWidth="1"/>
    <col min="9988" max="9988" width="8.8984375" style="1"/>
    <col min="9989" max="9989" width="9.09765625" style="1" customWidth="1"/>
    <col min="9990" max="10240" width="8.8984375" style="1"/>
    <col min="10241" max="10242" width="12.8984375" style="1" customWidth="1"/>
    <col min="10243" max="10243" width="11.09765625" style="1" customWidth="1"/>
    <col min="10244" max="10244" width="8.8984375" style="1"/>
    <col min="10245" max="10245" width="9.09765625" style="1" customWidth="1"/>
    <col min="10246" max="10496" width="8.8984375" style="1"/>
    <col min="10497" max="10498" width="12.8984375" style="1" customWidth="1"/>
    <col min="10499" max="10499" width="11.09765625" style="1" customWidth="1"/>
    <col min="10500" max="10500" width="8.8984375" style="1"/>
    <col min="10501" max="10501" width="9.09765625" style="1" customWidth="1"/>
    <col min="10502" max="10752" width="8.8984375" style="1"/>
    <col min="10753" max="10754" width="12.8984375" style="1" customWidth="1"/>
    <col min="10755" max="10755" width="11.09765625" style="1" customWidth="1"/>
    <col min="10756" max="10756" width="8.8984375" style="1"/>
    <col min="10757" max="10757" width="9.09765625" style="1" customWidth="1"/>
    <col min="10758" max="11008" width="8.8984375" style="1"/>
    <col min="11009" max="11010" width="12.8984375" style="1" customWidth="1"/>
    <col min="11011" max="11011" width="11.09765625" style="1" customWidth="1"/>
    <col min="11012" max="11012" width="8.8984375" style="1"/>
    <col min="11013" max="11013" width="9.09765625" style="1" customWidth="1"/>
    <col min="11014" max="11264" width="8.8984375" style="1"/>
    <col min="11265" max="11266" width="12.8984375" style="1" customWidth="1"/>
    <col min="11267" max="11267" width="11.09765625" style="1" customWidth="1"/>
    <col min="11268" max="11268" width="8.8984375" style="1"/>
    <col min="11269" max="11269" width="9.09765625" style="1" customWidth="1"/>
    <col min="11270" max="11520" width="8.8984375" style="1"/>
    <col min="11521" max="11522" width="12.8984375" style="1" customWidth="1"/>
    <col min="11523" max="11523" width="11.09765625" style="1" customWidth="1"/>
    <col min="11524" max="11524" width="8.8984375" style="1"/>
    <col min="11525" max="11525" width="9.09765625" style="1" customWidth="1"/>
    <col min="11526" max="11776" width="8.8984375" style="1"/>
    <col min="11777" max="11778" width="12.8984375" style="1" customWidth="1"/>
    <col min="11779" max="11779" width="11.09765625" style="1" customWidth="1"/>
    <col min="11780" max="11780" width="8.8984375" style="1"/>
    <col min="11781" max="11781" width="9.09765625" style="1" customWidth="1"/>
    <col min="11782" max="12032" width="8.8984375" style="1"/>
    <col min="12033" max="12034" width="12.8984375" style="1" customWidth="1"/>
    <col min="12035" max="12035" width="11.09765625" style="1" customWidth="1"/>
    <col min="12036" max="12036" width="8.8984375" style="1"/>
    <col min="12037" max="12037" width="9.09765625" style="1" customWidth="1"/>
    <col min="12038" max="12288" width="8.8984375" style="1"/>
    <col min="12289" max="12290" width="12.8984375" style="1" customWidth="1"/>
    <col min="12291" max="12291" width="11.09765625" style="1" customWidth="1"/>
    <col min="12292" max="12292" width="8.8984375" style="1"/>
    <col min="12293" max="12293" width="9.09765625" style="1" customWidth="1"/>
    <col min="12294" max="12544" width="8.8984375" style="1"/>
    <col min="12545" max="12546" width="12.8984375" style="1" customWidth="1"/>
    <col min="12547" max="12547" width="11.09765625" style="1" customWidth="1"/>
    <col min="12548" max="12548" width="8.8984375" style="1"/>
    <col min="12549" max="12549" width="9.09765625" style="1" customWidth="1"/>
    <col min="12550" max="12800" width="8.8984375" style="1"/>
    <col min="12801" max="12802" width="12.8984375" style="1" customWidth="1"/>
    <col min="12803" max="12803" width="11.09765625" style="1" customWidth="1"/>
    <col min="12804" max="12804" width="8.8984375" style="1"/>
    <col min="12805" max="12805" width="9.09765625" style="1" customWidth="1"/>
    <col min="12806" max="13056" width="8.8984375" style="1"/>
    <col min="13057" max="13058" width="12.8984375" style="1" customWidth="1"/>
    <col min="13059" max="13059" width="11.09765625" style="1" customWidth="1"/>
    <col min="13060" max="13060" width="8.8984375" style="1"/>
    <col min="13061" max="13061" width="9.09765625" style="1" customWidth="1"/>
    <col min="13062" max="13312" width="8.8984375" style="1"/>
    <col min="13313" max="13314" width="12.8984375" style="1" customWidth="1"/>
    <col min="13315" max="13315" width="11.09765625" style="1" customWidth="1"/>
    <col min="13316" max="13316" width="8.8984375" style="1"/>
    <col min="13317" max="13317" width="9.09765625" style="1" customWidth="1"/>
    <col min="13318" max="13568" width="8.8984375" style="1"/>
    <col min="13569" max="13570" width="12.8984375" style="1" customWidth="1"/>
    <col min="13571" max="13571" width="11.09765625" style="1" customWidth="1"/>
    <col min="13572" max="13572" width="8.8984375" style="1"/>
    <col min="13573" max="13573" width="9.09765625" style="1" customWidth="1"/>
    <col min="13574" max="13824" width="8.8984375" style="1"/>
    <col min="13825" max="13826" width="12.8984375" style="1" customWidth="1"/>
    <col min="13827" max="13827" width="11.09765625" style="1" customWidth="1"/>
    <col min="13828" max="13828" width="8.8984375" style="1"/>
    <col min="13829" max="13829" width="9.09765625" style="1" customWidth="1"/>
    <col min="13830" max="14080" width="8.8984375" style="1"/>
    <col min="14081" max="14082" width="12.8984375" style="1" customWidth="1"/>
    <col min="14083" max="14083" width="11.09765625" style="1" customWidth="1"/>
    <col min="14084" max="14084" width="8.8984375" style="1"/>
    <col min="14085" max="14085" width="9.09765625" style="1" customWidth="1"/>
    <col min="14086" max="14336" width="8.8984375" style="1"/>
    <col min="14337" max="14338" width="12.8984375" style="1" customWidth="1"/>
    <col min="14339" max="14339" width="11.09765625" style="1" customWidth="1"/>
    <col min="14340" max="14340" width="8.8984375" style="1"/>
    <col min="14341" max="14341" width="9.09765625" style="1" customWidth="1"/>
    <col min="14342" max="14592" width="8.8984375" style="1"/>
    <col min="14593" max="14594" width="12.8984375" style="1" customWidth="1"/>
    <col min="14595" max="14595" width="11.09765625" style="1" customWidth="1"/>
    <col min="14596" max="14596" width="8.8984375" style="1"/>
    <col min="14597" max="14597" width="9.09765625" style="1" customWidth="1"/>
    <col min="14598" max="14848" width="8.8984375" style="1"/>
    <col min="14849" max="14850" width="12.8984375" style="1" customWidth="1"/>
    <col min="14851" max="14851" width="11.09765625" style="1" customWidth="1"/>
    <col min="14852" max="14852" width="8.8984375" style="1"/>
    <col min="14853" max="14853" width="9.09765625" style="1" customWidth="1"/>
    <col min="14854" max="15104" width="8.8984375" style="1"/>
    <col min="15105" max="15106" width="12.8984375" style="1" customWidth="1"/>
    <col min="15107" max="15107" width="11.09765625" style="1" customWidth="1"/>
    <col min="15108" max="15108" width="8.8984375" style="1"/>
    <col min="15109" max="15109" width="9.09765625" style="1" customWidth="1"/>
    <col min="15110" max="15360" width="8.8984375" style="1"/>
    <col min="15361" max="15362" width="12.8984375" style="1" customWidth="1"/>
    <col min="15363" max="15363" width="11.09765625" style="1" customWidth="1"/>
    <col min="15364" max="15364" width="8.8984375" style="1"/>
    <col min="15365" max="15365" width="9.09765625" style="1" customWidth="1"/>
    <col min="15366" max="15616" width="8.8984375" style="1"/>
    <col min="15617" max="15618" width="12.8984375" style="1" customWidth="1"/>
    <col min="15619" max="15619" width="11.09765625" style="1" customWidth="1"/>
    <col min="15620" max="15620" width="8.8984375" style="1"/>
    <col min="15621" max="15621" width="9.09765625" style="1" customWidth="1"/>
    <col min="15622" max="15872" width="8.8984375" style="1"/>
    <col min="15873" max="15874" width="12.8984375" style="1" customWidth="1"/>
    <col min="15875" max="15875" width="11.09765625" style="1" customWidth="1"/>
    <col min="15876" max="15876" width="8.8984375" style="1"/>
    <col min="15877" max="15877" width="9.09765625" style="1" customWidth="1"/>
    <col min="15878" max="16128" width="8.8984375" style="1"/>
    <col min="16129" max="16130" width="12.8984375" style="1" customWidth="1"/>
    <col min="16131" max="16131" width="11.09765625" style="1" customWidth="1"/>
    <col min="16132" max="16132" width="8.8984375" style="1"/>
    <col min="16133" max="16133" width="9.09765625" style="1" customWidth="1"/>
    <col min="16134" max="16384" width="8.8984375" style="1"/>
  </cols>
  <sheetData>
    <row r="1" spans="1:3" ht="20.399999999999999" x14ac:dyDescent="0.35">
      <c r="A1" s="580" t="s">
        <v>294</v>
      </c>
      <c r="B1" s="580" t="s">
        <v>295</v>
      </c>
      <c r="C1" s="580" t="s">
        <v>296</v>
      </c>
    </row>
    <row r="2" spans="1:3" ht="20.399999999999999" x14ac:dyDescent="0.35">
      <c r="A2" s="580">
        <v>1</v>
      </c>
      <c r="B2" s="580">
        <v>600</v>
      </c>
      <c r="C2" s="580">
        <v>460</v>
      </c>
    </row>
    <row r="3" spans="1:3" ht="20.399999999999999" x14ac:dyDescent="0.35">
      <c r="A3" s="580">
        <v>0.95</v>
      </c>
      <c r="B3" s="580">
        <v>570</v>
      </c>
      <c r="C3" s="580">
        <v>542</v>
      </c>
    </row>
    <row r="4" spans="1:3" ht="20.399999999999999" x14ac:dyDescent="0.35">
      <c r="A4" s="580">
        <v>0.9</v>
      </c>
      <c r="B4" s="580">
        <v>540</v>
      </c>
      <c r="C4" s="580">
        <v>512</v>
      </c>
    </row>
    <row r="5" spans="1:3" ht="20.399999999999999" x14ac:dyDescent="0.35">
      <c r="A5" s="580">
        <v>0.85</v>
      </c>
      <c r="B5" s="580">
        <v>510</v>
      </c>
      <c r="C5" s="580">
        <v>482</v>
      </c>
    </row>
    <row r="6" spans="1:3" ht="20.399999999999999" x14ac:dyDescent="0.35">
      <c r="A6" s="580">
        <v>0.8</v>
      </c>
      <c r="B6" s="580">
        <v>480</v>
      </c>
      <c r="C6" s="580">
        <v>452</v>
      </c>
    </row>
    <row r="7" spans="1:3" ht="20.399999999999999" x14ac:dyDescent="0.35">
      <c r="A7" s="580">
        <v>0.75</v>
      </c>
      <c r="B7" s="580">
        <v>450</v>
      </c>
      <c r="C7" s="580">
        <v>422</v>
      </c>
    </row>
    <row r="8" spans="1:3" ht="20.399999999999999" x14ac:dyDescent="0.35">
      <c r="A8" s="580">
        <v>0.7</v>
      </c>
      <c r="B8" s="580">
        <v>420</v>
      </c>
      <c r="C8" s="580">
        <v>392</v>
      </c>
    </row>
    <row r="9" spans="1:3" ht="20.399999999999999" x14ac:dyDescent="0.35">
      <c r="A9" s="580">
        <v>0.65</v>
      </c>
      <c r="B9" s="580">
        <v>390</v>
      </c>
      <c r="C9" s="580">
        <v>362</v>
      </c>
    </row>
    <row r="10" spans="1:3" ht="20.399999999999999" x14ac:dyDescent="0.35">
      <c r="A10" s="580">
        <v>0.6</v>
      </c>
      <c r="B10" s="580">
        <v>360</v>
      </c>
      <c r="C10" s="580">
        <v>332</v>
      </c>
    </row>
    <row r="11" spans="1:3" ht="20.399999999999999" x14ac:dyDescent="0.35">
      <c r="A11" s="580">
        <v>0.55000000000000004</v>
      </c>
      <c r="B11" s="580">
        <v>330</v>
      </c>
      <c r="C11" s="580">
        <v>302</v>
      </c>
    </row>
    <row r="12" spans="1:3" ht="20.399999999999999" x14ac:dyDescent="0.35">
      <c r="A12" s="580">
        <v>0.5</v>
      </c>
      <c r="B12" s="580">
        <v>300</v>
      </c>
      <c r="C12" s="580">
        <v>272</v>
      </c>
    </row>
    <row r="13" spans="1:3" ht="20.399999999999999" x14ac:dyDescent="0.35">
      <c r="A13" s="580">
        <v>0.45</v>
      </c>
      <c r="B13" s="580">
        <v>270</v>
      </c>
      <c r="C13" s="580">
        <v>242</v>
      </c>
    </row>
    <row r="14" spans="1:3" ht="20.399999999999999" x14ac:dyDescent="0.35">
      <c r="A14" s="580">
        <v>0.4</v>
      </c>
      <c r="B14" s="580">
        <v>240</v>
      </c>
      <c r="C14" s="580">
        <v>212</v>
      </c>
    </row>
    <row r="15" spans="1:3" ht="20.399999999999999" x14ac:dyDescent="0.35">
      <c r="A15" s="580">
        <v>0.35</v>
      </c>
      <c r="B15" s="580">
        <v>210</v>
      </c>
      <c r="C15" s="580">
        <v>182</v>
      </c>
    </row>
    <row r="16" spans="1:3" ht="20.399999999999999" x14ac:dyDescent="0.35">
      <c r="A16" s="580">
        <v>0.3</v>
      </c>
      <c r="B16" s="580">
        <v>180</v>
      </c>
      <c r="C16" s="580">
        <v>152</v>
      </c>
    </row>
    <row r="17" spans="1:3" ht="20.399999999999999" x14ac:dyDescent="0.35">
      <c r="A17" s="580">
        <v>0.25</v>
      </c>
      <c r="B17" s="580">
        <v>150</v>
      </c>
      <c r="C17" s="580">
        <v>122</v>
      </c>
    </row>
    <row r="18" spans="1:3" ht="20.399999999999999" x14ac:dyDescent="0.35">
      <c r="A18" s="580">
        <v>0.2</v>
      </c>
      <c r="B18" s="580">
        <v>120</v>
      </c>
      <c r="C18" s="580">
        <v>92</v>
      </c>
    </row>
    <row r="19" spans="1:3" ht="20.399999999999999" x14ac:dyDescent="0.35">
      <c r="A19" s="580">
        <v>0.15</v>
      </c>
      <c r="B19" s="580">
        <v>90</v>
      </c>
      <c r="C19" s="580">
        <v>62</v>
      </c>
    </row>
    <row r="20" spans="1:3" ht="20.399999999999999" x14ac:dyDescent="0.35">
      <c r="A20" s="580">
        <v>0.1</v>
      </c>
      <c r="B20" s="580">
        <v>60</v>
      </c>
      <c r="C20" s="580">
        <v>32</v>
      </c>
    </row>
    <row r="21" spans="1:3" ht="20.399999999999999" x14ac:dyDescent="0.35">
      <c r="A21" s="580">
        <v>0.05</v>
      </c>
      <c r="B21" s="580">
        <v>30</v>
      </c>
      <c r="C21" s="580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91"/>
  <sheetViews>
    <sheetView topLeftCell="A50" zoomScale="90" zoomScaleNormal="90" workbookViewId="0">
      <selection activeCell="AC76" sqref="AC76"/>
    </sheetView>
  </sheetViews>
  <sheetFormatPr defaultColWidth="8.8984375" defaultRowHeight="13.2" x14ac:dyDescent="0.25"/>
  <cols>
    <col min="1" max="1" width="3.5" style="1" customWidth="1"/>
    <col min="2" max="2" width="3.59765625" style="1" customWidth="1"/>
    <col min="3" max="3" width="6" style="1" customWidth="1"/>
    <col min="4" max="4" width="38.5" style="1" customWidth="1"/>
    <col min="5" max="5" width="4.59765625" style="1" customWidth="1"/>
    <col min="6" max="6" width="4.3984375" style="1" customWidth="1"/>
    <col min="7" max="8" width="4.59765625" style="1" customWidth="1"/>
    <col min="9" max="9" width="5.5" style="1" customWidth="1"/>
    <col min="10" max="10" width="5.3984375" style="1" customWidth="1"/>
    <col min="11" max="12" width="5.59765625" style="1" customWidth="1"/>
    <col min="13" max="13" width="6.3984375" style="56" customWidth="1"/>
    <col min="14" max="14" width="6" style="1" customWidth="1"/>
    <col min="15" max="15" width="6.09765625" style="56" customWidth="1"/>
    <col min="16" max="16" width="4.59765625" style="1" customWidth="1"/>
    <col min="17" max="17" width="5.3984375" style="56" customWidth="1"/>
    <col min="18" max="18" width="4.59765625" style="1" customWidth="1"/>
    <col min="19" max="19" width="5.59765625" style="1" customWidth="1"/>
    <col min="20" max="20" width="4" style="1" customWidth="1"/>
    <col min="21" max="21" width="5.8984375" style="1" customWidth="1"/>
    <col min="22" max="25" width="4.8984375" style="1" customWidth="1"/>
    <col min="26" max="26" width="4" style="1" customWidth="1"/>
    <col min="27" max="27" width="4.8984375" style="1" customWidth="1"/>
    <col min="28" max="28" width="5.09765625" style="1" customWidth="1"/>
    <col min="29" max="29" width="5.5" style="1" customWidth="1"/>
    <col min="30" max="30" width="31.59765625" style="1" customWidth="1"/>
    <col min="31" max="31" width="24.5" style="1" customWidth="1"/>
    <col min="32" max="35" width="4.59765625" style="1" customWidth="1"/>
    <col min="36" max="16384" width="8.8984375" style="1"/>
  </cols>
  <sheetData>
    <row r="1" spans="1:36" ht="17.399999999999999" customHeight="1" x14ac:dyDescent="0.25">
      <c r="A1" s="693" t="s">
        <v>77</v>
      </c>
      <c r="B1" s="694"/>
      <c r="C1" s="694"/>
      <c r="D1" s="694"/>
      <c r="E1" s="694"/>
      <c r="F1" s="694"/>
      <c r="G1" s="694"/>
      <c r="H1" s="694"/>
      <c r="I1" s="694"/>
      <c r="J1" s="694"/>
      <c r="K1" s="694"/>
      <c r="L1" s="694"/>
      <c r="M1" s="695"/>
      <c r="N1" s="694"/>
      <c r="O1" s="695"/>
      <c r="P1" s="694"/>
      <c r="Q1" s="695"/>
      <c r="R1" s="694"/>
      <c r="S1" s="694"/>
      <c r="T1" s="694"/>
      <c r="U1" s="694"/>
      <c r="V1" s="694"/>
      <c r="W1" s="694"/>
      <c r="X1" s="694"/>
      <c r="Y1" s="694"/>
      <c r="Z1" s="694"/>
      <c r="AA1" s="694"/>
      <c r="AB1" s="694"/>
      <c r="AC1" s="694"/>
      <c r="AD1" s="694"/>
      <c r="AE1" s="694"/>
      <c r="AF1" s="694"/>
      <c r="AG1" s="694"/>
      <c r="AH1" s="694"/>
      <c r="AI1" s="694"/>
      <c r="AJ1" s="694"/>
    </row>
    <row r="2" spans="1:36" ht="17.399999999999999" customHeight="1" x14ac:dyDescent="0.35">
      <c r="A2" s="696" t="s">
        <v>78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  <c r="L2" s="697"/>
      <c r="M2" s="698"/>
      <c r="N2" s="697"/>
      <c r="O2" s="698"/>
      <c r="P2" s="697"/>
      <c r="Q2" s="698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</row>
    <row r="3" spans="1:36" ht="9" customHeight="1" thickBot="1" x14ac:dyDescent="0.3"/>
    <row r="4" spans="1:36" ht="153.9" customHeight="1" thickBot="1" x14ac:dyDescent="0.3">
      <c r="A4" s="57" t="s">
        <v>79</v>
      </c>
      <c r="B4" s="58" t="s">
        <v>6</v>
      </c>
      <c r="C4" s="59" t="s">
        <v>7</v>
      </c>
      <c r="D4" s="60"/>
      <c r="E4" s="57" t="s">
        <v>9</v>
      </c>
      <c r="F4" s="58" t="s">
        <v>80</v>
      </c>
      <c r="G4" s="58" t="s">
        <v>81</v>
      </c>
      <c r="H4" s="58" t="s">
        <v>82</v>
      </c>
      <c r="I4" s="61" t="s">
        <v>83</v>
      </c>
      <c r="J4" s="62" t="s">
        <v>84</v>
      </c>
      <c r="K4" s="63" t="s">
        <v>85</v>
      </c>
      <c r="L4" s="64" t="s">
        <v>86</v>
      </c>
      <c r="M4" s="65" t="s">
        <v>87</v>
      </c>
      <c r="N4" s="66" t="s">
        <v>88</v>
      </c>
      <c r="O4" s="67" t="s">
        <v>89</v>
      </c>
      <c r="P4" s="58" t="s">
        <v>90</v>
      </c>
      <c r="Q4" s="65" t="s">
        <v>91</v>
      </c>
      <c r="R4" s="58" t="s">
        <v>92</v>
      </c>
      <c r="S4" s="66" t="s">
        <v>93</v>
      </c>
      <c r="T4" s="58" t="s">
        <v>94</v>
      </c>
      <c r="U4" s="66" t="s">
        <v>95</v>
      </c>
      <c r="V4" s="58" t="s">
        <v>96</v>
      </c>
      <c r="W4" s="58" t="s">
        <v>97</v>
      </c>
      <c r="X4" s="58" t="s">
        <v>98</v>
      </c>
      <c r="Y4" s="58" t="s">
        <v>99</v>
      </c>
      <c r="Z4" s="58" t="s">
        <v>100</v>
      </c>
      <c r="AA4" s="66" t="s">
        <v>101</v>
      </c>
      <c r="AB4" s="68" t="s">
        <v>102</v>
      </c>
      <c r="AC4" s="69" t="s">
        <v>103</v>
      </c>
      <c r="AD4" s="70" t="s">
        <v>104</v>
      </c>
      <c r="AE4" s="71" t="s">
        <v>105</v>
      </c>
      <c r="AF4" s="71" t="s">
        <v>106</v>
      </c>
      <c r="AG4" s="71" t="s">
        <v>107</v>
      </c>
      <c r="AH4" s="71" t="s">
        <v>108</v>
      </c>
      <c r="AI4" s="71" t="s">
        <v>109</v>
      </c>
    </row>
    <row r="5" spans="1:36" s="85" customFormat="1" ht="16.2" thickBot="1" x14ac:dyDescent="0.35">
      <c r="A5" s="72">
        <v>1</v>
      </c>
      <c r="B5" s="73">
        <v>2</v>
      </c>
      <c r="C5" s="74">
        <v>3</v>
      </c>
      <c r="D5" s="75">
        <v>4</v>
      </c>
      <c r="E5" s="76">
        <v>5</v>
      </c>
      <c r="F5" s="77">
        <v>6</v>
      </c>
      <c r="G5" s="77">
        <v>7</v>
      </c>
      <c r="H5" s="78">
        <v>8</v>
      </c>
      <c r="I5" s="77">
        <v>9</v>
      </c>
      <c r="J5" s="77">
        <v>10</v>
      </c>
      <c r="K5" s="79">
        <v>11</v>
      </c>
      <c r="L5" s="73">
        <v>12</v>
      </c>
      <c r="M5" s="80">
        <v>13</v>
      </c>
      <c r="N5" s="73">
        <v>14</v>
      </c>
      <c r="O5" s="80">
        <v>15</v>
      </c>
      <c r="P5" s="73">
        <v>16</v>
      </c>
      <c r="Q5" s="80">
        <v>17</v>
      </c>
      <c r="R5" s="73">
        <v>18</v>
      </c>
      <c r="S5" s="73">
        <v>19</v>
      </c>
      <c r="T5" s="73">
        <v>20</v>
      </c>
      <c r="U5" s="73">
        <v>21</v>
      </c>
      <c r="V5" s="73">
        <v>22</v>
      </c>
      <c r="W5" s="73">
        <v>23</v>
      </c>
      <c r="X5" s="73">
        <v>24</v>
      </c>
      <c r="Y5" s="73">
        <v>25</v>
      </c>
      <c r="Z5" s="73">
        <v>26</v>
      </c>
      <c r="AA5" s="73">
        <v>27</v>
      </c>
      <c r="AB5" s="81">
        <v>28</v>
      </c>
      <c r="AC5" s="82">
        <v>29</v>
      </c>
      <c r="AD5" s="83">
        <v>30</v>
      </c>
      <c r="AE5" s="84">
        <v>31</v>
      </c>
      <c r="AF5" s="84">
        <v>33</v>
      </c>
      <c r="AG5" s="84">
        <v>34</v>
      </c>
      <c r="AH5" s="84">
        <v>35</v>
      </c>
      <c r="AI5" s="84">
        <v>36</v>
      </c>
    </row>
    <row r="6" spans="1:36" ht="16.2" thickBot="1" x14ac:dyDescent="0.35">
      <c r="A6" s="86"/>
      <c r="B6" s="87"/>
      <c r="C6" s="88"/>
      <c r="D6" s="89" t="s">
        <v>110</v>
      </c>
      <c r="E6" s="90"/>
      <c r="F6" s="91"/>
      <c r="G6" s="91"/>
      <c r="H6" s="92"/>
      <c r="I6" s="93"/>
      <c r="J6" s="93"/>
      <c r="K6" s="94"/>
      <c r="L6" s="95"/>
      <c r="M6" s="96"/>
      <c r="N6" s="87"/>
      <c r="O6" s="96"/>
      <c r="P6" s="87"/>
      <c r="Q6" s="96"/>
      <c r="R6" s="87"/>
      <c r="S6" s="87"/>
      <c r="T6" s="87"/>
      <c r="U6" s="87"/>
      <c r="V6" s="87"/>
      <c r="W6" s="87"/>
      <c r="X6" s="87"/>
      <c r="Y6" s="87"/>
      <c r="Z6" s="87"/>
      <c r="AA6" s="87"/>
      <c r="AB6" s="97"/>
      <c r="AC6" s="98"/>
      <c r="AD6" s="99"/>
      <c r="AE6" s="100"/>
      <c r="AF6" s="100"/>
      <c r="AG6" s="100"/>
      <c r="AH6" s="100"/>
      <c r="AI6" s="100"/>
    </row>
    <row r="7" spans="1:36" ht="15.6" x14ac:dyDescent="0.3">
      <c r="A7" s="101">
        <v>1</v>
      </c>
      <c r="B7" s="102" t="s">
        <v>35</v>
      </c>
      <c r="C7" s="103" t="s">
        <v>36</v>
      </c>
      <c r="D7" s="104" t="s">
        <v>111</v>
      </c>
      <c r="E7" s="105" t="s">
        <v>53</v>
      </c>
      <c r="F7" s="102">
        <v>1</v>
      </c>
      <c r="G7" s="102">
        <v>16</v>
      </c>
      <c r="H7" s="102">
        <v>13</v>
      </c>
      <c r="I7" s="102" t="s">
        <v>112</v>
      </c>
      <c r="J7" s="102">
        <v>1</v>
      </c>
      <c r="K7" s="106"/>
      <c r="L7" s="107">
        <v>20</v>
      </c>
      <c r="M7" s="108">
        <v>20</v>
      </c>
      <c r="N7" s="109">
        <v>20</v>
      </c>
      <c r="O7" s="108">
        <v>20</v>
      </c>
      <c r="P7" s="110"/>
      <c r="Q7" s="111"/>
      <c r="R7" s="110"/>
      <c r="S7" s="110"/>
      <c r="T7" s="110"/>
      <c r="U7" s="110"/>
      <c r="V7" s="110"/>
      <c r="W7" s="110"/>
      <c r="X7" s="110"/>
      <c r="Y7" s="109">
        <v>1</v>
      </c>
      <c r="Z7" s="110"/>
      <c r="AA7" s="110"/>
      <c r="AB7" s="112"/>
      <c r="AC7" s="113">
        <f t="shared" ref="AC7:AC39" si="0">IF(SUM(Q7:AB7)=0,"",SUM(Q7:AB7, M7, O7))</f>
        <v>41</v>
      </c>
      <c r="AD7" s="114" t="s">
        <v>113</v>
      </c>
      <c r="AE7" s="115"/>
      <c r="AF7" s="115"/>
      <c r="AG7" s="115"/>
      <c r="AH7" s="116" t="s">
        <v>114</v>
      </c>
      <c r="AI7" s="116">
        <v>80</v>
      </c>
    </row>
    <row r="8" spans="1:36" ht="15.6" x14ac:dyDescent="0.3">
      <c r="A8" s="117">
        <f t="shared" ref="A8:A39" si="1">IF(AND(A7="", B7="", B8&lt;&gt;0), 1, IF(AND(A7&lt;&gt;0, B7&lt;&gt;0, B8&lt;&gt;0), A7+1, IF(AND(A7&lt;&gt;0, B7&lt;&gt;0, B8=0), "", "")))</f>
        <v>2</v>
      </c>
      <c r="B8" s="118" t="s">
        <v>35</v>
      </c>
      <c r="C8" s="119" t="s">
        <v>36</v>
      </c>
      <c r="D8" s="120" t="s">
        <v>39</v>
      </c>
      <c r="E8" s="121" t="s">
        <v>53</v>
      </c>
      <c r="F8" s="118">
        <v>1</v>
      </c>
      <c r="G8" s="118">
        <v>16</v>
      </c>
      <c r="H8" s="118">
        <v>13</v>
      </c>
      <c r="I8" s="118" t="s">
        <v>112</v>
      </c>
      <c r="J8" s="118">
        <v>1</v>
      </c>
      <c r="K8" s="119">
        <v>1</v>
      </c>
      <c r="L8" s="114">
        <v>16</v>
      </c>
      <c r="M8" s="122">
        <v>16</v>
      </c>
      <c r="N8" s="118">
        <v>16</v>
      </c>
      <c r="O8" s="122">
        <v>16</v>
      </c>
      <c r="P8" s="123"/>
      <c r="Q8" s="124"/>
      <c r="R8" s="118">
        <v>3</v>
      </c>
      <c r="S8" s="118">
        <v>1</v>
      </c>
      <c r="T8" s="123"/>
      <c r="U8" s="123"/>
      <c r="V8" s="123"/>
      <c r="W8" s="123"/>
      <c r="X8" s="123"/>
      <c r="Y8" s="118">
        <v>2</v>
      </c>
      <c r="Z8" s="123"/>
      <c r="AA8" s="123"/>
      <c r="AB8" s="125"/>
      <c r="AC8" s="126">
        <f t="shared" si="0"/>
        <v>38</v>
      </c>
      <c r="AD8" s="114" t="s">
        <v>115</v>
      </c>
      <c r="AE8" s="115"/>
      <c r="AF8" s="115"/>
      <c r="AG8" s="116" t="s">
        <v>53</v>
      </c>
      <c r="AH8" s="116" t="s">
        <v>114</v>
      </c>
      <c r="AI8" s="116">
        <v>58</v>
      </c>
    </row>
    <row r="9" spans="1:36" ht="31.2" x14ac:dyDescent="0.3">
      <c r="A9" s="127">
        <f t="shared" si="1"/>
        <v>3</v>
      </c>
      <c r="B9" s="118" t="s">
        <v>35</v>
      </c>
      <c r="C9" s="119" t="s">
        <v>36</v>
      </c>
      <c r="D9" s="128" t="s">
        <v>116</v>
      </c>
      <c r="E9" s="121" t="s">
        <v>53</v>
      </c>
      <c r="F9" s="118">
        <v>1</v>
      </c>
      <c r="G9" s="118">
        <v>16</v>
      </c>
      <c r="H9" s="118">
        <v>13</v>
      </c>
      <c r="I9" s="118" t="s">
        <v>112</v>
      </c>
      <c r="J9" s="118">
        <v>1</v>
      </c>
      <c r="K9" s="129"/>
      <c r="L9" s="114">
        <v>32</v>
      </c>
      <c r="M9" s="122">
        <v>32</v>
      </c>
      <c r="N9" s="118">
        <v>24</v>
      </c>
      <c r="O9" s="122">
        <v>24</v>
      </c>
      <c r="P9" s="123"/>
      <c r="Q9" s="124"/>
      <c r="R9" s="118">
        <v>3</v>
      </c>
      <c r="S9" s="118">
        <v>1</v>
      </c>
      <c r="T9" s="123"/>
      <c r="U9" s="123"/>
      <c r="V9" s="123"/>
      <c r="W9" s="123"/>
      <c r="X9" s="123"/>
      <c r="Y9" s="118">
        <v>2</v>
      </c>
      <c r="Z9" s="123"/>
      <c r="AA9" s="123"/>
      <c r="AB9" s="125"/>
      <c r="AC9" s="126">
        <f t="shared" si="0"/>
        <v>62</v>
      </c>
      <c r="AD9" s="114" t="s">
        <v>117</v>
      </c>
      <c r="AE9" s="115"/>
      <c r="AF9" s="115"/>
      <c r="AG9" s="115"/>
      <c r="AH9" s="115"/>
      <c r="AI9" s="116">
        <v>94</v>
      </c>
    </row>
    <row r="10" spans="1:36" ht="15.6" x14ac:dyDescent="0.3">
      <c r="A10" s="117">
        <f t="shared" si="1"/>
        <v>4</v>
      </c>
      <c r="B10" s="118" t="s">
        <v>35</v>
      </c>
      <c r="C10" s="119" t="s">
        <v>36</v>
      </c>
      <c r="D10" s="120" t="s">
        <v>118</v>
      </c>
      <c r="E10" s="121" t="s">
        <v>53</v>
      </c>
      <c r="F10" s="118">
        <v>1</v>
      </c>
      <c r="G10" s="118">
        <v>16</v>
      </c>
      <c r="H10" s="118">
        <v>13</v>
      </c>
      <c r="I10" s="118" t="s">
        <v>112</v>
      </c>
      <c r="J10" s="118">
        <v>1</v>
      </c>
      <c r="K10" s="129"/>
      <c r="L10" s="114">
        <v>16</v>
      </c>
      <c r="M10" s="122">
        <v>16</v>
      </c>
      <c r="N10" s="118">
        <v>12</v>
      </c>
      <c r="O10" s="122">
        <v>12</v>
      </c>
      <c r="P10" s="123"/>
      <c r="Q10" s="124"/>
      <c r="R10" s="123"/>
      <c r="S10" s="123"/>
      <c r="T10" s="123"/>
      <c r="U10" s="123"/>
      <c r="V10" s="123"/>
      <c r="W10" s="123"/>
      <c r="X10" s="123"/>
      <c r="Y10" s="118">
        <v>2</v>
      </c>
      <c r="Z10" s="123"/>
      <c r="AA10" s="123"/>
      <c r="AB10" s="125"/>
      <c r="AC10" s="126">
        <f t="shared" si="0"/>
        <v>30</v>
      </c>
      <c r="AD10" s="114" t="s">
        <v>119</v>
      </c>
      <c r="AE10" s="115"/>
      <c r="AF10" s="115"/>
      <c r="AG10" s="115"/>
      <c r="AH10" s="115"/>
      <c r="AI10" s="116">
        <v>32</v>
      </c>
    </row>
    <row r="11" spans="1:36" ht="15.6" x14ac:dyDescent="0.3">
      <c r="A11" s="117">
        <f t="shared" si="1"/>
        <v>5</v>
      </c>
      <c r="B11" s="118" t="s">
        <v>35</v>
      </c>
      <c r="C11" s="119" t="s">
        <v>36</v>
      </c>
      <c r="D11" s="120" t="s">
        <v>120</v>
      </c>
      <c r="E11" s="121" t="s">
        <v>53</v>
      </c>
      <c r="F11" s="118">
        <v>1</v>
      </c>
      <c r="G11" s="118">
        <v>16</v>
      </c>
      <c r="H11" s="118">
        <v>13</v>
      </c>
      <c r="I11" s="118" t="s">
        <v>112</v>
      </c>
      <c r="J11" s="118">
        <v>1</v>
      </c>
      <c r="K11" s="129"/>
      <c r="L11" s="114">
        <v>32</v>
      </c>
      <c r="M11" s="122">
        <v>32</v>
      </c>
      <c r="N11" s="118">
        <v>16</v>
      </c>
      <c r="O11" s="122">
        <v>16</v>
      </c>
      <c r="P11" s="123"/>
      <c r="Q11" s="124"/>
      <c r="R11" s="118">
        <v>3</v>
      </c>
      <c r="S11" s="118">
        <v>1</v>
      </c>
      <c r="T11" s="123"/>
      <c r="U11" s="123"/>
      <c r="V11" s="123"/>
      <c r="W11" s="123"/>
      <c r="X11" s="123"/>
      <c r="Y11" s="118">
        <v>1</v>
      </c>
      <c r="Z11" s="123"/>
      <c r="AA11" s="123"/>
      <c r="AB11" s="125"/>
      <c r="AC11" s="126">
        <f t="shared" si="0"/>
        <v>53</v>
      </c>
      <c r="AD11" s="114" t="s">
        <v>121</v>
      </c>
      <c r="AE11" s="115"/>
      <c r="AF11" s="115"/>
      <c r="AG11" s="115"/>
      <c r="AH11" s="116" t="s">
        <v>114</v>
      </c>
      <c r="AI11" s="116">
        <v>72</v>
      </c>
    </row>
    <row r="12" spans="1:36" ht="15.6" x14ac:dyDescent="0.3">
      <c r="A12" s="117">
        <f t="shared" si="1"/>
        <v>6</v>
      </c>
      <c r="B12" s="118" t="s">
        <v>35</v>
      </c>
      <c r="C12" s="119" t="s">
        <v>122</v>
      </c>
      <c r="D12" s="120" t="s">
        <v>123</v>
      </c>
      <c r="E12" s="121" t="s">
        <v>53</v>
      </c>
      <c r="F12" s="118">
        <v>1</v>
      </c>
      <c r="G12" s="118">
        <v>16</v>
      </c>
      <c r="H12" s="118">
        <v>6</v>
      </c>
      <c r="I12" s="118" t="s">
        <v>124</v>
      </c>
      <c r="J12" s="118">
        <v>0.33333333333333331</v>
      </c>
      <c r="K12" s="130"/>
      <c r="L12" s="114">
        <v>16</v>
      </c>
      <c r="M12" s="118">
        <v>5.333333333333333</v>
      </c>
      <c r="N12" s="118">
        <v>16</v>
      </c>
      <c r="O12" s="118">
        <v>5.333333333333333</v>
      </c>
      <c r="P12" s="131"/>
      <c r="Q12" s="132"/>
      <c r="R12" s="118">
        <v>2</v>
      </c>
      <c r="S12" s="118">
        <v>0.5</v>
      </c>
      <c r="T12" s="131"/>
      <c r="U12" s="131"/>
      <c r="V12" s="131"/>
      <c r="W12" s="131"/>
      <c r="X12" s="131"/>
      <c r="Y12" s="118">
        <v>1</v>
      </c>
      <c r="Z12" s="131"/>
      <c r="AA12" s="131"/>
      <c r="AB12" s="133"/>
      <c r="AC12" s="126">
        <f t="shared" si="0"/>
        <v>14.166666666666664</v>
      </c>
      <c r="AD12" s="114" t="s">
        <v>125</v>
      </c>
      <c r="AE12" s="116" t="s">
        <v>126</v>
      </c>
      <c r="AF12" s="116" t="s">
        <v>126</v>
      </c>
      <c r="AG12" s="134"/>
      <c r="AH12" s="116" t="s">
        <v>114</v>
      </c>
      <c r="AI12" s="116">
        <v>60</v>
      </c>
    </row>
    <row r="13" spans="1:36" ht="15.6" x14ac:dyDescent="0.3">
      <c r="A13" s="117">
        <f t="shared" si="1"/>
        <v>7</v>
      </c>
      <c r="B13" s="118" t="s">
        <v>35</v>
      </c>
      <c r="C13" s="119" t="s">
        <v>59</v>
      </c>
      <c r="D13" s="120" t="s">
        <v>123</v>
      </c>
      <c r="E13" s="121" t="s">
        <v>53</v>
      </c>
      <c r="F13" s="118">
        <v>1</v>
      </c>
      <c r="G13" s="118">
        <v>16</v>
      </c>
      <c r="H13" s="118">
        <v>5</v>
      </c>
      <c r="I13" s="118" t="s">
        <v>124</v>
      </c>
      <c r="J13" s="118">
        <v>0.33333333333333331</v>
      </c>
      <c r="K13" s="130"/>
      <c r="L13" s="114">
        <v>16</v>
      </c>
      <c r="M13" s="118">
        <v>5.333333333333333</v>
      </c>
      <c r="N13" s="118">
        <v>16</v>
      </c>
      <c r="O13" s="118">
        <v>5.333333333333333</v>
      </c>
      <c r="P13" s="131"/>
      <c r="Q13" s="132"/>
      <c r="R13" s="118">
        <v>1</v>
      </c>
      <c r="S13" s="118">
        <v>0.5</v>
      </c>
      <c r="T13" s="131"/>
      <c r="U13" s="131"/>
      <c r="V13" s="131"/>
      <c r="W13" s="131"/>
      <c r="X13" s="131"/>
      <c r="Y13" s="118">
        <v>1</v>
      </c>
      <c r="Z13" s="131"/>
      <c r="AA13" s="131"/>
      <c r="AB13" s="133"/>
      <c r="AC13" s="126">
        <f t="shared" si="0"/>
        <v>13.166666666666666</v>
      </c>
      <c r="AD13" s="114" t="s">
        <v>127</v>
      </c>
      <c r="AE13" s="116" t="s">
        <v>128</v>
      </c>
      <c r="AF13" s="116" t="s">
        <v>128</v>
      </c>
      <c r="AG13" s="134"/>
      <c r="AH13" s="134"/>
      <c r="AI13" s="116">
        <v>58</v>
      </c>
    </row>
    <row r="14" spans="1:36" ht="15.6" x14ac:dyDescent="0.3">
      <c r="A14" s="117">
        <f t="shared" si="1"/>
        <v>8</v>
      </c>
      <c r="B14" s="118" t="s">
        <v>35</v>
      </c>
      <c r="C14" s="119" t="s">
        <v>61</v>
      </c>
      <c r="D14" s="120" t="s">
        <v>123</v>
      </c>
      <c r="E14" s="121" t="s">
        <v>53</v>
      </c>
      <c r="F14" s="118">
        <v>1</v>
      </c>
      <c r="G14" s="118">
        <v>16</v>
      </c>
      <c r="H14" s="118">
        <v>10</v>
      </c>
      <c r="I14" s="118" t="s">
        <v>124</v>
      </c>
      <c r="J14" s="118">
        <v>0.33333333333333331</v>
      </c>
      <c r="K14" s="130"/>
      <c r="L14" s="114">
        <v>16</v>
      </c>
      <c r="M14" s="118">
        <v>5.333333333333333</v>
      </c>
      <c r="N14" s="118">
        <v>16</v>
      </c>
      <c r="O14" s="118">
        <v>5.333333333333333</v>
      </c>
      <c r="P14" s="131"/>
      <c r="Q14" s="132"/>
      <c r="R14" s="118">
        <v>3</v>
      </c>
      <c r="S14" s="118">
        <v>1</v>
      </c>
      <c r="T14" s="131"/>
      <c r="U14" s="131"/>
      <c r="V14" s="131"/>
      <c r="W14" s="131"/>
      <c r="X14" s="131"/>
      <c r="Y14" s="118">
        <v>1</v>
      </c>
      <c r="Z14" s="131"/>
      <c r="AA14" s="131"/>
      <c r="AB14" s="133"/>
      <c r="AC14" s="126">
        <f t="shared" si="0"/>
        <v>15.666666666666664</v>
      </c>
      <c r="AD14" s="114" t="s">
        <v>127</v>
      </c>
      <c r="AE14" s="116" t="s">
        <v>129</v>
      </c>
      <c r="AF14" s="116" t="s">
        <v>129</v>
      </c>
      <c r="AG14" s="134"/>
      <c r="AH14" s="116" t="s">
        <v>114</v>
      </c>
      <c r="AI14" s="116">
        <v>58</v>
      </c>
    </row>
    <row r="15" spans="1:36" ht="33" customHeight="1" x14ac:dyDescent="0.3">
      <c r="A15" s="127">
        <f t="shared" si="1"/>
        <v>9</v>
      </c>
      <c r="B15" s="118" t="s">
        <v>35</v>
      </c>
      <c r="C15" s="119" t="s">
        <v>36</v>
      </c>
      <c r="D15" s="135" t="s">
        <v>34</v>
      </c>
      <c r="E15" s="121" t="s">
        <v>53</v>
      </c>
      <c r="F15" s="118">
        <v>1</v>
      </c>
      <c r="G15" s="118">
        <v>16</v>
      </c>
      <c r="H15" s="118">
        <v>13</v>
      </c>
      <c r="I15" s="118" t="s">
        <v>112</v>
      </c>
      <c r="J15" s="118">
        <v>1</v>
      </c>
      <c r="K15" s="129"/>
      <c r="L15" s="114">
        <v>32</v>
      </c>
      <c r="M15" s="122">
        <v>32</v>
      </c>
      <c r="N15" s="118">
        <v>16</v>
      </c>
      <c r="O15" s="122">
        <v>16</v>
      </c>
      <c r="P15" s="123"/>
      <c r="Q15" s="124"/>
      <c r="R15" s="118">
        <v>3</v>
      </c>
      <c r="S15" s="118">
        <v>1</v>
      </c>
      <c r="T15" s="123"/>
      <c r="U15" s="123"/>
      <c r="V15" s="123"/>
      <c r="W15" s="123"/>
      <c r="X15" s="123"/>
      <c r="Y15" s="118">
        <v>2</v>
      </c>
      <c r="Z15" s="123"/>
      <c r="AA15" s="123"/>
      <c r="AB15" s="125"/>
      <c r="AC15" s="126">
        <f t="shared" si="0"/>
        <v>54</v>
      </c>
      <c r="AD15" s="114" t="s">
        <v>130</v>
      </c>
      <c r="AE15" s="115"/>
      <c r="AF15" s="115"/>
      <c r="AG15" s="115"/>
      <c r="AH15" s="116" t="s">
        <v>114</v>
      </c>
      <c r="AI15" s="116">
        <v>72</v>
      </c>
    </row>
    <row r="16" spans="1:36" ht="23.1" customHeight="1" x14ac:dyDescent="0.3">
      <c r="A16" s="117">
        <f t="shared" si="1"/>
        <v>10</v>
      </c>
      <c r="B16" s="118" t="s">
        <v>35</v>
      </c>
      <c r="C16" s="119" t="s">
        <v>36</v>
      </c>
      <c r="D16" s="136" t="s">
        <v>131</v>
      </c>
      <c r="E16" s="121" t="s">
        <v>46</v>
      </c>
      <c r="F16" s="118">
        <v>1</v>
      </c>
      <c r="G16" s="118">
        <v>16</v>
      </c>
      <c r="H16" s="118">
        <v>4</v>
      </c>
      <c r="I16" s="118" t="s">
        <v>112</v>
      </c>
      <c r="J16" s="118">
        <v>1</v>
      </c>
      <c r="K16" s="130"/>
      <c r="L16" s="114">
        <v>16</v>
      </c>
      <c r="M16" s="118">
        <v>16</v>
      </c>
      <c r="N16" s="118">
        <v>16</v>
      </c>
      <c r="O16" s="118">
        <v>16</v>
      </c>
      <c r="P16" s="131"/>
      <c r="Q16" s="132"/>
      <c r="R16" s="118">
        <v>1</v>
      </c>
      <c r="S16" s="118">
        <v>0.5</v>
      </c>
      <c r="T16" s="131"/>
      <c r="U16" s="131"/>
      <c r="V16" s="131"/>
      <c r="W16" s="131"/>
      <c r="X16" s="131"/>
      <c r="Y16" s="118">
        <v>1</v>
      </c>
      <c r="Z16" s="131"/>
      <c r="AA16" s="131"/>
      <c r="AB16" s="133"/>
      <c r="AC16" s="126">
        <f t="shared" si="0"/>
        <v>34.5</v>
      </c>
      <c r="AD16" s="114" t="s">
        <v>132</v>
      </c>
      <c r="AE16" s="134"/>
      <c r="AF16" s="134"/>
      <c r="AG16" s="134"/>
      <c r="AH16" s="116" t="s">
        <v>114</v>
      </c>
      <c r="AI16" s="116">
        <v>58</v>
      </c>
    </row>
    <row r="17" spans="1:35" ht="30" customHeight="1" x14ac:dyDescent="0.3">
      <c r="A17" s="117">
        <f t="shared" si="1"/>
        <v>11</v>
      </c>
      <c r="B17" s="118" t="s">
        <v>35</v>
      </c>
      <c r="C17" s="119" t="s">
        <v>36</v>
      </c>
      <c r="D17" s="128" t="s">
        <v>44</v>
      </c>
      <c r="E17" s="121" t="s">
        <v>46</v>
      </c>
      <c r="F17" s="118">
        <v>1</v>
      </c>
      <c r="G17" s="118">
        <v>16</v>
      </c>
      <c r="H17" s="118">
        <v>4</v>
      </c>
      <c r="I17" s="118" t="s">
        <v>112</v>
      </c>
      <c r="J17" s="118">
        <v>1</v>
      </c>
      <c r="K17" s="130"/>
      <c r="L17" s="114">
        <v>16</v>
      </c>
      <c r="M17" s="118">
        <v>16</v>
      </c>
      <c r="N17" s="118">
        <v>16</v>
      </c>
      <c r="O17" s="118">
        <v>16</v>
      </c>
      <c r="P17" s="131"/>
      <c r="Q17" s="132"/>
      <c r="R17" s="118">
        <v>1</v>
      </c>
      <c r="S17" s="118">
        <v>0.5</v>
      </c>
      <c r="T17" s="131"/>
      <c r="U17" s="131"/>
      <c r="V17" s="131"/>
      <c r="W17" s="131"/>
      <c r="X17" s="131"/>
      <c r="Y17" s="118">
        <v>1</v>
      </c>
      <c r="Z17" s="131"/>
      <c r="AA17" s="131"/>
      <c r="AB17" s="133"/>
      <c r="AC17" s="126">
        <f t="shared" si="0"/>
        <v>34.5</v>
      </c>
      <c r="AD17" s="114" t="s">
        <v>133</v>
      </c>
      <c r="AE17" s="134"/>
      <c r="AF17" s="134"/>
      <c r="AG17" s="134"/>
      <c r="AH17" s="116" t="s">
        <v>114</v>
      </c>
      <c r="AI17" s="116">
        <v>58</v>
      </c>
    </row>
    <row r="18" spans="1:35" ht="18.899999999999999" customHeight="1" x14ac:dyDescent="0.3">
      <c r="A18" s="117">
        <f t="shared" si="1"/>
        <v>12</v>
      </c>
      <c r="B18" s="118" t="s">
        <v>35</v>
      </c>
      <c r="C18" s="119" t="s">
        <v>36</v>
      </c>
      <c r="D18" s="120" t="s">
        <v>134</v>
      </c>
      <c r="E18" s="121" t="s">
        <v>46</v>
      </c>
      <c r="F18" s="118">
        <v>1</v>
      </c>
      <c r="G18" s="118">
        <v>16</v>
      </c>
      <c r="H18" s="118">
        <v>4</v>
      </c>
      <c r="I18" s="118" t="s">
        <v>112</v>
      </c>
      <c r="J18" s="118">
        <v>1</v>
      </c>
      <c r="K18" s="130"/>
      <c r="L18" s="114">
        <v>16</v>
      </c>
      <c r="M18" s="118">
        <v>16</v>
      </c>
      <c r="N18" s="118">
        <v>16</v>
      </c>
      <c r="O18" s="118">
        <v>16</v>
      </c>
      <c r="P18" s="131"/>
      <c r="Q18" s="132"/>
      <c r="R18" s="131"/>
      <c r="S18" s="131"/>
      <c r="T18" s="131"/>
      <c r="U18" s="131"/>
      <c r="V18" s="131"/>
      <c r="W18" s="131"/>
      <c r="X18" s="131"/>
      <c r="Y18" s="118">
        <v>1</v>
      </c>
      <c r="Z18" s="131"/>
      <c r="AA18" s="131"/>
      <c r="AB18" s="133"/>
      <c r="AC18" s="126">
        <f t="shared" si="0"/>
        <v>33</v>
      </c>
      <c r="AD18" s="114" t="s">
        <v>135</v>
      </c>
      <c r="AE18" s="134"/>
      <c r="AF18" s="134"/>
      <c r="AG18" s="134"/>
      <c r="AH18" s="134"/>
      <c r="AI18" s="116">
        <v>58</v>
      </c>
    </row>
    <row r="19" spans="1:35" ht="15.6" x14ac:dyDescent="0.3">
      <c r="A19" s="117">
        <f t="shared" si="1"/>
        <v>13</v>
      </c>
      <c r="B19" s="118" t="s">
        <v>35</v>
      </c>
      <c r="C19" s="119" t="s">
        <v>36</v>
      </c>
      <c r="D19" s="120" t="s">
        <v>136</v>
      </c>
      <c r="E19" s="121" t="s">
        <v>46</v>
      </c>
      <c r="F19" s="118">
        <v>1</v>
      </c>
      <c r="G19" s="118">
        <v>16</v>
      </c>
      <c r="H19" s="118">
        <v>4</v>
      </c>
      <c r="I19" s="118" t="s">
        <v>112</v>
      </c>
      <c r="J19" s="118">
        <v>1</v>
      </c>
      <c r="K19" s="130"/>
      <c r="L19" s="114">
        <v>24</v>
      </c>
      <c r="M19" s="118">
        <v>24</v>
      </c>
      <c r="N19" s="118">
        <v>24</v>
      </c>
      <c r="O19" s="118">
        <v>24</v>
      </c>
      <c r="P19" s="131"/>
      <c r="Q19" s="132"/>
      <c r="R19" s="131"/>
      <c r="S19" s="131"/>
      <c r="T19" s="131"/>
      <c r="U19" s="131"/>
      <c r="V19" s="131"/>
      <c r="W19" s="131"/>
      <c r="X19" s="131"/>
      <c r="Y19" s="118">
        <v>1</v>
      </c>
      <c r="Z19" s="131"/>
      <c r="AA19" s="131"/>
      <c r="AB19" s="133"/>
      <c r="AC19" s="126">
        <f t="shared" si="0"/>
        <v>49</v>
      </c>
      <c r="AD19" s="114" t="s">
        <v>137</v>
      </c>
      <c r="AE19" s="134"/>
      <c r="AF19" s="134"/>
      <c r="AG19" s="134"/>
      <c r="AH19" s="116" t="s">
        <v>114</v>
      </c>
      <c r="AI19" s="116">
        <v>60</v>
      </c>
    </row>
    <row r="20" spans="1:35" ht="15.6" x14ac:dyDescent="0.3">
      <c r="A20" s="117">
        <f t="shared" si="1"/>
        <v>14</v>
      </c>
      <c r="B20" s="118" t="s">
        <v>35</v>
      </c>
      <c r="C20" s="119" t="s">
        <v>36</v>
      </c>
      <c r="D20" s="120" t="s">
        <v>138</v>
      </c>
      <c r="E20" s="121" t="s">
        <v>46</v>
      </c>
      <c r="F20" s="118">
        <v>1</v>
      </c>
      <c r="G20" s="118">
        <v>16</v>
      </c>
      <c r="H20" s="118">
        <v>4</v>
      </c>
      <c r="I20" s="118" t="s">
        <v>112</v>
      </c>
      <c r="J20" s="118">
        <v>1</v>
      </c>
      <c r="K20" s="130"/>
      <c r="L20" s="114">
        <v>32</v>
      </c>
      <c r="M20" s="118">
        <v>32</v>
      </c>
      <c r="N20" s="118">
        <v>16</v>
      </c>
      <c r="O20" s="118">
        <v>16</v>
      </c>
      <c r="P20" s="131"/>
      <c r="Q20" s="132"/>
      <c r="R20" s="118">
        <v>1</v>
      </c>
      <c r="S20" s="118">
        <v>0.5</v>
      </c>
      <c r="T20" s="131"/>
      <c r="U20" s="131"/>
      <c r="V20" s="131"/>
      <c r="W20" s="131"/>
      <c r="X20" s="131"/>
      <c r="Y20" s="118">
        <v>1</v>
      </c>
      <c r="Z20" s="131"/>
      <c r="AA20" s="131"/>
      <c r="AB20" s="133"/>
      <c r="AC20" s="126">
        <f t="shared" si="0"/>
        <v>50.5</v>
      </c>
      <c r="AD20" s="114" t="s">
        <v>139</v>
      </c>
      <c r="AE20" s="134"/>
      <c r="AF20" s="134"/>
      <c r="AG20" s="134"/>
      <c r="AH20" s="134"/>
      <c r="AI20" s="116">
        <v>72</v>
      </c>
    </row>
    <row r="21" spans="1:35" ht="20.100000000000001" customHeight="1" x14ac:dyDescent="0.3">
      <c r="A21" s="117">
        <f t="shared" si="1"/>
        <v>15</v>
      </c>
      <c r="B21" s="118" t="s">
        <v>35</v>
      </c>
      <c r="C21" s="119" t="s">
        <v>36</v>
      </c>
      <c r="D21" s="120" t="s">
        <v>140</v>
      </c>
      <c r="E21" s="121" t="s">
        <v>46</v>
      </c>
      <c r="F21" s="118">
        <v>1</v>
      </c>
      <c r="G21" s="118">
        <v>16</v>
      </c>
      <c r="H21" s="118">
        <v>4</v>
      </c>
      <c r="I21" s="118" t="s">
        <v>112</v>
      </c>
      <c r="J21" s="118">
        <v>1</v>
      </c>
      <c r="K21" s="130"/>
      <c r="L21" s="114">
        <v>16</v>
      </c>
      <c r="M21" s="118">
        <v>16</v>
      </c>
      <c r="N21" s="118">
        <v>16</v>
      </c>
      <c r="O21" s="118">
        <v>16</v>
      </c>
      <c r="P21" s="131"/>
      <c r="Q21" s="132"/>
      <c r="R21" s="118">
        <v>1</v>
      </c>
      <c r="S21" s="118">
        <v>0.5</v>
      </c>
      <c r="T21" s="131"/>
      <c r="U21" s="131"/>
      <c r="V21" s="131"/>
      <c r="W21" s="131"/>
      <c r="X21" s="131"/>
      <c r="Y21" s="118">
        <v>1</v>
      </c>
      <c r="Z21" s="131"/>
      <c r="AA21" s="131"/>
      <c r="AB21" s="133"/>
      <c r="AC21" s="126">
        <f t="shared" si="0"/>
        <v>34.5</v>
      </c>
      <c r="AD21" s="114" t="s">
        <v>141</v>
      </c>
      <c r="AE21" s="134"/>
      <c r="AF21" s="134"/>
      <c r="AG21" s="134"/>
      <c r="AH21" s="116" t="s">
        <v>114</v>
      </c>
      <c r="AI21" s="116">
        <v>58</v>
      </c>
    </row>
    <row r="22" spans="1:35" ht="20.100000000000001" customHeight="1" x14ac:dyDescent="0.3">
      <c r="A22" s="117">
        <f t="shared" si="1"/>
        <v>16</v>
      </c>
      <c r="B22" s="118" t="s">
        <v>35</v>
      </c>
      <c r="C22" s="119" t="s">
        <v>142</v>
      </c>
      <c r="D22" s="120" t="s">
        <v>143</v>
      </c>
      <c r="E22" s="121" t="s">
        <v>50</v>
      </c>
      <c r="F22" s="118">
        <v>1</v>
      </c>
      <c r="G22" s="118">
        <v>16</v>
      </c>
      <c r="H22" s="118">
        <v>1</v>
      </c>
      <c r="I22" s="118" t="s">
        <v>144</v>
      </c>
      <c r="J22" s="118">
        <v>0.66666666666666663</v>
      </c>
      <c r="K22" s="130"/>
      <c r="L22" s="114">
        <v>16</v>
      </c>
      <c r="M22" s="118">
        <v>8</v>
      </c>
      <c r="N22" s="118">
        <v>32</v>
      </c>
      <c r="O22" s="118">
        <v>16</v>
      </c>
      <c r="P22" s="131"/>
      <c r="Q22" s="132"/>
      <c r="R22" s="131"/>
      <c r="S22" s="131"/>
      <c r="T22" s="131"/>
      <c r="U22" s="131"/>
      <c r="V22" s="131"/>
      <c r="W22" s="131"/>
      <c r="X22" s="131"/>
      <c r="Y22" s="118">
        <v>1</v>
      </c>
      <c r="Z22" s="131"/>
      <c r="AA22" s="131"/>
      <c r="AB22" s="133"/>
      <c r="AC22" s="126">
        <f t="shared" si="0"/>
        <v>25</v>
      </c>
      <c r="AD22" s="114" t="s">
        <v>145</v>
      </c>
      <c r="AE22" s="116" t="s">
        <v>67</v>
      </c>
      <c r="AF22" s="116" t="s">
        <v>146</v>
      </c>
      <c r="AG22" s="134"/>
      <c r="AH22" s="134"/>
      <c r="AI22" s="116">
        <v>72</v>
      </c>
    </row>
    <row r="23" spans="1:35" ht="18" customHeight="1" x14ac:dyDescent="0.3">
      <c r="A23" s="117">
        <f t="shared" si="1"/>
        <v>17</v>
      </c>
      <c r="B23" s="118" t="s">
        <v>35</v>
      </c>
      <c r="C23" s="119" t="s">
        <v>36</v>
      </c>
      <c r="D23" s="120" t="s">
        <v>147</v>
      </c>
      <c r="E23" s="121" t="s">
        <v>50</v>
      </c>
      <c r="F23" s="118">
        <v>1</v>
      </c>
      <c r="G23" s="118">
        <v>16</v>
      </c>
      <c r="H23" s="118">
        <v>6</v>
      </c>
      <c r="I23" s="118" t="s">
        <v>112</v>
      </c>
      <c r="J23" s="118">
        <v>1</v>
      </c>
      <c r="K23" s="129"/>
      <c r="L23" s="114">
        <v>32</v>
      </c>
      <c r="M23" s="122">
        <v>32</v>
      </c>
      <c r="N23" s="118">
        <v>32</v>
      </c>
      <c r="O23" s="122">
        <v>32</v>
      </c>
      <c r="P23" s="123"/>
      <c r="Q23" s="124"/>
      <c r="R23" s="123"/>
      <c r="S23" s="123"/>
      <c r="T23" s="123"/>
      <c r="U23" s="123"/>
      <c r="V23" s="123"/>
      <c r="W23" s="123"/>
      <c r="X23" s="123"/>
      <c r="Y23" s="118">
        <v>1</v>
      </c>
      <c r="Z23" s="123"/>
      <c r="AA23" s="123"/>
      <c r="AB23" s="125"/>
      <c r="AC23" s="126">
        <f t="shared" si="0"/>
        <v>65</v>
      </c>
      <c r="AD23" s="114" t="s">
        <v>148</v>
      </c>
      <c r="AE23" s="115"/>
      <c r="AF23" s="115"/>
      <c r="AG23" s="115"/>
      <c r="AH23" s="116" t="s">
        <v>114</v>
      </c>
      <c r="AI23" s="116">
        <v>86</v>
      </c>
    </row>
    <row r="24" spans="1:35" ht="18.899999999999999" customHeight="1" x14ac:dyDescent="0.3">
      <c r="A24" s="117">
        <f t="shared" si="1"/>
        <v>18</v>
      </c>
      <c r="B24" s="118" t="s">
        <v>35</v>
      </c>
      <c r="C24" s="119" t="s">
        <v>142</v>
      </c>
      <c r="D24" s="120" t="s">
        <v>149</v>
      </c>
      <c r="E24" s="121" t="s">
        <v>50</v>
      </c>
      <c r="F24" s="118">
        <v>1</v>
      </c>
      <c r="G24" s="118">
        <v>16</v>
      </c>
      <c r="H24" s="118">
        <v>1</v>
      </c>
      <c r="I24" s="118" t="s">
        <v>144</v>
      </c>
      <c r="J24" s="118">
        <v>0.66666666666666663</v>
      </c>
      <c r="K24" s="130"/>
      <c r="L24" s="114">
        <v>32</v>
      </c>
      <c r="M24" s="118">
        <v>16</v>
      </c>
      <c r="N24" s="118">
        <v>24</v>
      </c>
      <c r="O24" s="118">
        <v>12</v>
      </c>
      <c r="P24" s="131"/>
      <c r="Q24" s="132"/>
      <c r="R24" s="131"/>
      <c r="S24" s="118">
        <v>0.5</v>
      </c>
      <c r="T24" s="131"/>
      <c r="U24" s="131"/>
      <c r="V24" s="131"/>
      <c r="W24" s="131"/>
      <c r="X24" s="131"/>
      <c r="Y24" s="118">
        <v>1</v>
      </c>
      <c r="Z24" s="131"/>
      <c r="AA24" s="131"/>
      <c r="AB24" s="133"/>
      <c r="AC24" s="126">
        <f t="shared" si="0"/>
        <v>29.5</v>
      </c>
      <c r="AD24" s="114" t="s">
        <v>150</v>
      </c>
      <c r="AE24" s="116" t="s">
        <v>67</v>
      </c>
      <c r="AF24" s="116" t="s">
        <v>146</v>
      </c>
      <c r="AG24" s="134"/>
      <c r="AH24" s="116" t="s">
        <v>114</v>
      </c>
      <c r="AI24" s="116">
        <v>64</v>
      </c>
    </row>
    <row r="25" spans="1:35" ht="20.100000000000001" customHeight="1" x14ac:dyDescent="0.3">
      <c r="A25" s="117">
        <f t="shared" si="1"/>
        <v>19</v>
      </c>
      <c r="B25" s="118" t="s">
        <v>35</v>
      </c>
      <c r="C25" s="119" t="s">
        <v>36</v>
      </c>
      <c r="D25" s="137" t="s">
        <v>151</v>
      </c>
      <c r="E25" s="121" t="s">
        <v>50</v>
      </c>
      <c r="F25" s="118">
        <v>1</v>
      </c>
      <c r="G25" s="118">
        <v>16</v>
      </c>
      <c r="H25" s="118">
        <v>6</v>
      </c>
      <c r="I25" s="118" t="s">
        <v>112</v>
      </c>
      <c r="J25" s="118">
        <v>1</v>
      </c>
      <c r="K25" s="129"/>
      <c r="L25" s="114">
        <v>16</v>
      </c>
      <c r="M25" s="122">
        <v>16</v>
      </c>
      <c r="N25" s="118">
        <v>24</v>
      </c>
      <c r="O25" s="122">
        <v>24</v>
      </c>
      <c r="P25" s="123"/>
      <c r="Q25" s="124"/>
      <c r="R25" s="118">
        <v>2</v>
      </c>
      <c r="S25" s="118">
        <v>0.5</v>
      </c>
      <c r="T25" s="123"/>
      <c r="U25" s="123"/>
      <c r="V25" s="123"/>
      <c r="W25" s="123"/>
      <c r="X25" s="123"/>
      <c r="Y25" s="118">
        <v>1</v>
      </c>
      <c r="Z25" s="123"/>
      <c r="AA25" s="123"/>
      <c r="AB25" s="125"/>
      <c r="AC25" s="126">
        <f t="shared" si="0"/>
        <v>43.5</v>
      </c>
      <c r="AD25" s="114" t="s">
        <v>152</v>
      </c>
      <c r="AE25" s="115"/>
      <c r="AF25" s="115"/>
      <c r="AG25" s="115"/>
      <c r="AH25" s="116" t="s">
        <v>114</v>
      </c>
      <c r="AI25" s="116">
        <v>42</v>
      </c>
    </row>
    <row r="26" spans="1:35" ht="15.6" x14ac:dyDescent="0.3">
      <c r="A26" s="117">
        <f t="shared" si="1"/>
        <v>20</v>
      </c>
      <c r="B26" s="118" t="s">
        <v>35</v>
      </c>
      <c r="C26" s="119" t="s">
        <v>36</v>
      </c>
      <c r="D26" s="120" t="s">
        <v>118</v>
      </c>
      <c r="E26" s="121" t="s">
        <v>50</v>
      </c>
      <c r="F26" s="118">
        <v>1</v>
      </c>
      <c r="G26" s="118">
        <v>16</v>
      </c>
      <c r="H26" s="118">
        <v>6</v>
      </c>
      <c r="I26" s="118" t="s">
        <v>112</v>
      </c>
      <c r="J26" s="118">
        <v>1</v>
      </c>
      <c r="K26" s="129"/>
      <c r="L26" s="114">
        <v>16</v>
      </c>
      <c r="M26" s="122">
        <v>16</v>
      </c>
      <c r="N26" s="118">
        <v>16</v>
      </c>
      <c r="O26" s="122">
        <v>16</v>
      </c>
      <c r="P26" s="123"/>
      <c r="Q26" s="124"/>
      <c r="R26" s="118">
        <v>2</v>
      </c>
      <c r="S26" s="118">
        <v>0.5</v>
      </c>
      <c r="T26" s="123"/>
      <c r="U26" s="123"/>
      <c r="V26" s="123"/>
      <c r="W26" s="123"/>
      <c r="X26" s="123"/>
      <c r="Y26" s="118">
        <v>1</v>
      </c>
      <c r="Z26" s="123"/>
      <c r="AA26" s="123"/>
      <c r="AB26" s="125"/>
      <c r="AC26" s="126">
        <f t="shared" si="0"/>
        <v>35.5</v>
      </c>
      <c r="AD26" s="114" t="s">
        <v>153</v>
      </c>
      <c r="AE26" s="115"/>
      <c r="AF26" s="115"/>
      <c r="AG26" s="115"/>
      <c r="AH26" s="116" t="s">
        <v>154</v>
      </c>
      <c r="AI26" s="116">
        <v>28</v>
      </c>
    </row>
    <row r="27" spans="1:35" ht="18.899999999999999" customHeight="1" x14ac:dyDescent="0.3">
      <c r="A27" s="117">
        <f t="shared" si="1"/>
        <v>21</v>
      </c>
      <c r="B27" s="118" t="s">
        <v>35</v>
      </c>
      <c r="C27" s="119" t="s">
        <v>142</v>
      </c>
      <c r="D27" s="138" t="s">
        <v>155</v>
      </c>
      <c r="E27" s="121" t="s">
        <v>50</v>
      </c>
      <c r="F27" s="118">
        <v>1</v>
      </c>
      <c r="G27" s="118">
        <v>16</v>
      </c>
      <c r="H27" s="118">
        <v>1</v>
      </c>
      <c r="I27" s="118" t="s">
        <v>144</v>
      </c>
      <c r="J27" s="118">
        <v>0.66666666666666663</v>
      </c>
      <c r="K27" s="119">
        <v>0.5</v>
      </c>
      <c r="L27" s="114">
        <v>32</v>
      </c>
      <c r="M27" s="118">
        <v>16</v>
      </c>
      <c r="N27" s="118">
        <v>16</v>
      </c>
      <c r="O27" s="118">
        <v>8</v>
      </c>
      <c r="P27" s="131"/>
      <c r="Q27" s="132"/>
      <c r="R27" s="131"/>
      <c r="S27" s="118">
        <v>0.5</v>
      </c>
      <c r="T27" s="131"/>
      <c r="U27" s="131"/>
      <c r="V27" s="131"/>
      <c r="W27" s="131"/>
      <c r="X27" s="131"/>
      <c r="Y27" s="118">
        <v>1</v>
      </c>
      <c r="Z27" s="131"/>
      <c r="AA27" s="131"/>
      <c r="AB27" s="133"/>
      <c r="AC27" s="126">
        <f t="shared" si="0"/>
        <v>25.5</v>
      </c>
      <c r="AD27" s="114" t="s">
        <v>156</v>
      </c>
      <c r="AE27" s="116" t="s">
        <v>67</v>
      </c>
      <c r="AF27" s="116" t="s">
        <v>146</v>
      </c>
      <c r="AG27" s="116" t="s">
        <v>146</v>
      </c>
      <c r="AH27" s="116" t="s">
        <v>114</v>
      </c>
      <c r="AI27" s="116">
        <v>42</v>
      </c>
    </row>
    <row r="28" spans="1:35" ht="18.899999999999999" customHeight="1" x14ac:dyDescent="0.3">
      <c r="A28" s="117">
        <f t="shared" si="1"/>
        <v>22</v>
      </c>
      <c r="B28" s="118" t="s">
        <v>35</v>
      </c>
      <c r="C28" s="119" t="s">
        <v>36</v>
      </c>
      <c r="D28" s="120" t="s">
        <v>157</v>
      </c>
      <c r="E28" s="121" t="s">
        <v>49</v>
      </c>
      <c r="F28" s="118">
        <v>3</v>
      </c>
      <c r="G28" s="118">
        <v>4</v>
      </c>
      <c r="H28" s="118">
        <v>9</v>
      </c>
      <c r="I28" s="131"/>
      <c r="J28" s="131"/>
      <c r="K28" s="119">
        <v>1</v>
      </c>
      <c r="L28" s="139"/>
      <c r="M28" s="132"/>
      <c r="N28" s="131"/>
      <c r="O28" s="132"/>
      <c r="P28" s="131"/>
      <c r="Q28" s="132"/>
      <c r="R28" s="131"/>
      <c r="S28" s="131"/>
      <c r="T28" s="131"/>
      <c r="U28" s="131"/>
      <c r="V28" s="131"/>
      <c r="W28" s="118">
        <v>18</v>
      </c>
      <c r="X28" s="131"/>
      <c r="Y28" s="131"/>
      <c r="Z28" s="131"/>
      <c r="AA28" s="131"/>
      <c r="AB28" s="133"/>
      <c r="AC28" s="126">
        <f t="shared" si="0"/>
        <v>18</v>
      </c>
      <c r="AD28" s="139"/>
      <c r="AE28" s="134"/>
      <c r="AF28" s="134"/>
      <c r="AG28" s="134"/>
      <c r="AH28" s="134"/>
      <c r="AI28" s="134"/>
    </row>
    <row r="29" spans="1:35" ht="18" customHeight="1" x14ac:dyDescent="0.3">
      <c r="A29" s="117">
        <f t="shared" si="1"/>
        <v>23</v>
      </c>
      <c r="B29" s="118" t="s">
        <v>35</v>
      </c>
      <c r="C29" s="119" t="s">
        <v>36</v>
      </c>
      <c r="D29" s="120" t="s">
        <v>54</v>
      </c>
      <c r="E29" s="121" t="s">
        <v>49</v>
      </c>
      <c r="F29" s="118">
        <v>3</v>
      </c>
      <c r="G29" s="131"/>
      <c r="H29" s="118">
        <v>9</v>
      </c>
      <c r="I29" s="131"/>
      <c r="J29" s="131"/>
      <c r="K29" s="130"/>
      <c r="L29" s="139"/>
      <c r="M29" s="132"/>
      <c r="N29" s="131"/>
      <c r="O29" s="132"/>
      <c r="P29" s="131"/>
      <c r="Q29" s="132"/>
      <c r="R29" s="131"/>
      <c r="S29" s="131"/>
      <c r="T29" s="131"/>
      <c r="U29" s="118">
        <v>14</v>
      </c>
      <c r="V29" s="131"/>
      <c r="W29" s="131"/>
      <c r="X29" s="131"/>
      <c r="Y29" s="131"/>
      <c r="Z29" s="131"/>
      <c r="AA29" s="131"/>
      <c r="AB29" s="133"/>
      <c r="AC29" s="126">
        <f t="shared" si="0"/>
        <v>14</v>
      </c>
      <c r="AD29" s="139"/>
      <c r="AE29" s="134"/>
      <c r="AF29" s="134"/>
      <c r="AG29" s="134"/>
      <c r="AH29" s="134"/>
      <c r="AI29" s="134"/>
    </row>
    <row r="30" spans="1:35" ht="18.899999999999999" customHeight="1" x14ac:dyDescent="0.3">
      <c r="A30" s="117">
        <f t="shared" si="1"/>
        <v>24</v>
      </c>
      <c r="B30" s="118" t="s">
        <v>35</v>
      </c>
      <c r="C30" s="119" t="s">
        <v>36</v>
      </c>
      <c r="D30" s="120" t="s">
        <v>47</v>
      </c>
      <c r="E30" s="121" t="s">
        <v>49</v>
      </c>
      <c r="F30" s="118">
        <v>3</v>
      </c>
      <c r="G30" s="131"/>
      <c r="H30" s="118">
        <v>9</v>
      </c>
      <c r="I30" s="131"/>
      <c r="J30" s="131"/>
      <c r="K30" s="130"/>
      <c r="L30" s="139"/>
      <c r="M30" s="132"/>
      <c r="N30" s="131"/>
      <c r="O30" s="132"/>
      <c r="P30" s="131"/>
      <c r="Q30" s="132"/>
      <c r="R30" s="131"/>
      <c r="S30" s="131"/>
      <c r="T30" s="131"/>
      <c r="U30" s="118">
        <v>95</v>
      </c>
      <c r="V30" s="131"/>
      <c r="W30" s="131"/>
      <c r="X30" s="131"/>
      <c r="Y30" s="131"/>
      <c r="Z30" s="131"/>
      <c r="AA30" s="131"/>
      <c r="AB30" s="133"/>
      <c r="AC30" s="126">
        <f t="shared" si="0"/>
        <v>95</v>
      </c>
      <c r="AD30" s="139"/>
      <c r="AE30" s="134"/>
      <c r="AF30" s="134"/>
      <c r="AG30" s="134"/>
      <c r="AH30" s="134"/>
      <c r="AI30" s="134"/>
    </row>
    <row r="31" spans="1:35" ht="15.6" x14ac:dyDescent="0.3">
      <c r="A31" s="117">
        <f t="shared" si="1"/>
        <v>25</v>
      </c>
      <c r="B31" s="118" t="s">
        <v>35</v>
      </c>
      <c r="C31" s="119" t="s">
        <v>36</v>
      </c>
      <c r="D31" s="120" t="s">
        <v>51</v>
      </c>
      <c r="E31" s="121" t="s">
        <v>49</v>
      </c>
      <c r="F31" s="118">
        <v>3</v>
      </c>
      <c r="G31" s="131"/>
      <c r="H31" s="118">
        <v>9</v>
      </c>
      <c r="I31" s="131"/>
      <c r="J31" s="131"/>
      <c r="K31" s="130"/>
      <c r="L31" s="139"/>
      <c r="M31" s="132"/>
      <c r="N31" s="131"/>
      <c r="O31" s="132"/>
      <c r="P31" s="131"/>
      <c r="Q31" s="132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3"/>
      <c r="AC31" s="126" t="str">
        <f t="shared" si="0"/>
        <v/>
      </c>
      <c r="AD31" s="139"/>
      <c r="AE31" s="134"/>
      <c r="AF31" s="134"/>
      <c r="AG31" s="134"/>
      <c r="AH31" s="134"/>
      <c r="AI31" s="134"/>
    </row>
    <row r="32" spans="1:35" ht="15.6" x14ac:dyDescent="0.3">
      <c r="A32" s="117">
        <f t="shared" si="1"/>
        <v>26</v>
      </c>
      <c r="B32" s="118" t="s">
        <v>35</v>
      </c>
      <c r="C32" s="119" t="s">
        <v>36</v>
      </c>
      <c r="D32" s="120" t="s">
        <v>143</v>
      </c>
      <c r="E32" s="121" t="s">
        <v>68</v>
      </c>
      <c r="F32" s="118">
        <v>1</v>
      </c>
      <c r="G32" s="118">
        <v>16</v>
      </c>
      <c r="H32" s="118">
        <v>8</v>
      </c>
      <c r="I32" s="118" t="s">
        <v>144</v>
      </c>
      <c r="J32" s="118">
        <v>0.66666666666666663</v>
      </c>
      <c r="K32" s="130"/>
      <c r="L32" s="114">
        <v>16</v>
      </c>
      <c r="M32" s="122">
        <v>8</v>
      </c>
      <c r="N32" s="118">
        <v>32</v>
      </c>
      <c r="O32" s="122">
        <v>16</v>
      </c>
      <c r="P32" s="123"/>
      <c r="Q32" s="124"/>
      <c r="R32" s="123"/>
      <c r="S32" s="123"/>
      <c r="T32" s="123"/>
      <c r="U32" s="123"/>
      <c r="V32" s="123"/>
      <c r="W32" s="123"/>
      <c r="X32" s="123"/>
      <c r="Y32" s="118">
        <v>1</v>
      </c>
      <c r="Z32" s="123"/>
      <c r="AA32" s="123"/>
      <c r="AB32" s="125"/>
      <c r="AC32" s="126">
        <f t="shared" si="0"/>
        <v>25</v>
      </c>
      <c r="AD32" s="114" t="s">
        <v>158</v>
      </c>
      <c r="AE32" s="116" t="s">
        <v>63</v>
      </c>
      <c r="AF32" s="116" t="s">
        <v>146</v>
      </c>
      <c r="AG32" s="134"/>
      <c r="AH32" s="134"/>
      <c r="AI32" s="116">
        <v>72</v>
      </c>
    </row>
    <row r="33" spans="1:35" ht="15.6" x14ac:dyDescent="0.3">
      <c r="A33" s="117">
        <f t="shared" si="1"/>
        <v>27</v>
      </c>
      <c r="B33" s="118" t="s">
        <v>35</v>
      </c>
      <c r="C33" s="119" t="s">
        <v>36</v>
      </c>
      <c r="D33" s="120" t="s">
        <v>149</v>
      </c>
      <c r="E33" s="121" t="s">
        <v>68</v>
      </c>
      <c r="F33" s="118">
        <v>1</v>
      </c>
      <c r="G33" s="118">
        <v>16</v>
      </c>
      <c r="H33" s="118">
        <v>8</v>
      </c>
      <c r="I33" s="118" t="s">
        <v>144</v>
      </c>
      <c r="J33" s="118">
        <v>0.66666666666666663</v>
      </c>
      <c r="K33" s="129"/>
      <c r="L33" s="114">
        <v>32</v>
      </c>
      <c r="M33" s="122">
        <v>16</v>
      </c>
      <c r="N33" s="118">
        <v>24</v>
      </c>
      <c r="O33" s="122">
        <v>12</v>
      </c>
      <c r="P33" s="123"/>
      <c r="Q33" s="124"/>
      <c r="R33" s="118">
        <v>2</v>
      </c>
      <c r="S33" s="118">
        <v>1</v>
      </c>
      <c r="T33" s="123"/>
      <c r="U33" s="123"/>
      <c r="V33" s="123"/>
      <c r="W33" s="123"/>
      <c r="X33" s="123"/>
      <c r="Y33" s="118">
        <v>1</v>
      </c>
      <c r="Z33" s="123"/>
      <c r="AA33" s="123"/>
      <c r="AB33" s="125"/>
      <c r="AC33" s="126">
        <f t="shared" si="0"/>
        <v>32</v>
      </c>
      <c r="AD33" s="114" t="s">
        <v>159</v>
      </c>
      <c r="AE33" s="116" t="s">
        <v>63</v>
      </c>
      <c r="AF33" s="116" t="s">
        <v>146</v>
      </c>
      <c r="AG33" s="115"/>
      <c r="AH33" s="116" t="s">
        <v>114</v>
      </c>
      <c r="AI33" s="116">
        <v>64</v>
      </c>
    </row>
    <row r="34" spans="1:35" ht="15.6" x14ac:dyDescent="0.3">
      <c r="A34" s="117">
        <f t="shared" si="1"/>
        <v>28</v>
      </c>
      <c r="B34" s="118" t="s">
        <v>35</v>
      </c>
      <c r="C34" s="119" t="s">
        <v>36</v>
      </c>
      <c r="D34" s="120" t="s">
        <v>155</v>
      </c>
      <c r="E34" s="121" t="s">
        <v>68</v>
      </c>
      <c r="F34" s="118">
        <v>1</v>
      </c>
      <c r="G34" s="118">
        <v>16</v>
      </c>
      <c r="H34" s="118">
        <v>8</v>
      </c>
      <c r="I34" s="118" t="s">
        <v>144</v>
      </c>
      <c r="J34" s="118">
        <v>0.66666666666666663</v>
      </c>
      <c r="K34" s="119">
        <v>0.5</v>
      </c>
      <c r="L34" s="114">
        <v>32</v>
      </c>
      <c r="M34" s="122">
        <v>16</v>
      </c>
      <c r="N34" s="118">
        <v>16</v>
      </c>
      <c r="O34" s="122">
        <v>8</v>
      </c>
      <c r="P34" s="123"/>
      <c r="Q34" s="124"/>
      <c r="R34" s="118">
        <v>2</v>
      </c>
      <c r="S34" s="118">
        <v>1</v>
      </c>
      <c r="T34" s="123"/>
      <c r="U34" s="123"/>
      <c r="V34" s="123"/>
      <c r="W34" s="123"/>
      <c r="X34" s="123"/>
      <c r="Y34" s="118">
        <v>1</v>
      </c>
      <c r="Z34" s="123"/>
      <c r="AA34" s="123"/>
      <c r="AB34" s="125"/>
      <c r="AC34" s="126">
        <f t="shared" si="0"/>
        <v>28</v>
      </c>
      <c r="AD34" s="114" t="s">
        <v>156</v>
      </c>
      <c r="AE34" s="116" t="s">
        <v>63</v>
      </c>
      <c r="AF34" s="116" t="s">
        <v>146</v>
      </c>
      <c r="AG34" s="116" t="s">
        <v>146</v>
      </c>
      <c r="AH34" s="116" t="s">
        <v>114</v>
      </c>
      <c r="AI34" s="116">
        <v>42</v>
      </c>
    </row>
    <row r="35" spans="1:35" ht="15.6" x14ac:dyDescent="0.3">
      <c r="A35" s="117">
        <f t="shared" si="1"/>
        <v>29</v>
      </c>
      <c r="B35" s="118" t="s">
        <v>35</v>
      </c>
      <c r="C35" s="119" t="s">
        <v>36</v>
      </c>
      <c r="D35" s="120" t="s">
        <v>160</v>
      </c>
      <c r="E35" s="121" t="s">
        <v>71</v>
      </c>
      <c r="F35" s="118">
        <v>1</v>
      </c>
      <c r="G35" s="118">
        <v>16</v>
      </c>
      <c r="H35" s="118">
        <v>5</v>
      </c>
      <c r="I35" s="118" t="s">
        <v>112</v>
      </c>
      <c r="J35" s="118">
        <v>1</v>
      </c>
      <c r="K35" s="119">
        <v>1</v>
      </c>
      <c r="L35" s="114">
        <v>16</v>
      </c>
      <c r="M35" s="118">
        <v>16</v>
      </c>
      <c r="N35" s="131"/>
      <c r="O35" s="132"/>
      <c r="P35" s="118">
        <v>16</v>
      </c>
      <c r="Q35" s="118">
        <v>16</v>
      </c>
      <c r="R35" s="118">
        <v>1</v>
      </c>
      <c r="S35" s="118">
        <v>0.5</v>
      </c>
      <c r="T35" s="131"/>
      <c r="U35" s="131"/>
      <c r="V35" s="131"/>
      <c r="W35" s="131"/>
      <c r="X35" s="131"/>
      <c r="Y35" s="118">
        <v>1</v>
      </c>
      <c r="Z35" s="131"/>
      <c r="AA35" s="131"/>
      <c r="AB35" s="133"/>
      <c r="AC35" s="126">
        <f t="shared" si="0"/>
        <v>34.5</v>
      </c>
      <c r="AD35" s="114" t="s">
        <v>161</v>
      </c>
      <c r="AE35" s="134"/>
      <c r="AF35" s="134"/>
      <c r="AG35" s="116" t="s">
        <v>53</v>
      </c>
      <c r="AH35" s="116" t="s">
        <v>114</v>
      </c>
      <c r="AI35" s="116">
        <v>42</v>
      </c>
    </row>
    <row r="36" spans="1:35" ht="15.6" x14ac:dyDescent="0.3">
      <c r="A36" s="117">
        <f t="shared" si="1"/>
        <v>30</v>
      </c>
      <c r="B36" s="118" t="s">
        <v>35</v>
      </c>
      <c r="C36" s="119" t="s">
        <v>36</v>
      </c>
      <c r="D36" s="120" t="s">
        <v>43</v>
      </c>
      <c r="E36" s="121" t="s">
        <v>71</v>
      </c>
      <c r="F36" s="118">
        <v>1</v>
      </c>
      <c r="G36" s="118">
        <v>16</v>
      </c>
      <c r="H36" s="118">
        <v>5</v>
      </c>
      <c r="I36" s="118" t="s">
        <v>112</v>
      </c>
      <c r="J36" s="118">
        <v>1</v>
      </c>
      <c r="K36" s="130"/>
      <c r="L36" s="114">
        <v>16</v>
      </c>
      <c r="M36" s="118">
        <v>16</v>
      </c>
      <c r="N36" s="118">
        <v>16</v>
      </c>
      <c r="O36" s="118">
        <v>16</v>
      </c>
      <c r="P36" s="131"/>
      <c r="Q36" s="132"/>
      <c r="R36" s="118">
        <v>1</v>
      </c>
      <c r="S36" s="118">
        <v>0.5</v>
      </c>
      <c r="T36" s="131"/>
      <c r="U36" s="131"/>
      <c r="V36" s="131"/>
      <c r="W36" s="131"/>
      <c r="X36" s="131"/>
      <c r="Y36" s="118">
        <v>1</v>
      </c>
      <c r="Z36" s="131"/>
      <c r="AA36" s="131"/>
      <c r="AB36" s="133"/>
      <c r="AC36" s="126">
        <f t="shared" si="0"/>
        <v>34.5</v>
      </c>
      <c r="AD36" s="114" t="s">
        <v>145</v>
      </c>
      <c r="AE36" s="134"/>
      <c r="AF36" s="134"/>
      <c r="AG36" s="134"/>
      <c r="AH36" s="116" t="s">
        <v>114</v>
      </c>
      <c r="AI36" s="116">
        <v>40</v>
      </c>
    </row>
    <row r="37" spans="1:35" ht="15.6" x14ac:dyDescent="0.3">
      <c r="A37" s="117">
        <f t="shared" si="1"/>
        <v>31</v>
      </c>
      <c r="B37" s="118" t="s">
        <v>35</v>
      </c>
      <c r="C37" s="119" t="s">
        <v>36</v>
      </c>
      <c r="D37" s="120" t="s">
        <v>40</v>
      </c>
      <c r="E37" s="121" t="s">
        <v>71</v>
      </c>
      <c r="F37" s="118">
        <v>1</v>
      </c>
      <c r="G37" s="118">
        <v>16</v>
      </c>
      <c r="H37" s="118">
        <v>5</v>
      </c>
      <c r="I37" s="118" t="s">
        <v>112</v>
      </c>
      <c r="J37" s="118">
        <v>1</v>
      </c>
      <c r="K37" s="130"/>
      <c r="L37" s="114">
        <v>16</v>
      </c>
      <c r="M37" s="118">
        <v>16</v>
      </c>
      <c r="N37" s="118">
        <v>16</v>
      </c>
      <c r="O37" s="118">
        <v>16</v>
      </c>
      <c r="P37" s="131"/>
      <c r="Q37" s="132"/>
      <c r="R37" s="131"/>
      <c r="S37" s="131"/>
      <c r="T37" s="131"/>
      <c r="U37" s="131"/>
      <c r="V37" s="131"/>
      <c r="W37" s="131"/>
      <c r="X37" s="131"/>
      <c r="Y37" s="118">
        <v>1</v>
      </c>
      <c r="Z37" s="131"/>
      <c r="AA37" s="131"/>
      <c r="AB37" s="133"/>
      <c r="AC37" s="126">
        <f t="shared" si="0"/>
        <v>33</v>
      </c>
      <c r="AD37" s="114" t="s">
        <v>162</v>
      </c>
      <c r="AE37" s="134"/>
      <c r="AF37" s="134"/>
      <c r="AG37" s="134"/>
      <c r="AH37" s="134"/>
      <c r="AI37" s="116">
        <v>58</v>
      </c>
    </row>
    <row r="38" spans="1:35" ht="15.6" x14ac:dyDescent="0.3">
      <c r="A38" s="117">
        <f t="shared" si="1"/>
        <v>32</v>
      </c>
      <c r="B38" s="118" t="s">
        <v>35</v>
      </c>
      <c r="C38" s="119" t="s">
        <v>36</v>
      </c>
      <c r="D38" s="120" t="s">
        <v>163</v>
      </c>
      <c r="E38" s="121" t="s">
        <v>71</v>
      </c>
      <c r="F38" s="118">
        <v>1</v>
      </c>
      <c r="G38" s="118">
        <v>16</v>
      </c>
      <c r="H38" s="118">
        <v>5</v>
      </c>
      <c r="I38" s="118" t="s">
        <v>112</v>
      </c>
      <c r="J38" s="118">
        <v>1</v>
      </c>
      <c r="K38" s="130"/>
      <c r="L38" s="114">
        <v>16</v>
      </c>
      <c r="M38" s="118">
        <v>16</v>
      </c>
      <c r="N38" s="118">
        <v>16</v>
      </c>
      <c r="O38" s="118">
        <v>16</v>
      </c>
      <c r="P38" s="131"/>
      <c r="Q38" s="132"/>
      <c r="R38" s="118">
        <v>1</v>
      </c>
      <c r="S38" s="118">
        <v>0.5</v>
      </c>
      <c r="T38" s="131"/>
      <c r="U38" s="131"/>
      <c r="V38" s="131"/>
      <c r="W38" s="131"/>
      <c r="X38" s="131"/>
      <c r="Y38" s="118">
        <v>1</v>
      </c>
      <c r="Z38" s="131"/>
      <c r="AA38" s="131"/>
      <c r="AB38" s="133"/>
      <c r="AC38" s="126">
        <f t="shared" si="0"/>
        <v>34.5</v>
      </c>
      <c r="AD38" s="114" t="s">
        <v>164</v>
      </c>
      <c r="AE38" s="134"/>
      <c r="AF38" s="134"/>
      <c r="AG38" s="134"/>
      <c r="AH38" s="116" t="s">
        <v>114</v>
      </c>
      <c r="AI38" s="116">
        <v>60</v>
      </c>
    </row>
    <row r="39" spans="1:35" ht="15.6" x14ac:dyDescent="0.3">
      <c r="A39" s="117">
        <f t="shared" si="1"/>
        <v>33</v>
      </c>
      <c r="B39" s="118" t="s">
        <v>35</v>
      </c>
      <c r="C39" s="119" t="s">
        <v>36</v>
      </c>
      <c r="D39" s="120" t="s">
        <v>165</v>
      </c>
      <c r="E39" s="121" t="s">
        <v>71</v>
      </c>
      <c r="F39" s="118">
        <v>1</v>
      </c>
      <c r="G39" s="118">
        <v>16</v>
      </c>
      <c r="H39" s="118">
        <v>5</v>
      </c>
      <c r="I39" s="118" t="s">
        <v>112</v>
      </c>
      <c r="J39" s="118">
        <v>1</v>
      </c>
      <c r="K39" s="130"/>
      <c r="L39" s="114">
        <v>16</v>
      </c>
      <c r="M39" s="118">
        <v>16</v>
      </c>
      <c r="N39" s="118">
        <v>16</v>
      </c>
      <c r="O39" s="118">
        <v>16</v>
      </c>
      <c r="P39" s="131"/>
      <c r="Q39" s="132"/>
      <c r="R39" s="131"/>
      <c r="S39" s="131"/>
      <c r="T39" s="131"/>
      <c r="U39" s="131"/>
      <c r="V39" s="131"/>
      <c r="W39" s="131"/>
      <c r="X39" s="131"/>
      <c r="Y39" s="118">
        <v>1</v>
      </c>
      <c r="Z39" s="131"/>
      <c r="AA39" s="131"/>
      <c r="AB39" s="133"/>
      <c r="AC39" s="126">
        <f t="shared" si="0"/>
        <v>33</v>
      </c>
      <c r="AD39" s="114" t="s">
        <v>166</v>
      </c>
      <c r="AE39" s="134"/>
      <c r="AF39" s="134"/>
      <c r="AG39" s="134"/>
      <c r="AH39" s="116" t="s">
        <v>114</v>
      </c>
      <c r="AI39" s="116">
        <v>56</v>
      </c>
    </row>
    <row r="40" spans="1:35" ht="14.1" customHeight="1" x14ac:dyDescent="0.3">
      <c r="A40" s="117"/>
      <c r="B40" s="118"/>
      <c r="C40" s="119"/>
      <c r="D40" s="120"/>
      <c r="E40" s="121"/>
      <c r="F40" s="118"/>
      <c r="G40" s="118"/>
      <c r="H40" s="118"/>
      <c r="I40" s="118"/>
      <c r="J40" s="118"/>
      <c r="K40" s="130"/>
      <c r="L40" s="114"/>
      <c r="M40" s="118"/>
      <c r="N40" s="118"/>
      <c r="O40" s="118"/>
      <c r="P40" s="131"/>
      <c r="Q40" s="132"/>
      <c r="R40" s="131"/>
      <c r="S40" s="131"/>
      <c r="T40" s="131"/>
      <c r="U40" s="131"/>
      <c r="V40" s="131"/>
      <c r="W40" s="131"/>
      <c r="X40" s="131"/>
      <c r="Y40" s="118"/>
      <c r="Z40" s="131"/>
      <c r="AA40" s="131"/>
      <c r="AB40" s="133"/>
      <c r="AC40" s="126"/>
      <c r="AD40" s="114"/>
      <c r="AE40" s="134"/>
      <c r="AF40" s="134"/>
      <c r="AG40" s="134"/>
      <c r="AH40" s="116"/>
      <c r="AI40" s="116"/>
    </row>
    <row r="41" spans="1:35" ht="16.2" thickBot="1" x14ac:dyDescent="0.35">
      <c r="A41" s="140">
        <v>34</v>
      </c>
      <c r="B41" s="141" t="s">
        <v>167</v>
      </c>
      <c r="C41" s="142" t="s">
        <v>168</v>
      </c>
      <c r="D41" s="143" t="s">
        <v>169</v>
      </c>
      <c r="E41" s="144"/>
      <c r="F41" s="141">
        <v>1</v>
      </c>
      <c r="G41" s="141">
        <v>1</v>
      </c>
      <c r="H41" s="141">
        <v>61</v>
      </c>
      <c r="I41" s="141">
        <v>1</v>
      </c>
      <c r="J41" s="141">
        <v>2</v>
      </c>
      <c r="K41" s="145">
        <v>3</v>
      </c>
      <c r="L41" s="146">
        <v>6</v>
      </c>
      <c r="M41" s="147">
        <v>6</v>
      </c>
      <c r="N41" s="147">
        <v>4</v>
      </c>
      <c r="O41" s="147">
        <v>8</v>
      </c>
      <c r="P41" s="148">
        <v>0</v>
      </c>
      <c r="Q41" s="149">
        <v>0</v>
      </c>
      <c r="R41" s="147"/>
      <c r="S41" s="147"/>
      <c r="T41" s="148">
        <v>4</v>
      </c>
      <c r="U41" s="148"/>
      <c r="V41" s="148"/>
      <c r="W41" s="148"/>
      <c r="X41" s="148"/>
      <c r="Y41" s="147">
        <v>12</v>
      </c>
      <c r="Z41" s="148"/>
      <c r="AA41" s="148"/>
      <c r="AB41" s="150"/>
      <c r="AC41" s="151">
        <f>IF(SUM(Q41:AB41) = 0, "", SUM(Q41:AB41, M41, O41))</f>
        <v>30</v>
      </c>
      <c r="AD41" s="114"/>
      <c r="AE41" s="116"/>
      <c r="AF41" s="116"/>
      <c r="AG41" s="134"/>
      <c r="AH41" s="116"/>
      <c r="AI41" s="116"/>
    </row>
    <row r="42" spans="1:35" ht="16.2" thickBot="1" x14ac:dyDescent="0.35">
      <c r="A42" s="152" t="str">
        <f>IF(AND(A39="", B39="", B42&lt;&gt;0), 1, IF(AND(A39&lt;&gt;0, B39&lt;&gt;0, B42&lt;&gt;0), A39+1, IF(AND(A39&lt;&gt;0, B39&lt;&gt;0, B42=0), "", "")))</f>
        <v/>
      </c>
      <c r="B42" s="153"/>
      <c r="C42" s="154"/>
      <c r="D42" s="155" t="s">
        <v>170</v>
      </c>
      <c r="E42" s="156"/>
      <c r="F42" s="156"/>
      <c r="G42" s="156"/>
      <c r="H42" s="156"/>
      <c r="I42" s="156"/>
      <c r="J42" s="156"/>
      <c r="K42" s="156"/>
      <c r="L42" s="157">
        <f t="shared" ref="L42:AC42" si="2">SUM(L7:L41)</f>
        <v>626</v>
      </c>
      <c r="M42" s="158">
        <f t="shared" si="2"/>
        <v>514</v>
      </c>
      <c r="N42" s="157">
        <f t="shared" si="2"/>
        <v>540</v>
      </c>
      <c r="O42" s="158">
        <f t="shared" si="2"/>
        <v>440</v>
      </c>
      <c r="P42" s="157">
        <f t="shared" si="2"/>
        <v>16</v>
      </c>
      <c r="Q42" s="158">
        <f t="shared" si="2"/>
        <v>16</v>
      </c>
      <c r="R42" s="157">
        <f t="shared" si="2"/>
        <v>33</v>
      </c>
      <c r="S42" s="157">
        <f t="shared" si="2"/>
        <v>13.5</v>
      </c>
      <c r="T42" s="157">
        <f t="shared" si="2"/>
        <v>4</v>
      </c>
      <c r="U42" s="157">
        <f t="shared" si="2"/>
        <v>109</v>
      </c>
      <c r="V42" s="157">
        <f t="shared" si="2"/>
        <v>0</v>
      </c>
      <c r="W42" s="157">
        <f t="shared" si="2"/>
        <v>18</v>
      </c>
      <c r="X42" s="157">
        <f t="shared" si="2"/>
        <v>0</v>
      </c>
      <c r="Y42" s="157">
        <f t="shared" si="2"/>
        <v>45</v>
      </c>
      <c r="Z42" s="157">
        <f t="shared" si="2"/>
        <v>0</v>
      </c>
      <c r="AA42" s="157">
        <f t="shared" si="2"/>
        <v>0</v>
      </c>
      <c r="AB42" s="159">
        <f t="shared" si="2"/>
        <v>0</v>
      </c>
      <c r="AC42" s="160">
        <f t="shared" si="2"/>
        <v>1192.5</v>
      </c>
      <c r="AD42" s="139"/>
      <c r="AE42" s="134"/>
      <c r="AF42" s="134"/>
      <c r="AG42" s="134"/>
      <c r="AH42" s="134"/>
      <c r="AI42" s="134"/>
    </row>
    <row r="43" spans="1:35" ht="16.2" thickBot="1" x14ac:dyDescent="0.35">
      <c r="A43" s="161" t="str">
        <f t="shared" ref="A43:A80" si="3">IF(AND(A42="", B42="", B43&lt;&gt;0), 1, IF(AND(A42&lt;&gt;0, B42&lt;&gt;0, B43&lt;&gt;0), A42+1, IF(AND(A42&lt;&gt;0, B42&lt;&gt;0, B43=0), "", "")))</f>
        <v/>
      </c>
      <c r="B43" s="162"/>
      <c r="C43" s="163"/>
      <c r="D43" s="164" t="s">
        <v>171</v>
      </c>
      <c r="E43" s="165"/>
      <c r="F43" s="165"/>
      <c r="G43" s="165"/>
      <c r="H43" s="165"/>
      <c r="I43" s="165"/>
      <c r="J43" s="165"/>
      <c r="K43" s="165"/>
      <c r="L43" s="166"/>
      <c r="M43" s="167"/>
      <c r="N43" s="166"/>
      <c r="O43" s="167"/>
      <c r="P43" s="166"/>
      <c r="Q43" s="167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2"/>
      <c r="AC43" s="168" t="str">
        <f t="shared" ref="AC43:AC80" si="4">IF(SUM(Q43:AB43)=0,"",SUM(Q43:AB43, M43, O43))</f>
        <v/>
      </c>
      <c r="AD43" s="139"/>
      <c r="AE43" s="134"/>
      <c r="AF43" s="134"/>
      <c r="AG43" s="134"/>
      <c r="AH43" s="134"/>
      <c r="AI43" s="134"/>
    </row>
    <row r="44" spans="1:35" ht="18.899999999999999" customHeight="1" x14ac:dyDescent="0.3">
      <c r="A44" s="101">
        <f t="shared" si="3"/>
        <v>1</v>
      </c>
      <c r="B44" s="102" t="s">
        <v>35</v>
      </c>
      <c r="C44" s="103" t="s">
        <v>36</v>
      </c>
      <c r="D44" s="169" t="s">
        <v>39</v>
      </c>
      <c r="E44" s="105" t="s">
        <v>53</v>
      </c>
      <c r="F44" s="102">
        <v>2</v>
      </c>
      <c r="G44" s="102">
        <v>16</v>
      </c>
      <c r="H44" s="102">
        <v>13</v>
      </c>
      <c r="I44" s="102" t="s">
        <v>112</v>
      </c>
      <c r="J44" s="102">
        <v>1</v>
      </c>
      <c r="K44" s="103">
        <v>1</v>
      </c>
      <c r="L44" s="170">
        <v>16</v>
      </c>
      <c r="M44" s="102">
        <v>16</v>
      </c>
      <c r="N44" s="171"/>
      <c r="O44" s="172"/>
      <c r="P44" s="102">
        <v>28</v>
      </c>
      <c r="Q44" s="102">
        <v>28</v>
      </c>
      <c r="R44" s="102">
        <v>3</v>
      </c>
      <c r="S44" s="102">
        <v>1</v>
      </c>
      <c r="T44" s="171"/>
      <c r="U44" s="171"/>
      <c r="V44" s="171"/>
      <c r="W44" s="171"/>
      <c r="X44" s="171"/>
      <c r="Y44" s="102">
        <v>2</v>
      </c>
      <c r="Z44" s="171"/>
      <c r="AA44" s="171"/>
      <c r="AB44" s="173"/>
      <c r="AC44" s="174">
        <f t="shared" si="4"/>
        <v>50</v>
      </c>
      <c r="AD44" s="114" t="s">
        <v>172</v>
      </c>
      <c r="AE44" s="134"/>
      <c r="AF44" s="134"/>
      <c r="AG44" s="116" t="s">
        <v>53</v>
      </c>
      <c r="AH44" s="116" t="s">
        <v>114</v>
      </c>
      <c r="AI44" s="116">
        <v>46</v>
      </c>
    </row>
    <row r="45" spans="1:35" ht="21.9" customHeight="1" x14ac:dyDescent="0.3">
      <c r="A45" s="117">
        <f t="shared" si="3"/>
        <v>2</v>
      </c>
      <c r="B45" s="118" t="s">
        <v>35</v>
      </c>
      <c r="C45" s="119" t="s">
        <v>36</v>
      </c>
      <c r="D45" s="175" t="s">
        <v>173</v>
      </c>
      <c r="E45" s="121" t="s">
        <v>53</v>
      </c>
      <c r="F45" s="118">
        <v>2</v>
      </c>
      <c r="G45" s="118">
        <v>16</v>
      </c>
      <c r="H45" s="118">
        <v>13</v>
      </c>
      <c r="I45" s="118" t="s">
        <v>112</v>
      </c>
      <c r="J45" s="118">
        <v>1</v>
      </c>
      <c r="K45" s="130"/>
      <c r="L45" s="139"/>
      <c r="M45" s="132"/>
      <c r="N45" s="118">
        <v>64</v>
      </c>
      <c r="O45" s="118">
        <v>64</v>
      </c>
      <c r="P45" s="131"/>
      <c r="Q45" s="132"/>
      <c r="R45" s="131"/>
      <c r="S45" s="131"/>
      <c r="T45" s="131"/>
      <c r="U45" s="131"/>
      <c r="V45" s="131"/>
      <c r="W45" s="131"/>
      <c r="X45" s="131"/>
      <c r="Y45" s="118">
        <v>2</v>
      </c>
      <c r="Z45" s="131"/>
      <c r="AA45" s="131"/>
      <c r="AB45" s="133"/>
      <c r="AC45" s="126">
        <f t="shared" si="4"/>
        <v>66</v>
      </c>
      <c r="AD45" s="114" t="s">
        <v>174</v>
      </c>
      <c r="AE45" s="134"/>
      <c r="AF45" s="134"/>
      <c r="AG45" s="134"/>
      <c r="AH45" s="134"/>
      <c r="AI45" s="116">
        <v>116</v>
      </c>
    </row>
    <row r="46" spans="1:35" ht="17.100000000000001" customHeight="1" x14ac:dyDescent="0.3">
      <c r="A46" s="117">
        <f t="shared" si="3"/>
        <v>3</v>
      </c>
      <c r="B46" s="118" t="s">
        <v>35</v>
      </c>
      <c r="C46" s="119" t="s">
        <v>36</v>
      </c>
      <c r="D46" s="175" t="s">
        <v>118</v>
      </c>
      <c r="E46" s="121" t="s">
        <v>53</v>
      </c>
      <c r="F46" s="118">
        <v>2</v>
      </c>
      <c r="G46" s="118">
        <v>16</v>
      </c>
      <c r="H46" s="118">
        <v>13</v>
      </c>
      <c r="I46" s="118" t="s">
        <v>112</v>
      </c>
      <c r="J46" s="118">
        <v>1</v>
      </c>
      <c r="K46" s="130"/>
      <c r="L46" s="114">
        <v>32</v>
      </c>
      <c r="M46" s="118">
        <v>32</v>
      </c>
      <c r="N46" s="118">
        <v>36</v>
      </c>
      <c r="O46" s="118">
        <v>36</v>
      </c>
      <c r="P46" s="131"/>
      <c r="Q46" s="132"/>
      <c r="R46" s="118">
        <v>3</v>
      </c>
      <c r="S46" s="118">
        <v>1</v>
      </c>
      <c r="T46" s="131"/>
      <c r="U46" s="131"/>
      <c r="V46" s="131"/>
      <c r="W46" s="131"/>
      <c r="X46" s="131"/>
      <c r="Y46" s="118">
        <v>2</v>
      </c>
      <c r="Z46" s="131"/>
      <c r="AA46" s="131"/>
      <c r="AB46" s="133"/>
      <c r="AC46" s="126">
        <f t="shared" si="4"/>
        <v>74</v>
      </c>
      <c r="AD46" s="114" t="s">
        <v>175</v>
      </c>
      <c r="AE46" s="134"/>
      <c r="AF46" s="134"/>
      <c r="AG46" s="134"/>
      <c r="AH46" s="134"/>
      <c r="AI46" s="116">
        <v>112</v>
      </c>
    </row>
    <row r="47" spans="1:35" ht="18.899999999999999" customHeight="1" x14ac:dyDescent="0.3">
      <c r="A47" s="117">
        <f t="shared" si="3"/>
        <v>4</v>
      </c>
      <c r="B47" s="118" t="s">
        <v>35</v>
      </c>
      <c r="C47" s="119" t="s">
        <v>59</v>
      </c>
      <c r="D47" s="175" t="s">
        <v>58</v>
      </c>
      <c r="E47" s="121" t="s">
        <v>53</v>
      </c>
      <c r="F47" s="118">
        <v>2</v>
      </c>
      <c r="G47" s="118">
        <v>16</v>
      </c>
      <c r="H47" s="118">
        <v>5</v>
      </c>
      <c r="I47" s="118" t="s">
        <v>144</v>
      </c>
      <c r="J47" s="118">
        <v>0.66666666666666663</v>
      </c>
      <c r="K47" s="130"/>
      <c r="L47" s="114">
        <v>32</v>
      </c>
      <c r="M47" s="118">
        <v>16</v>
      </c>
      <c r="N47" s="118">
        <v>16</v>
      </c>
      <c r="O47" s="118">
        <v>8</v>
      </c>
      <c r="P47" s="131"/>
      <c r="Q47" s="132"/>
      <c r="R47" s="118">
        <v>1</v>
      </c>
      <c r="S47" s="118">
        <v>0.5</v>
      </c>
      <c r="T47" s="131"/>
      <c r="U47" s="131"/>
      <c r="V47" s="131"/>
      <c r="W47" s="131"/>
      <c r="X47" s="131"/>
      <c r="Y47" s="118">
        <v>1</v>
      </c>
      <c r="Z47" s="131"/>
      <c r="AA47" s="131"/>
      <c r="AB47" s="133"/>
      <c r="AC47" s="126">
        <f t="shared" si="4"/>
        <v>26.5</v>
      </c>
      <c r="AD47" s="114" t="s">
        <v>176</v>
      </c>
      <c r="AE47" s="116" t="s">
        <v>61</v>
      </c>
      <c r="AF47" s="116" t="s">
        <v>146</v>
      </c>
      <c r="AG47" s="134"/>
      <c r="AH47" s="116" t="s">
        <v>114</v>
      </c>
      <c r="AI47" s="116">
        <v>72</v>
      </c>
    </row>
    <row r="48" spans="1:35" ht="18.899999999999999" customHeight="1" x14ac:dyDescent="0.3">
      <c r="A48" s="117">
        <f t="shared" si="3"/>
        <v>5</v>
      </c>
      <c r="B48" s="118" t="s">
        <v>35</v>
      </c>
      <c r="C48" s="119" t="s">
        <v>61</v>
      </c>
      <c r="D48" s="175" t="s">
        <v>58</v>
      </c>
      <c r="E48" s="121" t="s">
        <v>53</v>
      </c>
      <c r="F48" s="118">
        <v>2</v>
      </c>
      <c r="G48" s="118">
        <v>16</v>
      </c>
      <c r="H48" s="118">
        <v>10</v>
      </c>
      <c r="I48" s="118" t="s">
        <v>144</v>
      </c>
      <c r="J48" s="118">
        <v>0.66666666666666663</v>
      </c>
      <c r="K48" s="130"/>
      <c r="L48" s="114">
        <v>32</v>
      </c>
      <c r="M48" s="118">
        <v>16</v>
      </c>
      <c r="N48" s="118">
        <v>16</v>
      </c>
      <c r="O48" s="118">
        <v>8</v>
      </c>
      <c r="P48" s="131"/>
      <c r="Q48" s="132"/>
      <c r="R48" s="131"/>
      <c r="S48" s="131"/>
      <c r="T48" s="131"/>
      <c r="U48" s="131"/>
      <c r="V48" s="131"/>
      <c r="W48" s="131"/>
      <c r="X48" s="131"/>
      <c r="Y48" s="118">
        <v>1</v>
      </c>
      <c r="Z48" s="131"/>
      <c r="AA48" s="131"/>
      <c r="AB48" s="133"/>
      <c r="AC48" s="126">
        <f t="shared" si="4"/>
        <v>25</v>
      </c>
      <c r="AD48" s="114" t="s">
        <v>176</v>
      </c>
      <c r="AE48" s="116" t="s">
        <v>59</v>
      </c>
      <c r="AF48" s="116" t="s">
        <v>146</v>
      </c>
      <c r="AG48" s="134"/>
      <c r="AH48" s="116" t="s">
        <v>114</v>
      </c>
      <c r="AI48" s="116">
        <v>72</v>
      </c>
    </row>
    <row r="49" spans="1:35" ht="18.899999999999999" customHeight="1" x14ac:dyDescent="0.3">
      <c r="A49" s="117">
        <f t="shared" si="3"/>
        <v>6</v>
      </c>
      <c r="B49" s="118" t="s">
        <v>35</v>
      </c>
      <c r="C49" s="119" t="s">
        <v>36</v>
      </c>
      <c r="D49" s="175" t="s">
        <v>34</v>
      </c>
      <c r="E49" s="121" t="s">
        <v>53</v>
      </c>
      <c r="F49" s="118">
        <v>2</v>
      </c>
      <c r="G49" s="118">
        <v>16</v>
      </c>
      <c r="H49" s="118">
        <v>13</v>
      </c>
      <c r="I49" s="118" t="s">
        <v>112</v>
      </c>
      <c r="J49" s="118">
        <v>1</v>
      </c>
      <c r="K49" s="130"/>
      <c r="L49" s="114">
        <v>32</v>
      </c>
      <c r="M49" s="118">
        <v>32</v>
      </c>
      <c r="N49" s="118">
        <v>16</v>
      </c>
      <c r="O49" s="118">
        <v>16</v>
      </c>
      <c r="P49" s="131"/>
      <c r="Q49" s="132"/>
      <c r="R49" s="118">
        <v>3</v>
      </c>
      <c r="S49" s="118">
        <v>1</v>
      </c>
      <c r="T49" s="131"/>
      <c r="U49" s="131"/>
      <c r="V49" s="131"/>
      <c r="W49" s="131"/>
      <c r="X49" s="131"/>
      <c r="Y49" s="118">
        <v>2</v>
      </c>
      <c r="Z49" s="131"/>
      <c r="AA49" s="131"/>
      <c r="AB49" s="133"/>
      <c r="AC49" s="126">
        <f t="shared" si="4"/>
        <v>54</v>
      </c>
      <c r="AD49" s="114" t="s">
        <v>177</v>
      </c>
      <c r="AE49" s="134"/>
      <c r="AF49" s="134"/>
      <c r="AG49" s="134"/>
      <c r="AH49" s="116" t="s">
        <v>114</v>
      </c>
      <c r="AI49" s="116">
        <v>72</v>
      </c>
    </row>
    <row r="50" spans="1:35" ht="18" customHeight="1" x14ac:dyDescent="0.3">
      <c r="A50" s="117">
        <f t="shared" si="3"/>
        <v>7</v>
      </c>
      <c r="B50" s="118" t="s">
        <v>35</v>
      </c>
      <c r="C50" s="119" t="s">
        <v>36</v>
      </c>
      <c r="D50" s="175" t="s">
        <v>178</v>
      </c>
      <c r="E50" s="121" t="s">
        <v>53</v>
      </c>
      <c r="F50" s="118">
        <v>2</v>
      </c>
      <c r="G50" s="118">
        <v>16</v>
      </c>
      <c r="H50" s="118">
        <v>13</v>
      </c>
      <c r="I50" s="118" t="s">
        <v>112</v>
      </c>
      <c r="J50" s="118">
        <v>1</v>
      </c>
      <c r="K50" s="130"/>
      <c r="L50" s="114">
        <v>32</v>
      </c>
      <c r="M50" s="118">
        <v>32</v>
      </c>
      <c r="N50" s="118">
        <v>32</v>
      </c>
      <c r="O50" s="118">
        <v>32</v>
      </c>
      <c r="P50" s="131"/>
      <c r="Q50" s="132"/>
      <c r="R50" s="131"/>
      <c r="S50" s="131"/>
      <c r="T50" s="131"/>
      <c r="U50" s="131"/>
      <c r="V50" s="131"/>
      <c r="W50" s="131"/>
      <c r="X50" s="131"/>
      <c r="Y50" s="118">
        <v>2</v>
      </c>
      <c r="Z50" s="131"/>
      <c r="AA50" s="131"/>
      <c r="AB50" s="133"/>
      <c r="AC50" s="126">
        <f t="shared" si="4"/>
        <v>66</v>
      </c>
      <c r="AD50" s="114" t="s">
        <v>179</v>
      </c>
      <c r="AE50" s="134"/>
      <c r="AF50" s="134"/>
      <c r="AG50" s="134"/>
      <c r="AH50" s="116" t="s">
        <v>114</v>
      </c>
      <c r="AI50" s="116">
        <v>86</v>
      </c>
    </row>
    <row r="51" spans="1:35" ht="18.899999999999999" customHeight="1" x14ac:dyDescent="0.3">
      <c r="A51" s="117">
        <f t="shared" si="3"/>
        <v>8</v>
      </c>
      <c r="B51" s="118" t="s">
        <v>35</v>
      </c>
      <c r="C51" s="119" t="s">
        <v>36</v>
      </c>
      <c r="D51" s="175" t="s">
        <v>180</v>
      </c>
      <c r="E51" s="121" t="s">
        <v>46</v>
      </c>
      <c r="F51" s="118">
        <v>2</v>
      </c>
      <c r="G51" s="118">
        <v>18</v>
      </c>
      <c r="H51" s="118">
        <v>4</v>
      </c>
      <c r="I51" s="118" t="s">
        <v>112</v>
      </c>
      <c r="J51" s="118">
        <v>1</v>
      </c>
      <c r="K51" s="130"/>
      <c r="L51" s="139"/>
      <c r="M51" s="132"/>
      <c r="N51" s="131"/>
      <c r="O51" s="132"/>
      <c r="P51" s="131"/>
      <c r="Q51" s="132"/>
      <c r="R51" s="131"/>
      <c r="S51" s="131"/>
      <c r="T51" s="131"/>
      <c r="U51" s="131"/>
      <c r="V51" s="131"/>
      <c r="W51" s="131"/>
      <c r="X51" s="131"/>
      <c r="Y51" s="131"/>
      <c r="Z51" s="131"/>
      <c r="AA51" s="118">
        <v>12</v>
      </c>
      <c r="AB51" s="133"/>
      <c r="AC51" s="126">
        <f t="shared" si="4"/>
        <v>12</v>
      </c>
      <c r="AD51" s="114" t="s">
        <v>181</v>
      </c>
      <c r="AE51" s="134"/>
      <c r="AF51" s="134"/>
      <c r="AG51" s="134"/>
      <c r="AH51" s="116" t="s">
        <v>182</v>
      </c>
      <c r="AI51" s="116">
        <v>30</v>
      </c>
    </row>
    <row r="52" spans="1:35" ht="20.100000000000001" customHeight="1" x14ac:dyDescent="0.3">
      <c r="A52" s="117">
        <f t="shared" si="3"/>
        <v>9</v>
      </c>
      <c r="B52" s="118" t="s">
        <v>35</v>
      </c>
      <c r="C52" s="119" t="s">
        <v>36</v>
      </c>
      <c r="D52" s="175" t="s">
        <v>183</v>
      </c>
      <c r="E52" s="121" t="s">
        <v>46</v>
      </c>
      <c r="F52" s="118">
        <v>2</v>
      </c>
      <c r="G52" s="118">
        <v>18</v>
      </c>
      <c r="H52" s="118">
        <v>4</v>
      </c>
      <c r="I52" s="118" t="s">
        <v>112</v>
      </c>
      <c r="J52" s="118">
        <v>1</v>
      </c>
      <c r="K52" s="130"/>
      <c r="L52" s="114">
        <v>22</v>
      </c>
      <c r="M52" s="118">
        <v>21.96</v>
      </c>
      <c r="N52" s="118">
        <v>18</v>
      </c>
      <c r="O52" s="118">
        <v>18</v>
      </c>
      <c r="P52" s="131"/>
      <c r="Q52" s="132"/>
      <c r="R52" s="118">
        <v>1</v>
      </c>
      <c r="S52" s="118">
        <v>0.5</v>
      </c>
      <c r="T52" s="131"/>
      <c r="U52" s="131"/>
      <c r="V52" s="131"/>
      <c r="W52" s="131"/>
      <c r="X52" s="131"/>
      <c r="Y52" s="118">
        <v>1</v>
      </c>
      <c r="Z52" s="131"/>
      <c r="AA52" s="131"/>
      <c r="AB52" s="133"/>
      <c r="AC52" s="126">
        <f t="shared" si="4"/>
        <v>42.46</v>
      </c>
      <c r="AD52" s="114" t="s">
        <v>184</v>
      </c>
      <c r="AE52" s="134"/>
      <c r="AF52" s="134"/>
      <c r="AG52" s="134"/>
      <c r="AH52" s="116" t="s">
        <v>114</v>
      </c>
      <c r="AI52" s="116">
        <v>80</v>
      </c>
    </row>
    <row r="53" spans="1:35" ht="18.899999999999999" customHeight="1" x14ac:dyDescent="0.3">
      <c r="A53" s="117">
        <f t="shared" si="3"/>
        <v>10</v>
      </c>
      <c r="B53" s="118" t="s">
        <v>35</v>
      </c>
      <c r="C53" s="119" t="s">
        <v>36</v>
      </c>
      <c r="D53" s="175" t="s">
        <v>136</v>
      </c>
      <c r="E53" s="121" t="s">
        <v>46</v>
      </c>
      <c r="F53" s="118">
        <v>2</v>
      </c>
      <c r="G53" s="118">
        <v>18</v>
      </c>
      <c r="H53" s="118">
        <v>4</v>
      </c>
      <c r="I53" s="118" t="s">
        <v>112</v>
      </c>
      <c r="J53" s="118">
        <v>1</v>
      </c>
      <c r="K53" s="130"/>
      <c r="L53" s="114">
        <v>18</v>
      </c>
      <c r="M53" s="118">
        <v>18</v>
      </c>
      <c r="N53" s="118">
        <v>14</v>
      </c>
      <c r="O53" s="118">
        <v>14.04</v>
      </c>
      <c r="P53" s="131"/>
      <c r="Q53" s="132"/>
      <c r="R53" s="118">
        <v>1</v>
      </c>
      <c r="S53" s="118">
        <v>0.5</v>
      </c>
      <c r="T53" s="131"/>
      <c r="U53" s="131"/>
      <c r="V53" s="131"/>
      <c r="W53" s="131"/>
      <c r="X53" s="131"/>
      <c r="Y53" s="118">
        <v>1</v>
      </c>
      <c r="Z53" s="131"/>
      <c r="AA53" s="131"/>
      <c r="AB53" s="133"/>
      <c r="AC53" s="126">
        <f t="shared" si="4"/>
        <v>34.54</v>
      </c>
      <c r="AD53" s="114" t="s">
        <v>137</v>
      </c>
      <c r="AE53" s="134"/>
      <c r="AF53" s="134"/>
      <c r="AG53" s="134"/>
      <c r="AH53" s="116" t="s">
        <v>114</v>
      </c>
      <c r="AI53" s="116">
        <v>40</v>
      </c>
    </row>
    <row r="54" spans="1:35" ht="21.9" customHeight="1" x14ac:dyDescent="0.3">
      <c r="A54" s="117">
        <f t="shared" si="3"/>
        <v>11</v>
      </c>
      <c r="B54" s="118" t="s">
        <v>35</v>
      </c>
      <c r="C54" s="119" t="s">
        <v>142</v>
      </c>
      <c r="D54" s="176" t="s">
        <v>185</v>
      </c>
      <c r="E54" s="121" t="s">
        <v>50</v>
      </c>
      <c r="F54" s="118">
        <v>2</v>
      </c>
      <c r="G54" s="118">
        <v>16</v>
      </c>
      <c r="H54" s="118">
        <v>1</v>
      </c>
      <c r="I54" s="118" t="s">
        <v>144</v>
      </c>
      <c r="J54" s="118">
        <v>0.66666666666666663</v>
      </c>
      <c r="K54" s="130"/>
      <c r="L54" s="114">
        <v>40</v>
      </c>
      <c r="M54" s="118">
        <v>20</v>
      </c>
      <c r="N54" s="118">
        <v>32</v>
      </c>
      <c r="O54" s="118">
        <v>16</v>
      </c>
      <c r="P54" s="131"/>
      <c r="Q54" s="132"/>
      <c r="R54" s="131"/>
      <c r="S54" s="131"/>
      <c r="T54" s="131"/>
      <c r="U54" s="131"/>
      <c r="V54" s="131"/>
      <c r="W54" s="131"/>
      <c r="X54" s="131"/>
      <c r="Y54" s="118">
        <v>1</v>
      </c>
      <c r="Z54" s="131"/>
      <c r="AA54" s="131"/>
      <c r="AB54" s="133"/>
      <c r="AC54" s="126">
        <f t="shared" si="4"/>
        <v>37</v>
      </c>
      <c r="AD54" s="114" t="s">
        <v>186</v>
      </c>
      <c r="AE54" s="116" t="s">
        <v>67</v>
      </c>
      <c r="AF54" s="116" t="s">
        <v>146</v>
      </c>
      <c r="AG54" s="134"/>
      <c r="AH54" s="116" t="s">
        <v>114</v>
      </c>
      <c r="AI54" s="116">
        <v>78</v>
      </c>
    </row>
    <row r="55" spans="1:35" ht="20.100000000000001" customHeight="1" x14ac:dyDescent="0.3">
      <c r="A55" s="117">
        <f t="shared" si="3"/>
        <v>12</v>
      </c>
      <c r="B55" s="118" t="s">
        <v>35</v>
      </c>
      <c r="C55" s="119" t="s">
        <v>36</v>
      </c>
      <c r="D55" s="176" t="s">
        <v>187</v>
      </c>
      <c r="E55" s="121" t="s">
        <v>50</v>
      </c>
      <c r="F55" s="118">
        <v>2</v>
      </c>
      <c r="G55" s="118">
        <v>16</v>
      </c>
      <c r="H55" s="118">
        <v>6</v>
      </c>
      <c r="I55" s="118" t="s">
        <v>112</v>
      </c>
      <c r="J55" s="118">
        <v>1</v>
      </c>
      <c r="K55" s="130"/>
      <c r="L55" s="139"/>
      <c r="M55" s="132"/>
      <c r="N55" s="131"/>
      <c r="O55" s="132"/>
      <c r="P55" s="131"/>
      <c r="Q55" s="132"/>
      <c r="R55" s="131"/>
      <c r="S55" s="131"/>
      <c r="T55" s="131"/>
      <c r="U55" s="131"/>
      <c r="V55" s="131"/>
      <c r="W55" s="131"/>
      <c r="X55" s="131"/>
      <c r="Y55" s="118"/>
      <c r="Z55" s="131"/>
      <c r="AA55" s="118">
        <v>18</v>
      </c>
      <c r="AB55" s="133"/>
      <c r="AC55" s="126">
        <f t="shared" si="4"/>
        <v>18</v>
      </c>
      <c r="AD55" s="114" t="s">
        <v>188</v>
      </c>
      <c r="AE55" s="134"/>
      <c r="AF55" s="134"/>
      <c r="AG55" s="134"/>
      <c r="AH55" s="116" t="s">
        <v>182</v>
      </c>
      <c r="AI55" s="116">
        <v>90</v>
      </c>
    </row>
    <row r="56" spans="1:35" ht="17.100000000000001" customHeight="1" x14ac:dyDescent="0.3">
      <c r="A56" s="117">
        <f t="shared" si="3"/>
        <v>13</v>
      </c>
      <c r="B56" s="118" t="s">
        <v>35</v>
      </c>
      <c r="C56" s="119" t="s">
        <v>142</v>
      </c>
      <c r="D56" s="175" t="s">
        <v>189</v>
      </c>
      <c r="E56" s="121" t="s">
        <v>50</v>
      </c>
      <c r="F56" s="118">
        <v>2</v>
      </c>
      <c r="G56" s="118">
        <v>16</v>
      </c>
      <c r="H56" s="118">
        <v>1</v>
      </c>
      <c r="I56" s="118" t="s">
        <v>112</v>
      </c>
      <c r="J56" s="118">
        <v>1</v>
      </c>
      <c r="K56" s="130"/>
      <c r="L56" s="139"/>
      <c r="M56" s="132"/>
      <c r="N56" s="131"/>
      <c r="O56" s="132"/>
      <c r="P56" s="131"/>
      <c r="Q56" s="132"/>
      <c r="R56" s="131"/>
      <c r="S56" s="131"/>
      <c r="T56" s="131"/>
      <c r="U56" s="131"/>
      <c r="V56" s="131"/>
      <c r="W56" s="131"/>
      <c r="X56" s="131"/>
      <c r="Y56" s="118"/>
      <c r="Z56" s="131"/>
      <c r="AA56" s="118">
        <v>3</v>
      </c>
      <c r="AB56" s="133"/>
      <c r="AC56" s="126">
        <f t="shared" si="4"/>
        <v>3</v>
      </c>
      <c r="AD56" s="114" t="s">
        <v>190</v>
      </c>
      <c r="AE56" s="134"/>
      <c r="AF56" s="134"/>
      <c r="AG56" s="134"/>
      <c r="AH56" s="116" t="s">
        <v>182</v>
      </c>
      <c r="AI56" s="116">
        <v>90</v>
      </c>
    </row>
    <row r="57" spans="1:35" ht="18.899999999999999" customHeight="1" x14ac:dyDescent="0.3">
      <c r="A57" s="117">
        <f t="shared" si="3"/>
        <v>14</v>
      </c>
      <c r="B57" s="118" t="s">
        <v>35</v>
      </c>
      <c r="C57" s="119" t="s">
        <v>142</v>
      </c>
      <c r="D57" s="175" t="s">
        <v>191</v>
      </c>
      <c r="E57" s="121" t="s">
        <v>50</v>
      </c>
      <c r="F57" s="118">
        <v>2</v>
      </c>
      <c r="G57" s="118">
        <v>16</v>
      </c>
      <c r="H57" s="118">
        <v>1</v>
      </c>
      <c r="I57" s="118" t="s">
        <v>144</v>
      </c>
      <c r="J57" s="118">
        <v>1</v>
      </c>
      <c r="K57" s="119">
        <v>0.5</v>
      </c>
      <c r="L57" s="114">
        <v>40</v>
      </c>
      <c r="M57" s="118">
        <v>20</v>
      </c>
      <c r="N57" s="131"/>
      <c r="O57" s="132"/>
      <c r="P57" s="118">
        <v>32</v>
      </c>
      <c r="Q57" s="118">
        <v>16</v>
      </c>
      <c r="R57" s="131"/>
      <c r="S57" s="118">
        <v>0.5</v>
      </c>
      <c r="T57" s="131"/>
      <c r="U57" s="131"/>
      <c r="V57" s="131"/>
      <c r="W57" s="131"/>
      <c r="X57" s="131"/>
      <c r="Y57" s="118">
        <v>1</v>
      </c>
      <c r="Z57" s="131"/>
      <c r="AA57" s="131"/>
      <c r="AB57" s="133"/>
      <c r="AC57" s="126">
        <f t="shared" si="4"/>
        <v>37.5</v>
      </c>
      <c r="AD57" s="114" t="s">
        <v>192</v>
      </c>
      <c r="AE57" s="116" t="s">
        <v>67</v>
      </c>
      <c r="AF57" s="134"/>
      <c r="AG57" s="116" t="s">
        <v>146</v>
      </c>
      <c r="AH57" s="116" t="s">
        <v>114</v>
      </c>
      <c r="AI57" s="116">
        <v>78</v>
      </c>
    </row>
    <row r="58" spans="1:35" ht="17.100000000000001" customHeight="1" x14ac:dyDescent="0.3">
      <c r="A58" s="117">
        <f t="shared" si="3"/>
        <v>15</v>
      </c>
      <c r="B58" s="118" t="s">
        <v>35</v>
      </c>
      <c r="C58" s="119" t="s">
        <v>36</v>
      </c>
      <c r="D58" s="175" t="s">
        <v>193</v>
      </c>
      <c r="E58" s="121" t="s">
        <v>50</v>
      </c>
      <c r="F58" s="118">
        <v>4</v>
      </c>
      <c r="G58" s="118">
        <v>2</v>
      </c>
      <c r="H58" s="118">
        <v>6</v>
      </c>
      <c r="I58" s="131"/>
      <c r="J58" s="131"/>
      <c r="K58" s="119">
        <v>1</v>
      </c>
      <c r="L58" s="139"/>
      <c r="M58" s="132"/>
      <c r="N58" s="131"/>
      <c r="O58" s="132"/>
      <c r="P58" s="131"/>
      <c r="Q58" s="132"/>
      <c r="R58" s="131"/>
      <c r="S58" s="131"/>
      <c r="T58" s="131"/>
      <c r="U58" s="131"/>
      <c r="V58" s="131"/>
      <c r="W58" s="131"/>
      <c r="X58" s="118">
        <v>12</v>
      </c>
      <c r="Y58" s="131"/>
      <c r="Z58" s="131"/>
      <c r="AA58" s="131"/>
      <c r="AB58" s="133"/>
      <c r="AC58" s="126">
        <f t="shared" si="4"/>
        <v>12</v>
      </c>
      <c r="AD58" s="139"/>
      <c r="AE58" s="134"/>
      <c r="AF58" s="134"/>
      <c r="AG58" s="134"/>
      <c r="AH58" s="134"/>
      <c r="AI58" s="134"/>
    </row>
    <row r="59" spans="1:35" ht="18" customHeight="1" x14ac:dyDescent="0.3">
      <c r="A59" s="117">
        <f t="shared" si="3"/>
        <v>16</v>
      </c>
      <c r="B59" s="118" t="s">
        <v>35</v>
      </c>
      <c r="C59" s="119" t="s">
        <v>142</v>
      </c>
      <c r="D59" s="175" t="s">
        <v>194</v>
      </c>
      <c r="E59" s="121" t="s">
        <v>50</v>
      </c>
      <c r="F59" s="118">
        <v>4</v>
      </c>
      <c r="G59" s="118">
        <v>2</v>
      </c>
      <c r="H59" s="118">
        <v>1</v>
      </c>
      <c r="I59" s="131"/>
      <c r="J59" s="131"/>
      <c r="K59" s="119">
        <v>1</v>
      </c>
      <c r="L59" s="139"/>
      <c r="M59" s="132"/>
      <c r="N59" s="131"/>
      <c r="O59" s="132"/>
      <c r="P59" s="131"/>
      <c r="Q59" s="132"/>
      <c r="R59" s="131"/>
      <c r="S59" s="131"/>
      <c r="T59" s="131"/>
      <c r="U59" s="131"/>
      <c r="V59" s="131"/>
      <c r="W59" s="131"/>
      <c r="X59" s="118">
        <v>2</v>
      </c>
      <c r="Y59" s="131"/>
      <c r="Z59" s="131"/>
      <c r="AA59" s="131"/>
      <c r="AB59" s="133"/>
      <c r="AC59" s="126">
        <f t="shared" si="4"/>
        <v>2</v>
      </c>
      <c r="AD59" s="139"/>
      <c r="AE59" s="134"/>
      <c r="AF59" s="134"/>
      <c r="AG59" s="134"/>
      <c r="AH59" s="134"/>
      <c r="AI59" s="134"/>
    </row>
    <row r="60" spans="1:35" ht="18" customHeight="1" x14ac:dyDescent="0.3">
      <c r="A60" s="117">
        <f t="shared" si="3"/>
        <v>17</v>
      </c>
      <c r="B60" s="118" t="s">
        <v>35</v>
      </c>
      <c r="C60" s="119" t="s">
        <v>36</v>
      </c>
      <c r="D60" s="175" t="s">
        <v>195</v>
      </c>
      <c r="E60" s="121" t="s">
        <v>50</v>
      </c>
      <c r="F60" s="118">
        <v>2</v>
      </c>
      <c r="G60" s="118">
        <v>16</v>
      </c>
      <c r="H60" s="118">
        <v>6</v>
      </c>
      <c r="I60" s="118" t="s">
        <v>112</v>
      </c>
      <c r="J60" s="118">
        <v>1</v>
      </c>
      <c r="K60" s="130"/>
      <c r="L60" s="114">
        <v>40</v>
      </c>
      <c r="M60" s="118">
        <v>40</v>
      </c>
      <c r="N60" s="118">
        <v>32</v>
      </c>
      <c r="O60" s="118">
        <v>32</v>
      </c>
      <c r="P60" s="131"/>
      <c r="Q60" s="132"/>
      <c r="R60" s="118">
        <v>2</v>
      </c>
      <c r="S60" s="118">
        <v>0.5</v>
      </c>
      <c r="T60" s="131"/>
      <c r="U60" s="131"/>
      <c r="V60" s="131"/>
      <c r="W60" s="131"/>
      <c r="X60" s="131"/>
      <c r="Y60" s="118">
        <v>1</v>
      </c>
      <c r="Z60" s="131"/>
      <c r="AA60" s="131"/>
      <c r="AB60" s="133"/>
      <c r="AC60" s="126">
        <f t="shared" si="4"/>
        <v>75.5</v>
      </c>
      <c r="AD60" s="114" t="s">
        <v>196</v>
      </c>
      <c r="AE60" s="134"/>
      <c r="AF60" s="134"/>
      <c r="AG60" s="134"/>
      <c r="AH60" s="116" t="s">
        <v>114</v>
      </c>
      <c r="AI60" s="116">
        <v>78</v>
      </c>
    </row>
    <row r="61" spans="1:35" ht="18.899999999999999" customHeight="1" x14ac:dyDescent="0.3">
      <c r="A61" s="117">
        <f t="shared" si="3"/>
        <v>18</v>
      </c>
      <c r="B61" s="118" t="s">
        <v>35</v>
      </c>
      <c r="C61" s="119" t="s">
        <v>142</v>
      </c>
      <c r="D61" s="176" t="s">
        <v>40</v>
      </c>
      <c r="E61" s="121" t="s">
        <v>50</v>
      </c>
      <c r="F61" s="118">
        <v>2</v>
      </c>
      <c r="G61" s="118">
        <v>16</v>
      </c>
      <c r="H61" s="118">
        <v>1</v>
      </c>
      <c r="I61" s="118" t="s">
        <v>112</v>
      </c>
      <c r="J61" s="118">
        <v>1</v>
      </c>
      <c r="K61" s="130"/>
      <c r="L61" s="114">
        <v>24</v>
      </c>
      <c r="M61" s="118">
        <v>24</v>
      </c>
      <c r="N61" s="118">
        <v>16</v>
      </c>
      <c r="O61" s="118">
        <v>16</v>
      </c>
      <c r="P61" s="131"/>
      <c r="Q61" s="132"/>
      <c r="R61" s="131"/>
      <c r="S61" s="118">
        <v>0.5</v>
      </c>
      <c r="T61" s="131"/>
      <c r="U61" s="131"/>
      <c r="V61" s="131"/>
      <c r="W61" s="131"/>
      <c r="X61" s="131"/>
      <c r="Y61" s="118">
        <v>1</v>
      </c>
      <c r="Z61" s="131"/>
      <c r="AA61" s="131"/>
      <c r="AB61" s="133"/>
      <c r="AC61" s="126">
        <f t="shared" si="4"/>
        <v>41.5</v>
      </c>
      <c r="AD61" s="114" t="s">
        <v>197</v>
      </c>
      <c r="AE61" s="134"/>
      <c r="AF61" s="134"/>
      <c r="AG61" s="134"/>
      <c r="AH61" s="134"/>
      <c r="AI61" s="116">
        <v>50</v>
      </c>
    </row>
    <row r="62" spans="1:35" ht="18" customHeight="1" x14ac:dyDescent="0.3">
      <c r="A62" s="117">
        <f t="shared" si="3"/>
        <v>19</v>
      </c>
      <c r="B62" s="118" t="s">
        <v>35</v>
      </c>
      <c r="C62" s="119" t="s">
        <v>36</v>
      </c>
      <c r="D62" s="175" t="s">
        <v>151</v>
      </c>
      <c r="E62" s="121" t="s">
        <v>50</v>
      </c>
      <c r="F62" s="118">
        <v>2</v>
      </c>
      <c r="G62" s="118">
        <v>16</v>
      </c>
      <c r="H62" s="118">
        <v>6</v>
      </c>
      <c r="I62" s="118" t="s">
        <v>112</v>
      </c>
      <c r="J62" s="118">
        <v>1</v>
      </c>
      <c r="K62" s="130"/>
      <c r="L62" s="114">
        <v>32</v>
      </c>
      <c r="M62" s="118">
        <v>32</v>
      </c>
      <c r="N62" s="118">
        <v>16</v>
      </c>
      <c r="O62" s="118">
        <v>16</v>
      </c>
      <c r="P62" s="131"/>
      <c r="Q62" s="132"/>
      <c r="R62" s="118">
        <v>2</v>
      </c>
      <c r="S62" s="118">
        <v>0.5</v>
      </c>
      <c r="T62" s="131"/>
      <c r="U62" s="131"/>
      <c r="V62" s="131"/>
      <c r="W62" s="131"/>
      <c r="X62" s="131"/>
      <c r="Y62" s="118">
        <v>1</v>
      </c>
      <c r="Z62" s="131"/>
      <c r="AA62" s="131"/>
      <c r="AB62" s="133"/>
      <c r="AC62" s="126">
        <f t="shared" si="4"/>
        <v>51.5</v>
      </c>
      <c r="AD62" s="114" t="s">
        <v>152</v>
      </c>
      <c r="AE62" s="134"/>
      <c r="AF62" s="134"/>
      <c r="AG62" s="134"/>
      <c r="AH62" s="116" t="s">
        <v>114</v>
      </c>
      <c r="AI62" s="116">
        <v>50</v>
      </c>
    </row>
    <row r="63" spans="1:35" ht="20.100000000000001" customHeight="1" x14ac:dyDescent="0.3">
      <c r="A63" s="117">
        <f t="shared" si="3"/>
        <v>20</v>
      </c>
      <c r="B63" s="118" t="s">
        <v>35</v>
      </c>
      <c r="C63" s="119" t="s">
        <v>36</v>
      </c>
      <c r="D63" s="176" t="s">
        <v>118</v>
      </c>
      <c r="E63" s="121" t="s">
        <v>50</v>
      </c>
      <c r="F63" s="118">
        <v>2</v>
      </c>
      <c r="G63" s="118">
        <v>16</v>
      </c>
      <c r="H63" s="118">
        <v>6</v>
      </c>
      <c r="I63" s="118" t="s">
        <v>112</v>
      </c>
      <c r="J63" s="118">
        <v>1</v>
      </c>
      <c r="K63" s="130"/>
      <c r="L63" s="114">
        <v>32</v>
      </c>
      <c r="M63" s="118">
        <v>32</v>
      </c>
      <c r="N63" s="118">
        <v>24</v>
      </c>
      <c r="O63" s="118">
        <v>24</v>
      </c>
      <c r="P63" s="131"/>
      <c r="Q63" s="132"/>
      <c r="R63" s="118">
        <v>2</v>
      </c>
      <c r="S63" s="118">
        <v>0.5</v>
      </c>
      <c r="T63" s="131"/>
      <c r="U63" s="131"/>
      <c r="V63" s="131"/>
      <c r="W63" s="131"/>
      <c r="X63" s="131"/>
      <c r="Y63" s="118">
        <v>1</v>
      </c>
      <c r="Z63" s="131"/>
      <c r="AA63" s="131"/>
      <c r="AB63" s="133"/>
      <c r="AC63" s="126">
        <f t="shared" si="4"/>
        <v>59.5</v>
      </c>
      <c r="AD63" s="114" t="s">
        <v>198</v>
      </c>
      <c r="AE63" s="134"/>
      <c r="AF63" s="134"/>
      <c r="AG63" s="134"/>
      <c r="AH63" s="116" t="s">
        <v>154</v>
      </c>
      <c r="AI63" s="116">
        <v>64</v>
      </c>
    </row>
    <row r="64" spans="1:35" ht="18.899999999999999" customHeight="1" x14ac:dyDescent="0.3">
      <c r="A64" s="117">
        <f t="shared" si="3"/>
        <v>21</v>
      </c>
      <c r="B64" s="118" t="s">
        <v>35</v>
      </c>
      <c r="C64" s="119" t="s">
        <v>142</v>
      </c>
      <c r="D64" s="175" t="s">
        <v>155</v>
      </c>
      <c r="E64" s="121" t="s">
        <v>50</v>
      </c>
      <c r="F64" s="118">
        <v>2</v>
      </c>
      <c r="G64" s="118">
        <v>16</v>
      </c>
      <c r="H64" s="118">
        <v>1</v>
      </c>
      <c r="I64" s="118" t="s">
        <v>144</v>
      </c>
      <c r="J64" s="118">
        <v>0.66666666666666663</v>
      </c>
      <c r="K64" s="119">
        <v>0.5</v>
      </c>
      <c r="L64" s="114">
        <v>24</v>
      </c>
      <c r="M64" s="118">
        <v>12</v>
      </c>
      <c r="N64" s="131"/>
      <c r="O64" s="132"/>
      <c r="P64" s="118">
        <v>16</v>
      </c>
      <c r="Q64" s="118">
        <v>8</v>
      </c>
      <c r="R64" s="131"/>
      <c r="S64" s="118">
        <v>0.5</v>
      </c>
      <c r="T64" s="131"/>
      <c r="U64" s="131"/>
      <c r="V64" s="131"/>
      <c r="W64" s="131"/>
      <c r="X64" s="131"/>
      <c r="Y64" s="118">
        <v>1</v>
      </c>
      <c r="Z64" s="131"/>
      <c r="AA64" s="131"/>
      <c r="AB64" s="133"/>
      <c r="AC64" s="126">
        <f t="shared" si="4"/>
        <v>21.5</v>
      </c>
      <c r="AD64" s="114" t="s">
        <v>199</v>
      </c>
      <c r="AE64" s="116" t="s">
        <v>67</v>
      </c>
      <c r="AF64" s="116" t="s">
        <v>146</v>
      </c>
      <c r="AG64" s="116" t="s">
        <v>146</v>
      </c>
      <c r="AH64" s="116" t="s">
        <v>114</v>
      </c>
      <c r="AI64" s="116">
        <v>50</v>
      </c>
    </row>
    <row r="65" spans="1:35" ht="18.899999999999999" customHeight="1" x14ac:dyDescent="0.3">
      <c r="A65" s="117">
        <f t="shared" si="3"/>
        <v>22</v>
      </c>
      <c r="B65" s="118" t="s">
        <v>35</v>
      </c>
      <c r="C65" s="119" t="s">
        <v>36</v>
      </c>
      <c r="D65" s="175" t="s">
        <v>185</v>
      </c>
      <c r="E65" s="121" t="s">
        <v>68</v>
      </c>
      <c r="F65" s="118">
        <v>2</v>
      </c>
      <c r="G65" s="118">
        <v>16</v>
      </c>
      <c r="H65" s="118">
        <v>8</v>
      </c>
      <c r="I65" s="118" t="s">
        <v>144</v>
      </c>
      <c r="J65" s="118">
        <v>0.66666666666666663</v>
      </c>
      <c r="K65" s="130"/>
      <c r="L65" s="114">
        <v>40</v>
      </c>
      <c r="M65" s="118">
        <v>20</v>
      </c>
      <c r="N65" s="118">
        <v>32</v>
      </c>
      <c r="O65" s="118">
        <v>16</v>
      </c>
      <c r="P65" s="131"/>
      <c r="Q65" s="132"/>
      <c r="R65" s="131"/>
      <c r="S65" s="131"/>
      <c r="T65" s="131"/>
      <c r="U65" s="131"/>
      <c r="V65" s="131"/>
      <c r="W65" s="131"/>
      <c r="X65" s="131"/>
      <c r="Y65" s="118">
        <v>1</v>
      </c>
      <c r="Z65" s="131"/>
      <c r="AA65" s="131"/>
      <c r="AB65" s="133"/>
      <c r="AC65" s="126">
        <f t="shared" si="4"/>
        <v>37</v>
      </c>
      <c r="AD65" s="114" t="s">
        <v>200</v>
      </c>
      <c r="AE65" s="116" t="s">
        <v>63</v>
      </c>
      <c r="AF65" s="116" t="s">
        <v>146</v>
      </c>
      <c r="AG65" s="134"/>
      <c r="AH65" s="116" t="s">
        <v>114</v>
      </c>
      <c r="AI65" s="116">
        <v>78</v>
      </c>
    </row>
    <row r="66" spans="1:35" ht="18.899999999999999" customHeight="1" x14ac:dyDescent="0.3">
      <c r="A66" s="117">
        <f t="shared" si="3"/>
        <v>23</v>
      </c>
      <c r="B66" s="118" t="s">
        <v>35</v>
      </c>
      <c r="C66" s="119" t="s">
        <v>36</v>
      </c>
      <c r="D66" s="175" t="s">
        <v>201</v>
      </c>
      <c r="E66" s="121" t="s">
        <v>68</v>
      </c>
      <c r="F66" s="118">
        <v>2</v>
      </c>
      <c r="G66" s="118">
        <v>16</v>
      </c>
      <c r="H66" s="118">
        <v>8</v>
      </c>
      <c r="I66" s="118" t="s">
        <v>112</v>
      </c>
      <c r="J66" s="118">
        <v>1</v>
      </c>
      <c r="K66" s="130"/>
      <c r="L66" s="114">
        <v>24</v>
      </c>
      <c r="M66" s="118">
        <v>24</v>
      </c>
      <c r="N66" s="118">
        <v>16</v>
      </c>
      <c r="O66" s="118">
        <v>16</v>
      </c>
      <c r="P66" s="131"/>
      <c r="Q66" s="132"/>
      <c r="R66" s="118">
        <v>2</v>
      </c>
      <c r="S66" s="118">
        <v>1</v>
      </c>
      <c r="T66" s="131"/>
      <c r="U66" s="131"/>
      <c r="V66" s="131"/>
      <c r="W66" s="131"/>
      <c r="X66" s="131"/>
      <c r="Y66" s="118">
        <v>1</v>
      </c>
      <c r="Z66" s="131"/>
      <c r="AA66" s="131"/>
      <c r="AB66" s="133"/>
      <c r="AC66" s="126">
        <f t="shared" si="4"/>
        <v>44</v>
      </c>
      <c r="AD66" s="114" t="s">
        <v>202</v>
      </c>
      <c r="AE66" s="134"/>
      <c r="AF66" s="134"/>
      <c r="AG66" s="134"/>
      <c r="AH66" s="134"/>
      <c r="AI66" s="116">
        <v>50</v>
      </c>
    </row>
    <row r="67" spans="1:35" ht="18.899999999999999" customHeight="1" x14ac:dyDescent="0.3">
      <c r="A67" s="117">
        <f t="shared" si="3"/>
        <v>24</v>
      </c>
      <c r="B67" s="118" t="s">
        <v>35</v>
      </c>
      <c r="C67" s="119" t="s">
        <v>36</v>
      </c>
      <c r="D67" s="175" t="s">
        <v>189</v>
      </c>
      <c r="E67" s="121" t="s">
        <v>68</v>
      </c>
      <c r="F67" s="118">
        <v>2</v>
      </c>
      <c r="G67" s="118">
        <v>16</v>
      </c>
      <c r="H67" s="118">
        <v>8</v>
      </c>
      <c r="I67" s="118" t="s">
        <v>112</v>
      </c>
      <c r="J67" s="118">
        <v>1</v>
      </c>
      <c r="K67" s="130"/>
      <c r="L67" s="139"/>
      <c r="M67" s="132"/>
      <c r="N67" s="131"/>
      <c r="O67" s="132"/>
      <c r="P67" s="131"/>
      <c r="Q67" s="132"/>
      <c r="R67" s="131"/>
      <c r="S67" s="131"/>
      <c r="T67" s="131"/>
      <c r="U67" s="131"/>
      <c r="V67" s="131"/>
      <c r="W67" s="131"/>
      <c r="X67" s="131"/>
      <c r="Y67" s="118"/>
      <c r="Z67" s="131"/>
      <c r="AA67" s="118">
        <v>24</v>
      </c>
      <c r="AB67" s="133"/>
      <c r="AC67" s="126">
        <f t="shared" si="4"/>
        <v>24</v>
      </c>
      <c r="AD67" s="114" t="s">
        <v>190</v>
      </c>
      <c r="AE67" s="134"/>
      <c r="AF67" s="134"/>
      <c r="AG67" s="134"/>
      <c r="AH67" s="116" t="s">
        <v>182</v>
      </c>
      <c r="AI67" s="116">
        <v>90</v>
      </c>
    </row>
    <row r="68" spans="1:35" ht="20.100000000000001" customHeight="1" x14ac:dyDescent="0.3">
      <c r="A68" s="117">
        <f t="shared" si="3"/>
        <v>25</v>
      </c>
      <c r="B68" s="118" t="s">
        <v>35</v>
      </c>
      <c r="C68" s="119" t="s">
        <v>36</v>
      </c>
      <c r="D68" s="176" t="s">
        <v>191</v>
      </c>
      <c r="E68" s="121" t="s">
        <v>68</v>
      </c>
      <c r="F68" s="118">
        <v>2</v>
      </c>
      <c r="G68" s="118">
        <v>16</v>
      </c>
      <c r="H68" s="118">
        <v>8</v>
      </c>
      <c r="I68" s="118" t="s">
        <v>144</v>
      </c>
      <c r="J68" s="118">
        <v>1</v>
      </c>
      <c r="K68" s="119">
        <v>0.5</v>
      </c>
      <c r="L68" s="114">
        <v>40</v>
      </c>
      <c r="M68" s="118">
        <v>20</v>
      </c>
      <c r="N68" s="131"/>
      <c r="O68" s="132"/>
      <c r="P68" s="118">
        <v>32</v>
      </c>
      <c r="Q68" s="118">
        <v>16</v>
      </c>
      <c r="R68" s="118">
        <v>2</v>
      </c>
      <c r="S68" s="118">
        <v>1</v>
      </c>
      <c r="T68" s="131"/>
      <c r="U68" s="131"/>
      <c r="V68" s="131"/>
      <c r="W68" s="131"/>
      <c r="X68" s="131"/>
      <c r="Y68" s="118">
        <v>1</v>
      </c>
      <c r="Z68" s="131"/>
      <c r="AA68" s="131"/>
      <c r="AB68" s="133"/>
      <c r="AC68" s="126">
        <f t="shared" si="4"/>
        <v>40</v>
      </c>
      <c r="AD68" s="114" t="s">
        <v>203</v>
      </c>
      <c r="AE68" s="116" t="s">
        <v>63</v>
      </c>
      <c r="AF68" s="134"/>
      <c r="AG68" s="116" t="s">
        <v>146</v>
      </c>
      <c r="AH68" s="116" t="s">
        <v>114</v>
      </c>
      <c r="AI68" s="116">
        <v>78</v>
      </c>
    </row>
    <row r="69" spans="1:35" ht="20.100000000000001" customHeight="1" x14ac:dyDescent="0.3">
      <c r="A69" s="117">
        <f t="shared" si="3"/>
        <v>26</v>
      </c>
      <c r="B69" s="118" t="s">
        <v>35</v>
      </c>
      <c r="C69" s="119" t="s">
        <v>36</v>
      </c>
      <c r="D69" s="176" t="s">
        <v>194</v>
      </c>
      <c r="E69" s="121" t="s">
        <v>68</v>
      </c>
      <c r="F69" s="118">
        <v>6</v>
      </c>
      <c r="G69" s="118">
        <v>2</v>
      </c>
      <c r="H69" s="118">
        <v>8</v>
      </c>
      <c r="I69" s="131"/>
      <c r="J69" s="131"/>
      <c r="K69" s="119">
        <v>1</v>
      </c>
      <c r="L69" s="139"/>
      <c r="M69" s="132"/>
      <c r="N69" s="131"/>
      <c r="O69" s="132"/>
      <c r="P69" s="131"/>
      <c r="Q69" s="132"/>
      <c r="R69" s="131"/>
      <c r="S69" s="131"/>
      <c r="T69" s="131"/>
      <c r="U69" s="131"/>
      <c r="V69" s="131"/>
      <c r="W69" s="131"/>
      <c r="X69" s="118">
        <v>16</v>
      </c>
      <c r="Y69" s="131"/>
      <c r="Z69" s="131"/>
      <c r="AA69" s="131"/>
      <c r="AB69" s="133"/>
      <c r="AC69" s="126">
        <f t="shared" si="4"/>
        <v>16</v>
      </c>
      <c r="AD69" s="139"/>
      <c r="AE69" s="134"/>
      <c r="AF69" s="134"/>
      <c r="AG69" s="134"/>
      <c r="AH69" s="134"/>
      <c r="AI69" s="134"/>
    </row>
    <row r="70" spans="1:35" ht="18" customHeight="1" x14ac:dyDescent="0.3">
      <c r="A70" s="117">
        <f t="shared" si="3"/>
        <v>27</v>
      </c>
      <c r="B70" s="118" t="s">
        <v>35</v>
      </c>
      <c r="C70" s="119" t="s">
        <v>36</v>
      </c>
      <c r="D70" s="175" t="s">
        <v>155</v>
      </c>
      <c r="E70" s="121" t="s">
        <v>68</v>
      </c>
      <c r="F70" s="118">
        <v>2</v>
      </c>
      <c r="G70" s="118">
        <v>16</v>
      </c>
      <c r="H70" s="118">
        <v>8</v>
      </c>
      <c r="I70" s="118" t="s">
        <v>144</v>
      </c>
      <c r="J70" s="118">
        <v>0.66666666666666663</v>
      </c>
      <c r="K70" s="119">
        <v>0.5</v>
      </c>
      <c r="L70" s="114">
        <v>24</v>
      </c>
      <c r="M70" s="118">
        <v>12</v>
      </c>
      <c r="N70" s="131"/>
      <c r="O70" s="132"/>
      <c r="P70" s="118">
        <v>16</v>
      </c>
      <c r="Q70" s="118">
        <v>8</v>
      </c>
      <c r="R70" s="118">
        <v>2</v>
      </c>
      <c r="S70" s="118">
        <v>1</v>
      </c>
      <c r="T70" s="131"/>
      <c r="U70" s="131"/>
      <c r="V70" s="131"/>
      <c r="W70" s="131"/>
      <c r="X70" s="131"/>
      <c r="Y70" s="118">
        <v>1</v>
      </c>
      <c r="Z70" s="131"/>
      <c r="AA70" s="131"/>
      <c r="AB70" s="133"/>
      <c r="AC70" s="126">
        <f t="shared" si="4"/>
        <v>24</v>
      </c>
      <c r="AD70" s="114" t="s">
        <v>204</v>
      </c>
      <c r="AE70" s="116" t="s">
        <v>63</v>
      </c>
      <c r="AF70" s="116" t="s">
        <v>146</v>
      </c>
      <c r="AG70" s="116" t="s">
        <v>146</v>
      </c>
      <c r="AH70" s="116" t="s">
        <v>114</v>
      </c>
      <c r="AI70" s="116">
        <v>50</v>
      </c>
    </row>
    <row r="71" spans="1:35" ht="18.899999999999999" customHeight="1" x14ac:dyDescent="0.3">
      <c r="A71" s="117">
        <f t="shared" si="3"/>
        <v>28</v>
      </c>
      <c r="B71" s="118" t="s">
        <v>35</v>
      </c>
      <c r="C71" s="119" t="s">
        <v>36</v>
      </c>
      <c r="D71" s="175" t="s">
        <v>70</v>
      </c>
      <c r="E71" s="121" t="s">
        <v>71</v>
      </c>
      <c r="F71" s="118">
        <v>8</v>
      </c>
      <c r="G71" s="131"/>
      <c r="H71" s="118">
        <v>5</v>
      </c>
      <c r="I71" s="131"/>
      <c r="J71" s="131"/>
      <c r="K71" s="119">
        <v>3</v>
      </c>
      <c r="L71" s="139"/>
      <c r="M71" s="132"/>
      <c r="N71" s="131"/>
      <c r="O71" s="132"/>
      <c r="P71" s="131"/>
      <c r="Q71" s="132"/>
      <c r="R71" s="131"/>
      <c r="S71" s="131"/>
      <c r="T71" s="131"/>
      <c r="U71" s="131"/>
      <c r="V71" s="118">
        <v>8</v>
      </c>
      <c r="W71" s="131"/>
      <c r="X71" s="131"/>
      <c r="Y71" s="131"/>
      <c r="Z71" s="131"/>
      <c r="AA71" s="131"/>
      <c r="AB71" s="133"/>
      <c r="AC71" s="126">
        <f t="shared" si="4"/>
        <v>8</v>
      </c>
      <c r="AD71" s="139"/>
      <c r="AE71" s="134"/>
      <c r="AF71" s="134"/>
      <c r="AG71" s="134"/>
      <c r="AH71" s="134"/>
      <c r="AI71" s="134"/>
    </row>
    <row r="72" spans="1:35" ht="18" customHeight="1" x14ac:dyDescent="0.3">
      <c r="A72" s="117">
        <f t="shared" si="3"/>
        <v>29</v>
      </c>
      <c r="B72" s="118" t="s">
        <v>35</v>
      </c>
      <c r="C72" s="119" t="s">
        <v>36</v>
      </c>
      <c r="D72" s="175" t="s">
        <v>205</v>
      </c>
      <c r="E72" s="121" t="s">
        <v>71</v>
      </c>
      <c r="F72" s="118">
        <v>8</v>
      </c>
      <c r="G72" s="118">
        <v>4</v>
      </c>
      <c r="H72" s="118">
        <v>5</v>
      </c>
      <c r="I72" s="131"/>
      <c r="J72" s="131"/>
      <c r="K72" s="119">
        <v>1</v>
      </c>
      <c r="L72" s="139"/>
      <c r="M72" s="132"/>
      <c r="N72" s="131"/>
      <c r="O72" s="132"/>
      <c r="P72" s="131"/>
      <c r="Q72" s="132"/>
      <c r="R72" s="131"/>
      <c r="S72" s="131"/>
      <c r="T72" s="131"/>
      <c r="U72" s="131"/>
      <c r="V72" s="131"/>
      <c r="W72" s="118">
        <v>10</v>
      </c>
      <c r="X72" s="131"/>
      <c r="Y72" s="131"/>
      <c r="Z72" s="131"/>
      <c r="AA72" s="131"/>
      <c r="AB72" s="133"/>
      <c r="AC72" s="126">
        <f t="shared" si="4"/>
        <v>10</v>
      </c>
      <c r="AD72" s="139"/>
      <c r="AE72" s="134"/>
      <c r="AF72" s="134"/>
      <c r="AG72" s="134"/>
      <c r="AH72" s="134"/>
      <c r="AI72" s="134"/>
    </row>
    <row r="73" spans="1:35" ht="18.899999999999999" customHeight="1" x14ac:dyDescent="0.3">
      <c r="A73" s="117">
        <f t="shared" si="3"/>
        <v>30</v>
      </c>
      <c r="B73" s="118" t="s">
        <v>35</v>
      </c>
      <c r="C73" s="119" t="s">
        <v>36</v>
      </c>
      <c r="D73" s="175" t="s">
        <v>54</v>
      </c>
      <c r="E73" s="121" t="s">
        <v>71</v>
      </c>
      <c r="F73" s="118">
        <v>8</v>
      </c>
      <c r="G73" s="131"/>
      <c r="H73" s="118">
        <v>5</v>
      </c>
      <c r="I73" s="131"/>
      <c r="J73" s="131"/>
      <c r="K73" s="119">
        <v>3</v>
      </c>
      <c r="L73" s="139"/>
      <c r="M73" s="132"/>
      <c r="N73" s="131"/>
      <c r="O73" s="132"/>
      <c r="P73" s="131"/>
      <c r="Q73" s="132"/>
      <c r="R73" s="131"/>
      <c r="S73" s="131"/>
      <c r="T73" s="131"/>
      <c r="U73" s="118">
        <v>8</v>
      </c>
      <c r="V73" s="131"/>
      <c r="W73" s="131"/>
      <c r="X73" s="131"/>
      <c r="Y73" s="131"/>
      <c r="Z73" s="131"/>
      <c r="AA73" s="131"/>
      <c r="AB73" s="133"/>
      <c r="AC73" s="126">
        <f t="shared" si="4"/>
        <v>8</v>
      </c>
      <c r="AD73" s="139"/>
      <c r="AE73" s="134"/>
      <c r="AF73" s="134"/>
      <c r="AG73" s="134"/>
      <c r="AH73" s="134"/>
      <c r="AI73" s="134"/>
    </row>
    <row r="74" spans="1:35" ht="18.899999999999999" customHeight="1" x14ac:dyDescent="0.3">
      <c r="A74" s="117">
        <f t="shared" si="3"/>
        <v>31</v>
      </c>
      <c r="B74" s="118" t="s">
        <v>35</v>
      </c>
      <c r="C74" s="119" t="s">
        <v>36</v>
      </c>
      <c r="D74" s="175" t="s">
        <v>47</v>
      </c>
      <c r="E74" s="121" t="s">
        <v>71</v>
      </c>
      <c r="F74" s="118">
        <v>8</v>
      </c>
      <c r="G74" s="131"/>
      <c r="H74" s="118">
        <v>5</v>
      </c>
      <c r="I74" s="131"/>
      <c r="J74" s="131"/>
      <c r="K74" s="119">
        <v>3</v>
      </c>
      <c r="L74" s="139"/>
      <c r="M74" s="132"/>
      <c r="N74" s="131"/>
      <c r="O74" s="132"/>
      <c r="P74" s="131"/>
      <c r="Q74" s="132"/>
      <c r="R74" s="131"/>
      <c r="S74" s="131"/>
      <c r="T74" s="131"/>
      <c r="U74" s="118">
        <v>15</v>
      </c>
      <c r="V74" s="131"/>
      <c r="W74" s="131"/>
      <c r="X74" s="131"/>
      <c r="Y74" s="131"/>
      <c r="Z74" s="131"/>
      <c r="AA74" s="131"/>
      <c r="AB74" s="133"/>
      <c r="AC74" s="126">
        <f t="shared" si="4"/>
        <v>15</v>
      </c>
      <c r="AD74" s="139"/>
      <c r="AE74" s="134"/>
      <c r="AF74" s="134"/>
      <c r="AG74" s="134"/>
      <c r="AH74" s="134"/>
      <c r="AI74" s="134"/>
    </row>
    <row r="75" spans="1:35" ht="18" customHeight="1" x14ac:dyDescent="0.3">
      <c r="A75" s="117">
        <f t="shared" si="3"/>
        <v>32</v>
      </c>
      <c r="B75" s="118" t="s">
        <v>35</v>
      </c>
      <c r="C75" s="119" t="s">
        <v>36</v>
      </c>
      <c r="D75" s="175" t="s">
        <v>51</v>
      </c>
      <c r="E75" s="121" t="s">
        <v>71</v>
      </c>
      <c r="F75" s="118">
        <v>8</v>
      </c>
      <c r="G75" s="131"/>
      <c r="H75" s="118">
        <v>5</v>
      </c>
      <c r="I75" s="131"/>
      <c r="J75" s="131"/>
      <c r="K75" s="119">
        <v>3</v>
      </c>
      <c r="L75" s="139"/>
      <c r="M75" s="132"/>
      <c r="N75" s="131"/>
      <c r="O75" s="132"/>
      <c r="P75" s="131"/>
      <c r="Q75" s="132"/>
      <c r="R75" s="131"/>
      <c r="S75" s="131"/>
      <c r="T75" s="131"/>
      <c r="U75" s="131"/>
      <c r="V75" s="131"/>
      <c r="W75" s="131"/>
      <c r="X75" s="131"/>
      <c r="Y75" s="131"/>
      <c r="Z75" s="131"/>
      <c r="AA75" s="131"/>
      <c r="AB75" s="133"/>
      <c r="AC75" s="126" t="str">
        <f t="shared" si="4"/>
        <v/>
      </c>
      <c r="AD75" s="139"/>
      <c r="AE75" s="134"/>
      <c r="AF75" s="134"/>
      <c r="AG75" s="134"/>
      <c r="AH75" s="134"/>
      <c r="AI75" s="134"/>
    </row>
    <row r="76" spans="1:35" ht="18" customHeight="1" x14ac:dyDescent="0.3">
      <c r="A76" s="117">
        <f t="shared" si="3"/>
        <v>33</v>
      </c>
      <c r="B76" s="118" t="s">
        <v>35</v>
      </c>
      <c r="C76" s="119" t="s">
        <v>36</v>
      </c>
      <c r="D76" s="175" t="s">
        <v>160</v>
      </c>
      <c r="E76" s="121" t="s">
        <v>71</v>
      </c>
      <c r="F76" s="118">
        <v>2</v>
      </c>
      <c r="G76" s="118">
        <v>8</v>
      </c>
      <c r="H76" s="118">
        <v>5</v>
      </c>
      <c r="I76" s="118" t="s">
        <v>112</v>
      </c>
      <c r="J76" s="118">
        <v>1</v>
      </c>
      <c r="K76" s="119">
        <v>1</v>
      </c>
      <c r="L76" s="114">
        <v>12</v>
      </c>
      <c r="M76" s="118">
        <v>12</v>
      </c>
      <c r="N76" s="131"/>
      <c r="O76" s="132"/>
      <c r="P76" s="118">
        <v>8</v>
      </c>
      <c r="Q76" s="118">
        <v>8</v>
      </c>
      <c r="R76" s="118">
        <v>1</v>
      </c>
      <c r="S76" s="118">
        <v>0.5</v>
      </c>
      <c r="T76" s="131"/>
      <c r="U76" s="131"/>
      <c r="V76" s="131"/>
      <c r="W76" s="131"/>
      <c r="X76" s="131"/>
      <c r="Y76" s="118">
        <v>1</v>
      </c>
      <c r="Z76" s="131"/>
      <c r="AA76" s="131"/>
      <c r="AB76" s="133"/>
      <c r="AC76" s="126">
        <f t="shared" si="4"/>
        <v>22.5</v>
      </c>
      <c r="AD76" s="114" t="s">
        <v>161</v>
      </c>
      <c r="AE76" s="134"/>
      <c r="AF76" s="134"/>
      <c r="AG76" s="116" t="s">
        <v>53</v>
      </c>
      <c r="AH76" s="116" t="s">
        <v>114</v>
      </c>
      <c r="AI76" s="116">
        <v>56</v>
      </c>
    </row>
    <row r="77" spans="1:35" ht="18" customHeight="1" x14ac:dyDescent="0.3">
      <c r="A77" s="117">
        <f t="shared" si="3"/>
        <v>34</v>
      </c>
      <c r="B77" s="118" t="s">
        <v>35</v>
      </c>
      <c r="C77" s="119" t="s">
        <v>36</v>
      </c>
      <c r="D77" s="175" t="s">
        <v>206</v>
      </c>
      <c r="E77" s="121" t="s">
        <v>71</v>
      </c>
      <c r="F77" s="118">
        <v>2</v>
      </c>
      <c r="G77" s="118">
        <v>8</v>
      </c>
      <c r="H77" s="118">
        <v>5</v>
      </c>
      <c r="I77" s="118" t="s">
        <v>112</v>
      </c>
      <c r="J77" s="118">
        <v>1</v>
      </c>
      <c r="K77" s="130"/>
      <c r="L77" s="114">
        <v>16</v>
      </c>
      <c r="M77" s="118">
        <v>16</v>
      </c>
      <c r="N77" s="118">
        <v>14</v>
      </c>
      <c r="O77" s="118">
        <v>14</v>
      </c>
      <c r="P77" s="131"/>
      <c r="Q77" s="132"/>
      <c r="R77" s="131"/>
      <c r="S77" s="131"/>
      <c r="T77" s="131"/>
      <c r="U77" s="131"/>
      <c r="V77" s="131"/>
      <c r="W77" s="131"/>
      <c r="X77" s="131"/>
      <c r="Y77" s="118">
        <v>1</v>
      </c>
      <c r="Z77" s="131"/>
      <c r="AA77" s="131"/>
      <c r="AB77" s="133"/>
      <c r="AC77" s="126">
        <f t="shared" si="4"/>
        <v>31</v>
      </c>
      <c r="AD77" s="114" t="s">
        <v>207</v>
      </c>
      <c r="AE77" s="134"/>
      <c r="AF77" s="134"/>
      <c r="AG77" s="134"/>
      <c r="AH77" s="116" t="s">
        <v>114</v>
      </c>
      <c r="AI77" s="116">
        <v>60</v>
      </c>
    </row>
    <row r="78" spans="1:35" ht="18.899999999999999" customHeight="1" x14ac:dyDescent="0.3">
      <c r="A78" s="117">
        <f t="shared" si="3"/>
        <v>35</v>
      </c>
      <c r="B78" s="118" t="s">
        <v>35</v>
      </c>
      <c r="C78" s="119" t="s">
        <v>36</v>
      </c>
      <c r="D78" s="175" t="s">
        <v>43</v>
      </c>
      <c r="E78" s="121" t="s">
        <v>71</v>
      </c>
      <c r="F78" s="118">
        <v>2</v>
      </c>
      <c r="G78" s="118">
        <v>8</v>
      </c>
      <c r="H78" s="118">
        <v>5</v>
      </c>
      <c r="I78" s="118" t="s">
        <v>112</v>
      </c>
      <c r="J78" s="118">
        <v>1</v>
      </c>
      <c r="K78" s="130"/>
      <c r="L78" s="114">
        <v>8</v>
      </c>
      <c r="M78" s="118">
        <v>8</v>
      </c>
      <c r="N78" s="118">
        <v>8</v>
      </c>
      <c r="O78" s="118">
        <v>8</v>
      </c>
      <c r="P78" s="131"/>
      <c r="Q78" s="132"/>
      <c r="R78" s="118">
        <v>1</v>
      </c>
      <c r="S78" s="118">
        <v>0.5</v>
      </c>
      <c r="T78" s="131"/>
      <c r="U78" s="131"/>
      <c r="V78" s="131"/>
      <c r="W78" s="131"/>
      <c r="X78" s="131"/>
      <c r="Y78" s="118">
        <v>1</v>
      </c>
      <c r="Z78" s="131"/>
      <c r="AA78" s="131"/>
      <c r="AB78" s="133"/>
      <c r="AC78" s="126">
        <f t="shared" si="4"/>
        <v>18.5</v>
      </c>
      <c r="AD78" s="114" t="s">
        <v>208</v>
      </c>
      <c r="AE78" s="134"/>
      <c r="AF78" s="134"/>
      <c r="AG78" s="134"/>
      <c r="AH78" s="116" t="s">
        <v>114</v>
      </c>
      <c r="AI78" s="116">
        <v>32</v>
      </c>
    </row>
    <row r="79" spans="1:35" ht="17.100000000000001" customHeight="1" x14ac:dyDescent="0.3">
      <c r="A79" s="117">
        <f t="shared" si="3"/>
        <v>36</v>
      </c>
      <c r="B79" s="118" t="s">
        <v>35</v>
      </c>
      <c r="C79" s="119" t="s">
        <v>36</v>
      </c>
      <c r="D79" s="175" t="s">
        <v>163</v>
      </c>
      <c r="E79" s="121" t="s">
        <v>71</v>
      </c>
      <c r="F79" s="118">
        <v>2</v>
      </c>
      <c r="G79" s="118">
        <v>8</v>
      </c>
      <c r="H79" s="118">
        <v>5</v>
      </c>
      <c r="I79" s="118" t="s">
        <v>112</v>
      </c>
      <c r="J79" s="118">
        <v>1</v>
      </c>
      <c r="K79" s="130"/>
      <c r="L79" s="114">
        <v>12</v>
      </c>
      <c r="M79" s="118">
        <v>12</v>
      </c>
      <c r="N79" s="118">
        <v>8</v>
      </c>
      <c r="O79" s="118">
        <v>8</v>
      </c>
      <c r="P79" s="131"/>
      <c r="Q79" s="132"/>
      <c r="R79" s="131"/>
      <c r="S79" s="131"/>
      <c r="T79" s="131"/>
      <c r="U79" s="131"/>
      <c r="V79" s="131"/>
      <c r="W79" s="131"/>
      <c r="X79" s="131"/>
      <c r="Y79" s="118">
        <v>1</v>
      </c>
      <c r="Z79" s="131"/>
      <c r="AA79" s="131"/>
      <c r="AB79" s="133"/>
      <c r="AC79" s="126">
        <f t="shared" si="4"/>
        <v>21</v>
      </c>
      <c r="AD79" s="114" t="s">
        <v>209</v>
      </c>
      <c r="AE79" s="134"/>
      <c r="AF79" s="134"/>
      <c r="AG79" s="134"/>
      <c r="AH79" s="116" t="s">
        <v>114</v>
      </c>
      <c r="AI79" s="116">
        <v>38</v>
      </c>
    </row>
    <row r="80" spans="1:35" ht="18" customHeight="1" x14ac:dyDescent="0.3">
      <c r="A80" s="117">
        <f t="shared" si="3"/>
        <v>37</v>
      </c>
      <c r="B80" s="118" t="s">
        <v>35</v>
      </c>
      <c r="C80" s="119" t="s">
        <v>36</v>
      </c>
      <c r="D80" s="175" t="s">
        <v>165</v>
      </c>
      <c r="E80" s="121" t="s">
        <v>71</v>
      </c>
      <c r="F80" s="118">
        <v>2</v>
      </c>
      <c r="G80" s="118">
        <v>8</v>
      </c>
      <c r="H80" s="118">
        <v>5</v>
      </c>
      <c r="I80" s="118" t="s">
        <v>112</v>
      </c>
      <c r="J80" s="118">
        <v>1</v>
      </c>
      <c r="K80" s="130"/>
      <c r="L80" s="114">
        <v>12</v>
      </c>
      <c r="M80" s="118">
        <v>12</v>
      </c>
      <c r="N80" s="118">
        <v>8</v>
      </c>
      <c r="O80" s="118">
        <v>8</v>
      </c>
      <c r="P80" s="131"/>
      <c r="Q80" s="132"/>
      <c r="R80" s="118">
        <v>1</v>
      </c>
      <c r="S80" s="118">
        <v>0.5</v>
      </c>
      <c r="T80" s="131"/>
      <c r="U80" s="131"/>
      <c r="V80" s="131"/>
      <c r="W80" s="131"/>
      <c r="X80" s="131"/>
      <c r="Y80" s="118">
        <v>1</v>
      </c>
      <c r="Z80" s="131"/>
      <c r="AA80" s="131"/>
      <c r="AB80" s="133"/>
      <c r="AC80" s="126">
        <f t="shared" si="4"/>
        <v>22.5</v>
      </c>
      <c r="AD80" s="114" t="s">
        <v>210</v>
      </c>
      <c r="AE80" s="134"/>
      <c r="AF80" s="134"/>
      <c r="AG80" s="134"/>
      <c r="AH80" s="116" t="s">
        <v>114</v>
      </c>
      <c r="AI80" s="116">
        <v>42</v>
      </c>
    </row>
    <row r="81" spans="1:35" ht="31.8" thickBot="1" x14ac:dyDescent="0.35">
      <c r="A81" s="127">
        <v>38</v>
      </c>
      <c r="B81" s="118" t="s">
        <v>35</v>
      </c>
      <c r="C81" s="119" t="s">
        <v>211</v>
      </c>
      <c r="D81" s="177" t="s">
        <v>212</v>
      </c>
      <c r="E81" s="144"/>
      <c r="F81" s="141">
        <v>2</v>
      </c>
      <c r="G81" s="141">
        <v>14</v>
      </c>
      <c r="H81" s="141">
        <v>14</v>
      </c>
      <c r="I81" s="141">
        <v>1</v>
      </c>
      <c r="J81" s="141">
        <v>1</v>
      </c>
      <c r="K81" s="178">
        <v>1</v>
      </c>
      <c r="L81" s="179">
        <v>28</v>
      </c>
      <c r="M81" s="141">
        <v>28</v>
      </c>
      <c r="N81" s="141">
        <v>28</v>
      </c>
      <c r="O81" s="141">
        <v>28</v>
      </c>
      <c r="P81" s="180">
        <v>0</v>
      </c>
      <c r="Q81" s="181">
        <v>0</v>
      </c>
      <c r="R81" s="182"/>
      <c r="S81" s="182"/>
      <c r="T81" s="182"/>
      <c r="U81" s="182"/>
      <c r="V81" s="182"/>
      <c r="W81" s="182"/>
      <c r="X81" s="182"/>
      <c r="Y81" s="141">
        <v>1</v>
      </c>
      <c r="Z81" s="182"/>
      <c r="AA81" s="182"/>
      <c r="AB81" s="183"/>
      <c r="AC81" s="184">
        <f>IF(SUM(Q81:AB81) = 0, "", SUM(Q81:AB81, M81, O81))</f>
        <v>57</v>
      </c>
      <c r="AD81" s="114"/>
      <c r="AE81" s="116"/>
      <c r="AF81" s="116"/>
      <c r="AG81" s="134"/>
      <c r="AH81" s="116"/>
      <c r="AI81" s="116"/>
    </row>
    <row r="82" spans="1:35" ht="21" customHeight="1" thickBot="1" x14ac:dyDescent="0.35">
      <c r="A82" s="117" t="str">
        <f>IF(AND(A80="", B80="", B82&lt;&gt;0), 1, IF(AND(A80&lt;&gt;0, B80&lt;&gt;0, B82&lt;&gt;0), A80+1, IF(AND(A80&lt;&gt;0, B80&lt;&gt;0, B82=0), "", "")))</f>
        <v/>
      </c>
      <c r="B82" s="131"/>
      <c r="C82" s="130"/>
      <c r="D82" s="185" t="s">
        <v>213</v>
      </c>
      <c r="E82" s="186"/>
      <c r="F82" s="187"/>
      <c r="G82" s="187"/>
      <c r="H82" s="187"/>
      <c r="I82" s="187"/>
      <c r="J82" s="188"/>
      <c r="K82" s="189"/>
      <c r="L82" s="190">
        <f t="shared" ref="L82:AC82" si="5">SUM(L44:L81)</f>
        <v>664</v>
      </c>
      <c r="M82" s="191">
        <f t="shared" si="5"/>
        <v>527.96</v>
      </c>
      <c r="N82" s="190">
        <f t="shared" si="5"/>
        <v>446</v>
      </c>
      <c r="O82" s="191">
        <f t="shared" si="5"/>
        <v>398.03999999999996</v>
      </c>
      <c r="P82" s="190">
        <f t="shared" si="5"/>
        <v>132</v>
      </c>
      <c r="Q82" s="191">
        <f t="shared" si="5"/>
        <v>84</v>
      </c>
      <c r="R82" s="190">
        <f t="shared" si="5"/>
        <v>27</v>
      </c>
      <c r="S82" s="190">
        <f t="shared" si="5"/>
        <v>12</v>
      </c>
      <c r="T82" s="190">
        <f t="shared" si="5"/>
        <v>0</v>
      </c>
      <c r="U82" s="190">
        <f t="shared" si="5"/>
        <v>23</v>
      </c>
      <c r="V82" s="190">
        <f t="shared" si="5"/>
        <v>8</v>
      </c>
      <c r="W82" s="190">
        <f t="shared" si="5"/>
        <v>10</v>
      </c>
      <c r="X82" s="190">
        <f t="shared" si="5"/>
        <v>30</v>
      </c>
      <c r="Y82" s="190">
        <f t="shared" si="5"/>
        <v>31</v>
      </c>
      <c r="Z82" s="190">
        <f t="shared" si="5"/>
        <v>0</v>
      </c>
      <c r="AA82" s="190">
        <f t="shared" si="5"/>
        <v>57</v>
      </c>
      <c r="AB82" s="192">
        <f t="shared" si="5"/>
        <v>0</v>
      </c>
      <c r="AC82" s="193">
        <f t="shared" si="5"/>
        <v>1208</v>
      </c>
      <c r="AD82" s="139"/>
      <c r="AE82" s="134"/>
      <c r="AF82" s="134"/>
      <c r="AG82" s="134"/>
      <c r="AH82" s="134"/>
      <c r="AI82" s="134"/>
    </row>
    <row r="83" spans="1:35" ht="21" customHeight="1" thickBot="1" x14ac:dyDescent="0.35">
      <c r="A83" s="140" t="str">
        <f t="shared" ref="A83:A146" si="6">IF(AND(A82="", B82="", B83&lt;&gt;0), 1, IF(AND(A82&lt;&gt;0, B82&lt;&gt;0, B83&lt;&gt;0), A82+1, IF(AND(A82&lt;&gt;0, B82&lt;&gt;0, B83=0), "", "")))</f>
        <v/>
      </c>
      <c r="B83" s="182"/>
      <c r="C83" s="145"/>
      <c r="D83" s="194" t="s">
        <v>214</v>
      </c>
      <c r="E83" s="195"/>
      <c r="F83" s="156"/>
      <c r="G83" s="156"/>
      <c r="H83" s="156"/>
      <c r="I83" s="156"/>
      <c r="J83" s="196"/>
      <c r="K83" s="197"/>
      <c r="L83" s="198">
        <f t="shared" ref="L83:AC83" si="7">SUM(L42+L82)</f>
        <v>1290</v>
      </c>
      <c r="M83" s="199">
        <f t="shared" si="7"/>
        <v>1041.96</v>
      </c>
      <c r="N83" s="198">
        <f t="shared" si="7"/>
        <v>986</v>
      </c>
      <c r="O83" s="199">
        <f t="shared" si="7"/>
        <v>838.04</v>
      </c>
      <c r="P83" s="198">
        <f t="shared" si="7"/>
        <v>148</v>
      </c>
      <c r="Q83" s="199">
        <f t="shared" si="7"/>
        <v>100</v>
      </c>
      <c r="R83" s="198">
        <f t="shared" si="7"/>
        <v>60</v>
      </c>
      <c r="S83" s="198">
        <f t="shared" si="7"/>
        <v>25.5</v>
      </c>
      <c r="T83" s="198">
        <f t="shared" si="7"/>
        <v>4</v>
      </c>
      <c r="U83" s="198">
        <f t="shared" si="7"/>
        <v>132</v>
      </c>
      <c r="V83" s="198">
        <f t="shared" si="7"/>
        <v>8</v>
      </c>
      <c r="W83" s="198">
        <f t="shared" si="7"/>
        <v>28</v>
      </c>
      <c r="X83" s="198">
        <f t="shared" si="7"/>
        <v>30</v>
      </c>
      <c r="Y83" s="198">
        <f t="shared" si="7"/>
        <v>76</v>
      </c>
      <c r="Z83" s="198">
        <f t="shared" si="7"/>
        <v>0</v>
      </c>
      <c r="AA83" s="198">
        <f t="shared" si="7"/>
        <v>57</v>
      </c>
      <c r="AB83" s="200">
        <f t="shared" si="7"/>
        <v>0</v>
      </c>
      <c r="AC83" s="201">
        <f t="shared" si="7"/>
        <v>2400.5</v>
      </c>
      <c r="AD83" s="139"/>
      <c r="AE83" s="134"/>
      <c r="AF83" s="134"/>
      <c r="AG83" s="134"/>
      <c r="AH83" s="134"/>
      <c r="AI83" s="134"/>
    </row>
    <row r="84" spans="1:35" x14ac:dyDescent="0.25">
      <c r="A84" s="202" t="str">
        <f t="shared" si="6"/>
        <v/>
      </c>
      <c r="AC84" s="203" t="str">
        <f t="shared" ref="AC84:AC148" si="8">IF(SUM(Q84:AB84)=0,"",SUM(Q84:AB84, M84, O84))</f>
        <v/>
      </c>
    </row>
    <row r="85" spans="1:35" x14ac:dyDescent="0.25">
      <c r="A85" s="202" t="str">
        <f t="shared" si="6"/>
        <v/>
      </c>
      <c r="AC85" s="203" t="str">
        <f t="shared" si="8"/>
        <v/>
      </c>
    </row>
    <row r="86" spans="1:35" ht="18" customHeight="1" x14ac:dyDescent="0.25">
      <c r="A86" s="202"/>
      <c r="B86" s="699" t="s">
        <v>215</v>
      </c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AC86" s="203" t="str">
        <f t="shared" si="8"/>
        <v/>
      </c>
    </row>
    <row r="87" spans="1:35" ht="18" customHeight="1" x14ac:dyDescent="0.25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4"/>
      <c r="W87" s="204"/>
      <c r="X87" s="204"/>
      <c r="Y87" s="204"/>
      <c r="AC87" s="203"/>
    </row>
    <row r="88" spans="1:35" ht="18" x14ac:dyDescent="0.25">
      <c r="A88" s="202"/>
      <c r="E88" s="700" t="s">
        <v>216</v>
      </c>
      <c r="F88" s="701"/>
      <c r="G88" s="701"/>
      <c r="H88" s="701"/>
      <c r="I88" s="701"/>
      <c r="J88" s="701"/>
      <c r="K88" s="701"/>
      <c r="L88" s="701"/>
      <c r="M88" s="702"/>
      <c r="AC88" s="203" t="str">
        <f t="shared" si="8"/>
        <v/>
      </c>
    </row>
    <row r="89" spans="1:35" x14ac:dyDescent="0.25">
      <c r="A89" s="202" t="str">
        <f t="shared" si="6"/>
        <v/>
      </c>
      <c r="AC89" s="203" t="str">
        <f t="shared" si="8"/>
        <v/>
      </c>
    </row>
    <row r="90" spans="1:35" x14ac:dyDescent="0.25">
      <c r="A90" s="202" t="str">
        <f t="shared" si="6"/>
        <v/>
      </c>
      <c r="AC90" s="203" t="str">
        <f t="shared" si="8"/>
        <v/>
      </c>
    </row>
    <row r="91" spans="1:35" x14ac:dyDescent="0.25">
      <c r="A91" s="202" t="str">
        <f t="shared" si="6"/>
        <v/>
      </c>
      <c r="AC91" s="203" t="str">
        <f t="shared" si="8"/>
        <v/>
      </c>
    </row>
    <row r="92" spans="1:35" x14ac:dyDescent="0.25">
      <c r="A92" s="202" t="str">
        <f t="shared" si="6"/>
        <v/>
      </c>
      <c r="AC92" s="203" t="str">
        <f t="shared" si="8"/>
        <v/>
      </c>
    </row>
    <row r="93" spans="1:35" x14ac:dyDescent="0.25">
      <c r="A93" s="202" t="str">
        <f t="shared" si="6"/>
        <v/>
      </c>
      <c r="AC93" s="203" t="str">
        <f t="shared" si="8"/>
        <v/>
      </c>
    </row>
    <row r="94" spans="1:35" x14ac:dyDescent="0.25">
      <c r="A94" s="202" t="str">
        <f t="shared" si="6"/>
        <v/>
      </c>
      <c r="AC94" s="203" t="str">
        <f t="shared" si="8"/>
        <v/>
      </c>
    </row>
    <row r="95" spans="1:35" x14ac:dyDescent="0.25">
      <c r="A95" s="202" t="str">
        <f t="shared" si="6"/>
        <v/>
      </c>
      <c r="AC95" s="203" t="str">
        <f t="shared" si="8"/>
        <v/>
      </c>
    </row>
    <row r="96" spans="1:35" x14ac:dyDescent="0.25">
      <c r="A96" s="202" t="str">
        <f t="shared" si="6"/>
        <v/>
      </c>
      <c r="AC96" s="203" t="str">
        <f t="shared" si="8"/>
        <v/>
      </c>
    </row>
    <row r="97" spans="1:29" x14ac:dyDescent="0.25">
      <c r="A97" s="202" t="str">
        <f t="shared" si="6"/>
        <v/>
      </c>
      <c r="AC97" s="203" t="str">
        <f t="shared" si="8"/>
        <v/>
      </c>
    </row>
    <row r="98" spans="1:29" x14ac:dyDescent="0.25">
      <c r="A98" s="202" t="str">
        <f t="shared" si="6"/>
        <v/>
      </c>
      <c r="AC98" s="203" t="str">
        <f t="shared" si="8"/>
        <v/>
      </c>
    </row>
    <row r="99" spans="1:29" x14ac:dyDescent="0.25">
      <c r="A99" s="202" t="str">
        <f t="shared" si="6"/>
        <v/>
      </c>
      <c r="AC99" s="203" t="str">
        <f t="shared" si="8"/>
        <v/>
      </c>
    </row>
    <row r="100" spans="1:29" x14ac:dyDescent="0.25">
      <c r="A100" s="202" t="str">
        <f t="shared" si="6"/>
        <v/>
      </c>
      <c r="AC100" s="203" t="str">
        <f t="shared" si="8"/>
        <v/>
      </c>
    </row>
    <row r="101" spans="1:29" x14ac:dyDescent="0.25">
      <c r="A101" s="202" t="str">
        <f t="shared" si="6"/>
        <v/>
      </c>
      <c r="AC101" s="203" t="str">
        <f t="shared" si="8"/>
        <v/>
      </c>
    </row>
    <row r="102" spans="1:29" x14ac:dyDescent="0.25">
      <c r="A102" s="202" t="str">
        <f t="shared" si="6"/>
        <v/>
      </c>
      <c r="AC102" s="203" t="str">
        <f t="shared" si="8"/>
        <v/>
      </c>
    </row>
    <row r="103" spans="1:29" x14ac:dyDescent="0.25">
      <c r="A103" s="202" t="str">
        <f t="shared" si="6"/>
        <v/>
      </c>
      <c r="AC103" s="203" t="str">
        <f t="shared" si="8"/>
        <v/>
      </c>
    </row>
    <row r="104" spans="1:29" x14ac:dyDescent="0.25">
      <c r="A104" s="202" t="str">
        <f t="shared" si="6"/>
        <v/>
      </c>
      <c r="AC104" s="203" t="str">
        <f t="shared" si="8"/>
        <v/>
      </c>
    </row>
    <row r="105" spans="1:29" x14ac:dyDescent="0.25">
      <c r="A105" s="202" t="str">
        <f t="shared" si="6"/>
        <v/>
      </c>
      <c r="AC105" s="203" t="str">
        <f t="shared" si="8"/>
        <v/>
      </c>
    </row>
    <row r="106" spans="1:29" x14ac:dyDescent="0.25">
      <c r="A106" s="202" t="str">
        <f t="shared" si="6"/>
        <v/>
      </c>
      <c r="AC106" s="203" t="str">
        <f t="shared" si="8"/>
        <v/>
      </c>
    </row>
    <row r="107" spans="1:29" x14ac:dyDescent="0.25">
      <c r="A107" s="202" t="str">
        <f t="shared" si="6"/>
        <v/>
      </c>
      <c r="AC107" s="203" t="str">
        <f t="shared" si="8"/>
        <v/>
      </c>
    </row>
    <row r="108" spans="1:29" x14ac:dyDescent="0.25">
      <c r="A108" s="202" t="str">
        <f t="shared" si="6"/>
        <v/>
      </c>
      <c r="AC108" s="203" t="str">
        <f t="shared" si="8"/>
        <v/>
      </c>
    </row>
    <row r="109" spans="1:29" x14ac:dyDescent="0.25">
      <c r="A109" s="202" t="str">
        <f t="shared" si="6"/>
        <v/>
      </c>
      <c r="AC109" s="203" t="str">
        <f t="shared" si="8"/>
        <v/>
      </c>
    </row>
    <row r="110" spans="1:29" x14ac:dyDescent="0.25">
      <c r="A110" s="202" t="str">
        <f t="shared" si="6"/>
        <v/>
      </c>
      <c r="AC110" s="203" t="str">
        <f t="shared" si="8"/>
        <v/>
      </c>
    </row>
    <row r="111" spans="1:29" x14ac:dyDescent="0.25">
      <c r="A111" s="202" t="str">
        <f t="shared" si="6"/>
        <v/>
      </c>
      <c r="AC111" s="203" t="str">
        <f t="shared" si="8"/>
        <v/>
      </c>
    </row>
    <row r="112" spans="1:29" x14ac:dyDescent="0.25">
      <c r="A112" s="202" t="str">
        <f t="shared" si="6"/>
        <v/>
      </c>
      <c r="AC112" s="203" t="str">
        <f t="shared" si="8"/>
        <v/>
      </c>
    </row>
    <row r="113" spans="1:29" x14ac:dyDescent="0.25">
      <c r="A113" s="202" t="str">
        <f t="shared" si="6"/>
        <v/>
      </c>
      <c r="AC113" s="203" t="str">
        <f t="shared" si="8"/>
        <v/>
      </c>
    </row>
    <row r="114" spans="1:29" x14ac:dyDescent="0.25">
      <c r="A114" s="202" t="str">
        <f t="shared" si="6"/>
        <v/>
      </c>
      <c r="AC114" s="203" t="str">
        <f t="shared" si="8"/>
        <v/>
      </c>
    </row>
    <row r="115" spans="1:29" x14ac:dyDescent="0.25">
      <c r="A115" s="202" t="str">
        <f t="shared" si="6"/>
        <v/>
      </c>
      <c r="AC115" s="203" t="str">
        <f t="shared" si="8"/>
        <v/>
      </c>
    </row>
    <row r="116" spans="1:29" x14ac:dyDescent="0.25">
      <c r="A116" s="202" t="str">
        <f t="shared" si="6"/>
        <v/>
      </c>
      <c r="AC116" s="203" t="str">
        <f t="shared" si="8"/>
        <v/>
      </c>
    </row>
    <row r="117" spans="1:29" x14ac:dyDescent="0.25">
      <c r="A117" s="202" t="str">
        <f t="shared" si="6"/>
        <v/>
      </c>
      <c r="AC117" s="203" t="str">
        <f t="shared" si="8"/>
        <v/>
      </c>
    </row>
    <row r="118" spans="1:29" x14ac:dyDescent="0.25">
      <c r="A118" s="202" t="str">
        <f t="shared" si="6"/>
        <v/>
      </c>
      <c r="AC118" s="203" t="str">
        <f t="shared" si="8"/>
        <v/>
      </c>
    </row>
    <row r="119" spans="1:29" x14ac:dyDescent="0.25">
      <c r="A119" s="202" t="str">
        <f t="shared" si="6"/>
        <v/>
      </c>
      <c r="AC119" s="203" t="str">
        <f t="shared" si="8"/>
        <v/>
      </c>
    </row>
    <row r="120" spans="1:29" x14ac:dyDescent="0.25">
      <c r="A120" s="202" t="str">
        <f t="shared" si="6"/>
        <v/>
      </c>
      <c r="AC120" s="203" t="str">
        <f t="shared" si="8"/>
        <v/>
      </c>
    </row>
    <row r="121" spans="1:29" x14ac:dyDescent="0.25">
      <c r="A121" s="202" t="str">
        <f t="shared" si="6"/>
        <v/>
      </c>
      <c r="AC121" s="203" t="str">
        <f t="shared" si="8"/>
        <v/>
      </c>
    </row>
    <row r="122" spans="1:29" x14ac:dyDescent="0.25">
      <c r="A122" s="202" t="str">
        <f t="shared" si="6"/>
        <v/>
      </c>
      <c r="AC122" s="203" t="str">
        <f t="shared" si="8"/>
        <v/>
      </c>
    </row>
    <row r="123" spans="1:29" x14ac:dyDescent="0.25">
      <c r="A123" s="202" t="str">
        <f t="shared" si="6"/>
        <v/>
      </c>
      <c r="AC123" s="203" t="str">
        <f t="shared" si="8"/>
        <v/>
      </c>
    </row>
    <row r="124" spans="1:29" x14ac:dyDescent="0.25">
      <c r="A124" s="202" t="str">
        <f t="shared" si="6"/>
        <v/>
      </c>
      <c r="AC124" s="203" t="str">
        <f t="shared" si="8"/>
        <v/>
      </c>
    </row>
    <row r="125" spans="1:29" x14ac:dyDescent="0.25">
      <c r="A125" s="202" t="str">
        <f t="shared" si="6"/>
        <v/>
      </c>
      <c r="AC125" s="203" t="str">
        <f t="shared" si="8"/>
        <v/>
      </c>
    </row>
    <row r="126" spans="1:29" x14ac:dyDescent="0.25">
      <c r="A126" s="202" t="str">
        <f t="shared" si="6"/>
        <v/>
      </c>
      <c r="AC126" s="203" t="str">
        <f t="shared" si="8"/>
        <v/>
      </c>
    </row>
    <row r="127" spans="1:29" x14ac:dyDescent="0.25">
      <c r="A127" s="202" t="str">
        <f t="shared" si="6"/>
        <v/>
      </c>
      <c r="AC127" s="203" t="str">
        <f t="shared" si="8"/>
        <v/>
      </c>
    </row>
    <row r="128" spans="1:29" x14ac:dyDescent="0.25">
      <c r="A128" s="202" t="str">
        <f t="shared" si="6"/>
        <v/>
      </c>
      <c r="AC128" s="203" t="str">
        <f t="shared" si="8"/>
        <v/>
      </c>
    </row>
    <row r="129" spans="1:29" x14ac:dyDescent="0.25">
      <c r="A129" s="202" t="str">
        <f t="shared" si="6"/>
        <v/>
      </c>
      <c r="AC129" s="203" t="str">
        <f t="shared" si="8"/>
        <v/>
      </c>
    </row>
    <row r="130" spans="1:29" x14ac:dyDescent="0.25">
      <c r="A130" s="202" t="str">
        <f t="shared" si="6"/>
        <v/>
      </c>
      <c r="AC130" s="203" t="str">
        <f t="shared" si="8"/>
        <v/>
      </c>
    </row>
    <row r="131" spans="1:29" x14ac:dyDescent="0.25">
      <c r="A131" s="202" t="str">
        <f t="shared" si="6"/>
        <v/>
      </c>
      <c r="AC131" s="203" t="str">
        <f t="shared" si="8"/>
        <v/>
      </c>
    </row>
    <row r="132" spans="1:29" x14ac:dyDescent="0.25">
      <c r="A132" s="202" t="str">
        <f t="shared" si="6"/>
        <v/>
      </c>
      <c r="AC132" s="203" t="str">
        <f t="shared" si="8"/>
        <v/>
      </c>
    </row>
    <row r="133" spans="1:29" x14ac:dyDescent="0.25">
      <c r="A133" s="202" t="str">
        <f t="shared" si="6"/>
        <v/>
      </c>
      <c r="AC133" s="203" t="str">
        <f t="shared" si="8"/>
        <v/>
      </c>
    </row>
    <row r="134" spans="1:29" x14ac:dyDescent="0.25">
      <c r="A134" s="202" t="str">
        <f t="shared" si="6"/>
        <v/>
      </c>
      <c r="AC134" s="203" t="str">
        <f t="shared" si="8"/>
        <v/>
      </c>
    </row>
    <row r="135" spans="1:29" x14ac:dyDescent="0.25">
      <c r="A135" s="202" t="str">
        <f t="shared" si="6"/>
        <v/>
      </c>
      <c r="AC135" s="203" t="str">
        <f t="shared" si="8"/>
        <v/>
      </c>
    </row>
    <row r="136" spans="1:29" x14ac:dyDescent="0.25">
      <c r="A136" s="202" t="str">
        <f t="shared" si="6"/>
        <v/>
      </c>
      <c r="AC136" s="203" t="str">
        <f t="shared" si="8"/>
        <v/>
      </c>
    </row>
    <row r="137" spans="1:29" x14ac:dyDescent="0.25">
      <c r="A137" s="202" t="str">
        <f t="shared" si="6"/>
        <v/>
      </c>
      <c r="AC137" s="203" t="str">
        <f t="shared" si="8"/>
        <v/>
      </c>
    </row>
    <row r="138" spans="1:29" x14ac:dyDescent="0.25">
      <c r="A138" s="202" t="str">
        <f t="shared" si="6"/>
        <v/>
      </c>
      <c r="AC138" s="203" t="str">
        <f t="shared" si="8"/>
        <v/>
      </c>
    </row>
    <row r="139" spans="1:29" x14ac:dyDescent="0.25">
      <c r="A139" s="202" t="str">
        <f t="shared" si="6"/>
        <v/>
      </c>
      <c r="AC139" s="203" t="str">
        <f t="shared" si="8"/>
        <v/>
      </c>
    </row>
    <row r="140" spans="1:29" x14ac:dyDescent="0.25">
      <c r="A140" s="202" t="str">
        <f t="shared" si="6"/>
        <v/>
      </c>
      <c r="AC140" s="203" t="str">
        <f t="shared" si="8"/>
        <v/>
      </c>
    </row>
    <row r="141" spans="1:29" x14ac:dyDescent="0.25">
      <c r="A141" s="202" t="str">
        <f t="shared" si="6"/>
        <v/>
      </c>
      <c r="AC141" s="203" t="str">
        <f t="shared" si="8"/>
        <v/>
      </c>
    </row>
    <row r="142" spans="1:29" x14ac:dyDescent="0.25">
      <c r="A142" s="202" t="str">
        <f t="shared" si="6"/>
        <v/>
      </c>
      <c r="AC142" s="203" t="str">
        <f t="shared" si="8"/>
        <v/>
      </c>
    </row>
    <row r="143" spans="1:29" x14ac:dyDescent="0.25">
      <c r="A143" s="202" t="str">
        <f t="shared" si="6"/>
        <v/>
      </c>
      <c r="AC143" s="203" t="str">
        <f t="shared" si="8"/>
        <v/>
      </c>
    </row>
    <row r="144" spans="1:29" x14ac:dyDescent="0.25">
      <c r="A144" s="202" t="str">
        <f t="shared" si="6"/>
        <v/>
      </c>
      <c r="AC144" s="203" t="str">
        <f t="shared" si="8"/>
        <v/>
      </c>
    </row>
    <row r="145" spans="1:29" x14ac:dyDescent="0.25">
      <c r="A145" s="202" t="str">
        <f t="shared" si="6"/>
        <v/>
      </c>
      <c r="AC145" s="203" t="str">
        <f t="shared" si="8"/>
        <v/>
      </c>
    </row>
    <row r="146" spans="1:29" x14ac:dyDescent="0.25">
      <c r="A146" s="202" t="str">
        <f t="shared" si="6"/>
        <v/>
      </c>
      <c r="AC146" s="203" t="str">
        <f t="shared" si="8"/>
        <v/>
      </c>
    </row>
    <row r="147" spans="1:29" x14ac:dyDescent="0.25">
      <c r="A147" s="202" t="str">
        <f t="shared" ref="A147:A210" si="9">IF(AND(A146="", B146="", B147&lt;&gt;0), 1, IF(AND(A146&lt;&gt;0, B146&lt;&gt;0, B147&lt;&gt;0), A146+1, IF(AND(A146&lt;&gt;0, B146&lt;&gt;0, B147=0), "", "")))</f>
        <v/>
      </c>
      <c r="AC147" s="203" t="str">
        <f t="shared" si="8"/>
        <v/>
      </c>
    </row>
    <row r="148" spans="1:29" x14ac:dyDescent="0.25">
      <c r="A148" s="202" t="str">
        <f t="shared" si="9"/>
        <v/>
      </c>
      <c r="AC148" s="203" t="str">
        <f t="shared" si="8"/>
        <v/>
      </c>
    </row>
    <row r="149" spans="1:29" x14ac:dyDescent="0.25">
      <c r="A149" s="202" t="str">
        <f t="shared" si="9"/>
        <v/>
      </c>
      <c r="AC149" s="203" t="str">
        <f t="shared" ref="AC149:AC212" si="10">IF(SUM(Q149:AB149)=0,"",SUM(Q149:AB149, M149, O149))</f>
        <v/>
      </c>
    </row>
    <row r="150" spans="1:29" x14ac:dyDescent="0.25">
      <c r="A150" s="202" t="str">
        <f t="shared" si="9"/>
        <v/>
      </c>
      <c r="AC150" s="203" t="str">
        <f t="shared" si="10"/>
        <v/>
      </c>
    </row>
    <row r="151" spans="1:29" x14ac:dyDescent="0.25">
      <c r="A151" s="202" t="str">
        <f t="shared" si="9"/>
        <v/>
      </c>
      <c r="AC151" s="203" t="str">
        <f t="shared" si="10"/>
        <v/>
      </c>
    </row>
    <row r="152" spans="1:29" x14ac:dyDescent="0.25">
      <c r="A152" s="202" t="str">
        <f t="shared" si="9"/>
        <v/>
      </c>
      <c r="D152" s="205"/>
      <c r="AC152" s="203" t="str">
        <f t="shared" si="10"/>
        <v/>
      </c>
    </row>
    <row r="153" spans="1:29" x14ac:dyDescent="0.25">
      <c r="A153" s="202" t="str">
        <f t="shared" si="9"/>
        <v/>
      </c>
      <c r="E153" s="205"/>
      <c r="AC153" s="203" t="str">
        <f t="shared" si="10"/>
        <v/>
      </c>
    </row>
    <row r="154" spans="1:29" x14ac:dyDescent="0.25">
      <c r="A154" s="202" t="str">
        <f t="shared" si="9"/>
        <v/>
      </c>
      <c r="AC154" s="203" t="str">
        <f t="shared" si="10"/>
        <v/>
      </c>
    </row>
    <row r="155" spans="1:29" x14ac:dyDescent="0.25">
      <c r="A155" s="202" t="str">
        <f t="shared" si="9"/>
        <v/>
      </c>
      <c r="AC155" s="203" t="str">
        <f t="shared" si="10"/>
        <v/>
      </c>
    </row>
    <row r="156" spans="1:29" x14ac:dyDescent="0.25">
      <c r="A156" s="202" t="str">
        <f t="shared" si="9"/>
        <v/>
      </c>
      <c r="AC156" s="203" t="str">
        <f t="shared" si="10"/>
        <v/>
      </c>
    </row>
    <row r="157" spans="1:29" x14ac:dyDescent="0.25">
      <c r="A157" s="202" t="str">
        <f t="shared" si="9"/>
        <v/>
      </c>
      <c r="AC157" s="203" t="str">
        <f t="shared" si="10"/>
        <v/>
      </c>
    </row>
    <row r="158" spans="1:29" x14ac:dyDescent="0.25">
      <c r="A158" s="202" t="str">
        <f t="shared" si="9"/>
        <v/>
      </c>
      <c r="AC158" s="203" t="str">
        <f t="shared" si="10"/>
        <v/>
      </c>
    </row>
    <row r="159" spans="1:29" x14ac:dyDescent="0.25">
      <c r="A159" s="202" t="str">
        <f t="shared" si="9"/>
        <v/>
      </c>
      <c r="AC159" s="203" t="str">
        <f t="shared" si="10"/>
        <v/>
      </c>
    </row>
    <row r="160" spans="1:29" x14ac:dyDescent="0.25">
      <c r="A160" s="202" t="str">
        <f t="shared" si="9"/>
        <v/>
      </c>
      <c r="AC160" s="203" t="str">
        <f t="shared" si="10"/>
        <v/>
      </c>
    </row>
    <row r="161" spans="1:29" x14ac:dyDescent="0.25">
      <c r="A161" s="202" t="str">
        <f t="shared" si="9"/>
        <v/>
      </c>
      <c r="AC161" s="203" t="str">
        <f t="shared" si="10"/>
        <v/>
      </c>
    </row>
    <row r="162" spans="1:29" x14ac:dyDescent="0.25">
      <c r="A162" s="202" t="str">
        <f t="shared" si="9"/>
        <v/>
      </c>
      <c r="AC162" s="203" t="str">
        <f t="shared" si="10"/>
        <v/>
      </c>
    </row>
    <row r="163" spans="1:29" x14ac:dyDescent="0.25">
      <c r="A163" s="202" t="str">
        <f t="shared" si="9"/>
        <v/>
      </c>
      <c r="AC163" s="203" t="str">
        <f t="shared" si="10"/>
        <v/>
      </c>
    </row>
    <row r="164" spans="1:29" x14ac:dyDescent="0.25">
      <c r="A164" s="202" t="str">
        <f t="shared" si="9"/>
        <v/>
      </c>
      <c r="AC164" s="203" t="str">
        <f t="shared" si="10"/>
        <v/>
      </c>
    </row>
    <row r="165" spans="1:29" x14ac:dyDescent="0.25">
      <c r="A165" s="202" t="str">
        <f t="shared" si="9"/>
        <v/>
      </c>
      <c r="AC165" s="203" t="str">
        <f t="shared" si="10"/>
        <v/>
      </c>
    </row>
    <row r="166" spans="1:29" x14ac:dyDescent="0.25">
      <c r="A166" s="202" t="str">
        <f t="shared" si="9"/>
        <v/>
      </c>
      <c r="AC166" s="203" t="str">
        <f t="shared" si="10"/>
        <v/>
      </c>
    </row>
    <row r="167" spans="1:29" x14ac:dyDescent="0.25">
      <c r="A167" s="202" t="str">
        <f t="shared" si="9"/>
        <v/>
      </c>
      <c r="AC167" s="203" t="str">
        <f t="shared" si="10"/>
        <v/>
      </c>
    </row>
    <row r="168" spans="1:29" x14ac:dyDescent="0.25">
      <c r="A168" s="202" t="str">
        <f t="shared" si="9"/>
        <v/>
      </c>
      <c r="AC168" s="203" t="str">
        <f t="shared" si="10"/>
        <v/>
      </c>
    </row>
    <row r="169" spans="1:29" x14ac:dyDescent="0.25">
      <c r="A169" s="202" t="str">
        <f t="shared" si="9"/>
        <v/>
      </c>
      <c r="AC169" s="203" t="str">
        <f t="shared" si="10"/>
        <v/>
      </c>
    </row>
    <row r="170" spans="1:29" x14ac:dyDescent="0.25">
      <c r="A170" s="202" t="str">
        <f t="shared" si="9"/>
        <v/>
      </c>
      <c r="AC170" s="203" t="str">
        <f t="shared" si="10"/>
        <v/>
      </c>
    </row>
    <row r="171" spans="1:29" x14ac:dyDescent="0.25">
      <c r="A171" s="202" t="str">
        <f t="shared" si="9"/>
        <v/>
      </c>
      <c r="AC171" s="203" t="str">
        <f t="shared" si="10"/>
        <v/>
      </c>
    </row>
    <row r="172" spans="1:29" x14ac:dyDescent="0.25">
      <c r="A172" s="202" t="str">
        <f t="shared" si="9"/>
        <v/>
      </c>
      <c r="AC172" s="203" t="str">
        <f t="shared" si="10"/>
        <v/>
      </c>
    </row>
    <row r="173" spans="1:29" x14ac:dyDescent="0.25">
      <c r="A173" s="202" t="str">
        <f t="shared" si="9"/>
        <v/>
      </c>
      <c r="AC173" s="203" t="str">
        <f t="shared" si="10"/>
        <v/>
      </c>
    </row>
    <row r="174" spans="1:29" x14ac:dyDescent="0.25">
      <c r="A174" s="202" t="str">
        <f t="shared" si="9"/>
        <v/>
      </c>
      <c r="AC174" s="203" t="str">
        <f t="shared" si="10"/>
        <v/>
      </c>
    </row>
    <row r="175" spans="1:29" x14ac:dyDescent="0.25">
      <c r="A175" s="202" t="str">
        <f t="shared" si="9"/>
        <v/>
      </c>
      <c r="AC175" s="203" t="str">
        <f t="shared" si="10"/>
        <v/>
      </c>
    </row>
    <row r="176" spans="1:29" x14ac:dyDescent="0.25">
      <c r="A176" s="202" t="str">
        <f t="shared" si="9"/>
        <v/>
      </c>
      <c r="AC176" s="203" t="str">
        <f t="shared" si="10"/>
        <v/>
      </c>
    </row>
    <row r="177" spans="1:29" x14ac:dyDescent="0.25">
      <c r="A177" s="202" t="str">
        <f t="shared" si="9"/>
        <v/>
      </c>
      <c r="AC177" s="203" t="str">
        <f t="shared" si="10"/>
        <v/>
      </c>
    </row>
    <row r="178" spans="1:29" x14ac:dyDescent="0.25">
      <c r="A178" s="202" t="str">
        <f t="shared" si="9"/>
        <v/>
      </c>
      <c r="AC178" s="203" t="str">
        <f t="shared" si="10"/>
        <v/>
      </c>
    </row>
    <row r="179" spans="1:29" x14ac:dyDescent="0.25">
      <c r="A179" s="202" t="str">
        <f t="shared" si="9"/>
        <v/>
      </c>
      <c r="AC179" s="203" t="str">
        <f t="shared" si="10"/>
        <v/>
      </c>
    </row>
    <row r="180" spans="1:29" x14ac:dyDescent="0.25">
      <c r="A180" s="202" t="str">
        <f t="shared" si="9"/>
        <v/>
      </c>
      <c r="AC180" s="203" t="str">
        <f t="shared" si="10"/>
        <v/>
      </c>
    </row>
    <row r="181" spans="1:29" x14ac:dyDescent="0.25">
      <c r="A181" s="202" t="str">
        <f t="shared" si="9"/>
        <v/>
      </c>
      <c r="AC181" s="203" t="str">
        <f t="shared" si="10"/>
        <v/>
      </c>
    </row>
    <row r="182" spans="1:29" x14ac:dyDescent="0.25">
      <c r="A182" s="202" t="str">
        <f t="shared" si="9"/>
        <v/>
      </c>
      <c r="AC182" s="203" t="str">
        <f t="shared" si="10"/>
        <v/>
      </c>
    </row>
    <row r="183" spans="1:29" x14ac:dyDescent="0.25">
      <c r="A183" s="202" t="str">
        <f t="shared" si="9"/>
        <v/>
      </c>
      <c r="AC183" s="203" t="str">
        <f t="shared" si="10"/>
        <v/>
      </c>
    </row>
    <row r="184" spans="1:29" x14ac:dyDescent="0.25">
      <c r="A184" s="202" t="str">
        <f t="shared" si="9"/>
        <v/>
      </c>
      <c r="AC184" s="203" t="str">
        <f t="shared" si="10"/>
        <v/>
      </c>
    </row>
    <row r="185" spans="1:29" x14ac:dyDescent="0.25">
      <c r="A185" s="202" t="str">
        <f t="shared" si="9"/>
        <v/>
      </c>
      <c r="AC185" s="203" t="str">
        <f t="shared" si="10"/>
        <v/>
      </c>
    </row>
    <row r="186" spans="1:29" x14ac:dyDescent="0.25">
      <c r="A186" s="202" t="str">
        <f t="shared" si="9"/>
        <v/>
      </c>
      <c r="AC186" s="203" t="str">
        <f t="shared" si="10"/>
        <v/>
      </c>
    </row>
    <row r="187" spans="1:29" x14ac:dyDescent="0.25">
      <c r="A187" s="202" t="str">
        <f t="shared" si="9"/>
        <v/>
      </c>
      <c r="AC187" s="203" t="str">
        <f t="shared" si="10"/>
        <v/>
      </c>
    </row>
    <row r="188" spans="1:29" x14ac:dyDescent="0.25">
      <c r="A188" s="202" t="str">
        <f t="shared" si="9"/>
        <v/>
      </c>
      <c r="AC188" s="203" t="str">
        <f t="shared" si="10"/>
        <v/>
      </c>
    </row>
    <row r="189" spans="1:29" x14ac:dyDescent="0.25">
      <c r="A189" s="202" t="str">
        <f t="shared" si="9"/>
        <v/>
      </c>
      <c r="AC189" s="203" t="str">
        <f t="shared" si="10"/>
        <v/>
      </c>
    </row>
    <row r="190" spans="1:29" x14ac:dyDescent="0.25">
      <c r="A190" s="202" t="str">
        <f t="shared" si="9"/>
        <v/>
      </c>
      <c r="AC190" s="203" t="str">
        <f t="shared" si="10"/>
        <v/>
      </c>
    </row>
    <row r="191" spans="1:29" x14ac:dyDescent="0.25">
      <c r="A191" s="202" t="str">
        <f t="shared" si="9"/>
        <v/>
      </c>
      <c r="AC191" s="203" t="str">
        <f t="shared" si="10"/>
        <v/>
      </c>
    </row>
    <row r="192" spans="1:29" x14ac:dyDescent="0.25">
      <c r="A192" s="202" t="str">
        <f t="shared" si="9"/>
        <v/>
      </c>
      <c r="AC192" s="203" t="str">
        <f t="shared" si="10"/>
        <v/>
      </c>
    </row>
    <row r="193" spans="1:29" x14ac:dyDescent="0.25">
      <c r="A193" s="202" t="str">
        <f t="shared" si="9"/>
        <v/>
      </c>
      <c r="AC193" s="203" t="str">
        <f t="shared" si="10"/>
        <v/>
      </c>
    </row>
    <row r="194" spans="1:29" x14ac:dyDescent="0.25">
      <c r="A194" s="202" t="str">
        <f t="shared" si="9"/>
        <v/>
      </c>
      <c r="AC194" s="203" t="str">
        <f t="shared" si="10"/>
        <v/>
      </c>
    </row>
    <row r="195" spans="1:29" x14ac:dyDescent="0.25">
      <c r="A195" s="202" t="str">
        <f t="shared" si="9"/>
        <v/>
      </c>
      <c r="AC195" s="203" t="str">
        <f t="shared" si="10"/>
        <v/>
      </c>
    </row>
    <row r="196" spans="1:29" x14ac:dyDescent="0.25">
      <c r="A196" s="202" t="str">
        <f t="shared" si="9"/>
        <v/>
      </c>
      <c r="AC196" s="203" t="str">
        <f t="shared" si="10"/>
        <v/>
      </c>
    </row>
    <row r="197" spans="1:29" x14ac:dyDescent="0.25">
      <c r="A197" s="202" t="str">
        <f t="shared" si="9"/>
        <v/>
      </c>
      <c r="AC197" s="203" t="str">
        <f t="shared" si="10"/>
        <v/>
      </c>
    </row>
    <row r="198" spans="1:29" x14ac:dyDescent="0.25">
      <c r="A198" s="202" t="str">
        <f t="shared" si="9"/>
        <v/>
      </c>
      <c r="AC198" s="203" t="str">
        <f t="shared" si="10"/>
        <v/>
      </c>
    </row>
    <row r="199" spans="1:29" x14ac:dyDescent="0.25">
      <c r="A199" s="202" t="str">
        <f t="shared" si="9"/>
        <v/>
      </c>
      <c r="AC199" s="203" t="str">
        <f t="shared" si="10"/>
        <v/>
      </c>
    </row>
    <row r="200" spans="1:29" x14ac:dyDescent="0.25">
      <c r="A200" s="202" t="str">
        <f t="shared" si="9"/>
        <v/>
      </c>
      <c r="AC200" s="203" t="str">
        <f t="shared" si="10"/>
        <v/>
      </c>
    </row>
    <row r="201" spans="1:29" x14ac:dyDescent="0.25">
      <c r="A201" s="202" t="str">
        <f t="shared" si="9"/>
        <v/>
      </c>
      <c r="AC201" s="203" t="str">
        <f t="shared" si="10"/>
        <v/>
      </c>
    </row>
    <row r="202" spans="1:29" x14ac:dyDescent="0.25">
      <c r="A202" s="202" t="str">
        <f t="shared" si="9"/>
        <v/>
      </c>
      <c r="AC202" s="203" t="str">
        <f t="shared" si="10"/>
        <v/>
      </c>
    </row>
    <row r="203" spans="1:29" x14ac:dyDescent="0.25">
      <c r="A203" s="202" t="str">
        <f t="shared" si="9"/>
        <v/>
      </c>
      <c r="AC203" s="203" t="str">
        <f t="shared" si="10"/>
        <v/>
      </c>
    </row>
    <row r="204" spans="1:29" x14ac:dyDescent="0.25">
      <c r="A204" s="202" t="str">
        <f t="shared" si="9"/>
        <v/>
      </c>
      <c r="AC204" s="203" t="str">
        <f t="shared" si="10"/>
        <v/>
      </c>
    </row>
    <row r="205" spans="1:29" x14ac:dyDescent="0.25">
      <c r="A205" s="202" t="str">
        <f t="shared" si="9"/>
        <v/>
      </c>
      <c r="AC205" s="203" t="str">
        <f t="shared" si="10"/>
        <v/>
      </c>
    </row>
    <row r="206" spans="1:29" x14ac:dyDescent="0.25">
      <c r="A206" s="202" t="str">
        <f t="shared" si="9"/>
        <v/>
      </c>
      <c r="AC206" s="203" t="str">
        <f t="shared" si="10"/>
        <v/>
      </c>
    </row>
    <row r="207" spans="1:29" x14ac:dyDescent="0.25">
      <c r="A207" s="202" t="str">
        <f t="shared" si="9"/>
        <v/>
      </c>
      <c r="AC207" s="203" t="str">
        <f t="shared" si="10"/>
        <v/>
      </c>
    </row>
    <row r="208" spans="1:29" x14ac:dyDescent="0.25">
      <c r="A208" s="202" t="str">
        <f t="shared" si="9"/>
        <v/>
      </c>
      <c r="AC208" s="203" t="str">
        <f t="shared" si="10"/>
        <v/>
      </c>
    </row>
    <row r="209" spans="1:29" x14ac:dyDescent="0.25">
      <c r="A209" s="202" t="str">
        <f t="shared" si="9"/>
        <v/>
      </c>
      <c r="AC209" s="203" t="str">
        <f t="shared" si="10"/>
        <v/>
      </c>
    </row>
    <row r="210" spans="1:29" x14ac:dyDescent="0.25">
      <c r="A210" s="202" t="str">
        <f t="shared" si="9"/>
        <v/>
      </c>
      <c r="AC210" s="203" t="str">
        <f t="shared" si="10"/>
        <v/>
      </c>
    </row>
    <row r="211" spans="1:29" x14ac:dyDescent="0.25">
      <c r="A211" s="202" t="str">
        <f t="shared" ref="A211:A274" si="11">IF(AND(A210="", B210="", B211&lt;&gt;0), 1, IF(AND(A210&lt;&gt;0, B210&lt;&gt;0, B211&lt;&gt;0), A210+1, IF(AND(A210&lt;&gt;0, B210&lt;&gt;0, B211=0), "", "")))</f>
        <v/>
      </c>
      <c r="AC211" s="203" t="str">
        <f t="shared" si="10"/>
        <v/>
      </c>
    </row>
    <row r="212" spans="1:29" x14ac:dyDescent="0.25">
      <c r="A212" s="202" t="str">
        <f t="shared" si="11"/>
        <v/>
      </c>
      <c r="AC212" s="203" t="str">
        <f t="shared" si="10"/>
        <v/>
      </c>
    </row>
    <row r="213" spans="1:29" x14ac:dyDescent="0.25">
      <c r="A213" s="202" t="str">
        <f t="shared" si="11"/>
        <v/>
      </c>
      <c r="AC213" s="203" t="str">
        <f t="shared" ref="AC213:AC276" si="12">IF(SUM(Q213:AB213)=0,"",SUM(Q213:AB213, M213, O213))</f>
        <v/>
      </c>
    </row>
    <row r="214" spans="1:29" x14ac:dyDescent="0.25">
      <c r="A214" s="202" t="str">
        <f t="shared" si="11"/>
        <v/>
      </c>
      <c r="AC214" s="203" t="str">
        <f t="shared" si="12"/>
        <v/>
      </c>
    </row>
    <row r="215" spans="1:29" x14ac:dyDescent="0.25">
      <c r="A215" s="202" t="str">
        <f t="shared" si="11"/>
        <v/>
      </c>
      <c r="AC215" s="203" t="str">
        <f t="shared" si="12"/>
        <v/>
      </c>
    </row>
    <row r="216" spans="1:29" x14ac:dyDescent="0.25">
      <c r="A216" s="202" t="str">
        <f t="shared" si="11"/>
        <v/>
      </c>
      <c r="AC216" s="203" t="str">
        <f t="shared" si="12"/>
        <v/>
      </c>
    </row>
    <row r="217" spans="1:29" x14ac:dyDescent="0.25">
      <c r="A217" s="202" t="str">
        <f t="shared" si="11"/>
        <v/>
      </c>
      <c r="AC217" s="203" t="str">
        <f t="shared" si="12"/>
        <v/>
      </c>
    </row>
    <row r="218" spans="1:29" x14ac:dyDescent="0.25">
      <c r="A218" s="202" t="str">
        <f t="shared" si="11"/>
        <v/>
      </c>
      <c r="AC218" s="203" t="str">
        <f t="shared" si="12"/>
        <v/>
      </c>
    </row>
    <row r="219" spans="1:29" x14ac:dyDescent="0.25">
      <c r="A219" s="202" t="str">
        <f t="shared" si="11"/>
        <v/>
      </c>
      <c r="AC219" s="203" t="str">
        <f t="shared" si="12"/>
        <v/>
      </c>
    </row>
    <row r="220" spans="1:29" x14ac:dyDescent="0.25">
      <c r="A220" s="202" t="str">
        <f t="shared" si="11"/>
        <v/>
      </c>
      <c r="AC220" s="203" t="str">
        <f t="shared" si="12"/>
        <v/>
      </c>
    </row>
    <row r="221" spans="1:29" x14ac:dyDescent="0.25">
      <c r="A221" s="202" t="str">
        <f t="shared" si="11"/>
        <v/>
      </c>
      <c r="AC221" s="203" t="str">
        <f t="shared" si="12"/>
        <v/>
      </c>
    </row>
    <row r="222" spans="1:29" x14ac:dyDescent="0.25">
      <c r="A222" s="202" t="str">
        <f t="shared" si="11"/>
        <v/>
      </c>
      <c r="AC222" s="203" t="str">
        <f t="shared" si="12"/>
        <v/>
      </c>
    </row>
    <row r="223" spans="1:29" x14ac:dyDescent="0.25">
      <c r="A223" s="202" t="str">
        <f t="shared" si="11"/>
        <v/>
      </c>
      <c r="AC223" s="203" t="str">
        <f t="shared" si="12"/>
        <v/>
      </c>
    </row>
    <row r="224" spans="1:29" x14ac:dyDescent="0.25">
      <c r="A224" s="202" t="str">
        <f t="shared" si="11"/>
        <v/>
      </c>
      <c r="AC224" s="203" t="str">
        <f t="shared" si="12"/>
        <v/>
      </c>
    </row>
    <row r="225" spans="1:29" x14ac:dyDescent="0.25">
      <c r="A225" s="202" t="str">
        <f t="shared" si="11"/>
        <v/>
      </c>
      <c r="AC225" s="203" t="str">
        <f t="shared" si="12"/>
        <v/>
      </c>
    </row>
    <row r="226" spans="1:29" x14ac:dyDescent="0.25">
      <c r="A226" s="202" t="str">
        <f t="shared" si="11"/>
        <v/>
      </c>
      <c r="AC226" s="203" t="str">
        <f t="shared" si="12"/>
        <v/>
      </c>
    </row>
    <row r="227" spans="1:29" x14ac:dyDescent="0.25">
      <c r="A227" s="202" t="str">
        <f t="shared" si="11"/>
        <v/>
      </c>
      <c r="AC227" s="203" t="str">
        <f t="shared" si="12"/>
        <v/>
      </c>
    </row>
    <row r="228" spans="1:29" x14ac:dyDescent="0.25">
      <c r="A228" s="202" t="str">
        <f t="shared" si="11"/>
        <v/>
      </c>
      <c r="AC228" s="203" t="str">
        <f t="shared" si="12"/>
        <v/>
      </c>
    </row>
    <row r="229" spans="1:29" x14ac:dyDescent="0.25">
      <c r="A229" s="202" t="str">
        <f t="shared" si="11"/>
        <v/>
      </c>
      <c r="AC229" s="203" t="str">
        <f t="shared" si="12"/>
        <v/>
      </c>
    </row>
    <row r="230" spans="1:29" x14ac:dyDescent="0.25">
      <c r="A230" s="202" t="str">
        <f t="shared" si="11"/>
        <v/>
      </c>
      <c r="AC230" s="203" t="str">
        <f t="shared" si="12"/>
        <v/>
      </c>
    </row>
    <row r="231" spans="1:29" x14ac:dyDescent="0.25">
      <c r="A231" s="202" t="str">
        <f t="shared" si="11"/>
        <v/>
      </c>
      <c r="AC231" s="203" t="str">
        <f t="shared" si="12"/>
        <v/>
      </c>
    </row>
    <row r="232" spans="1:29" x14ac:dyDescent="0.25">
      <c r="A232" s="202" t="str">
        <f t="shared" si="11"/>
        <v/>
      </c>
      <c r="AC232" s="203" t="str">
        <f t="shared" si="12"/>
        <v/>
      </c>
    </row>
    <row r="233" spans="1:29" x14ac:dyDescent="0.25">
      <c r="A233" s="202" t="str">
        <f t="shared" si="11"/>
        <v/>
      </c>
      <c r="AC233" s="203" t="str">
        <f t="shared" si="12"/>
        <v/>
      </c>
    </row>
    <row r="234" spans="1:29" x14ac:dyDescent="0.25">
      <c r="A234" s="202" t="str">
        <f t="shared" si="11"/>
        <v/>
      </c>
      <c r="AC234" s="203" t="str">
        <f t="shared" si="12"/>
        <v/>
      </c>
    </row>
    <row r="235" spans="1:29" x14ac:dyDescent="0.25">
      <c r="A235" s="202" t="str">
        <f t="shared" si="11"/>
        <v/>
      </c>
      <c r="AC235" s="203" t="str">
        <f t="shared" si="12"/>
        <v/>
      </c>
    </row>
    <row r="236" spans="1:29" x14ac:dyDescent="0.25">
      <c r="A236" s="202" t="str">
        <f t="shared" si="11"/>
        <v/>
      </c>
      <c r="AC236" s="203" t="str">
        <f t="shared" si="12"/>
        <v/>
      </c>
    </row>
    <row r="237" spans="1:29" x14ac:dyDescent="0.25">
      <c r="A237" s="202" t="str">
        <f t="shared" si="11"/>
        <v/>
      </c>
      <c r="AC237" s="203" t="str">
        <f t="shared" si="12"/>
        <v/>
      </c>
    </row>
    <row r="238" spans="1:29" x14ac:dyDescent="0.25">
      <c r="A238" s="202" t="str">
        <f t="shared" si="11"/>
        <v/>
      </c>
      <c r="AC238" s="203" t="str">
        <f t="shared" si="12"/>
        <v/>
      </c>
    </row>
    <row r="239" spans="1:29" x14ac:dyDescent="0.25">
      <c r="A239" s="202" t="str">
        <f t="shared" si="11"/>
        <v/>
      </c>
      <c r="AC239" s="203" t="str">
        <f t="shared" si="12"/>
        <v/>
      </c>
    </row>
    <row r="240" spans="1:29" x14ac:dyDescent="0.25">
      <c r="A240" s="202" t="str">
        <f t="shared" si="11"/>
        <v/>
      </c>
      <c r="AC240" s="203" t="str">
        <f t="shared" si="12"/>
        <v/>
      </c>
    </row>
    <row r="241" spans="1:29" x14ac:dyDescent="0.25">
      <c r="A241" s="202" t="str">
        <f t="shared" si="11"/>
        <v/>
      </c>
      <c r="AC241" s="203" t="str">
        <f t="shared" si="12"/>
        <v/>
      </c>
    </row>
    <row r="242" spans="1:29" x14ac:dyDescent="0.25">
      <c r="A242" s="202" t="str">
        <f t="shared" si="11"/>
        <v/>
      </c>
      <c r="AC242" s="203" t="str">
        <f t="shared" si="12"/>
        <v/>
      </c>
    </row>
    <row r="243" spans="1:29" x14ac:dyDescent="0.25">
      <c r="A243" s="202" t="str">
        <f t="shared" si="11"/>
        <v/>
      </c>
      <c r="AC243" s="203" t="str">
        <f t="shared" si="12"/>
        <v/>
      </c>
    </row>
    <row r="244" spans="1:29" x14ac:dyDescent="0.25">
      <c r="A244" s="202" t="str">
        <f t="shared" si="11"/>
        <v/>
      </c>
      <c r="AC244" s="203" t="str">
        <f t="shared" si="12"/>
        <v/>
      </c>
    </row>
    <row r="245" spans="1:29" x14ac:dyDescent="0.25">
      <c r="A245" s="202" t="str">
        <f t="shared" si="11"/>
        <v/>
      </c>
      <c r="AC245" s="203" t="str">
        <f t="shared" si="12"/>
        <v/>
      </c>
    </row>
    <row r="246" spans="1:29" x14ac:dyDescent="0.25">
      <c r="A246" s="202" t="str">
        <f t="shared" si="11"/>
        <v/>
      </c>
      <c r="AC246" s="203" t="str">
        <f t="shared" si="12"/>
        <v/>
      </c>
    </row>
    <row r="247" spans="1:29" x14ac:dyDescent="0.25">
      <c r="A247" s="202" t="str">
        <f t="shared" si="11"/>
        <v/>
      </c>
      <c r="AC247" s="203" t="str">
        <f t="shared" si="12"/>
        <v/>
      </c>
    </row>
    <row r="248" spans="1:29" x14ac:dyDescent="0.25">
      <c r="A248" s="202" t="str">
        <f t="shared" si="11"/>
        <v/>
      </c>
      <c r="AC248" s="203" t="str">
        <f t="shared" si="12"/>
        <v/>
      </c>
    </row>
    <row r="249" spans="1:29" x14ac:dyDescent="0.25">
      <c r="A249" s="202" t="str">
        <f t="shared" si="11"/>
        <v/>
      </c>
      <c r="AC249" s="203" t="str">
        <f t="shared" si="12"/>
        <v/>
      </c>
    </row>
    <row r="250" spans="1:29" x14ac:dyDescent="0.25">
      <c r="A250" s="202" t="str">
        <f t="shared" si="11"/>
        <v/>
      </c>
      <c r="AC250" s="203" t="str">
        <f t="shared" si="12"/>
        <v/>
      </c>
    </row>
    <row r="251" spans="1:29" x14ac:dyDescent="0.25">
      <c r="A251" s="202" t="str">
        <f t="shared" si="11"/>
        <v/>
      </c>
      <c r="AC251" s="203" t="str">
        <f t="shared" si="12"/>
        <v/>
      </c>
    </row>
    <row r="252" spans="1:29" x14ac:dyDescent="0.25">
      <c r="A252" s="202" t="str">
        <f t="shared" si="11"/>
        <v/>
      </c>
      <c r="AC252" s="203" t="str">
        <f t="shared" si="12"/>
        <v/>
      </c>
    </row>
    <row r="253" spans="1:29" x14ac:dyDescent="0.25">
      <c r="A253" s="202" t="str">
        <f t="shared" si="11"/>
        <v/>
      </c>
      <c r="AC253" s="203" t="str">
        <f t="shared" si="12"/>
        <v/>
      </c>
    </row>
    <row r="254" spans="1:29" x14ac:dyDescent="0.25">
      <c r="A254" s="202" t="str">
        <f t="shared" si="11"/>
        <v/>
      </c>
      <c r="AC254" s="203" t="str">
        <f t="shared" si="12"/>
        <v/>
      </c>
    </row>
    <row r="255" spans="1:29" x14ac:dyDescent="0.25">
      <c r="A255" s="202" t="str">
        <f t="shared" si="11"/>
        <v/>
      </c>
      <c r="AC255" s="203" t="str">
        <f t="shared" si="12"/>
        <v/>
      </c>
    </row>
    <row r="256" spans="1:29" x14ac:dyDescent="0.25">
      <c r="A256" s="202" t="str">
        <f t="shared" si="11"/>
        <v/>
      </c>
      <c r="AC256" s="203" t="str">
        <f t="shared" si="12"/>
        <v/>
      </c>
    </row>
    <row r="257" spans="1:29" x14ac:dyDescent="0.25">
      <c r="A257" s="202" t="str">
        <f t="shared" si="11"/>
        <v/>
      </c>
      <c r="AC257" s="203" t="str">
        <f t="shared" si="12"/>
        <v/>
      </c>
    </row>
    <row r="258" spans="1:29" x14ac:dyDescent="0.25">
      <c r="A258" s="202" t="str">
        <f t="shared" si="11"/>
        <v/>
      </c>
      <c r="AC258" s="203" t="str">
        <f t="shared" si="12"/>
        <v/>
      </c>
    </row>
    <row r="259" spans="1:29" x14ac:dyDescent="0.25">
      <c r="A259" s="202" t="str">
        <f t="shared" si="11"/>
        <v/>
      </c>
      <c r="AC259" s="203" t="str">
        <f t="shared" si="12"/>
        <v/>
      </c>
    </row>
    <row r="260" spans="1:29" x14ac:dyDescent="0.25">
      <c r="A260" s="202" t="str">
        <f t="shared" si="11"/>
        <v/>
      </c>
      <c r="AC260" s="203" t="str">
        <f t="shared" si="12"/>
        <v/>
      </c>
    </row>
    <row r="261" spans="1:29" x14ac:dyDescent="0.25">
      <c r="A261" s="202" t="str">
        <f t="shared" si="11"/>
        <v/>
      </c>
      <c r="AC261" s="203" t="str">
        <f t="shared" si="12"/>
        <v/>
      </c>
    </row>
    <row r="262" spans="1:29" x14ac:dyDescent="0.25">
      <c r="A262" s="202" t="str">
        <f t="shared" si="11"/>
        <v/>
      </c>
      <c r="AC262" s="203" t="str">
        <f t="shared" si="12"/>
        <v/>
      </c>
    </row>
    <row r="263" spans="1:29" x14ac:dyDescent="0.25">
      <c r="A263" s="202" t="str">
        <f t="shared" si="11"/>
        <v/>
      </c>
      <c r="AC263" s="203" t="str">
        <f t="shared" si="12"/>
        <v/>
      </c>
    </row>
    <row r="264" spans="1:29" x14ac:dyDescent="0.25">
      <c r="A264" s="202" t="str">
        <f t="shared" si="11"/>
        <v/>
      </c>
      <c r="AC264" s="203" t="str">
        <f t="shared" si="12"/>
        <v/>
      </c>
    </row>
    <row r="265" spans="1:29" x14ac:dyDescent="0.25">
      <c r="A265" s="202" t="str">
        <f t="shared" si="11"/>
        <v/>
      </c>
      <c r="AC265" s="203" t="str">
        <f t="shared" si="12"/>
        <v/>
      </c>
    </row>
    <row r="266" spans="1:29" x14ac:dyDescent="0.25">
      <c r="A266" s="202" t="str">
        <f t="shared" si="11"/>
        <v/>
      </c>
      <c r="AC266" s="203" t="str">
        <f t="shared" si="12"/>
        <v/>
      </c>
    </row>
    <row r="267" spans="1:29" x14ac:dyDescent="0.25">
      <c r="A267" s="202" t="str">
        <f t="shared" si="11"/>
        <v/>
      </c>
      <c r="AC267" s="203" t="str">
        <f t="shared" si="12"/>
        <v/>
      </c>
    </row>
    <row r="268" spans="1:29" x14ac:dyDescent="0.25">
      <c r="A268" s="202" t="str">
        <f t="shared" si="11"/>
        <v/>
      </c>
      <c r="AC268" s="203" t="str">
        <f t="shared" si="12"/>
        <v/>
      </c>
    </row>
    <row r="269" spans="1:29" x14ac:dyDescent="0.25">
      <c r="A269" s="202" t="str">
        <f t="shared" si="11"/>
        <v/>
      </c>
      <c r="AC269" s="203" t="str">
        <f t="shared" si="12"/>
        <v/>
      </c>
    </row>
    <row r="270" spans="1:29" x14ac:dyDescent="0.25">
      <c r="A270" s="202" t="str">
        <f t="shared" si="11"/>
        <v/>
      </c>
      <c r="AC270" s="203" t="str">
        <f t="shared" si="12"/>
        <v/>
      </c>
    </row>
    <row r="271" spans="1:29" x14ac:dyDescent="0.25">
      <c r="A271" s="202" t="str">
        <f t="shared" si="11"/>
        <v/>
      </c>
      <c r="AC271" s="203" t="str">
        <f t="shared" si="12"/>
        <v/>
      </c>
    </row>
    <row r="272" spans="1:29" x14ac:dyDescent="0.25">
      <c r="A272" s="202" t="str">
        <f t="shared" si="11"/>
        <v/>
      </c>
      <c r="AC272" s="203" t="str">
        <f t="shared" si="12"/>
        <v/>
      </c>
    </row>
    <row r="273" spans="1:29" x14ac:dyDescent="0.25">
      <c r="A273" s="202" t="str">
        <f t="shared" si="11"/>
        <v/>
      </c>
      <c r="AC273" s="203" t="str">
        <f t="shared" si="12"/>
        <v/>
      </c>
    </row>
    <row r="274" spans="1:29" x14ac:dyDescent="0.25">
      <c r="A274" s="202" t="str">
        <f t="shared" si="11"/>
        <v/>
      </c>
      <c r="AC274" s="203" t="str">
        <f t="shared" si="12"/>
        <v/>
      </c>
    </row>
    <row r="275" spans="1:29" x14ac:dyDescent="0.25">
      <c r="A275" s="202" t="str">
        <f t="shared" ref="A275:A338" si="13">IF(AND(A274="", B274="", B275&lt;&gt;0), 1, IF(AND(A274&lt;&gt;0, B274&lt;&gt;0, B275&lt;&gt;0), A274+1, IF(AND(A274&lt;&gt;0, B274&lt;&gt;0, B275=0), "", "")))</f>
        <v/>
      </c>
      <c r="AC275" s="203" t="str">
        <f t="shared" si="12"/>
        <v/>
      </c>
    </row>
    <row r="276" spans="1:29" x14ac:dyDescent="0.25">
      <c r="A276" s="202" t="str">
        <f t="shared" si="13"/>
        <v/>
      </c>
      <c r="AC276" s="203" t="str">
        <f t="shared" si="12"/>
        <v/>
      </c>
    </row>
    <row r="277" spans="1:29" x14ac:dyDescent="0.25">
      <c r="A277" s="202" t="str">
        <f t="shared" si="13"/>
        <v/>
      </c>
      <c r="AC277" s="203" t="str">
        <f t="shared" ref="AC277:AC340" si="14">IF(SUM(Q277:AB277)=0,"",SUM(Q277:AB277, M277, O277))</f>
        <v/>
      </c>
    </row>
    <row r="278" spans="1:29" x14ac:dyDescent="0.25">
      <c r="A278" s="202" t="str">
        <f t="shared" si="13"/>
        <v/>
      </c>
      <c r="AC278" s="203" t="str">
        <f t="shared" si="14"/>
        <v/>
      </c>
    </row>
    <row r="279" spans="1:29" x14ac:dyDescent="0.25">
      <c r="A279" s="202" t="str">
        <f t="shared" si="13"/>
        <v/>
      </c>
      <c r="AC279" s="203" t="str">
        <f t="shared" si="14"/>
        <v/>
      </c>
    </row>
    <row r="280" spans="1:29" x14ac:dyDescent="0.25">
      <c r="A280" s="202" t="str">
        <f t="shared" si="13"/>
        <v/>
      </c>
      <c r="AC280" s="203" t="str">
        <f t="shared" si="14"/>
        <v/>
      </c>
    </row>
    <row r="281" spans="1:29" x14ac:dyDescent="0.25">
      <c r="A281" s="202" t="str">
        <f t="shared" si="13"/>
        <v/>
      </c>
      <c r="AC281" s="203" t="str">
        <f t="shared" si="14"/>
        <v/>
      </c>
    </row>
    <row r="282" spans="1:29" x14ac:dyDescent="0.25">
      <c r="A282" s="202" t="str">
        <f t="shared" si="13"/>
        <v/>
      </c>
      <c r="AC282" s="203" t="str">
        <f t="shared" si="14"/>
        <v/>
      </c>
    </row>
    <row r="283" spans="1:29" x14ac:dyDescent="0.25">
      <c r="A283" s="202" t="str">
        <f t="shared" si="13"/>
        <v/>
      </c>
      <c r="AC283" s="203" t="str">
        <f t="shared" si="14"/>
        <v/>
      </c>
    </row>
    <row r="284" spans="1:29" x14ac:dyDescent="0.25">
      <c r="A284" s="202" t="str">
        <f t="shared" si="13"/>
        <v/>
      </c>
      <c r="AC284" s="203" t="str">
        <f t="shared" si="14"/>
        <v/>
      </c>
    </row>
    <row r="285" spans="1:29" x14ac:dyDescent="0.25">
      <c r="A285" s="202" t="str">
        <f t="shared" si="13"/>
        <v/>
      </c>
      <c r="AC285" s="203" t="str">
        <f t="shared" si="14"/>
        <v/>
      </c>
    </row>
    <row r="286" spans="1:29" x14ac:dyDescent="0.25">
      <c r="A286" s="202" t="str">
        <f t="shared" si="13"/>
        <v/>
      </c>
      <c r="AC286" s="203" t="str">
        <f t="shared" si="14"/>
        <v/>
      </c>
    </row>
    <row r="287" spans="1:29" x14ac:dyDescent="0.25">
      <c r="A287" s="202" t="str">
        <f t="shared" si="13"/>
        <v/>
      </c>
      <c r="AC287" s="203" t="str">
        <f t="shared" si="14"/>
        <v/>
      </c>
    </row>
    <row r="288" spans="1:29" x14ac:dyDescent="0.25">
      <c r="A288" s="202" t="str">
        <f t="shared" si="13"/>
        <v/>
      </c>
      <c r="AC288" s="203" t="str">
        <f t="shared" si="14"/>
        <v/>
      </c>
    </row>
    <row r="289" spans="1:29" x14ac:dyDescent="0.25">
      <c r="A289" s="202" t="str">
        <f t="shared" si="13"/>
        <v/>
      </c>
      <c r="AC289" s="203" t="str">
        <f t="shared" si="14"/>
        <v/>
      </c>
    </row>
    <row r="290" spans="1:29" x14ac:dyDescent="0.25">
      <c r="A290" s="202" t="str">
        <f t="shared" si="13"/>
        <v/>
      </c>
      <c r="AC290" s="203" t="str">
        <f t="shared" si="14"/>
        <v/>
      </c>
    </row>
    <row r="291" spans="1:29" x14ac:dyDescent="0.25">
      <c r="A291" s="202" t="str">
        <f t="shared" si="13"/>
        <v/>
      </c>
      <c r="AC291" s="203" t="str">
        <f t="shared" si="14"/>
        <v/>
      </c>
    </row>
    <row r="292" spans="1:29" x14ac:dyDescent="0.25">
      <c r="A292" s="202" t="str">
        <f t="shared" si="13"/>
        <v/>
      </c>
      <c r="AC292" s="203" t="str">
        <f t="shared" si="14"/>
        <v/>
      </c>
    </row>
    <row r="293" spans="1:29" x14ac:dyDescent="0.25">
      <c r="A293" s="202" t="str">
        <f t="shared" si="13"/>
        <v/>
      </c>
      <c r="AC293" s="203" t="str">
        <f t="shared" si="14"/>
        <v/>
      </c>
    </row>
    <row r="294" spans="1:29" x14ac:dyDescent="0.25">
      <c r="A294" s="202" t="str">
        <f t="shared" si="13"/>
        <v/>
      </c>
      <c r="AC294" s="203" t="str">
        <f t="shared" si="14"/>
        <v/>
      </c>
    </row>
    <row r="295" spans="1:29" x14ac:dyDescent="0.25">
      <c r="A295" s="202" t="str">
        <f t="shared" si="13"/>
        <v/>
      </c>
      <c r="AC295" s="203" t="str">
        <f t="shared" si="14"/>
        <v/>
      </c>
    </row>
    <row r="296" spans="1:29" x14ac:dyDescent="0.25">
      <c r="A296" s="202" t="str">
        <f t="shared" si="13"/>
        <v/>
      </c>
      <c r="AC296" s="203" t="str">
        <f t="shared" si="14"/>
        <v/>
      </c>
    </row>
    <row r="297" spans="1:29" x14ac:dyDescent="0.25">
      <c r="A297" s="202" t="str">
        <f t="shared" si="13"/>
        <v/>
      </c>
      <c r="AC297" s="203" t="str">
        <f t="shared" si="14"/>
        <v/>
      </c>
    </row>
    <row r="298" spans="1:29" x14ac:dyDescent="0.25">
      <c r="A298" s="202" t="str">
        <f t="shared" si="13"/>
        <v/>
      </c>
      <c r="AC298" s="203" t="str">
        <f t="shared" si="14"/>
        <v/>
      </c>
    </row>
    <row r="299" spans="1:29" x14ac:dyDescent="0.25">
      <c r="A299" s="202" t="str">
        <f t="shared" si="13"/>
        <v/>
      </c>
      <c r="AC299" s="203" t="str">
        <f t="shared" si="14"/>
        <v/>
      </c>
    </row>
    <row r="300" spans="1:29" x14ac:dyDescent="0.25">
      <c r="A300" s="202" t="str">
        <f t="shared" si="13"/>
        <v/>
      </c>
      <c r="AC300" s="203" t="str">
        <f t="shared" si="14"/>
        <v/>
      </c>
    </row>
    <row r="301" spans="1:29" x14ac:dyDescent="0.25">
      <c r="A301" s="202" t="str">
        <f t="shared" si="13"/>
        <v/>
      </c>
      <c r="AC301" s="203" t="str">
        <f t="shared" si="14"/>
        <v/>
      </c>
    </row>
    <row r="302" spans="1:29" x14ac:dyDescent="0.25">
      <c r="A302" s="202" t="str">
        <f t="shared" si="13"/>
        <v/>
      </c>
      <c r="AC302" s="203" t="str">
        <f t="shared" si="14"/>
        <v/>
      </c>
    </row>
    <row r="303" spans="1:29" x14ac:dyDescent="0.25">
      <c r="A303" s="202" t="str">
        <f t="shared" si="13"/>
        <v/>
      </c>
      <c r="AC303" s="203" t="str">
        <f t="shared" si="14"/>
        <v/>
      </c>
    </row>
    <row r="304" spans="1:29" x14ac:dyDescent="0.25">
      <c r="A304" s="202" t="str">
        <f t="shared" si="13"/>
        <v/>
      </c>
      <c r="AC304" s="203" t="str">
        <f t="shared" si="14"/>
        <v/>
      </c>
    </row>
    <row r="305" spans="1:29" x14ac:dyDescent="0.25">
      <c r="A305" s="202" t="str">
        <f t="shared" si="13"/>
        <v/>
      </c>
      <c r="AC305" s="203" t="str">
        <f t="shared" si="14"/>
        <v/>
      </c>
    </row>
    <row r="306" spans="1:29" x14ac:dyDescent="0.25">
      <c r="A306" s="202" t="str">
        <f t="shared" si="13"/>
        <v/>
      </c>
      <c r="AC306" s="203" t="str">
        <f t="shared" si="14"/>
        <v/>
      </c>
    </row>
    <row r="307" spans="1:29" x14ac:dyDescent="0.25">
      <c r="A307" s="202" t="str">
        <f t="shared" si="13"/>
        <v/>
      </c>
      <c r="AC307" s="203" t="str">
        <f t="shared" si="14"/>
        <v/>
      </c>
    </row>
    <row r="308" spans="1:29" x14ac:dyDescent="0.25">
      <c r="A308" s="202" t="str">
        <f t="shared" si="13"/>
        <v/>
      </c>
      <c r="AC308" s="203" t="str">
        <f t="shared" si="14"/>
        <v/>
      </c>
    </row>
    <row r="309" spans="1:29" x14ac:dyDescent="0.25">
      <c r="A309" s="202" t="str">
        <f t="shared" si="13"/>
        <v/>
      </c>
      <c r="AC309" s="203" t="str">
        <f t="shared" si="14"/>
        <v/>
      </c>
    </row>
    <row r="310" spans="1:29" x14ac:dyDescent="0.25">
      <c r="A310" s="202" t="str">
        <f t="shared" si="13"/>
        <v/>
      </c>
      <c r="AC310" s="203" t="str">
        <f t="shared" si="14"/>
        <v/>
      </c>
    </row>
    <row r="311" spans="1:29" x14ac:dyDescent="0.25">
      <c r="A311" s="202" t="str">
        <f t="shared" si="13"/>
        <v/>
      </c>
      <c r="AC311" s="203" t="str">
        <f t="shared" si="14"/>
        <v/>
      </c>
    </row>
    <row r="312" spans="1:29" x14ac:dyDescent="0.25">
      <c r="A312" s="202" t="str">
        <f t="shared" si="13"/>
        <v/>
      </c>
      <c r="AC312" s="203" t="str">
        <f t="shared" si="14"/>
        <v/>
      </c>
    </row>
    <row r="313" spans="1:29" x14ac:dyDescent="0.25">
      <c r="A313" s="202" t="str">
        <f t="shared" si="13"/>
        <v/>
      </c>
      <c r="AC313" s="203" t="str">
        <f t="shared" si="14"/>
        <v/>
      </c>
    </row>
    <row r="314" spans="1:29" x14ac:dyDescent="0.25">
      <c r="A314" s="202" t="str">
        <f t="shared" si="13"/>
        <v/>
      </c>
      <c r="AC314" s="203" t="str">
        <f t="shared" si="14"/>
        <v/>
      </c>
    </row>
    <row r="315" spans="1:29" x14ac:dyDescent="0.25">
      <c r="A315" s="202" t="str">
        <f t="shared" si="13"/>
        <v/>
      </c>
      <c r="AC315" s="203" t="str">
        <f t="shared" si="14"/>
        <v/>
      </c>
    </row>
    <row r="316" spans="1:29" x14ac:dyDescent="0.25">
      <c r="A316" s="202" t="str">
        <f t="shared" si="13"/>
        <v/>
      </c>
      <c r="AC316" s="203" t="str">
        <f t="shared" si="14"/>
        <v/>
      </c>
    </row>
    <row r="317" spans="1:29" x14ac:dyDescent="0.25">
      <c r="A317" s="202" t="str">
        <f t="shared" si="13"/>
        <v/>
      </c>
      <c r="AC317" s="203" t="str">
        <f t="shared" si="14"/>
        <v/>
      </c>
    </row>
    <row r="318" spans="1:29" x14ac:dyDescent="0.25">
      <c r="A318" s="202" t="str">
        <f t="shared" si="13"/>
        <v/>
      </c>
      <c r="AC318" s="203" t="str">
        <f t="shared" si="14"/>
        <v/>
      </c>
    </row>
    <row r="319" spans="1:29" x14ac:dyDescent="0.25">
      <c r="A319" s="202" t="str">
        <f t="shared" si="13"/>
        <v/>
      </c>
      <c r="AC319" s="203" t="str">
        <f t="shared" si="14"/>
        <v/>
      </c>
    </row>
    <row r="320" spans="1:29" x14ac:dyDescent="0.25">
      <c r="A320" s="202" t="str">
        <f t="shared" si="13"/>
        <v/>
      </c>
      <c r="AC320" s="203" t="str">
        <f t="shared" si="14"/>
        <v/>
      </c>
    </row>
    <row r="321" spans="1:29" x14ac:dyDescent="0.25">
      <c r="A321" s="202" t="str">
        <f t="shared" si="13"/>
        <v/>
      </c>
      <c r="AC321" s="203" t="str">
        <f t="shared" si="14"/>
        <v/>
      </c>
    </row>
    <row r="322" spans="1:29" x14ac:dyDescent="0.25">
      <c r="A322" s="202" t="str">
        <f t="shared" si="13"/>
        <v/>
      </c>
      <c r="AC322" s="203" t="str">
        <f t="shared" si="14"/>
        <v/>
      </c>
    </row>
    <row r="323" spans="1:29" x14ac:dyDescent="0.25">
      <c r="A323" s="202" t="str">
        <f t="shared" si="13"/>
        <v/>
      </c>
      <c r="AC323" s="203" t="str">
        <f t="shared" si="14"/>
        <v/>
      </c>
    </row>
    <row r="324" spans="1:29" x14ac:dyDescent="0.25">
      <c r="A324" s="202" t="str">
        <f t="shared" si="13"/>
        <v/>
      </c>
      <c r="AC324" s="203" t="str">
        <f t="shared" si="14"/>
        <v/>
      </c>
    </row>
    <row r="325" spans="1:29" x14ac:dyDescent="0.25">
      <c r="A325" s="202" t="str">
        <f t="shared" si="13"/>
        <v/>
      </c>
      <c r="AC325" s="203" t="str">
        <f t="shared" si="14"/>
        <v/>
      </c>
    </row>
    <row r="326" spans="1:29" x14ac:dyDescent="0.25">
      <c r="A326" s="202" t="str">
        <f t="shared" si="13"/>
        <v/>
      </c>
      <c r="AC326" s="203" t="str">
        <f t="shared" si="14"/>
        <v/>
      </c>
    </row>
    <row r="327" spans="1:29" x14ac:dyDescent="0.25">
      <c r="A327" s="202" t="str">
        <f t="shared" si="13"/>
        <v/>
      </c>
      <c r="AC327" s="203" t="str">
        <f t="shared" si="14"/>
        <v/>
      </c>
    </row>
    <row r="328" spans="1:29" x14ac:dyDescent="0.25">
      <c r="A328" s="202" t="str">
        <f t="shared" si="13"/>
        <v/>
      </c>
      <c r="AC328" s="203" t="str">
        <f t="shared" si="14"/>
        <v/>
      </c>
    </row>
    <row r="329" spans="1:29" x14ac:dyDescent="0.25">
      <c r="A329" s="202" t="str">
        <f t="shared" si="13"/>
        <v/>
      </c>
      <c r="AC329" s="203" t="str">
        <f t="shared" si="14"/>
        <v/>
      </c>
    </row>
    <row r="330" spans="1:29" x14ac:dyDescent="0.25">
      <c r="A330" s="202" t="str">
        <f t="shared" si="13"/>
        <v/>
      </c>
      <c r="AC330" s="203" t="str">
        <f t="shared" si="14"/>
        <v/>
      </c>
    </row>
    <row r="331" spans="1:29" x14ac:dyDescent="0.25">
      <c r="A331" s="202" t="str">
        <f t="shared" si="13"/>
        <v/>
      </c>
      <c r="AC331" s="203" t="str">
        <f t="shared" si="14"/>
        <v/>
      </c>
    </row>
    <row r="332" spans="1:29" x14ac:dyDescent="0.25">
      <c r="A332" s="202" t="str">
        <f t="shared" si="13"/>
        <v/>
      </c>
      <c r="AC332" s="203" t="str">
        <f t="shared" si="14"/>
        <v/>
      </c>
    </row>
    <row r="333" spans="1:29" x14ac:dyDescent="0.25">
      <c r="A333" s="202" t="str">
        <f t="shared" si="13"/>
        <v/>
      </c>
      <c r="AC333" s="203" t="str">
        <f t="shared" si="14"/>
        <v/>
      </c>
    </row>
    <row r="334" spans="1:29" x14ac:dyDescent="0.25">
      <c r="A334" s="202" t="str">
        <f t="shared" si="13"/>
        <v/>
      </c>
      <c r="AC334" s="203" t="str">
        <f t="shared" si="14"/>
        <v/>
      </c>
    </row>
    <row r="335" spans="1:29" x14ac:dyDescent="0.25">
      <c r="A335" s="202" t="str">
        <f t="shared" si="13"/>
        <v/>
      </c>
      <c r="AC335" s="203" t="str">
        <f t="shared" si="14"/>
        <v/>
      </c>
    </row>
    <row r="336" spans="1:29" x14ac:dyDescent="0.25">
      <c r="A336" s="202" t="str">
        <f t="shared" si="13"/>
        <v/>
      </c>
      <c r="AC336" s="203" t="str">
        <f t="shared" si="14"/>
        <v/>
      </c>
    </row>
    <row r="337" spans="1:29" x14ac:dyDescent="0.25">
      <c r="A337" s="202" t="str">
        <f t="shared" si="13"/>
        <v/>
      </c>
      <c r="AC337" s="203" t="str">
        <f t="shared" si="14"/>
        <v/>
      </c>
    </row>
    <row r="338" spans="1:29" x14ac:dyDescent="0.25">
      <c r="A338" s="202" t="str">
        <f t="shared" si="13"/>
        <v/>
      </c>
      <c r="AC338" s="203" t="str">
        <f t="shared" si="14"/>
        <v/>
      </c>
    </row>
    <row r="339" spans="1:29" x14ac:dyDescent="0.25">
      <c r="A339" s="202" t="str">
        <f t="shared" ref="A339:A402" si="15">IF(AND(A338="", B338="", B339&lt;&gt;0), 1, IF(AND(A338&lt;&gt;0, B338&lt;&gt;0, B339&lt;&gt;0), A338+1, IF(AND(A338&lt;&gt;0, B338&lt;&gt;0, B339=0), "", "")))</f>
        <v/>
      </c>
      <c r="AC339" s="203" t="str">
        <f t="shared" si="14"/>
        <v/>
      </c>
    </row>
    <row r="340" spans="1:29" x14ac:dyDescent="0.25">
      <c r="A340" s="202" t="str">
        <f t="shared" si="15"/>
        <v/>
      </c>
      <c r="AC340" s="203" t="str">
        <f t="shared" si="14"/>
        <v/>
      </c>
    </row>
    <row r="341" spans="1:29" x14ac:dyDescent="0.25">
      <c r="A341" s="202" t="str">
        <f t="shared" si="15"/>
        <v/>
      </c>
      <c r="AC341" s="203" t="str">
        <f t="shared" ref="AC341:AC404" si="16">IF(SUM(Q341:AB341)=0,"",SUM(Q341:AB341, M341, O341))</f>
        <v/>
      </c>
    </row>
    <row r="342" spans="1:29" x14ac:dyDescent="0.25">
      <c r="A342" s="202" t="str">
        <f t="shared" si="15"/>
        <v/>
      </c>
      <c r="AC342" s="203" t="str">
        <f t="shared" si="16"/>
        <v/>
      </c>
    </row>
    <row r="343" spans="1:29" x14ac:dyDescent="0.25">
      <c r="A343" s="202" t="str">
        <f t="shared" si="15"/>
        <v/>
      </c>
      <c r="AC343" s="203" t="str">
        <f t="shared" si="16"/>
        <v/>
      </c>
    </row>
    <row r="344" spans="1:29" x14ac:dyDescent="0.25">
      <c r="A344" s="202" t="str">
        <f t="shared" si="15"/>
        <v/>
      </c>
      <c r="AC344" s="203" t="str">
        <f t="shared" si="16"/>
        <v/>
      </c>
    </row>
    <row r="345" spans="1:29" x14ac:dyDescent="0.25">
      <c r="A345" s="202" t="str">
        <f t="shared" si="15"/>
        <v/>
      </c>
      <c r="AC345" s="203" t="str">
        <f t="shared" si="16"/>
        <v/>
      </c>
    </row>
    <row r="346" spans="1:29" x14ac:dyDescent="0.25">
      <c r="A346" s="202" t="str">
        <f t="shared" si="15"/>
        <v/>
      </c>
      <c r="AC346" s="203" t="str">
        <f t="shared" si="16"/>
        <v/>
      </c>
    </row>
    <row r="347" spans="1:29" x14ac:dyDescent="0.25">
      <c r="A347" s="202" t="str">
        <f t="shared" si="15"/>
        <v/>
      </c>
      <c r="AC347" s="203" t="str">
        <f t="shared" si="16"/>
        <v/>
      </c>
    </row>
    <row r="348" spans="1:29" x14ac:dyDescent="0.25">
      <c r="A348" s="202" t="str">
        <f t="shared" si="15"/>
        <v/>
      </c>
      <c r="AC348" s="203" t="str">
        <f t="shared" si="16"/>
        <v/>
      </c>
    </row>
    <row r="349" spans="1:29" x14ac:dyDescent="0.25">
      <c r="A349" s="202" t="str">
        <f t="shared" si="15"/>
        <v/>
      </c>
      <c r="AC349" s="203" t="str">
        <f t="shared" si="16"/>
        <v/>
      </c>
    </row>
    <row r="350" spans="1:29" x14ac:dyDescent="0.25">
      <c r="A350" s="202" t="str">
        <f t="shared" si="15"/>
        <v/>
      </c>
      <c r="AC350" s="203" t="str">
        <f t="shared" si="16"/>
        <v/>
      </c>
    </row>
    <row r="351" spans="1:29" x14ac:dyDescent="0.25">
      <c r="A351" s="202" t="str">
        <f t="shared" si="15"/>
        <v/>
      </c>
      <c r="AC351" s="203" t="str">
        <f t="shared" si="16"/>
        <v/>
      </c>
    </row>
    <row r="352" spans="1:29" x14ac:dyDescent="0.25">
      <c r="A352" s="202" t="str">
        <f t="shared" si="15"/>
        <v/>
      </c>
      <c r="AC352" s="203" t="str">
        <f t="shared" si="16"/>
        <v/>
      </c>
    </row>
    <row r="353" spans="1:29" x14ac:dyDescent="0.25">
      <c r="A353" s="202" t="str">
        <f t="shared" si="15"/>
        <v/>
      </c>
      <c r="AC353" s="203" t="str">
        <f t="shared" si="16"/>
        <v/>
      </c>
    </row>
    <row r="354" spans="1:29" x14ac:dyDescent="0.25">
      <c r="A354" s="202" t="str">
        <f t="shared" si="15"/>
        <v/>
      </c>
      <c r="AC354" s="203" t="str">
        <f t="shared" si="16"/>
        <v/>
      </c>
    </row>
    <row r="355" spans="1:29" x14ac:dyDescent="0.25">
      <c r="A355" s="202" t="str">
        <f t="shared" si="15"/>
        <v/>
      </c>
      <c r="AC355" s="203" t="str">
        <f t="shared" si="16"/>
        <v/>
      </c>
    </row>
    <row r="356" spans="1:29" x14ac:dyDescent="0.25">
      <c r="A356" s="202" t="str">
        <f t="shared" si="15"/>
        <v/>
      </c>
      <c r="AC356" s="203" t="str">
        <f t="shared" si="16"/>
        <v/>
      </c>
    </row>
    <row r="357" spans="1:29" x14ac:dyDescent="0.25">
      <c r="A357" s="202" t="str">
        <f t="shared" si="15"/>
        <v/>
      </c>
      <c r="AC357" s="203" t="str">
        <f t="shared" si="16"/>
        <v/>
      </c>
    </row>
    <row r="358" spans="1:29" x14ac:dyDescent="0.25">
      <c r="A358" s="202" t="str">
        <f t="shared" si="15"/>
        <v/>
      </c>
      <c r="AC358" s="203" t="str">
        <f t="shared" si="16"/>
        <v/>
      </c>
    </row>
    <row r="359" spans="1:29" x14ac:dyDescent="0.25">
      <c r="A359" s="202" t="str">
        <f t="shared" si="15"/>
        <v/>
      </c>
      <c r="AC359" s="203" t="str">
        <f t="shared" si="16"/>
        <v/>
      </c>
    </row>
    <row r="360" spans="1:29" x14ac:dyDescent="0.25">
      <c r="A360" s="202" t="str">
        <f t="shared" si="15"/>
        <v/>
      </c>
      <c r="AC360" s="203" t="str">
        <f t="shared" si="16"/>
        <v/>
      </c>
    </row>
    <row r="361" spans="1:29" x14ac:dyDescent="0.25">
      <c r="A361" s="202" t="str">
        <f t="shared" si="15"/>
        <v/>
      </c>
      <c r="AC361" s="203" t="str">
        <f t="shared" si="16"/>
        <v/>
      </c>
    </row>
    <row r="362" spans="1:29" x14ac:dyDescent="0.25">
      <c r="A362" s="202" t="str">
        <f t="shared" si="15"/>
        <v/>
      </c>
      <c r="AC362" s="203" t="str">
        <f t="shared" si="16"/>
        <v/>
      </c>
    </row>
    <row r="363" spans="1:29" x14ac:dyDescent="0.25">
      <c r="A363" s="202" t="str">
        <f t="shared" si="15"/>
        <v/>
      </c>
      <c r="AC363" s="203" t="str">
        <f t="shared" si="16"/>
        <v/>
      </c>
    </row>
    <row r="364" spans="1:29" x14ac:dyDescent="0.25">
      <c r="A364" s="202" t="str">
        <f t="shared" si="15"/>
        <v/>
      </c>
      <c r="AC364" s="203" t="str">
        <f t="shared" si="16"/>
        <v/>
      </c>
    </row>
    <row r="365" spans="1:29" x14ac:dyDescent="0.25">
      <c r="A365" s="202" t="str">
        <f t="shared" si="15"/>
        <v/>
      </c>
      <c r="AC365" s="203" t="str">
        <f t="shared" si="16"/>
        <v/>
      </c>
    </row>
    <row r="366" spans="1:29" x14ac:dyDescent="0.25">
      <c r="A366" s="202" t="str">
        <f t="shared" si="15"/>
        <v/>
      </c>
      <c r="AC366" s="203" t="str">
        <f t="shared" si="16"/>
        <v/>
      </c>
    </row>
    <row r="367" spans="1:29" x14ac:dyDescent="0.25">
      <c r="A367" s="202" t="str">
        <f t="shared" si="15"/>
        <v/>
      </c>
      <c r="AC367" s="203" t="str">
        <f t="shared" si="16"/>
        <v/>
      </c>
    </row>
    <row r="368" spans="1:29" x14ac:dyDescent="0.25">
      <c r="A368" s="202" t="str">
        <f t="shared" si="15"/>
        <v/>
      </c>
      <c r="AC368" s="203" t="str">
        <f t="shared" si="16"/>
        <v/>
      </c>
    </row>
    <row r="369" spans="1:29" x14ac:dyDescent="0.25">
      <c r="A369" s="202" t="str">
        <f t="shared" si="15"/>
        <v/>
      </c>
      <c r="AC369" s="203" t="str">
        <f t="shared" si="16"/>
        <v/>
      </c>
    </row>
    <row r="370" spans="1:29" x14ac:dyDescent="0.25">
      <c r="A370" s="202" t="str">
        <f t="shared" si="15"/>
        <v/>
      </c>
      <c r="AC370" s="203" t="str">
        <f t="shared" si="16"/>
        <v/>
      </c>
    </row>
    <row r="371" spans="1:29" x14ac:dyDescent="0.25">
      <c r="A371" s="202" t="str">
        <f t="shared" si="15"/>
        <v/>
      </c>
      <c r="AC371" s="203" t="str">
        <f t="shared" si="16"/>
        <v/>
      </c>
    </row>
    <row r="372" spans="1:29" x14ac:dyDescent="0.25">
      <c r="A372" s="202" t="str">
        <f t="shared" si="15"/>
        <v/>
      </c>
      <c r="AC372" s="203" t="str">
        <f t="shared" si="16"/>
        <v/>
      </c>
    </row>
    <row r="373" spans="1:29" x14ac:dyDescent="0.25">
      <c r="A373" s="202" t="str">
        <f t="shared" si="15"/>
        <v/>
      </c>
      <c r="AC373" s="203" t="str">
        <f t="shared" si="16"/>
        <v/>
      </c>
    </row>
    <row r="374" spans="1:29" x14ac:dyDescent="0.25">
      <c r="A374" s="202" t="str">
        <f t="shared" si="15"/>
        <v/>
      </c>
      <c r="AC374" s="203" t="str">
        <f t="shared" si="16"/>
        <v/>
      </c>
    </row>
    <row r="375" spans="1:29" x14ac:dyDescent="0.25">
      <c r="A375" s="202" t="str">
        <f t="shared" si="15"/>
        <v/>
      </c>
      <c r="AC375" s="203" t="str">
        <f t="shared" si="16"/>
        <v/>
      </c>
    </row>
    <row r="376" spans="1:29" x14ac:dyDescent="0.25">
      <c r="A376" s="202" t="str">
        <f t="shared" si="15"/>
        <v/>
      </c>
      <c r="AC376" s="203" t="str">
        <f t="shared" si="16"/>
        <v/>
      </c>
    </row>
    <row r="377" spans="1:29" x14ac:dyDescent="0.25">
      <c r="A377" s="202" t="str">
        <f t="shared" si="15"/>
        <v/>
      </c>
      <c r="AC377" s="203" t="str">
        <f t="shared" si="16"/>
        <v/>
      </c>
    </row>
    <row r="378" spans="1:29" x14ac:dyDescent="0.25">
      <c r="A378" s="202" t="str">
        <f t="shared" si="15"/>
        <v/>
      </c>
      <c r="AC378" s="203" t="str">
        <f t="shared" si="16"/>
        <v/>
      </c>
    </row>
    <row r="379" spans="1:29" x14ac:dyDescent="0.25">
      <c r="A379" s="202" t="str">
        <f t="shared" si="15"/>
        <v/>
      </c>
      <c r="AC379" s="203" t="str">
        <f t="shared" si="16"/>
        <v/>
      </c>
    </row>
    <row r="380" spans="1:29" x14ac:dyDescent="0.25">
      <c r="A380" s="202" t="str">
        <f t="shared" si="15"/>
        <v/>
      </c>
      <c r="AC380" s="203" t="str">
        <f t="shared" si="16"/>
        <v/>
      </c>
    </row>
    <row r="381" spans="1:29" x14ac:dyDescent="0.25">
      <c r="A381" s="202" t="str">
        <f t="shared" si="15"/>
        <v/>
      </c>
      <c r="AC381" s="203" t="str">
        <f t="shared" si="16"/>
        <v/>
      </c>
    </row>
    <row r="382" spans="1:29" x14ac:dyDescent="0.25">
      <c r="A382" s="202" t="str">
        <f t="shared" si="15"/>
        <v/>
      </c>
      <c r="AC382" s="203" t="str">
        <f t="shared" si="16"/>
        <v/>
      </c>
    </row>
    <row r="383" spans="1:29" x14ac:dyDescent="0.25">
      <c r="A383" s="202" t="str">
        <f t="shared" si="15"/>
        <v/>
      </c>
      <c r="AC383" s="203" t="str">
        <f t="shared" si="16"/>
        <v/>
      </c>
    </row>
    <row r="384" spans="1:29" x14ac:dyDescent="0.25">
      <c r="A384" s="202" t="str">
        <f t="shared" si="15"/>
        <v/>
      </c>
      <c r="AC384" s="203" t="str">
        <f t="shared" si="16"/>
        <v/>
      </c>
    </row>
    <row r="385" spans="1:29" x14ac:dyDescent="0.25">
      <c r="A385" s="202" t="str">
        <f t="shared" si="15"/>
        <v/>
      </c>
      <c r="AC385" s="203" t="str">
        <f t="shared" si="16"/>
        <v/>
      </c>
    </row>
    <row r="386" spans="1:29" x14ac:dyDescent="0.25">
      <c r="A386" s="202" t="str">
        <f t="shared" si="15"/>
        <v/>
      </c>
      <c r="AC386" s="203" t="str">
        <f t="shared" si="16"/>
        <v/>
      </c>
    </row>
    <row r="387" spans="1:29" x14ac:dyDescent="0.25">
      <c r="A387" s="202" t="str">
        <f t="shared" si="15"/>
        <v/>
      </c>
      <c r="AC387" s="203" t="str">
        <f t="shared" si="16"/>
        <v/>
      </c>
    </row>
    <row r="388" spans="1:29" x14ac:dyDescent="0.25">
      <c r="A388" s="202" t="str">
        <f t="shared" si="15"/>
        <v/>
      </c>
      <c r="AC388" s="203" t="str">
        <f t="shared" si="16"/>
        <v/>
      </c>
    </row>
    <row r="389" spans="1:29" x14ac:dyDescent="0.25">
      <c r="A389" s="202" t="str">
        <f t="shared" si="15"/>
        <v/>
      </c>
      <c r="AC389" s="203" t="str">
        <f t="shared" si="16"/>
        <v/>
      </c>
    </row>
    <row r="390" spans="1:29" x14ac:dyDescent="0.25">
      <c r="A390" s="202" t="str">
        <f t="shared" si="15"/>
        <v/>
      </c>
      <c r="AC390" s="203" t="str">
        <f t="shared" si="16"/>
        <v/>
      </c>
    </row>
    <row r="391" spans="1:29" x14ac:dyDescent="0.25">
      <c r="A391" s="202" t="str">
        <f t="shared" si="15"/>
        <v/>
      </c>
      <c r="AC391" s="203" t="str">
        <f t="shared" si="16"/>
        <v/>
      </c>
    </row>
    <row r="392" spans="1:29" x14ac:dyDescent="0.25">
      <c r="A392" s="202" t="str">
        <f t="shared" si="15"/>
        <v/>
      </c>
      <c r="AC392" s="203" t="str">
        <f t="shared" si="16"/>
        <v/>
      </c>
    </row>
    <row r="393" spans="1:29" x14ac:dyDescent="0.25">
      <c r="A393" s="202" t="str">
        <f t="shared" si="15"/>
        <v/>
      </c>
      <c r="AC393" s="203" t="str">
        <f t="shared" si="16"/>
        <v/>
      </c>
    </row>
    <row r="394" spans="1:29" x14ac:dyDescent="0.25">
      <c r="A394" s="202" t="str">
        <f t="shared" si="15"/>
        <v/>
      </c>
      <c r="AC394" s="203" t="str">
        <f t="shared" si="16"/>
        <v/>
      </c>
    </row>
    <row r="395" spans="1:29" x14ac:dyDescent="0.25">
      <c r="A395" s="202" t="str">
        <f t="shared" si="15"/>
        <v/>
      </c>
      <c r="AC395" s="203" t="str">
        <f t="shared" si="16"/>
        <v/>
      </c>
    </row>
    <row r="396" spans="1:29" x14ac:dyDescent="0.25">
      <c r="A396" s="202" t="str">
        <f t="shared" si="15"/>
        <v/>
      </c>
      <c r="AC396" s="203" t="str">
        <f t="shared" si="16"/>
        <v/>
      </c>
    </row>
    <row r="397" spans="1:29" x14ac:dyDescent="0.25">
      <c r="A397" s="202" t="str">
        <f t="shared" si="15"/>
        <v/>
      </c>
      <c r="AC397" s="203" t="str">
        <f t="shared" si="16"/>
        <v/>
      </c>
    </row>
    <row r="398" spans="1:29" x14ac:dyDescent="0.25">
      <c r="A398" s="202" t="str">
        <f t="shared" si="15"/>
        <v/>
      </c>
      <c r="AC398" s="203" t="str">
        <f t="shared" si="16"/>
        <v/>
      </c>
    </row>
    <row r="399" spans="1:29" x14ac:dyDescent="0.25">
      <c r="A399" s="202" t="str">
        <f t="shared" si="15"/>
        <v/>
      </c>
      <c r="AC399" s="203" t="str">
        <f t="shared" si="16"/>
        <v/>
      </c>
    </row>
    <row r="400" spans="1:29" x14ac:dyDescent="0.25">
      <c r="A400" s="202" t="str">
        <f t="shared" si="15"/>
        <v/>
      </c>
      <c r="AC400" s="203" t="str">
        <f t="shared" si="16"/>
        <v/>
      </c>
    </row>
    <row r="401" spans="1:29" x14ac:dyDescent="0.25">
      <c r="A401" s="202" t="str">
        <f t="shared" si="15"/>
        <v/>
      </c>
      <c r="AC401" s="203" t="str">
        <f t="shared" si="16"/>
        <v/>
      </c>
    </row>
    <row r="402" spans="1:29" x14ac:dyDescent="0.25">
      <c r="A402" s="202" t="str">
        <f t="shared" si="15"/>
        <v/>
      </c>
      <c r="AC402" s="203" t="str">
        <f t="shared" si="16"/>
        <v/>
      </c>
    </row>
    <row r="403" spans="1:29" x14ac:dyDescent="0.25">
      <c r="A403" s="202" t="str">
        <f t="shared" ref="A403:A466" si="17">IF(AND(A402="", B402="", B403&lt;&gt;0), 1, IF(AND(A402&lt;&gt;0, B402&lt;&gt;0, B403&lt;&gt;0), A402+1, IF(AND(A402&lt;&gt;0, B402&lt;&gt;0, B403=0), "", "")))</f>
        <v/>
      </c>
      <c r="AC403" s="203" t="str">
        <f t="shared" si="16"/>
        <v/>
      </c>
    </row>
    <row r="404" spans="1:29" x14ac:dyDescent="0.25">
      <c r="A404" s="202" t="str">
        <f t="shared" si="17"/>
        <v/>
      </c>
      <c r="AC404" s="203" t="str">
        <f t="shared" si="16"/>
        <v/>
      </c>
    </row>
    <row r="405" spans="1:29" x14ac:dyDescent="0.25">
      <c r="A405" s="202" t="str">
        <f t="shared" si="17"/>
        <v/>
      </c>
      <c r="AC405" s="203" t="str">
        <f t="shared" ref="AC405:AC468" si="18">IF(SUM(Q405:AB405)=0,"",SUM(Q405:AB405, M405, O405))</f>
        <v/>
      </c>
    </row>
    <row r="406" spans="1:29" x14ac:dyDescent="0.25">
      <c r="A406" s="202" t="str">
        <f t="shared" si="17"/>
        <v/>
      </c>
      <c r="AC406" s="203" t="str">
        <f t="shared" si="18"/>
        <v/>
      </c>
    </row>
    <row r="407" spans="1:29" x14ac:dyDescent="0.25">
      <c r="A407" s="202" t="str">
        <f t="shared" si="17"/>
        <v/>
      </c>
      <c r="AC407" s="203" t="str">
        <f t="shared" si="18"/>
        <v/>
      </c>
    </row>
    <row r="408" spans="1:29" x14ac:dyDescent="0.25">
      <c r="A408" s="202" t="str">
        <f t="shared" si="17"/>
        <v/>
      </c>
      <c r="AC408" s="203" t="str">
        <f t="shared" si="18"/>
        <v/>
      </c>
    </row>
    <row r="409" spans="1:29" x14ac:dyDescent="0.25">
      <c r="A409" s="202" t="str">
        <f t="shared" si="17"/>
        <v/>
      </c>
      <c r="AC409" s="203" t="str">
        <f t="shared" si="18"/>
        <v/>
      </c>
    </row>
    <row r="410" spans="1:29" x14ac:dyDescent="0.25">
      <c r="A410" s="202" t="str">
        <f t="shared" si="17"/>
        <v/>
      </c>
      <c r="AC410" s="203" t="str">
        <f t="shared" si="18"/>
        <v/>
      </c>
    </row>
    <row r="411" spans="1:29" x14ac:dyDescent="0.25">
      <c r="A411" s="202" t="str">
        <f t="shared" si="17"/>
        <v/>
      </c>
      <c r="AC411" s="203" t="str">
        <f t="shared" si="18"/>
        <v/>
      </c>
    </row>
    <row r="412" spans="1:29" x14ac:dyDescent="0.25">
      <c r="A412" s="202" t="str">
        <f t="shared" si="17"/>
        <v/>
      </c>
      <c r="AC412" s="203" t="str">
        <f t="shared" si="18"/>
        <v/>
      </c>
    </row>
    <row r="413" spans="1:29" x14ac:dyDescent="0.25">
      <c r="A413" s="202" t="str">
        <f t="shared" si="17"/>
        <v/>
      </c>
      <c r="AC413" s="203" t="str">
        <f t="shared" si="18"/>
        <v/>
      </c>
    </row>
    <row r="414" spans="1:29" x14ac:dyDescent="0.25">
      <c r="A414" s="202" t="str">
        <f t="shared" si="17"/>
        <v/>
      </c>
      <c r="AC414" s="203" t="str">
        <f t="shared" si="18"/>
        <v/>
      </c>
    </row>
    <row r="415" spans="1:29" x14ac:dyDescent="0.25">
      <c r="A415" s="202" t="str">
        <f t="shared" si="17"/>
        <v/>
      </c>
      <c r="AC415" s="203" t="str">
        <f t="shared" si="18"/>
        <v/>
      </c>
    </row>
    <row r="416" spans="1:29" x14ac:dyDescent="0.25">
      <c r="A416" s="202" t="str">
        <f t="shared" si="17"/>
        <v/>
      </c>
      <c r="AC416" s="203" t="str">
        <f t="shared" si="18"/>
        <v/>
      </c>
    </row>
    <row r="417" spans="1:29" x14ac:dyDescent="0.25">
      <c r="A417" s="202" t="str">
        <f t="shared" si="17"/>
        <v/>
      </c>
      <c r="AC417" s="203" t="str">
        <f t="shared" si="18"/>
        <v/>
      </c>
    </row>
    <row r="418" spans="1:29" x14ac:dyDescent="0.25">
      <c r="A418" s="202" t="str">
        <f t="shared" si="17"/>
        <v/>
      </c>
      <c r="AC418" s="203" t="str">
        <f t="shared" si="18"/>
        <v/>
      </c>
    </row>
    <row r="419" spans="1:29" x14ac:dyDescent="0.25">
      <c r="A419" s="202" t="str">
        <f t="shared" si="17"/>
        <v/>
      </c>
      <c r="AC419" s="203" t="str">
        <f t="shared" si="18"/>
        <v/>
      </c>
    </row>
    <row r="420" spans="1:29" x14ac:dyDescent="0.25">
      <c r="A420" s="202" t="str">
        <f t="shared" si="17"/>
        <v/>
      </c>
      <c r="AC420" s="203" t="str">
        <f t="shared" si="18"/>
        <v/>
      </c>
    </row>
    <row r="421" spans="1:29" x14ac:dyDescent="0.25">
      <c r="A421" s="202" t="str">
        <f t="shared" si="17"/>
        <v/>
      </c>
      <c r="AC421" s="203" t="str">
        <f t="shared" si="18"/>
        <v/>
      </c>
    </row>
    <row r="422" spans="1:29" x14ac:dyDescent="0.25">
      <c r="A422" s="202" t="str">
        <f t="shared" si="17"/>
        <v/>
      </c>
      <c r="AC422" s="203" t="str">
        <f t="shared" si="18"/>
        <v/>
      </c>
    </row>
    <row r="423" spans="1:29" x14ac:dyDescent="0.25">
      <c r="A423" s="202" t="str">
        <f t="shared" si="17"/>
        <v/>
      </c>
      <c r="AC423" s="203" t="str">
        <f t="shared" si="18"/>
        <v/>
      </c>
    </row>
    <row r="424" spans="1:29" x14ac:dyDescent="0.25">
      <c r="A424" s="202" t="str">
        <f t="shared" si="17"/>
        <v/>
      </c>
      <c r="AC424" s="203" t="str">
        <f t="shared" si="18"/>
        <v/>
      </c>
    </row>
    <row r="425" spans="1:29" x14ac:dyDescent="0.25">
      <c r="A425" s="202" t="str">
        <f t="shared" si="17"/>
        <v/>
      </c>
      <c r="AC425" s="203" t="str">
        <f t="shared" si="18"/>
        <v/>
      </c>
    </row>
    <row r="426" spans="1:29" x14ac:dyDescent="0.25">
      <c r="A426" s="202" t="str">
        <f t="shared" si="17"/>
        <v/>
      </c>
      <c r="AC426" s="203" t="str">
        <f t="shared" si="18"/>
        <v/>
      </c>
    </row>
    <row r="427" spans="1:29" x14ac:dyDescent="0.25">
      <c r="A427" s="202" t="str">
        <f t="shared" si="17"/>
        <v/>
      </c>
      <c r="AC427" s="203" t="str">
        <f t="shared" si="18"/>
        <v/>
      </c>
    </row>
    <row r="428" spans="1:29" x14ac:dyDescent="0.25">
      <c r="A428" s="202" t="str">
        <f t="shared" si="17"/>
        <v/>
      </c>
      <c r="AC428" s="203" t="str">
        <f t="shared" si="18"/>
        <v/>
      </c>
    </row>
    <row r="429" spans="1:29" x14ac:dyDescent="0.25">
      <c r="A429" s="202" t="str">
        <f t="shared" si="17"/>
        <v/>
      </c>
      <c r="AC429" s="203" t="str">
        <f t="shared" si="18"/>
        <v/>
      </c>
    </row>
    <row r="430" spans="1:29" x14ac:dyDescent="0.25">
      <c r="A430" s="202" t="str">
        <f t="shared" si="17"/>
        <v/>
      </c>
      <c r="AC430" s="203" t="str">
        <f t="shared" si="18"/>
        <v/>
      </c>
    </row>
    <row r="431" spans="1:29" x14ac:dyDescent="0.25">
      <c r="A431" s="202" t="str">
        <f t="shared" si="17"/>
        <v/>
      </c>
      <c r="AC431" s="203" t="str">
        <f t="shared" si="18"/>
        <v/>
      </c>
    </row>
    <row r="432" spans="1:29" x14ac:dyDescent="0.25">
      <c r="A432" s="202" t="str">
        <f t="shared" si="17"/>
        <v/>
      </c>
      <c r="AC432" s="203" t="str">
        <f t="shared" si="18"/>
        <v/>
      </c>
    </row>
    <row r="433" spans="1:29" x14ac:dyDescent="0.25">
      <c r="A433" s="202" t="str">
        <f t="shared" si="17"/>
        <v/>
      </c>
      <c r="AC433" s="203" t="str">
        <f t="shared" si="18"/>
        <v/>
      </c>
    </row>
    <row r="434" spans="1:29" x14ac:dyDescent="0.25">
      <c r="A434" s="202" t="str">
        <f t="shared" si="17"/>
        <v/>
      </c>
      <c r="AC434" s="203" t="str">
        <f t="shared" si="18"/>
        <v/>
      </c>
    </row>
    <row r="435" spans="1:29" x14ac:dyDescent="0.25">
      <c r="A435" s="202" t="str">
        <f t="shared" si="17"/>
        <v/>
      </c>
      <c r="AC435" s="203" t="str">
        <f t="shared" si="18"/>
        <v/>
      </c>
    </row>
    <row r="436" spans="1:29" x14ac:dyDescent="0.25">
      <c r="A436" s="202" t="str">
        <f t="shared" si="17"/>
        <v/>
      </c>
      <c r="AC436" s="203" t="str">
        <f t="shared" si="18"/>
        <v/>
      </c>
    </row>
    <row r="437" spans="1:29" x14ac:dyDescent="0.25">
      <c r="A437" s="202" t="str">
        <f t="shared" si="17"/>
        <v/>
      </c>
      <c r="AC437" s="203" t="str">
        <f t="shared" si="18"/>
        <v/>
      </c>
    </row>
    <row r="438" spans="1:29" x14ac:dyDescent="0.25">
      <c r="A438" s="202" t="str">
        <f t="shared" si="17"/>
        <v/>
      </c>
      <c r="AC438" s="203" t="str">
        <f t="shared" si="18"/>
        <v/>
      </c>
    </row>
    <row r="439" spans="1:29" x14ac:dyDescent="0.25">
      <c r="A439" s="202" t="str">
        <f t="shared" si="17"/>
        <v/>
      </c>
      <c r="AC439" s="203" t="str">
        <f t="shared" si="18"/>
        <v/>
      </c>
    </row>
    <row r="440" spans="1:29" x14ac:dyDescent="0.25">
      <c r="A440" s="202" t="str">
        <f t="shared" si="17"/>
        <v/>
      </c>
      <c r="AC440" s="203" t="str">
        <f t="shared" si="18"/>
        <v/>
      </c>
    </row>
    <row r="441" spans="1:29" x14ac:dyDescent="0.25">
      <c r="A441" s="202" t="str">
        <f t="shared" si="17"/>
        <v/>
      </c>
      <c r="AC441" s="203" t="str">
        <f t="shared" si="18"/>
        <v/>
      </c>
    </row>
    <row r="442" spans="1:29" x14ac:dyDescent="0.25">
      <c r="A442" s="202" t="str">
        <f t="shared" si="17"/>
        <v/>
      </c>
      <c r="AC442" s="203" t="str">
        <f t="shared" si="18"/>
        <v/>
      </c>
    </row>
    <row r="443" spans="1:29" x14ac:dyDescent="0.25">
      <c r="A443" s="202" t="str">
        <f t="shared" si="17"/>
        <v/>
      </c>
      <c r="AC443" s="203" t="str">
        <f t="shared" si="18"/>
        <v/>
      </c>
    </row>
    <row r="444" spans="1:29" x14ac:dyDescent="0.25">
      <c r="A444" s="202" t="str">
        <f t="shared" si="17"/>
        <v/>
      </c>
      <c r="AC444" s="203" t="str">
        <f t="shared" si="18"/>
        <v/>
      </c>
    </row>
    <row r="445" spans="1:29" x14ac:dyDescent="0.25">
      <c r="A445" s="202" t="str">
        <f t="shared" si="17"/>
        <v/>
      </c>
      <c r="AC445" s="203" t="str">
        <f t="shared" si="18"/>
        <v/>
      </c>
    </row>
    <row r="446" spans="1:29" x14ac:dyDescent="0.25">
      <c r="A446" s="202" t="str">
        <f t="shared" si="17"/>
        <v/>
      </c>
      <c r="AC446" s="203" t="str">
        <f t="shared" si="18"/>
        <v/>
      </c>
    </row>
    <row r="447" spans="1:29" x14ac:dyDescent="0.25">
      <c r="A447" s="202" t="str">
        <f t="shared" si="17"/>
        <v/>
      </c>
      <c r="AC447" s="203" t="str">
        <f t="shared" si="18"/>
        <v/>
      </c>
    </row>
    <row r="448" spans="1:29" x14ac:dyDescent="0.25">
      <c r="A448" s="202" t="str">
        <f t="shared" si="17"/>
        <v/>
      </c>
      <c r="AC448" s="203" t="str">
        <f t="shared" si="18"/>
        <v/>
      </c>
    </row>
    <row r="449" spans="1:29" x14ac:dyDescent="0.25">
      <c r="A449" s="202" t="str">
        <f t="shared" si="17"/>
        <v/>
      </c>
      <c r="AC449" s="203" t="str">
        <f t="shared" si="18"/>
        <v/>
      </c>
    </row>
    <row r="450" spans="1:29" x14ac:dyDescent="0.25">
      <c r="A450" s="202" t="str">
        <f t="shared" si="17"/>
        <v/>
      </c>
      <c r="AC450" s="203" t="str">
        <f t="shared" si="18"/>
        <v/>
      </c>
    </row>
    <row r="451" spans="1:29" x14ac:dyDescent="0.25">
      <c r="A451" s="202" t="str">
        <f t="shared" si="17"/>
        <v/>
      </c>
      <c r="AC451" s="203" t="str">
        <f t="shared" si="18"/>
        <v/>
      </c>
    </row>
    <row r="452" spans="1:29" x14ac:dyDescent="0.25">
      <c r="A452" s="202" t="str">
        <f t="shared" si="17"/>
        <v/>
      </c>
      <c r="AC452" s="203" t="str">
        <f t="shared" si="18"/>
        <v/>
      </c>
    </row>
    <row r="453" spans="1:29" x14ac:dyDescent="0.25">
      <c r="A453" s="202" t="str">
        <f t="shared" si="17"/>
        <v/>
      </c>
      <c r="AC453" s="203" t="str">
        <f t="shared" si="18"/>
        <v/>
      </c>
    </row>
    <row r="454" spans="1:29" x14ac:dyDescent="0.25">
      <c r="A454" s="202" t="str">
        <f t="shared" si="17"/>
        <v/>
      </c>
      <c r="AC454" s="203" t="str">
        <f t="shared" si="18"/>
        <v/>
      </c>
    </row>
    <row r="455" spans="1:29" x14ac:dyDescent="0.25">
      <c r="A455" s="202" t="str">
        <f t="shared" si="17"/>
        <v/>
      </c>
      <c r="AC455" s="203" t="str">
        <f t="shared" si="18"/>
        <v/>
      </c>
    </row>
    <row r="456" spans="1:29" x14ac:dyDescent="0.25">
      <c r="A456" s="202" t="str">
        <f t="shared" si="17"/>
        <v/>
      </c>
      <c r="AC456" s="203" t="str">
        <f t="shared" si="18"/>
        <v/>
      </c>
    </row>
    <row r="457" spans="1:29" x14ac:dyDescent="0.25">
      <c r="A457" s="202" t="str">
        <f t="shared" si="17"/>
        <v/>
      </c>
      <c r="AC457" s="203" t="str">
        <f t="shared" si="18"/>
        <v/>
      </c>
    </row>
    <row r="458" spans="1:29" x14ac:dyDescent="0.25">
      <c r="A458" s="202" t="str">
        <f t="shared" si="17"/>
        <v/>
      </c>
      <c r="AC458" s="203" t="str">
        <f t="shared" si="18"/>
        <v/>
      </c>
    </row>
    <row r="459" spans="1:29" x14ac:dyDescent="0.25">
      <c r="A459" s="202" t="str">
        <f t="shared" si="17"/>
        <v/>
      </c>
      <c r="AC459" s="203" t="str">
        <f t="shared" si="18"/>
        <v/>
      </c>
    </row>
    <row r="460" spans="1:29" x14ac:dyDescent="0.25">
      <c r="A460" s="202" t="str">
        <f t="shared" si="17"/>
        <v/>
      </c>
      <c r="AC460" s="203" t="str">
        <f t="shared" si="18"/>
        <v/>
      </c>
    </row>
    <row r="461" spans="1:29" x14ac:dyDescent="0.25">
      <c r="A461" s="202" t="str">
        <f t="shared" si="17"/>
        <v/>
      </c>
      <c r="AC461" s="203" t="str">
        <f t="shared" si="18"/>
        <v/>
      </c>
    </row>
    <row r="462" spans="1:29" x14ac:dyDescent="0.25">
      <c r="A462" s="202" t="str">
        <f t="shared" si="17"/>
        <v/>
      </c>
      <c r="AC462" s="203" t="str">
        <f t="shared" si="18"/>
        <v/>
      </c>
    </row>
    <row r="463" spans="1:29" x14ac:dyDescent="0.25">
      <c r="A463" s="202" t="str">
        <f t="shared" si="17"/>
        <v/>
      </c>
      <c r="AC463" s="203" t="str">
        <f t="shared" si="18"/>
        <v/>
      </c>
    </row>
    <row r="464" spans="1:29" x14ac:dyDescent="0.25">
      <c r="A464" s="202" t="str">
        <f t="shared" si="17"/>
        <v/>
      </c>
      <c r="AC464" s="203" t="str">
        <f t="shared" si="18"/>
        <v/>
      </c>
    </row>
    <row r="465" spans="1:29" x14ac:dyDescent="0.25">
      <c r="A465" s="202" t="str">
        <f t="shared" si="17"/>
        <v/>
      </c>
      <c r="AC465" s="203" t="str">
        <f t="shared" si="18"/>
        <v/>
      </c>
    </row>
    <row r="466" spans="1:29" x14ac:dyDescent="0.25">
      <c r="A466" s="202" t="str">
        <f t="shared" si="17"/>
        <v/>
      </c>
      <c r="AC466" s="203" t="str">
        <f t="shared" si="18"/>
        <v/>
      </c>
    </row>
    <row r="467" spans="1:29" x14ac:dyDescent="0.25">
      <c r="A467" s="202" t="str">
        <f t="shared" ref="A467:A530" si="19">IF(AND(A466="", B466="", B467&lt;&gt;0), 1, IF(AND(A466&lt;&gt;0, B466&lt;&gt;0, B467&lt;&gt;0), A466+1, IF(AND(A466&lt;&gt;0, B466&lt;&gt;0, B467=0), "", "")))</f>
        <v/>
      </c>
      <c r="AC467" s="203" t="str">
        <f t="shared" si="18"/>
        <v/>
      </c>
    </row>
    <row r="468" spans="1:29" x14ac:dyDescent="0.25">
      <c r="A468" s="202" t="str">
        <f t="shared" si="19"/>
        <v/>
      </c>
      <c r="AC468" s="203" t="str">
        <f t="shared" si="18"/>
        <v/>
      </c>
    </row>
    <row r="469" spans="1:29" x14ac:dyDescent="0.25">
      <c r="A469" s="202" t="str">
        <f t="shared" si="19"/>
        <v/>
      </c>
      <c r="AC469" s="203" t="str">
        <f t="shared" ref="AC469:AC532" si="20">IF(SUM(Q469:AB469)=0,"",SUM(Q469:AB469, M469, O469))</f>
        <v/>
      </c>
    </row>
    <row r="470" spans="1:29" x14ac:dyDescent="0.25">
      <c r="A470" s="202" t="str">
        <f t="shared" si="19"/>
        <v/>
      </c>
      <c r="AC470" s="203" t="str">
        <f t="shared" si="20"/>
        <v/>
      </c>
    </row>
    <row r="471" spans="1:29" x14ac:dyDescent="0.25">
      <c r="A471" s="202" t="str">
        <f t="shared" si="19"/>
        <v/>
      </c>
      <c r="AC471" s="203" t="str">
        <f t="shared" si="20"/>
        <v/>
      </c>
    </row>
    <row r="472" spans="1:29" x14ac:dyDescent="0.25">
      <c r="A472" s="202" t="str">
        <f t="shared" si="19"/>
        <v/>
      </c>
      <c r="AC472" s="203" t="str">
        <f t="shared" si="20"/>
        <v/>
      </c>
    </row>
    <row r="473" spans="1:29" x14ac:dyDescent="0.25">
      <c r="A473" s="202" t="str">
        <f t="shared" si="19"/>
        <v/>
      </c>
      <c r="AC473" s="203" t="str">
        <f t="shared" si="20"/>
        <v/>
      </c>
    </row>
    <row r="474" spans="1:29" x14ac:dyDescent="0.25">
      <c r="A474" s="202" t="str">
        <f t="shared" si="19"/>
        <v/>
      </c>
      <c r="AC474" s="203" t="str">
        <f t="shared" si="20"/>
        <v/>
      </c>
    </row>
    <row r="475" spans="1:29" x14ac:dyDescent="0.25">
      <c r="A475" s="202" t="str">
        <f t="shared" si="19"/>
        <v/>
      </c>
      <c r="AC475" s="203" t="str">
        <f t="shared" si="20"/>
        <v/>
      </c>
    </row>
    <row r="476" spans="1:29" x14ac:dyDescent="0.25">
      <c r="A476" s="202" t="str">
        <f t="shared" si="19"/>
        <v/>
      </c>
      <c r="AC476" s="203" t="str">
        <f t="shared" si="20"/>
        <v/>
      </c>
    </row>
    <row r="477" spans="1:29" x14ac:dyDescent="0.25">
      <c r="A477" s="202" t="str">
        <f t="shared" si="19"/>
        <v/>
      </c>
      <c r="AC477" s="203" t="str">
        <f t="shared" si="20"/>
        <v/>
      </c>
    </row>
    <row r="478" spans="1:29" x14ac:dyDescent="0.25">
      <c r="A478" s="202" t="str">
        <f t="shared" si="19"/>
        <v/>
      </c>
      <c r="AC478" s="203" t="str">
        <f t="shared" si="20"/>
        <v/>
      </c>
    </row>
    <row r="479" spans="1:29" x14ac:dyDescent="0.25">
      <c r="A479" s="202" t="str">
        <f t="shared" si="19"/>
        <v/>
      </c>
      <c r="AC479" s="203" t="str">
        <f t="shared" si="20"/>
        <v/>
      </c>
    </row>
    <row r="480" spans="1:29" x14ac:dyDescent="0.25">
      <c r="A480" s="202" t="str">
        <f t="shared" si="19"/>
        <v/>
      </c>
      <c r="AC480" s="203" t="str">
        <f t="shared" si="20"/>
        <v/>
      </c>
    </row>
    <row r="481" spans="1:29" x14ac:dyDescent="0.25">
      <c r="A481" s="202" t="str">
        <f t="shared" si="19"/>
        <v/>
      </c>
      <c r="AC481" s="203" t="str">
        <f t="shared" si="20"/>
        <v/>
      </c>
    </row>
    <row r="482" spans="1:29" x14ac:dyDescent="0.25">
      <c r="A482" s="202" t="str">
        <f t="shared" si="19"/>
        <v/>
      </c>
      <c r="AC482" s="203" t="str">
        <f t="shared" si="20"/>
        <v/>
      </c>
    </row>
    <row r="483" spans="1:29" x14ac:dyDescent="0.25">
      <c r="A483" s="202" t="str">
        <f t="shared" si="19"/>
        <v/>
      </c>
      <c r="AC483" s="203" t="str">
        <f t="shared" si="20"/>
        <v/>
      </c>
    </row>
    <row r="484" spans="1:29" x14ac:dyDescent="0.25">
      <c r="A484" s="202" t="str">
        <f t="shared" si="19"/>
        <v/>
      </c>
      <c r="AC484" s="203" t="str">
        <f t="shared" si="20"/>
        <v/>
      </c>
    </row>
    <row r="485" spans="1:29" x14ac:dyDescent="0.25">
      <c r="A485" s="202" t="str">
        <f t="shared" si="19"/>
        <v/>
      </c>
      <c r="AC485" s="203" t="str">
        <f t="shared" si="20"/>
        <v/>
      </c>
    </row>
    <row r="486" spans="1:29" x14ac:dyDescent="0.25">
      <c r="A486" s="202" t="str">
        <f t="shared" si="19"/>
        <v/>
      </c>
      <c r="AC486" s="203" t="str">
        <f t="shared" si="20"/>
        <v/>
      </c>
    </row>
    <row r="487" spans="1:29" x14ac:dyDescent="0.25">
      <c r="A487" s="202" t="str">
        <f t="shared" si="19"/>
        <v/>
      </c>
      <c r="AC487" s="203" t="str">
        <f t="shared" si="20"/>
        <v/>
      </c>
    </row>
    <row r="488" spans="1:29" x14ac:dyDescent="0.25">
      <c r="A488" s="202" t="str">
        <f t="shared" si="19"/>
        <v/>
      </c>
      <c r="AC488" s="203" t="str">
        <f t="shared" si="20"/>
        <v/>
      </c>
    </row>
    <row r="489" spans="1:29" x14ac:dyDescent="0.25">
      <c r="A489" s="202" t="str">
        <f t="shared" si="19"/>
        <v/>
      </c>
      <c r="AC489" s="203" t="str">
        <f t="shared" si="20"/>
        <v/>
      </c>
    </row>
    <row r="490" spans="1:29" x14ac:dyDescent="0.25">
      <c r="A490" s="202" t="str">
        <f t="shared" si="19"/>
        <v/>
      </c>
      <c r="AC490" s="203" t="str">
        <f t="shared" si="20"/>
        <v/>
      </c>
    </row>
    <row r="491" spans="1:29" x14ac:dyDescent="0.25">
      <c r="A491" s="202" t="str">
        <f t="shared" si="19"/>
        <v/>
      </c>
      <c r="AC491" s="203" t="str">
        <f t="shared" si="20"/>
        <v/>
      </c>
    </row>
    <row r="492" spans="1:29" x14ac:dyDescent="0.25">
      <c r="A492" s="202" t="str">
        <f t="shared" si="19"/>
        <v/>
      </c>
      <c r="AC492" s="203" t="str">
        <f t="shared" si="20"/>
        <v/>
      </c>
    </row>
    <row r="493" spans="1:29" x14ac:dyDescent="0.25">
      <c r="A493" s="202" t="str">
        <f t="shared" si="19"/>
        <v/>
      </c>
      <c r="AC493" s="203" t="str">
        <f t="shared" si="20"/>
        <v/>
      </c>
    </row>
    <row r="494" spans="1:29" x14ac:dyDescent="0.25">
      <c r="A494" s="202" t="str">
        <f t="shared" si="19"/>
        <v/>
      </c>
      <c r="AC494" s="203" t="str">
        <f t="shared" si="20"/>
        <v/>
      </c>
    </row>
    <row r="495" spans="1:29" x14ac:dyDescent="0.25">
      <c r="A495" s="202" t="str">
        <f t="shared" si="19"/>
        <v/>
      </c>
      <c r="AC495" s="203" t="str">
        <f t="shared" si="20"/>
        <v/>
      </c>
    </row>
    <row r="496" spans="1:29" x14ac:dyDescent="0.25">
      <c r="A496" s="202" t="str">
        <f t="shared" si="19"/>
        <v/>
      </c>
      <c r="AC496" s="203" t="str">
        <f t="shared" si="20"/>
        <v/>
      </c>
    </row>
    <row r="497" spans="1:29" x14ac:dyDescent="0.25">
      <c r="A497" s="202" t="str">
        <f t="shared" si="19"/>
        <v/>
      </c>
      <c r="AC497" s="203" t="str">
        <f t="shared" si="20"/>
        <v/>
      </c>
    </row>
    <row r="498" spans="1:29" x14ac:dyDescent="0.25">
      <c r="A498" s="202" t="str">
        <f t="shared" si="19"/>
        <v/>
      </c>
      <c r="AC498" s="203" t="str">
        <f t="shared" si="20"/>
        <v/>
      </c>
    </row>
    <row r="499" spans="1:29" x14ac:dyDescent="0.25">
      <c r="A499" s="202" t="str">
        <f t="shared" si="19"/>
        <v/>
      </c>
      <c r="AC499" s="203" t="str">
        <f t="shared" si="20"/>
        <v/>
      </c>
    </row>
    <row r="500" spans="1:29" x14ac:dyDescent="0.25">
      <c r="A500" s="202" t="str">
        <f t="shared" si="19"/>
        <v/>
      </c>
      <c r="AC500" s="203" t="str">
        <f t="shared" si="20"/>
        <v/>
      </c>
    </row>
    <row r="501" spans="1:29" x14ac:dyDescent="0.25">
      <c r="A501" s="202" t="str">
        <f t="shared" si="19"/>
        <v/>
      </c>
      <c r="AC501" s="203" t="str">
        <f t="shared" si="20"/>
        <v/>
      </c>
    </row>
    <row r="502" spans="1:29" x14ac:dyDescent="0.25">
      <c r="A502" s="202" t="str">
        <f t="shared" si="19"/>
        <v/>
      </c>
      <c r="AC502" s="203" t="str">
        <f t="shared" si="20"/>
        <v/>
      </c>
    </row>
    <row r="503" spans="1:29" x14ac:dyDescent="0.25">
      <c r="A503" s="202" t="str">
        <f t="shared" si="19"/>
        <v/>
      </c>
      <c r="AC503" s="203" t="str">
        <f t="shared" si="20"/>
        <v/>
      </c>
    </row>
    <row r="504" spans="1:29" x14ac:dyDescent="0.25">
      <c r="A504" s="202" t="str">
        <f t="shared" si="19"/>
        <v/>
      </c>
      <c r="AC504" s="203" t="str">
        <f t="shared" si="20"/>
        <v/>
      </c>
    </row>
    <row r="505" spans="1:29" x14ac:dyDescent="0.25">
      <c r="A505" s="202" t="str">
        <f t="shared" si="19"/>
        <v/>
      </c>
      <c r="AC505" s="203" t="str">
        <f t="shared" si="20"/>
        <v/>
      </c>
    </row>
    <row r="506" spans="1:29" x14ac:dyDescent="0.25">
      <c r="A506" s="202" t="str">
        <f t="shared" si="19"/>
        <v/>
      </c>
      <c r="AC506" s="203" t="str">
        <f t="shared" si="20"/>
        <v/>
      </c>
    </row>
    <row r="507" spans="1:29" x14ac:dyDescent="0.25">
      <c r="A507" s="202" t="str">
        <f t="shared" si="19"/>
        <v/>
      </c>
      <c r="AC507" s="203" t="str">
        <f t="shared" si="20"/>
        <v/>
      </c>
    </row>
    <row r="508" spans="1:29" x14ac:dyDescent="0.25">
      <c r="A508" s="202" t="str">
        <f t="shared" si="19"/>
        <v/>
      </c>
      <c r="AC508" s="203" t="str">
        <f t="shared" si="20"/>
        <v/>
      </c>
    </row>
    <row r="509" spans="1:29" x14ac:dyDescent="0.25">
      <c r="A509" s="202" t="str">
        <f t="shared" si="19"/>
        <v/>
      </c>
      <c r="AC509" s="203" t="str">
        <f t="shared" si="20"/>
        <v/>
      </c>
    </row>
    <row r="510" spans="1:29" x14ac:dyDescent="0.25">
      <c r="A510" s="202" t="str">
        <f t="shared" si="19"/>
        <v/>
      </c>
      <c r="AC510" s="203" t="str">
        <f t="shared" si="20"/>
        <v/>
      </c>
    </row>
    <row r="511" spans="1:29" x14ac:dyDescent="0.25">
      <c r="A511" s="202" t="str">
        <f t="shared" si="19"/>
        <v/>
      </c>
      <c r="AC511" s="203" t="str">
        <f t="shared" si="20"/>
        <v/>
      </c>
    </row>
    <row r="512" spans="1:29" x14ac:dyDescent="0.25">
      <c r="A512" s="202" t="str">
        <f t="shared" si="19"/>
        <v/>
      </c>
      <c r="AC512" s="203" t="str">
        <f t="shared" si="20"/>
        <v/>
      </c>
    </row>
    <row r="513" spans="1:29" x14ac:dyDescent="0.25">
      <c r="A513" s="202" t="str">
        <f t="shared" si="19"/>
        <v/>
      </c>
      <c r="AC513" s="203" t="str">
        <f t="shared" si="20"/>
        <v/>
      </c>
    </row>
    <row r="514" spans="1:29" x14ac:dyDescent="0.25">
      <c r="A514" s="202" t="str">
        <f t="shared" si="19"/>
        <v/>
      </c>
      <c r="AC514" s="203" t="str">
        <f t="shared" si="20"/>
        <v/>
      </c>
    </row>
    <row r="515" spans="1:29" x14ac:dyDescent="0.25">
      <c r="A515" s="202" t="str">
        <f t="shared" si="19"/>
        <v/>
      </c>
      <c r="AC515" s="203" t="str">
        <f t="shared" si="20"/>
        <v/>
      </c>
    </row>
    <row r="516" spans="1:29" x14ac:dyDescent="0.25">
      <c r="A516" s="202" t="str">
        <f t="shared" si="19"/>
        <v/>
      </c>
      <c r="AC516" s="203" t="str">
        <f t="shared" si="20"/>
        <v/>
      </c>
    </row>
    <row r="517" spans="1:29" x14ac:dyDescent="0.25">
      <c r="A517" s="202" t="str">
        <f t="shared" si="19"/>
        <v/>
      </c>
      <c r="AC517" s="203" t="str">
        <f t="shared" si="20"/>
        <v/>
      </c>
    </row>
    <row r="518" spans="1:29" x14ac:dyDescent="0.25">
      <c r="A518" s="202" t="str">
        <f t="shared" si="19"/>
        <v/>
      </c>
      <c r="AC518" s="203" t="str">
        <f t="shared" si="20"/>
        <v/>
      </c>
    </row>
    <row r="519" spans="1:29" x14ac:dyDescent="0.25">
      <c r="A519" s="202" t="str">
        <f t="shared" si="19"/>
        <v/>
      </c>
      <c r="AC519" s="203" t="str">
        <f t="shared" si="20"/>
        <v/>
      </c>
    </row>
    <row r="520" spans="1:29" x14ac:dyDescent="0.25">
      <c r="A520" s="202" t="str">
        <f t="shared" si="19"/>
        <v/>
      </c>
      <c r="AC520" s="203" t="str">
        <f t="shared" si="20"/>
        <v/>
      </c>
    </row>
    <row r="521" spans="1:29" x14ac:dyDescent="0.25">
      <c r="A521" s="202" t="str">
        <f t="shared" si="19"/>
        <v/>
      </c>
      <c r="AC521" s="203" t="str">
        <f t="shared" si="20"/>
        <v/>
      </c>
    </row>
    <row r="522" spans="1:29" x14ac:dyDescent="0.25">
      <c r="A522" s="202" t="str">
        <f t="shared" si="19"/>
        <v/>
      </c>
      <c r="AC522" s="203" t="str">
        <f t="shared" si="20"/>
        <v/>
      </c>
    </row>
    <row r="523" spans="1:29" x14ac:dyDescent="0.25">
      <c r="A523" s="202" t="str">
        <f t="shared" si="19"/>
        <v/>
      </c>
      <c r="AC523" s="203" t="str">
        <f t="shared" si="20"/>
        <v/>
      </c>
    </row>
    <row r="524" spans="1:29" x14ac:dyDescent="0.25">
      <c r="A524" s="202" t="str">
        <f t="shared" si="19"/>
        <v/>
      </c>
      <c r="AC524" s="203" t="str">
        <f t="shared" si="20"/>
        <v/>
      </c>
    </row>
    <row r="525" spans="1:29" x14ac:dyDescent="0.25">
      <c r="A525" s="202" t="str">
        <f t="shared" si="19"/>
        <v/>
      </c>
      <c r="AC525" s="203" t="str">
        <f t="shared" si="20"/>
        <v/>
      </c>
    </row>
    <row r="526" spans="1:29" x14ac:dyDescent="0.25">
      <c r="A526" s="202" t="str">
        <f t="shared" si="19"/>
        <v/>
      </c>
      <c r="AC526" s="203" t="str">
        <f t="shared" si="20"/>
        <v/>
      </c>
    </row>
    <row r="527" spans="1:29" x14ac:dyDescent="0.25">
      <c r="A527" s="202" t="str">
        <f t="shared" si="19"/>
        <v/>
      </c>
      <c r="AC527" s="203" t="str">
        <f t="shared" si="20"/>
        <v/>
      </c>
    </row>
    <row r="528" spans="1:29" x14ac:dyDescent="0.25">
      <c r="A528" s="202" t="str">
        <f t="shared" si="19"/>
        <v/>
      </c>
      <c r="AC528" s="203" t="str">
        <f t="shared" si="20"/>
        <v/>
      </c>
    </row>
    <row r="529" spans="1:29" x14ac:dyDescent="0.25">
      <c r="A529" s="202" t="str">
        <f t="shared" si="19"/>
        <v/>
      </c>
      <c r="AC529" s="203" t="str">
        <f t="shared" si="20"/>
        <v/>
      </c>
    </row>
    <row r="530" spans="1:29" x14ac:dyDescent="0.25">
      <c r="A530" s="202" t="str">
        <f t="shared" si="19"/>
        <v/>
      </c>
      <c r="AC530" s="203" t="str">
        <f t="shared" si="20"/>
        <v/>
      </c>
    </row>
    <row r="531" spans="1:29" x14ac:dyDescent="0.25">
      <c r="A531" s="202" t="str">
        <f t="shared" ref="A531:A594" si="21">IF(AND(A530="", B530="", B531&lt;&gt;0), 1, IF(AND(A530&lt;&gt;0, B530&lt;&gt;0, B531&lt;&gt;0), A530+1, IF(AND(A530&lt;&gt;0, B530&lt;&gt;0, B531=0), "", "")))</f>
        <v/>
      </c>
      <c r="AC531" s="203" t="str">
        <f t="shared" si="20"/>
        <v/>
      </c>
    </row>
    <row r="532" spans="1:29" x14ac:dyDescent="0.25">
      <c r="A532" s="202" t="str">
        <f t="shared" si="21"/>
        <v/>
      </c>
      <c r="AC532" s="203" t="str">
        <f t="shared" si="20"/>
        <v/>
      </c>
    </row>
    <row r="533" spans="1:29" x14ac:dyDescent="0.25">
      <c r="A533" s="202" t="str">
        <f t="shared" si="21"/>
        <v/>
      </c>
      <c r="AC533" s="203" t="str">
        <f t="shared" ref="AC533:AC596" si="22">IF(SUM(Q533:AB533)=0,"",SUM(Q533:AB533, M533, O533))</f>
        <v/>
      </c>
    </row>
    <row r="534" spans="1:29" x14ac:dyDescent="0.25">
      <c r="A534" s="202" t="str">
        <f t="shared" si="21"/>
        <v/>
      </c>
      <c r="AC534" s="203" t="str">
        <f t="shared" si="22"/>
        <v/>
      </c>
    </row>
    <row r="535" spans="1:29" x14ac:dyDescent="0.25">
      <c r="A535" s="202" t="str">
        <f t="shared" si="21"/>
        <v/>
      </c>
      <c r="AC535" s="203" t="str">
        <f t="shared" si="22"/>
        <v/>
      </c>
    </row>
    <row r="536" spans="1:29" x14ac:dyDescent="0.25">
      <c r="A536" s="202" t="str">
        <f t="shared" si="21"/>
        <v/>
      </c>
      <c r="AC536" s="203" t="str">
        <f t="shared" si="22"/>
        <v/>
      </c>
    </row>
    <row r="537" spans="1:29" x14ac:dyDescent="0.25">
      <c r="A537" s="202" t="str">
        <f t="shared" si="21"/>
        <v/>
      </c>
      <c r="AC537" s="203" t="str">
        <f t="shared" si="22"/>
        <v/>
      </c>
    </row>
    <row r="538" spans="1:29" x14ac:dyDescent="0.25">
      <c r="A538" s="202" t="str">
        <f t="shared" si="21"/>
        <v/>
      </c>
      <c r="AC538" s="203" t="str">
        <f t="shared" si="22"/>
        <v/>
      </c>
    </row>
    <row r="539" spans="1:29" x14ac:dyDescent="0.25">
      <c r="A539" s="202" t="str">
        <f t="shared" si="21"/>
        <v/>
      </c>
      <c r="AC539" s="203" t="str">
        <f t="shared" si="22"/>
        <v/>
      </c>
    </row>
    <row r="540" spans="1:29" x14ac:dyDescent="0.25">
      <c r="A540" s="202" t="str">
        <f t="shared" si="21"/>
        <v/>
      </c>
      <c r="AC540" s="203" t="str">
        <f t="shared" si="22"/>
        <v/>
      </c>
    </row>
    <row r="541" spans="1:29" x14ac:dyDescent="0.25">
      <c r="A541" s="202" t="str">
        <f t="shared" si="21"/>
        <v/>
      </c>
      <c r="AC541" s="203" t="str">
        <f t="shared" si="22"/>
        <v/>
      </c>
    </row>
    <row r="542" spans="1:29" x14ac:dyDescent="0.25">
      <c r="A542" s="202" t="str">
        <f t="shared" si="21"/>
        <v/>
      </c>
      <c r="AC542" s="203" t="str">
        <f t="shared" si="22"/>
        <v/>
      </c>
    </row>
    <row r="543" spans="1:29" x14ac:dyDescent="0.25">
      <c r="A543" s="202" t="str">
        <f t="shared" si="21"/>
        <v/>
      </c>
      <c r="AC543" s="203" t="str">
        <f t="shared" si="22"/>
        <v/>
      </c>
    </row>
    <row r="544" spans="1:29" x14ac:dyDescent="0.25">
      <c r="A544" s="202" t="str">
        <f t="shared" si="21"/>
        <v/>
      </c>
      <c r="AC544" s="203" t="str">
        <f t="shared" si="22"/>
        <v/>
      </c>
    </row>
    <row r="545" spans="1:29" x14ac:dyDescent="0.25">
      <c r="A545" s="202" t="str">
        <f t="shared" si="21"/>
        <v/>
      </c>
      <c r="AC545" s="203" t="str">
        <f t="shared" si="22"/>
        <v/>
      </c>
    </row>
    <row r="546" spans="1:29" x14ac:dyDescent="0.25">
      <c r="A546" s="202" t="str">
        <f t="shared" si="21"/>
        <v/>
      </c>
      <c r="AC546" s="203" t="str">
        <f t="shared" si="22"/>
        <v/>
      </c>
    </row>
    <row r="547" spans="1:29" x14ac:dyDescent="0.25">
      <c r="A547" s="202" t="str">
        <f t="shared" si="21"/>
        <v/>
      </c>
      <c r="AC547" s="203" t="str">
        <f t="shared" si="22"/>
        <v/>
      </c>
    </row>
    <row r="548" spans="1:29" x14ac:dyDescent="0.25">
      <c r="A548" s="202" t="str">
        <f t="shared" si="21"/>
        <v/>
      </c>
      <c r="AC548" s="203" t="str">
        <f t="shared" si="22"/>
        <v/>
      </c>
    </row>
    <row r="549" spans="1:29" x14ac:dyDescent="0.25">
      <c r="A549" s="202" t="str">
        <f t="shared" si="21"/>
        <v/>
      </c>
      <c r="AC549" s="203" t="str">
        <f t="shared" si="22"/>
        <v/>
      </c>
    </row>
    <row r="550" spans="1:29" x14ac:dyDescent="0.25">
      <c r="A550" s="202" t="str">
        <f t="shared" si="21"/>
        <v/>
      </c>
      <c r="AC550" s="203" t="str">
        <f t="shared" si="22"/>
        <v/>
      </c>
    </row>
    <row r="551" spans="1:29" x14ac:dyDescent="0.25">
      <c r="A551" s="202" t="str">
        <f t="shared" si="21"/>
        <v/>
      </c>
      <c r="AC551" s="203" t="str">
        <f t="shared" si="22"/>
        <v/>
      </c>
    </row>
    <row r="552" spans="1:29" x14ac:dyDescent="0.25">
      <c r="A552" s="202" t="str">
        <f t="shared" si="21"/>
        <v/>
      </c>
      <c r="AC552" s="203" t="str">
        <f t="shared" si="22"/>
        <v/>
      </c>
    </row>
    <row r="553" spans="1:29" x14ac:dyDescent="0.25">
      <c r="A553" s="202" t="str">
        <f t="shared" si="21"/>
        <v/>
      </c>
      <c r="AC553" s="203" t="str">
        <f t="shared" si="22"/>
        <v/>
      </c>
    </row>
    <row r="554" spans="1:29" x14ac:dyDescent="0.25">
      <c r="A554" s="202" t="str">
        <f t="shared" si="21"/>
        <v/>
      </c>
      <c r="AC554" s="203" t="str">
        <f t="shared" si="22"/>
        <v/>
      </c>
    </row>
    <row r="555" spans="1:29" x14ac:dyDescent="0.25">
      <c r="A555" s="202" t="str">
        <f t="shared" si="21"/>
        <v/>
      </c>
      <c r="AC555" s="203" t="str">
        <f t="shared" si="22"/>
        <v/>
      </c>
    </row>
    <row r="556" spans="1:29" x14ac:dyDescent="0.25">
      <c r="A556" s="202" t="str">
        <f t="shared" si="21"/>
        <v/>
      </c>
      <c r="AC556" s="203" t="str">
        <f t="shared" si="22"/>
        <v/>
      </c>
    </row>
    <row r="557" spans="1:29" x14ac:dyDescent="0.25">
      <c r="A557" s="202" t="str">
        <f t="shared" si="21"/>
        <v/>
      </c>
      <c r="AC557" s="203" t="str">
        <f t="shared" si="22"/>
        <v/>
      </c>
    </row>
    <row r="558" spans="1:29" x14ac:dyDescent="0.25">
      <c r="A558" s="202" t="str">
        <f t="shared" si="21"/>
        <v/>
      </c>
      <c r="AC558" s="203" t="str">
        <f t="shared" si="22"/>
        <v/>
      </c>
    </row>
    <row r="559" spans="1:29" x14ac:dyDescent="0.25">
      <c r="A559" s="202" t="str">
        <f t="shared" si="21"/>
        <v/>
      </c>
      <c r="AC559" s="203" t="str">
        <f t="shared" si="22"/>
        <v/>
      </c>
    </row>
    <row r="560" spans="1:29" x14ac:dyDescent="0.25">
      <c r="A560" s="202" t="str">
        <f t="shared" si="21"/>
        <v/>
      </c>
      <c r="AC560" s="203" t="str">
        <f t="shared" si="22"/>
        <v/>
      </c>
    </row>
    <row r="561" spans="1:29" x14ac:dyDescent="0.25">
      <c r="A561" s="202" t="str">
        <f t="shared" si="21"/>
        <v/>
      </c>
      <c r="AC561" s="203" t="str">
        <f t="shared" si="22"/>
        <v/>
      </c>
    </row>
    <row r="562" spans="1:29" x14ac:dyDescent="0.25">
      <c r="A562" s="202" t="str">
        <f t="shared" si="21"/>
        <v/>
      </c>
      <c r="AC562" s="203" t="str">
        <f t="shared" si="22"/>
        <v/>
      </c>
    </row>
    <row r="563" spans="1:29" x14ac:dyDescent="0.25">
      <c r="A563" s="202" t="str">
        <f t="shared" si="21"/>
        <v/>
      </c>
      <c r="AC563" s="203" t="str">
        <f t="shared" si="22"/>
        <v/>
      </c>
    </row>
    <row r="564" spans="1:29" x14ac:dyDescent="0.25">
      <c r="A564" s="202" t="str">
        <f t="shared" si="21"/>
        <v/>
      </c>
      <c r="AC564" s="203" t="str">
        <f t="shared" si="22"/>
        <v/>
      </c>
    </row>
    <row r="565" spans="1:29" x14ac:dyDescent="0.25">
      <c r="A565" s="202" t="str">
        <f t="shared" si="21"/>
        <v/>
      </c>
      <c r="AC565" s="203" t="str">
        <f t="shared" si="22"/>
        <v/>
      </c>
    </row>
    <row r="566" spans="1:29" x14ac:dyDescent="0.25">
      <c r="A566" s="202" t="str">
        <f t="shared" si="21"/>
        <v/>
      </c>
      <c r="AC566" s="203" t="str">
        <f t="shared" si="22"/>
        <v/>
      </c>
    </row>
    <row r="567" spans="1:29" x14ac:dyDescent="0.25">
      <c r="A567" s="202" t="str">
        <f t="shared" si="21"/>
        <v/>
      </c>
      <c r="AC567" s="203" t="str">
        <f t="shared" si="22"/>
        <v/>
      </c>
    </row>
    <row r="568" spans="1:29" x14ac:dyDescent="0.25">
      <c r="A568" s="202" t="str">
        <f t="shared" si="21"/>
        <v/>
      </c>
      <c r="AC568" s="203" t="str">
        <f t="shared" si="22"/>
        <v/>
      </c>
    </row>
    <row r="569" spans="1:29" x14ac:dyDescent="0.25">
      <c r="A569" s="202" t="str">
        <f t="shared" si="21"/>
        <v/>
      </c>
      <c r="AC569" s="203" t="str">
        <f t="shared" si="22"/>
        <v/>
      </c>
    </row>
    <row r="570" spans="1:29" x14ac:dyDescent="0.25">
      <c r="A570" s="202" t="str">
        <f t="shared" si="21"/>
        <v/>
      </c>
      <c r="AC570" s="203" t="str">
        <f t="shared" si="22"/>
        <v/>
      </c>
    </row>
    <row r="571" spans="1:29" x14ac:dyDescent="0.25">
      <c r="A571" s="202" t="str">
        <f t="shared" si="21"/>
        <v/>
      </c>
      <c r="AC571" s="203" t="str">
        <f t="shared" si="22"/>
        <v/>
      </c>
    </row>
    <row r="572" spans="1:29" x14ac:dyDescent="0.25">
      <c r="A572" s="202" t="str">
        <f t="shared" si="21"/>
        <v/>
      </c>
      <c r="AC572" s="203" t="str">
        <f t="shared" si="22"/>
        <v/>
      </c>
    </row>
    <row r="573" spans="1:29" x14ac:dyDescent="0.25">
      <c r="A573" s="202" t="str">
        <f t="shared" si="21"/>
        <v/>
      </c>
      <c r="AC573" s="203" t="str">
        <f t="shared" si="22"/>
        <v/>
      </c>
    </row>
    <row r="574" spans="1:29" x14ac:dyDescent="0.25">
      <c r="A574" s="202" t="str">
        <f t="shared" si="21"/>
        <v/>
      </c>
      <c r="AC574" s="203" t="str">
        <f t="shared" si="22"/>
        <v/>
      </c>
    </row>
    <row r="575" spans="1:29" x14ac:dyDescent="0.25">
      <c r="A575" s="202" t="str">
        <f t="shared" si="21"/>
        <v/>
      </c>
      <c r="AC575" s="203" t="str">
        <f t="shared" si="22"/>
        <v/>
      </c>
    </row>
    <row r="576" spans="1:29" x14ac:dyDescent="0.25">
      <c r="A576" s="202" t="str">
        <f t="shared" si="21"/>
        <v/>
      </c>
      <c r="AC576" s="203" t="str">
        <f t="shared" si="22"/>
        <v/>
      </c>
    </row>
    <row r="577" spans="1:29" x14ac:dyDescent="0.25">
      <c r="A577" s="202" t="str">
        <f t="shared" si="21"/>
        <v/>
      </c>
      <c r="AC577" s="203" t="str">
        <f t="shared" si="22"/>
        <v/>
      </c>
    </row>
    <row r="578" spans="1:29" x14ac:dyDescent="0.25">
      <c r="A578" s="202" t="str">
        <f t="shared" si="21"/>
        <v/>
      </c>
      <c r="AC578" s="203" t="str">
        <f t="shared" si="22"/>
        <v/>
      </c>
    </row>
    <row r="579" spans="1:29" x14ac:dyDescent="0.25">
      <c r="A579" s="202" t="str">
        <f t="shared" si="21"/>
        <v/>
      </c>
      <c r="AC579" s="203" t="str">
        <f t="shared" si="22"/>
        <v/>
      </c>
    </row>
    <row r="580" spans="1:29" x14ac:dyDescent="0.25">
      <c r="A580" s="202" t="str">
        <f t="shared" si="21"/>
        <v/>
      </c>
      <c r="AC580" s="203" t="str">
        <f t="shared" si="22"/>
        <v/>
      </c>
    </row>
    <row r="581" spans="1:29" x14ac:dyDescent="0.25">
      <c r="A581" s="202" t="str">
        <f t="shared" si="21"/>
        <v/>
      </c>
      <c r="AC581" s="203" t="str">
        <f t="shared" si="22"/>
        <v/>
      </c>
    </row>
    <row r="582" spans="1:29" x14ac:dyDescent="0.25">
      <c r="A582" s="202" t="str">
        <f t="shared" si="21"/>
        <v/>
      </c>
      <c r="AC582" s="203" t="str">
        <f t="shared" si="22"/>
        <v/>
      </c>
    </row>
    <row r="583" spans="1:29" x14ac:dyDescent="0.25">
      <c r="A583" s="202" t="str">
        <f t="shared" si="21"/>
        <v/>
      </c>
      <c r="AC583" s="203" t="str">
        <f t="shared" si="22"/>
        <v/>
      </c>
    </row>
    <row r="584" spans="1:29" x14ac:dyDescent="0.25">
      <c r="A584" s="202" t="str">
        <f t="shared" si="21"/>
        <v/>
      </c>
      <c r="AC584" s="203" t="str">
        <f t="shared" si="22"/>
        <v/>
      </c>
    </row>
    <row r="585" spans="1:29" x14ac:dyDescent="0.25">
      <c r="A585" s="202" t="str">
        <f t="shared" si="21"/>
        <v/>
      </c>
      <c r="AC585" s="203" t="str">
        <f t="shared" si="22"/>
        <v/>
      </c>
    </row>
    <row r="586" spans="1:29" x14ac:dyDescent="0.25">
      <c r="A586" s="202" t="str">
        <f t="shared" si="21"/>
        <v/>
      </c>
      <c r="AC586" s="203" t="str">
        <f t="shared" si="22"/>
        <v/>
      </c>
    </row>
    <row r="587" spans="1:29" x14ac:dyDescent="0.25">
      <c r="A587" s="202" t="str">
        <f t="shared" si="21"/>
        <v/>
      </c>
      <c r="AC587" s="203" t="str">
        <f t="shared" si="22"/>
        <v/>
      </c>
    </row>
    <row r="588" spans="1:29" x14ac:dyDescent="0.25">
      <c r="A588" s="202" t="str">
        <f t="shared" si="21"/>
        <v/>
      </c>
      <c r="AC588" s="203" t="str">
        <f t="shared" si="22"/>
        <v/>
      </c>
    </row>
    <row r="589" spans="1:29" x14ac:dyDescent="0.25">
      <c r="A589" s="202" t="str">
        <f t="shared" si="21"/>
        <v/>
      </c>
      <c r="AC589" s="203" t="str">
        <f t="shared" si="22"/>
        <v/>
      </c>
    </row>
    <row r="590" spans="1:29" x14ac:dyDescent="0.25">
      <c r="A590" s="202" t="str">
        <f t="shared" si="21"/>
        <v/>
      </c>
      <c r="AC590" s="203" t="str">
        <f t="shared" si="22"/>
        <v/>
      </c>
    </row>
    <row r="591" spans="1:29" x14ac:dyDescent="0.25">
      <c r="A591" s="202" t="str">
        <f t="shared" si="21"/>
        <v/>
      </c>
      <c r="AC591" s="203" t="str">
        <f t="shared" si="22"/>
        <v/>
      </c>
    </row>
    <row r="592" spans="1:29" x14ac:dyDescent="0.25">
      <c r="A592" s="202" t="str">
        <f t="shared" si="21"/>
        <v/>
      </c>
      <c r="AC592" s="203" t="str">
        <f t="shared" si="22"/>
        <v/>
      </c>
    </row>
    <row r="593" spans="1:29" x14ac:dyDescent="0.25">
      <c r="A593" s="202" t="str">
        <f t="shared" si="21"/>
        <v/>
      </c>
      <c r="AC593" s="203" t="str">
        <f t="shared" si="22"/>
        <v/>
      </c>
    </row>
    <row r="594" spans="1:29" x14ac:dyDescent="0.25">
      <c r="A594" s="202" t="str">
        <f t="shared" si="21"/>
        <v/>
      </c>
      <c r="AC594" s="203" t="str">
        <f t="shared" si="22"/>
        <v/>
      </c>
    </row>
    <row r="595" spans="1:29" x14ac:dyDescent="0.25">
      <c r="A595" s="202" t="str">
        <f t="shared" ref="A595:A658" si="23">IF(AND(A594="", B594="", B595&lt;&gt;0), 1, IF(AND(A594&lt;&gt;0, B594&lt;&gt;0, B595&lt;&gt;0), A594+1, IF(AND(A594&lt;&gt;0, B594&lt;&gt;0, B595=0), "", "")))</f>
        <v/>
      </c>
      <c r="AC595" s="203" t="str">
        <f t="shared" si="22"/>
        <v/>
      </c>
    </row>
    <row r="596" spans="1:29" x14ac:dyDescent="0.25">
      <c r="A596" s="202" t="str">
        <f t="shared" si="23"/>
        <v/>
      </c>
      <c r="AC596" s="203" t="str">
        <f t="shared" si="22"/>
        <v/>
      </c>
    </row>
    <row r="597" spans="1:29" x14ac:dyDescent="0.25">
      <c r="A597" s="202" t="str">
        <f t="shared" si="23"/>
        <v/>
      </c>
      <c r="AC597" s="203" t="str">
        <f t="shared" ref="AC597:AC660" si="24">IF(SUM(Q597:AB597)=0,"",SUM(Q597:AB597, M597, O597))</f>
        <v/>
      </c>
    </row>
    <row r="598" spans="1:29" x14ac:dyDescent="0.25">
      <c r="A598" s="202" t="str">
        <f t="shared" si="23"/>
        <v/>
      </c>
      <c r="AC598" s="203" t="str">
        <f t="shared" si="24"/>
        <v/>
      </c>
    </row>
    <row r="599" spans="1:29" x14ac:dyDescent="0.25">
      <c r="A599" s="202" t="str">
        <f t="shared" si="23"/>
        <v/>
      </c>
      <c r="AC599" s="203" t="str">
        <f t="shared" si="24"/>
        <v/>
      </c>
    </row>
    <row r="600" spans="1:29" x14ac:dyDescent="0.25">
      <c r="A600" s="202" t="str">
        <f t="shared" si="23"/>
        <v/>
      </c>
      <c r="AC600" s="203" t="str">
        <f t="shared" si="24"/>
        <v/>
      </c>
    </row>
    <row r="601" spans="1:29" x14ac:dyDescent="0.25">
      <c r="A601" s="202" t="str">
        <f t="shared" si="23"/>
        <v/>
      </c>
      <c r="AC601" s="203" t="str">
        <f t="shared" si="24"/>
        <v/>
      </c>
    </row>
    <row r="602" spans="1:29" x14ac:dyDescent="0.25">
      <c r="A602" s="202" t="str">
        <f t="shared" si="23"/>
        <v/>
      </c>
      <c r="AC602" s="203" t="str">
        <f t="shared" si="24"/>
        <v/>
      </c>
    </row>
    <row r="603" spans="1:29" x14ac:dyDescent="0.25">
      <c r="A603" s="202" t="str">
        <f t="shared" si="23"/>
        <v/>
      </c>
      <c r="AC603" s="203" t="str">
        <f t="shared" si="24"/>
        <v/>
      </c>
    </row>
    <row r="604" spans="1:29" x14ac:dyDescent="0.25">
      <c r="A604" s="202" t="str">
        <f t="shared" si="23"/>
        <v/>
      </c>
      <c r="AC604" s="203" t="str">
        <f t="shared" si="24"/>
        <v/>
      </c>
    </row>
    <row r="605" spans="1:29" x14ac:dyDescent="0.25">
      <c r="A605" s="202" t="str">
        <f t="shared" si="23"/>
        <v/>
      </c>
      <c r="AC605" s="203" t="str">
        <f t="shared" si="24"/>
        <v/>
      </c>
    </row>
    <row r="606" spans="1:29" x14ac:dyDescent="0.25">
      <c r="A606" s="202" t="str">
        <f t="shared" si="23"/>
        <v/>
      </c>
      <c r="AC606" s="203" t="str">
        <f t="shared" si="24"/>
        <v/>
      </c>
    </row>
    <row r="607" spans="1:29" x14ac:dyDescent="0.25">
      <c r="A607" s="202" t="str">
        <f t="shared" si="23"/>
        <v/>
      </c>
      <c r="AC607" s="203" t="str">
        <f t="shared" si="24"/>
        <v/>
      </c>
    </row>
    <row r="608" spans="1:29" x14ac:dyDescent="0.25">
      <c r="A608" s="202" t="str">
        <f t="shared" si="23"/>
        <v/>
      </c>
      <c r="AC608" s="203" t="str">
        <f t="shared" si="24"/>
        <v/>
      </c>
    </row>
    <row r="609" spans="1:29" x14ac:dyDescent="0.25">
      <c r="A609" s="202" t="str">
        <f t="shared" si="23"/>
        <v/>
      </c>
      <c r="AC609" s="203" t="str">
        <f t="shared" si="24"/>
        <v/>
      </c>
    </row>
    <row r="610" spans="1:29" x14ac:dyDescent="0.25">
      <c r="A610" s="202" t="str">
        <f t="shared" si="23"/>
        <v/>
      </c>
      <c r="AC610" s="203" t="str">
        <f t="shared" si="24"/>
        <v/>
      </c>
    </row>
    <row r="611" spans="1:29" x14ac:dyDescent="0.25">
      <c r="A611" s="202" t="str">
        <f t="shared" si="23"/>
        <v/>
      </c>
      <c r="AC611" s="203" t="str">
        <f t="shared" si="24"/>
        <v/>
      </c>
    </row>
    <row r="612" spans="1:29" x14ac:dyDescent="0.25">
      <c r="A612" s="202" t="str">
        <f t="shared" si="23"/>
        <v/>
      </c>
      <c r="AC612" s="203" t="str">
        <f t="shared" si="24"/>
        <v/>
      </c>
    </row>
    <row r="613" spans="1:29" x14ac:dyDescent="0.25">
      <c r="A613" s="202" t="str">
        <f t="shared" si="23"/>
        <v/>
      </c>
      <c r="AC613" s="203" t="str">
        <f t="shared" si="24"/>
        <v/>
      </c>
    </row>
    <row r="614" spans="1:29" x14ac:dyDescent="0.25">
      <c r="A614" s="202" t="str">
        <f t="shared" si="23"/>
        <v/>
      </c>
      <c r="AC614" s="203" t="str">
        <f t="shared" si="24"/>
        <v/>
      </c>
    </row>
    <row r="615" spans="1:29" x14ac:dyDescent="0.25">
      <c r="A615" s="202" t="str">
        <f t="shared" si="23"/>
        <v/>
      </c>
      <c r="AC615" s="203" t="str">
        <f t="shared" si="24"/>
        <v/>
      </c>
    </row>
    <row r="616" spans="1:29" x14ac:dyDescent="0.25">
      <c r="A616" s="202" t="str">
        <f t="shared" si="23"/>
        <v/>
      </c>
      <c r="AC616" s="203" t="str">
        <f t="shared" si="24"/>
        <v/>
      </c>
    </row>
    <row r="617" spans="1:29" x14ac:dyDescent="0.25">
      <c r="A617" s="202" t="str">
        <f t="shared" si="23"/>
        <v/>
      </c>
      <c r="AC617" s="203" t="str">
        <f t="shared" si="24"/>
        <v/>
      </c>
    </row>
    <row r="618" spans="1:29" x14ac:dyDescent="0.25">
      <c r="A618" s="202" t="str">
        <f t="shared" si="23"/>
        <v/>
      </c>
      <c r="AC618" s="203" t="str">
        <f t="shared" si="24"/>
        <v/>
      </c>
    </row>
    <row r="619" spans="1:29" x14ac:dyDescent="0.25">
      <c r="A619" s="202" t="str">
        <f t="shared" si="23"/>
        <v/>
      </c>
      <c r="AC619" s="203" t="str">
        <f t="shared" si="24"/>
        <v/>
      </c>
    </row>
    <row r="620" spans="1:29" x14ac:dyDescent="0.25">
      <c r="A620" s="202" t="str">
        <f t="shared" si="23"/>
        <v/>
      </c>
      <c r="AC620" s="203" t="str">
        <f t="shared" si="24"/>
        <v/>
      </c>
    </row>
    <row r="621" spans="1:29" x14ac:dyDescent="0.25">
      <c r="A621" s="202" t="str">
        <f t="shared" si="23"/>
        <v/>
      </c>
      <c r="AC621" s="203" t="str">
        <f t="shared" si="24"/>
        <v/>
      </c>
    </row>
    <row r="622" spans="1:29" x14ac:dyDescent="0.25">
      <c r="A622" s="202" t="str">
        <f t="shared" si="23"/>
        <v/>
      </c>
      <c r="AC622" s="203" t="str">
        <f t="shared" si="24"/>
        <v/>
      </c>
    </row>
    <row r="623" spans="1:29" x14ac:dyDescent="0.25">
      <c r="A623" s="202" t="str">
        <f t="shared" si="23"/>
        <v/>
      </c>
      <c r="AC623" s="203" t="str">
        <f t="shared" si="24"/>
        <v/>
      </c>
    </row>
    <row r="624" spans="1:29" x14ac:dyDescent="0.25">
      <c r="A624" s="202" t="str">
        <f t="shared" si="23"/>
        <v/>
      </c>
      <c r="AC624" s="203" t="str">
        <f t="shared" si="24"/>
        <v/>
      </c>
    </row>
    <row r="625" spans="1:29" x14ac:dyDescent="0.25">
      <c r="A625" s="202" t="str">
        <f t="shared" si="23"/>
        <v/>
      </c>
      <c r="AC625" s="203" t="str">
        <f t="shared" si="24"/>
        <v/>
      </c>
    </row>
    <row r="626" spans="1:29" x14ac:dyDescent="0.25">
      <c r="A626" s="202" t="str">
        <f t="shared" si="23"/>
        <v/>
      </c>
      <c r="AC626" s="203" t="str">
        <f t="shared" si="24"/>
        <v/>
      </c>
    </row>
    <row r="627" spans="1:29" x14ac:dyDescent="0.25">
      <c r="A627" s="202" t="str">
        <f t="shared" si="23"/>
        <v/>
      </c>
      <c r="AC627" s="203" t="str">
        <f t="shared" si="24"/>
        <v/>
      </c>
    </row>
    <row r="628" spans="1:29" x14ac:dyDescent="0.25">
      <c r="A628" s="202" t="str">
        <f t="shared" si="23"/>
        <v/>
      </c>
      <c r="AC628" s="203" t="str">
        <f t="shared" si="24"/>
        <v/>
      </c>
    </row>
    <row r="629" spans="1:29" x14ac:dyDescent="0.25">
      <c r="A629" s="202" t="str">
        <f t="shared" si="23"/>
        <v/>
      </c>
      <c r="AC629" s="203" t="str">
        <f t="shared" si="24"/>
        <v/>
      </c>
    </row>
    <row r="630" spans="1:29" x14ac:dyDescent="0.25">
      <c r="A630" s="202" t="str">
        <f t="shared" si="23"/>
        <v/>
      </c>
      <c r="AC630" s="203" t="str">
        <f t="shared" si="24"/>
        <v/>
      </c>
    </row>
    <row r="631" spans="1:29" x14ac:dyDescent="0.25">
      <c r="A631" s="202" t="str">
        <f t="shared" si="23"/>
        <v/>
      </c>
      <c r="AC631" s="203" t="str">
        <f t="shared" si="24"/>
        <v/>
      </c>
    </row>
    <row r="632" spans="1:29" x14ac:dyDescent="0.25">
      <c r="A632" s="202" t="str">
        <f t="shared" si="23"/>
        <v/>
      </c>
      <c r="AC632" s="203" t="str">
        <f t="shared" si="24"/>
        <v/>
      </c>
    </row>
    <row r="633" spans="1:29" x14ac:dyDescent="0.25">
      <c r="A633" s="202" t="str">
        <f t="shared" si="23"/>
        <v/>
      </c>
      <c r="AC633" s="203" t="str">
        <f t="shared" si="24"/>
        <v/>
      </c>
    </row>
    <row r="634" spans="1:29" x14ac:dyDescent="0.25">
      <c r="A634" s="202" t="str">
        <f t="shared" si="23"/>
        <v/>
      </c>
      <c r="AC634" s="203" t="str">
        <f t="shared" si="24"/>
        <v/>
      </c>
    </row>
    <row r="635" spans="1:29" x14ac:dyDescent="0.25">
      <c r="A635" s="202" t="str">
        <f t="shared" si="23"/>
        <v/>
      </c>
      <c r="AC635" s="203" t="str">
        <f t="shared" si="24"/>
        <v/>
      </c>
    </row>
    <row r="636" spans="1:29" x14ac:dyDescent="0.25">
      <c r="A636" s="202" t="str">
        <f t="shared" si="23"/>
        <v/>
      </c>
      <c r="AC636" s="203" t="str">
        <f t="shared" si="24"/>
        <v/>
      </c>
    </row>
    <row r="637" spans="1:29" x14ac:dyDescent="0.25">
      <c r="A637" s="202" t="str">
        <f t="shared" si="23"/>
        <v/>
      </c>
      <c r="AC637" s="203" t="str">
        <f t="shared" si="24"/>
        <v/>
      </c>
    </row>
    <row r="638" spans="1:29" x14ac:dyDescent="0.25">
      <c r="A638" s="202" t="str">
        <f t="shared" si="23"/>
        <v/>
      </c>
      <c r="AC638" s="203" t="str">
        <f t="shared" si="24"/>
        <v/>
      </c>
    </row>
    <row r="639" spans="1:29" x14ac:dyDescent="0.25">
      <c r="A639" s="202" t="str">
        <f t="shared" si="23"/>
        <v/>
      </c>
      <c r="AC639" s="203" t="str">
        <f t="shared" si="24"/>
        <v/>
      </c>
    </row>
    <row r="640" spans="1:29" x14ac:dyDescent="0.25">
      <c r="A640" s="202" t="str">
        <f t="shared" si="23"/>
        <v/>
      </c>
      <c r="AC640" s="203" t="str">
        <f t="shared" si="24"/>
        <v/>
      </c>
    </row>
    <row r="641" spans="1:29" x14ac:dyDescent="0.25">
      <c r="A641" s="202" t="str">
        <f t="shared" si="23"/>
        <v/>
      </c>
      <c r="AC641" s="203" t="str">
        <f t="shared" si="24"/>
        <v/>
      </c>
    </row>
    <row r="642" spans="1:29" x14ac:dyDescent="0.25">
      <c r="A642" s="202" t="str">
        <f t="shared" si="23"/>
        <v/>
      </c>
      <c r="AC642" s="203" t="str">
        <f t="shared" si="24"/>
        <v/>
      </c>
    </row>
    <row r="643" spans="1:29" x14ac:dyDescent="0.25">
      <c r="A643" s="202" t="str">
        <f t="shared" si="23"/>
        <v/>
      </c>
      <c r="AC643" s="203" t="str">
        <f t="shared" si="24"/>
        <v/>
      </c>
    </row>
    <row r="644" spans="1:29" x14ac:dyDescent="0.25">
      <c r="A644" s="202" t="str">
        <f t="shared" si="23"/>
        <v/>
      </c>
      <c r="AC644" s="203" t="str">
        <f t="shared" si="24"/>
        <v/>
      </c>
    </row>
    <row r="645" spans="1:29" x14ac:dyDescent="0.25">
      <c r="A645" s="202" t="str">
        <f t="shared" si="23"/>
        <v/>
      </c>
      <c r="AC645" s="203" t="str">
        <f t="shared" si="24"/>
        <v/>
      </c>
    </row>
    <row r="646" spans="1:29" x14ac:dyDescent="0.25">
      <c r="A646" s="202" t="str">
        <f t="shared" si="23"/>
        <v/>
      </c>
      <c r="AC646" s="203" t="str">
        <f t="shared" si="24"/>
        <v/>
      </c>
    </row>
    <row r="647" spans="1:29" x14ac:dyDescent="0.25">
      <c r="A647" s="202" t="str">
        <f t="shared" si="23"/>
        <v/>
      </c>
      <c r="AC647" s="203" t="str">
        <f t="shared" si="24"/>
        <v/>
      </c>
    </row>
    <row r="648" spans="1:29" x14ac:dyDescent="0.25">
      <c r="A648" s="202" t="str">
        <f t="shared" si="23"/>
        <v/>
      </c>
      <c r="AC648" s="203" t="str">
        <f t="shared" si="24"/>
        <v/>
      </c>
    </row>
    <row r="649" spans="1:29" x14ac:dyDescent="0.25">
      <c r="A649" s="202" t="str">
        <f t="shared" si="23"/>
        <v/>
      </c>
      <c r="AC649" s="203" t="str">
        <f t="shared" si="24"/>
        <v/>
      </c>
    </row>
    <row r="650" spans="1:29" x14ac:dyDescent="0.25">
      <c r="A650" s="202" t="str">
        <f t="shared" si="23"/>
        <v/>
      </c>
      <c r="AC650" s="203" t="str">
        <f t="shared" si="24"/>
        <v/>
      </c>
    </row>
    <row r="651" spans="1:29" x14ac:dyDescent="0.25">
      <c r="A651" s="202" t="str">
        <f t="shared" si="23"/>
        <v/>
      </c>
      <c r="AC651" s="203" t="str">
        <f t="shared" si="24"/>
        <v/>
      </c>
    </row>
    <row r="652" spans="1:29" x14ac:dyDescent="0.25">
      <c r="A652" s="202" t="str">
        <f t="shared" si="23"/>
        <v/>
      </c>
      <c r="AC652" s="203" t="str">
        <f t="shared" si="24"/>
        <v/>
      </c>
    </row>
    <row r="653" spans="1:29" x14ac:dyDescent="0.25">
      <c r="A653" s="202" t="str">
        <f t="shared" si="23"/>
        <v/>
      </c>
      <c r="AC653" s="203" t="str">
        <f t="shared" si="24"/>
        <v/>
      </c>
    </row>
    <row r="654" spans="1:29" x14ac:dyDescent="0.25">
      <c r="A654" s="202" t="str">
        <f t="shared" si="23"/>
        <v/>
      </c>
      <c r="AC654" s="203" t="str">
        <f t="shared" si="24"/>
        <v/>
      </c>
    </row>
    <row r="655" spans="1:29" x14ac:dyDescent="0.25">
      <c r="A655" s="202" t="str">
        <f t="shared" si="23"/>
        <v/>
      </c>
      <c r="AC655" s="203" t="str">
        <f t="shared" si="24"/>
        <v/>
      </c>
    </row>
    <row r="656" spans="1:29" x14ac:dyDescent="0.25">
      <c r="A656" s="202" t="str">
        <f t="shared" si="23"/>
        <v/>
      </c>
      <c r="AC656" s="203" t="str">
        <f t="shared" si="24"/>
        <v/>
      </c>
    </row>
    <row r="657" spans="1:29" x14ac:dyDescent="0.25">
      <c r="A657" s="202" t="str">
        <f t="shared" si="23"/>
        <v/>
      </c>
      <c r="AC657" s="203" t="str">
        <f t="shared" si="24"/>
        <v/>
      </c>
    </row>
    <row r="658" spans="1:29" x14ac:dyDescent="0.25">
      <c r="A658" s="202" t="str">
        <f t="shared" si="23"/>
        <v/>
      </c>
      <c r="AC658" s="203" t="str">
        <f t="shared" si="24"/>
        <v/>
      </c>
    </row>
    <row r="659" spans="1:29" x14ac:dyDescent="0.25">
      <c r="A659" s="202" t="str">
        <f t="shared" ref="A659:A722" si="25">IF(AND(A658="", B658="", B659&lt;&gt;0), 1, IF(AND(A658&lt;&gt;0, B658&lt;&gt;0, B659&lt;&gt;0), A658+1, IF(AND(A658&lt;&gt;0, B658&lt;&gt;0, B659=0), "", "")))</f>
        <v/>
      </c>
      <c r="AC659" s="203" t="str">
        <f t="shared" si="24"/>
        <v/>
      </c>
    </row>
    <row r="660" spans="1:29" x14ac:dyDescent="0.25">
      <c r="A660" s="202" t="str">
        <f t="shared" si="25"/>
        <v/>
      </c>
      <c r="AC660" s="203" t="str">
        <f t="shared" si="24"/>
        <v/>
      </c>
    </row>
    <row r="661" spans="1:29" x14ac:dyDescent="0.25">
      <c r="A661" s="202" t="str">
        <f t="shared" si="25"/>
        <v/>
      </c>
      <c r="AC661" s="203" t="str">
        <f t="shared" ref="AC661:AC724" si="26">IF(SUM(Q661:AB661)=0,"",SUM(Q661:AB661, M661, O661))</f>
        <v/>
      </c>
    </row>
    <row r="662" spans="1:29" x14ac:dyDescent="0.25">
      <c r="A662" s="202" t="str">
        <f t="shared" si="25"/>
        <v/>
      </c>
      <c r="AC662" s="203" t="str">
        <f t="shared" si="26"/>
        <v/>
      </c>
    </row>
    <row r="663" spans="1:29" x14ac:dyDescent="0.25">
      <c r="A663" s="202" t="str">
        <f t="shared" si="25"/>
        <v/>
      </c>
      <c r="AC663" s="203" t="str">
        <f t="shared" si="26"/>
        <v/>
      </c>
    </row>
    <row r="664" spans="1:29" x14ac:dyDescent="0.25">
      <c r="A664" s="202" t="str">
        <f t="shared" si="25"/>
        <v/>
      </c>
      <c r="AC664" s="203" t="str">
        <f t="shared" si="26"/>
        <v/>
      </c>
    </row>
    <row r="665" spans="1:29" x14ac:dyDescent="0.25">
      <c r="A665" s="202" t="str">
        <f t="shared" si="25"/>
        <v/>
      </c>
      <c r="AC665" s="203" t="str">
        <f t="shared" si="26"/>
        <v/>
      </c>
    </row>
    <row r="666" spans="1:29" x14ac:dyDescent="0.25">
      <c r="A666" s="202" t="str">
        <f t="shared" si="25"/>
        <v/>
      </c>
      <c r="AC666" s="203" t="str">
        <f t="shared" si="26"/>
        <v/>
      </c>
    </row>
    <row r="667" spans="1:29" x14ac:dyDescent="0.25">
      <c r="A667" s="202" t="str">
        <f t="shared" si="25"/>
        <v/>
      </c>
      <c r="AC667" s="203" t="str">
        <f t="shared" si="26"/>
        <v/>
      </c>
    </row>
    <row r="668" spans="1:29" x14ac:dyDescent="0.25">
      <c r="A668" s="202" t="str">
        <f t="shared" si="25"/>
        <v/>
      </c>
      <c r="AC668" s="203" t="str">
        <f t="shared" si="26"/>
        <v/>
      </c>
    </row>
    <row r="669" spans="1:29" x14ac:dyDescent="0.25">
      <c r="A669" s="202" t="str">
        <f t="shared" si="25"/>
        <v/>
      </c>
      <c r="AC669" s="203" t="str">
        <f t="shared" si="26"/>
        <v/>
      </c>
    </row>
    <row r="670" spans="1:29" x14ac:dyDescent="0.25">
      <c r="A670" s="202" t="str">
        <f t="shared" si="25"/>
        <v/>
      </c>
      <c r="AC670" s="203" t="str">
        <f t="shared" si="26"/>
        <v/>
      </c>
    </row>
    <row r="671" spans="1:29" x14ac:dyDescent="0.25">
      <c r="A671" s="202" t="str">
        <f t="shared" si="25"/>
        <v/>
      </c>
      <c r="AC671" s="203" t="str">
        <f t="shared" si="26"/>
        <v/>
      </c>
    </row>
    <row r="672" spans="1:29" x14ac:dyDescent="0.25">
      <c r="A672" s="202" t="str">
        <f t="shared" si="25"/>
        <v/>
      </c>
      <c r="AC672" s="203" t="str">
        <f t="shared" si="26"/>
        <v/>
      </c>
    </row>
    <row r="673" spans="1:29" x14ac:dyDescent="0.25">
      <c r="A673" s="202" t="str">
        <f t="shared" si="25"/>
        <v/>
      </c>
      <c r="AC673" s="203" t="str">
        <f t="shared" si="26"/>
        <v/>
      </c>
    </row>
    <row r="674" spans="1:29" x14ac:dyDescent="0.25">
      <c r="A674" s="202" t="str">
        <f t="shared" si="25"/>
        <v/>
      </c>
      <c r="AC674" s="203" t="str">
        <f t="shared" si="26"/>
        <v/>
      </c>
    </row>
    <row r="675" spans="1:29" x14ac:dyDescent="0.25">
      <c r="A675" s="202" t="str">
        <f t="shared" si="25"/>
        <v/>
      </c>
      <c r="AC675" s="203" t="str">
        <f t="shared" si="26"/>
        <v/>
      </c>
    </row>
    <row r="676" spans="1:29" x14ac:dyDescent="0.25">
      <c r="A676" s="202" t="str">
        <f t="shared" si="25"/>
        <v/>
      </c>
      <c r="AC676" s="203" t="str">
        <f t="shared" si="26"/>
        <v/>
      </c>
    </row>
    <row r="677" spans="1:29" x14ac:dyDescent="0.25">
      <c r="A677" s="202" t="str">
        <f t="shared" si="25"/>
        <v/>
      </c>
      <c r="AC677" s="203" t="str">
        <f t="shared" si="26"/>
        <v/>
      </c>
    </row>
    <row r="678" spans="1:29" x14ac:dyDescent="0.25">
      <c r="A678" s="202" t="str">
        <f t="shared" si="25"/>
        <v/>
      </c>
      <c r="AC678" s="203" t="str">
        <f t="shared" si="26"/>
        <v/>
      </c>
    </row>
    <row r="679" spans="1:29" x14ac:dyDescent="0.25">
      <c r="A679" s="202" t="str">
        <f t="shared" si="25"/>
        <v/>
      </c>
      <c r="AC679" s="203" t="str">
        <f t="shared" si="26"/>
        <v/>
      </c>
    </row>
    <row r="680" spans="1:29" x14ac:dyDescent="0.25">
      <c r="A680" s="202" t="str">
        <f t="shared" si="25"/>
        <v/>
      </c>
      <c r="AC680" s="203" t="str">
        <f t="shared" si="26"/>
        <v/>
      </c>
    </row>
    <row r="681" spans="1:29" x14ac:dyDescent="0.25">
      <c r="A681" s="202" t="str">
        <f t="shared" si="25"/>
        <v/>
      </c>
      <c r="AC681" s="203" t="str">
        <f t="shared" si="26"/>
        <v/>
      </c>
    </row>
    <row r="682" spans="1:29" x14ac:dyDescent="0.25">
      <c r="A682" s="202" t="str">
        <f t="shared" si="25"/>
        <v/>
      </c>
      <c r="AC682" s="203" t="str">
        <f t="shared" si="26"/>
        <v/>
      </c>
    </row>
    <row r="683" spans="1:29" x14ac:dyDescent="0.25">
      <c r="A683" s="202" t="str">
        <f t="shared" si="25"/>
        <v/>
      </c>
      <c r="AC683" s="203" t="str">
        <f t="shared" si="26"/>
        <v/>
      </c>
    </row>
    <row r="684" spans="1:29" x14ac:dyDescent="0.25">
      <c r="A684" s="202" t="str">
        <f t="shared" si="25"/>
        <v/>
      </c>
      <c r="AC684" s="203" t="str">
        <f t="shared" si="26"/>
        <v/>
      </c>
    </row>
    <row r="685" spans="1:29" x14ac:dyDescent="0.25">
      <c r="A685" s="202" t="str">
        <f t="shared" si="25"/>
        <v/>
      </c>
      <c r="AC685" s="203" t="str">
        <f t="shared" si="26"/>
        <v/>
      </c>
    </row>
    <row r="686" spans="1:29" x14ac:dyDescent="0.25">
      <c r="A686" s="202" t="str">
        <f t="shared" si="25"/>
        <v/>
      </c>
      <c r="AC686" s="203" t="str">
        <f t="shared" si="26"/>
        <v/>
      </c>
    </row>
    <row r="687" spans="1:29" x14ac:dyDescent="0.25">
      <c r="A687" s="202" t="str">
        <f t="shared" si="25"/>
        <v/>
      </c>
      <c r="AC687" s="203" t="str">
        <f t="shared" si="26"/>
        <v/>
      </c>
    </row>
    <row r="688" spans="1:29" x14ac:dyDescent="0.25">
      <c r="A688" s="202" t="str">
        <f t="shared" si="25"/>
        <v/>
      </c>
      <c r="AC688" s="203" t="str">
        <f t="shared" si="26"/>
        <v/>
      </c>
    </row>
    <row r="689" spans="1:29" x14ac:dyDescent="0.25">
      <c r="A689" s="202" t="str">
        <f t="shared" si="25"/>
        <v/>
      </c>
      <c r="AC689" s="203" t="str">
        <f t="shared" si="26"/>
        <v/>
      </c>
    </row>
    <row r="690" spans="1:29" x14ac:dyDescent="0.25">
      <c r="A690" s="202" t="str">
        <f t="shared" si="25"/>
        <v/>
      </c>
      <c r="AC690" s="203" t="str">
        <f t="shared" si="26"/>
        <v/>
      </c>
    </row>
    <row r="691" spans="1:29" x14ac:dyDescent="0.25">
      <c r="A691" s="202" t="str">
        <f t="shared" si="25"/>
        <v/>
      </c>
      <c r="AC691" s="203" t="str">
        <f t="shared" si="26"/>
        <v/>
      </c>
    </row>
    <row r="692" spans="1:29" x14ac:dyDescent="0.25">
      <c r="A692" s="202" t="str">
        <f t="shared" si="25"/>
        <v/>
      </c>
      <c r="AC692" s="203" t="str">
        <f t="shared" si="26"/>
        <v/>
      </c>
    </row>
    <row r="693" spans="1:29" x14ac:dyDescent="0.25">
      <c r="A693" s="202" t="str">
        <f t="shared" si="25"/>
        <v/>
      </c>
      <c r="AC693" s="203" t="str">
        <f t="shared" si="26"/>
        <v/>
      </c>
    </row>
    <row r="694" spans="1:29" x14ac:dyDescent="0.25">
      <c r="A694" s="202" t="str">
        <f t="shared" si="25"/>
        <v/>
      </c>
      <c r="AC694" s="203" t="str">
        <f t="shared" si="26"/>
        <v/>
      </c>
    </row>
    <row r="695" spans="1:29" x14ac:dyDescent="0.25">
      <c r="A695" s="202" t="str">
        <f t="shared" si="25"/>
        <v/>
      </c>
      <c r="AC695" s="203" t="str">
        <f t="shared" si="26"/>
        <v/>
      </c>
    </row>
    <row r="696" spans="1:29" x14ac:dyDescent="0.25">
      <c r="A696" s="202" t="str">
        <f t="shared" si="25"/>
        <v/>
      </c>
      <c r="AC696" s="203" t="str">
        <f t="shared" si="26"/>
        <v/>
      </c>
    </row>
    <row r="697" spans="1:29" x14ac:dyDescent="0.25">
      <c r="A697" s="202" t="str">
        <f t="shared" si="25"/>
        <v/>
      </c>
      <c r="AC697" s="203" t="str">
        <f t="shared" si="26"/>
        <v/>
      </c>
    </row>
    <row r="698" spans="1:29" x14ac:dyDescent="0.25">
      <c r="A698" s="202" t="str">
        <f t="shared" si="25"/>
        <v/>
      </c>
      <c r="AC698" s="203" t="str">
        <f t="shared" si="26"/>
        <v/>
      </c>
    </row>
    <row r="699" spans="1:29" x14ac:dyDescent="0.25">
      <c r="A699" s="202" t="str">
        <f t="shared" si="25"/>
        <v/>
      </c>
      <c r="AC699" s="203" t="str">
        <f t="shared" si="26"/>
        <v/>
      </c>
    </row>
    <row r="700" spans="1:29" x14ac:dyDescent="0.25">
      <c r="A700" s="202" t="str">
        <f t="shared" si="25"/>
        <v/>
      </c>
      <c r="AC700" s="203" t="str">
        <f t="shared" si="26"/>
        <v/>
      </c>
    </row>
    <row r="701" spans="1:29" x14ac:dyDescent="0.25">
      <c r="A701" s="202" t="str">
        <f t="shared" si="25"/>
        <v/>
      </c>
      <c r="AC701" s="203" t="str">
        <f t="shared" si="26"/>
        <v/>
      </c>
    </row>
    <row r="702" spans="1:29" x14ac:dyDescent="0.25">
      <c r="A702" s="202" t="str">
        <f t="shared" si="25"/>
        <v/>
      </c>
      <c r="AC702" s="203" t="str">
        <f t="shared" si="26"/>
        <v/>
      </c>
    </row>
    <row r="703" spans="1:29" x14ac:dyDescent="0.25">
      <c r="A703" s="202" t="str">
        <f t="shared" si="25"/>
        <v/>
      </c>
      <c r="AC703" s="203" t="str">
        <f t="shared" si="26"/>
        <v/>
      </c>
    </row>
    <row r="704" spans="1:29" x14ac:dyDescent="0.25">
      <c r="A704" s="202" t="str">
        <f t="shared" si="25"/>
        <v/>
      </c>
      <c r="AC704" s="203" t="str">
        <f t="shared" si="26"/>
        <v/>
      </c>
    </row>
    <row r="705" spans="1:29" x14ac:dyDescent="0.25">
      <c r="A705" s="202" t="str">
        <f t="shared" si="25"/>
        <v/>
      </c>
      <c r="AC705" s="203" t="str">
        <f t="shared" si="26"/>
        <v/>
      </c>
    </row>
    <row r="706" spans="1:29" x14ac:dyDescent="0.25">
      <c r="A706" s="202" t="str">
        <f t="shared" si="25"/>
        <v/>
      </c>
      <c r="AC706" s="203" t="str">
        <f t="shared" si="26"/>
        <v/>
      </c>
    </row>
    <row r="707" spans="1:29" x14ac:dyDescent="0.25">
      <c r="A707" s="202" t="str">
        <f t="shared" si="25"/>
        <v/>
      </c>
      <c r="AC707" s="203" t="str">
        <f t="shared" si="26"/>
        <v/>
      </c>
    </row>
    <row r="708" spans="1:29" x14ac:dyDescent="0.25">
      <c r="A708" s="202" t="str">
        <f t="shared" si="25"/>
        <v/>
      </c>
      <c r="AC708" s="203" t="str">
        <f t="shared" si="26"/>
        <v/>
      </c>
    </row>
    <row r="709" spans="1:29" x14ac:dyDescent="0.25">
      <c r="A709" s="202" t="str">
        <f t="shared" si="25"/>
        <v/>
      </c>
      <c r="AC709" s="203" t="str">
        <f t="shared" si="26"/>
        <v/>
      </c>
    </row>
    <row r="710" spans="1:29" x14ac:dyDescent="0.25">
      <c r="A710" s="202" t="str">
        <f t="shared" si="25"/>
        <v/>
      </c>
      <c r="AC710" s="203" t="str">
        <f t="shared" si="26"/>
        <v/>
      </c>
    </row>
    <row r="711" spans="1:29" x14ac:dyDescent="0.25">
      <c r="A711" s="202" t="str">
        <f t="shared" si="25"/>
        <v/>
      </c>
      <c r="AC711" s="203" t="str">
        <f t="shared" si="26"/>
        <v/>
      </c>
    </row>
    <row r="712" spans="1:29" x14ac:dyDescent="0.25">
      <c r="A712" s="202" t="str">
        <f t="shared" si="25"/>
        <v/>
      </c>
      <c r="AC712" s="203" t="str">
        <f t="shared" si="26"/>
        <v/>
      </c>
    </row>
    <row r="713" spans="1:29" x14ac:dyDescent="0.25">
      <c r="A713" s="202" t="str">
        <f t="shared" si="25"/>
        <v/>
      </c>
      <c r="AC713" s="203" t="str">
        <f t="shared" si="26"/>
        <v/>
      </c>
    </row>
    <row r="714" spans="1:29" x14ac:dyDescent="0.25">
      <c r="A714" s="202" t="str">
        <f t="shared" si="25"/>
        <v/>
      </c>
      <c r="AC714" s="203" t="str">
        <f t="shared" si="26"/>
        <v/>
      </c>
    </row>
    <row r="715" spans="1:29" x14ac:dyDescent="0.25">
      <c r="A715" s="202" t="str">
        <f t="shared" si="25"/>
        <v/>
      </c>
      <c r="AC715" s="203" t="str">
        <f t="shared" si="26"/>
        <v/>
      </c>
    </row>
    <row r="716" spans="1:29" x14ac:dyDescent="0.25">
      <c r="A716" s="202" t="str">
        <f t="shared" si="25"/>
        <v/>
      </c>
      <c r="AC716" s="203" t="str">
        <f t="shared" si="26"/>
        <v/>
      </c>
    </row>
    <row r="717" spans="1:29" x14ac:dyDescent="0.25">
      <c r="A717" s="202" t="str">
        <f t="shared" si="25"/>
        <v/>
      </c>
      <c r="AC717" s="203" t="str">
        <f t="shared" si="26"/>
        <v/>
      </c>
    </row>
    <row r="718" spans="1:29" x14ac:dyDescent="0.25">
      <c r="A718" s="202" t="str">
        <f t="shared" si="25"/>
        <v/>
      </c>
      <c r="AC718" s="203" t="str">
        <f t="shared" si="26"/>
        <v/>
      </c>
    </row>
    <row r="719" spans="1:29" x14ac:dyDescent="0.25">
      <c r="A719" s="202" t="str">
        <f t="shared" si="25"/>
        <v/>
      </c>
      <c r="AC719" s="203" t="str">
        <f t="shared" si="26"/>
        <v/>
      </c>
    </row>
    <row r="720" spans="1:29" x14ac:dyDescent="0.25">
      <c r="A720" s="202" t="str">
        <f t="shared" si="25"/>
        <v/>
      </c>
      <c r="AC720" s="203" t="str">
        <f t="shared" si="26"/>
        <v/>
      </c>
    </row>
    <row r="721" spans="1:29" x14ac:dyDescent="0.25">
      <c r="A721" s="202" t="str">
        <f t="shared" si="25"/>
        <v/>
      </c>
      <c r="AC721" s="203" t="str">
        <f t="shared" si="26"/>
        <v/>
      </c>
    </row>
    <row r="722" spans="1:29" x14ac:dyDescent="0.25">
      <c r="A722" s="202" t="str">
        <f t="shared" si="25"/>
        <v/>
      </c>
      <c r="AC722" s="203" t="str">
        <f t="shared" si="26"/>
        <v/>
      </c>
    </row>
    <row r="723" spans="1:29" x14ac:dyDescent="0.25">
      <c r="A723" s="202" t="str">
        <f t="shared" ref="A723:A786" si="27">IF(AND(A722="", B722="", B723&lt;&gt;0), 1, IF(AND(A722&lt;&gt;0, B722&lt;&gt;0, B723&lt;&gt;0), A722+1, IF(AND(A722&lt;&gt;0, B722&lt;&gt;0, B723=0), "", "")))</f>
        <v/>
      </c>
      <c r="AC723" s="203" t="str">
        <f t="shared" si="26"/>
        <v/>
      </c>
    </row>
    <row r="724" spans="1:29" x14ac:dyDescent="0.25">
      <c r="A724" s="202" t="str">
        <f t="shared" si="27"/>
        <v/>
      </c>
      <c r="AC724" s="203" t="str">
        <f t="shared" si="26"/>
        <v/>
      </c>
    </row>
    <row r="725" spans="1:29" x14ac:dyDescent="0.25">
      <c r="A725" s="202" t="str">
        <f t="shared" si="27"/>
        <v/>
      </c>
      <c r="AC725" s="203" t="str">
        <f t="shared" ref="AC725:AC788" si="28">IF(SUM(Q725:AB725)=0,"",SUM(Q725:AB725, M725, O725))</f>
        <v/>
      </c>
    </row>
    <row r="726" spans="1:29" x14ac:dyDescent="0.25">
      <c r="A726" s="202" t="str">
        <f t="shared" si="27"/>
        <v/>
      </c>
      <c r="AC726" s="203" t="str">
        <f t="shared" si="28"/>
        <v/>
      </c>
    </row>
    <row r="727" spans="1:29" x14ac:dyDescent="0.25">
      <c r="A727" s="202" t="str">
        <f t="shared" si="27"/>
        <v/>
      </c>
      <c r="AC727" s="203" t="str">
        <f t="shared" si="28"/>
        <v/>
      </c>
    </row>
    <row r="728" spans="1:29" x14ac:dyDescent="0.25">
      <c r="A728" s="202" t="str">
        <f t="shared" si="27"/>
        <v/>
      </c>
      <c r="AC728" s="203" t="str">
        <f t="shared" si="28"/>
        <v/>
      </c>
    </row>
    <row r="729" spans="1:29" x14ac:dyDescent="0.25">
      <c r="A729" s="202" t="str">
        <f t="shared" si="27"/>
        <v/>
      </c>
      <c r="AC729" s="203" t="str">
        <f t="shared" si="28"/>
        <v/>
      </c>
    </row>
    <row r="730" spans="1:29" x14ac:dyDescent="0.25">
      <c r="A730" s="202" t="str">
        <f t="shared" si="27"/>
        <v/>
      </c>
      <c r="AC730" s="203" t="str">
        <f t="shared" si="28"/>
        <v/>
      </c>
    </row>
    <row r="731" spans="1:29" x14ac:dyDescent="0.25">
      <c r="A731" s="202" t="str">
        <f t="shared" si="27"/>
        <v/>
      </c>
      <c r="AC731" s="203" t="str">
        <f t="shared" si="28"/>
        <v/>
      </c>
    </row>
    <row r="732" spans="1:29" x14ac:dyDescent="0.25">
      <c r="A732" s="202" t="str">
        <f t="shared" si="27"/>
        <v/>
      </c>
      <c r="AC732" s="203" t="str">
        <f t="shared" si="28"/>
        <v/>
      </c>
    </row>
    <row r="733" spans="1:29" x14ac:dyDescent="0.25">
      <c r="A733" s="202" t="str">
        <f t="shared" si="27"/>
        <v/>
      </c>
      <c r="AC733" s="203" t="str">
        <f t="shared" si="28"/>
        <v/>
      </c>
    </row>
    <row r="734" spans="1:29" x14ac:dyDescent="0.25">
      <c r="A734" s="202" t="str">
        <f t="shared" si="27"/>
        <v/>
      </c>
      <c r="AC734" s="203" t="str">
        <f t="shared" si="28"/>
        <v/>
      </c>
    </row>
    <row r="735" spans="1:29" x14ac:dyDescent="0.25">
      <c r="A735" s="202" t="str">
        <f t="shared" si="27"/>
        <v/>
      </c>
      <c r="AC735" s="203" t="str">
        <f t="shared" si="28"/>
        <v/>
      </c>
    </row>
    <row r="736" spans="1:29" x14ac:dyDescent="0.25">
      <c r="A736" s="202" t="str">
        <f t="shared" si="27"/>
        <v/>
      </c>
      <c r="AC736" s="203" t="str">
        <f t="shared" si="28"/>
        <v/>
      </c>
    </row>
    <row r="737" spans="1:29" x14ac:dyDescent="0.25">
      <c r="A737" s="202" t="str">
        <f t="shared" si="27"/>
        <v/>
      </c>
      <c r="AC737" s="203" t="str">
        <f t="shared" si="28"/>
        <v/>
      </c>
    </row>
    <row r="738" spans="1:29" x14ac:dyDescent="0.25">
      <c r="A738" s="202" t="str">
        <f t="shared" si="27"/>
        <v/>
      </c>
      <c r="AC738" s="203" t="str">
        <f t="shared" si="28"/>
        <v/>
      </c>
    </row>
    <row r="739" spans="1:29" x14ac:dyDescent="0.25">
      <c r="A739" s="202" t="str">
        <f t="shared" si="27"/>
        <v/>
      </c>
      <c r="AC739" s="203" t="str">
        <f t="shared" si="28"/>
        <v/>
      </c>
    </row>
    <row r="740" spans="1:29" x14ac:dyDescent="0.25">
      <c r="A740" s="202" t="str">
        <f t="shared" si="27"/>
        <v/>
      </c>
      <c r="AC740" s="203" t="str">
        <f t="shared" si="28"/>
        <v/>
      </c>
    </row>
    <row r="741" spans="1:29" x14ac:dyDescent="0.25">
      <c r="A741" s="202" t="str">
        <f t="shared" si="27"/>
        <v/>
      </c>
      <c r="AC741" s="203" t="str">
        <f t="shared" si="28"/>
        <v/>
      </c>
    </row>
    <row r="742" spans="1:29" x14ac:dyDescent="0.25">
      <c r="A742" s="202" t="str">
        <f t="shared" si="27"/>
        <v/>
      </c>
      <c r="AC742" s="203" t="str">
        <f t="shared" si="28"/>
        <v/>
      </c>
    </row>
    <row r="743" spans="1:29" x14ac:dyDescent="0.25">
      <c r="A743" s="202" t="str">
        <f t="shared" si="27"/>
        <v/>
      </c>
      <c r="AC743" s="203" t="str">
        <f t="shared" si="28"/>
        <v/>
      </c>
    </row>
    <row r="744" spans="1:29" x14ac:dyDescent="0.25">
      <c r="A744" s="202" t="str">
        <f t="shared" si="27"/>
        <v/>
      </c>
      <c r="AC744" s="203" t="str">
        <f t="shared" si="28"/>
        <v/>
      </c>
    </row>
    <row r="745" spans="1:29" x14ac:dyDescent="0.25">
      <c r="A745" s="202" t="str">
        <f t="shared" si="27"/>
        <v/>
      </c>
      <c r="AC745" s="203" t="str">
        <f t="shared" si="28"/>
        <v/>
      </c>
    </row>
    <row r="746" spans="1:29" x14ac:dyDescent="0.25">
      <c r="A746" s="202" t="str">
        <f t="shared" si="27"/>
        <v/>
      </c>
      <c r="AC746" s="203" t="str">
        <f t="shared" si="28"/>
        <v/>
      </c>
    </row>
    <row r="747" spans="1:29" x14ac:dyDescent="0.25">
      <c r="A747" s="202" t="str">
        <f t="shared" si="27"/>
        <v/>
      </c>
      <c r="AC747" s="203" t="str">
        <f t="shared" si="28"/>
        <v/>
      </c>
    </row>
    <row r="748" spans="1:29" x14ac:dyDescent="0.25">
      <c r="A748" s="202" t="str">
        <f t="shared" si="27"/>
        <v/>
      </c>
      <c r="AC748" s="203" t="str">
        <f t="shared" si="28"/>
        <v/>
      </c>
    </row>
    <row r="749" spans="1:29" x14ac:dyDescent="0.25">
      <c r="A749" s="202" t="str">
        <f t="shared" si="27"/>
        <v/>
      </c>
      <c r="AC749" s="203" t="str">
        <f t="shared" si="28"/>
        <v/>
      </c>
    </row>
    <row r="750" spans="1:29" x14ac:dyDescent="0.25">
      <c r="A750" s="202" t="str">
        <f t="shared" si="27"/>
        <v/>
      </c>
      <c r="AC750" s="203" t="str">
        <f t="shared" si="28"/>
        <v/>
      </c>
    </row>
    <row r="751" spans="1:29" x14ac:dyDescent="0.25">
      <c r="A751" s="202" t="str">
        <f t="shared" si="27"/>
        <v/>
      </c>
      <c r="AC751" s="203" t="str">
        <f t="shared" si="28"/>
        <v/>
      </c>
    </row>
    <row r="752" spans="1:29" x14ac:dyDescent="0.25">
      <c r="A752" s="202" t="str">
        <f t="shared" si="27"/>
        <v/>
      </c>
      <c r="AC752" s="203" t="str">
        <f t="shared" si="28"/>
        <v/>
      </c>
    </row>
    <row r="753" spans="1:29" x14ac:dyDescent="0.25">
      <c r="A753" s="202" t="str">
        <f t="shared" si="27"/>
        <v/>
      </c>
      <c r="AC753" s="203" t="str">
        <f t="shared" si="28"/>
        <v/>
      </c>
    </row>
    <row r="754" spans="1:29" x14ac:dyDescent="0.25">
      <c r="A754" s="202" t="str">
        <f t="shared" si="27"/>
        <v/>
      </c>
      <c r="AC754" s="203" t="str">
        <f t="shared" si="28"/>
        <v/>
      </c>
    </row>
    <row r="755" spans="1:29" x14ac:dyDescent="0.25">
      <c r="A755" s="202" t="str">
        <f t="shared" si="27"/>
        <v/>
      </c>
      <c r="AC755" s="203" t="str">
        <f t="shared" si="28"/>
        <v/>
      </c>
    </row>
    <row r="756" spans="1:29" x14ac:dyDescent="0.25">
      <c r="A756" s="202" t="str">
        <f t="shared" si="27"/>
        <v/>
      </c>
      <c r="AC756" s="203" t="str">
        <f t="shared" si="28"/>
        <v/>
      </c>
    </row>
    <row r="757" spans="1:29" x14ac:dyDescent="0.25">
      <c r="A757" s="202" t="str">
        <f t="shared" si="27"/>
        <v/>
      </c>
      <c r="AC757" s="203" t="str">
        <f t="shared" si="28"/>
        <v/>
      </c>
    </row>
    <row r="758" spans="1:29" x14ac:dyDescent="0.25">
      <c r="A758" s="202" t="str">
        <f t="shared" si="27"/>
        <v/>
      </c>
      <c r="AC758" s="203" t="str">
        <f t="shared" si="28"/>
        <v/>
      </c>
    </row>
    <row r="759" spans="1:29" x14ac:dyDescent="0.25">
      <c r="A759" s="202" t="str">
        <f t="shared" si="27"/>
        <v/>
      </c>
      <c r="AC759" s="203" t="str">
        <f t="shared" si="28"/>
        <v/>
      </c>
    </row>
    <row r="760" spans="1:29" x14ac:dyDescent="0.25">
      <c r="A760" s="202" t="str">
        <f t="shared" si="27"/>
        <v/>
      </c>
      <c r="AC760" s="203" t="str">
        <f t="shared" si="28"/>
        <v/>
      </c>
    </row>
    <row r="761" spans="1:29" x14ac:dyDescent="0.25">
      <c r="A761" s="202" t="str">
        <f t="shared" si="27"/>
        <v/>
      </c>
      <c r="AC761" s="203" t="str">
        <f t="shared" si="28"/>
        <v/>
      </c>
    </row>
    <row r="762" spans="1:29" x14ac:dyDescent="0.25">
      <c r="A762" s="202" t="str">
        <f t="shared" si="27"/>
        <v/>
      </c>
      <c r="AC762" s="203" t="str">
        <f t="shared" si="28"/>
        <v/>
      </c>
    </row>
    <row r="763" spans="1:29" x14ac:dyDescent="0.25">
      <c r="A763" s="202" t="str">
        <f t="shared" si="27"/>
        <v/>
      </c>
      <c r="AC763" s="203" t="str">
        <f t="shared" si="28"/>
        <v/>
      </c>
    </row>
    <row r="764" spans="1:29" x14ac:dyDescent="0.25">
      <c r="A764" s="202" t="str">
        <f t="shared" si="27"/>
        <v/>
      </c>
      <c r="AC764" s="203" t="str">
        <f t="shared" si="28"/>
        <v/>
      </c>
    </row>
    <row r="765" spans="1:29" x14ac:dyDescent="0.25">
      <c r="A765" s="202" t="str">
        <f t="shared" si="27"/>
        <v/>
      </c>
      <c r="AC765" s="203" t="str">
        <f t="shared" si="28"/>
        <v/>
      </c>
    </row>
    <row r="766" spans="1:29" x14ac:dyDescent="0.25">
      <c r="A766" s="202" t="str">
        <f t="shared" si="27"/>
        <v/>
      </c>
      <c r="AC766" s="203" t="str">
        <f t="shared" si="28"/>
        <v/>
      </c>
    </row>
    <row r="767" spans="1:29" x14ac:dyDescent="0.25">
      <c r="A767" s="202" t="str">
        <f t="shared" si="27"/>
        <v/>
      </c>
      <c r="AC767" s="203" t="str">
        <f t="shared" si="28"/>
        <v/>
      </c>
    </row>
    <row r="768" spans="1:29" x14ac:dyDescent="0.25">
      <c r="A768" s="202" t="str">
        <f t="shared" si="27"/>
        <v/>
      </c>
      <c r="AC768" s="203" t="str">
        <f t="shared" si="28"/>
        <v/>
      </c>
    </row>
    <row r="769" spans="1:29" x14ac:dyDescent="0.25">
      <c r="A769" s="202" t="str">
        <f t="shared" si="27"/>
        <v/>
      </c>
      <c r="AC769" s="203" t="str">
        <f t="shared" si="28"/>
        <v/>
      </c>
    </row>
    <row r="770" spans="1:29" x14ac:dyDescent="0.25">
      <c r="A770" s="202" t="str">
        <f t="shared" si="27"/>
        <v/>
      </c>
      <c r="AC770" s="203" t="str">
        <f t="shared" si="28"/>
        <v/>
      </c>
    </row>
    <row r="771" spans="1:29" x14ac:dyDescent="0.25">
      <c r="A771" s="202" t="str">
        <f t="shared" si="27"/>
        <v/>
      </c>
      <c r="AC771" s="203" t="str">
        <f t="shared" si="28"/>
        <v/>
      </c>
    </row>
    <row r="772" spans="1:29" x14ac:dyDescent="0.25">
      <c r="A772" s="202" t="str">
        <f t="shared" si="27"/>
        <v/>
      </c>
      <c r="AC772" s="203" t="str">
        <f t="shared" si="28"/>
        <v/>
      </c>
    </row>
    <row r="773" spans="1:29" x14ac:dyDescent="0.25">
      <c r="A773" s="202" t="str">
        <f t="shared" si="27"/>
        <v/>
      </c>
      <c r="AC773" s="203" t="str">
        <f t="shared" si="28"/>
        <v/>
      </c>
    </row>
    <row r="774" spans="1:29" x14ac:dyDescent="0.25">
      <c r="A774" s="202" t="str">
        <f t="shared" si="27"/>
        <v/>
      </c>
      <c r="AC774" s="203" t="str">
        <f t="shared" si="28"/>
        <v/>
      </c>
    </row>
    <row r="775" spans="1:29" x14ac:dyDescent="0.25">
      <c r="A775" s="202" t="str">
        <f t="shared" si="27"/>
        <v/>
      </c>
      <c r="AC775" s="203" t="str">
        <f t="shared" si="28"/>
        <v/>
      </c>
    </row>
    <row r="776" spans="1:29" x14ac:dyDescent="0.25">
      <c r="A776" s="202" t="str">
        <f t="shared" si="27"/>
        <v/>
      </c>
      <c r="AC776" s="203" t="str">
        <f t="shared" si="28"/>
        <v/>
      </c>
    </row>
    <row r="777" spans="1:29" x14ac:dyDescent="0.25">
      <c r="A777" s="202" t="str">
        <f t="shared" si="27"/>
        <v/>
      </c>
      <c r="AC777" s="203" t="str">
        <f t="shared" si="28"/>
        <v/>
      </c>
    </row>
    <row r="778" spans="1:29" x14ac:dyDescent="0.25">
      <c r="A778" s="202" t="str">
        <f t="shared" si="27"/>
        <v/>
      </c>
      <c r="AC778" s="203" t="str">
        <f t="shared" si="28"/>
        <v/>
      </c>
    </row>
    <row r="779" spans="1:29" x14ac:dyDescent="0.25">
      <c r="A779" s="202" t="str">
        <f t="shared" si="27"/>
        <v/>
      </c>
      <c r="AC779" s="203" t="str">
        <f t="shared" si="28"/>
        <v/>
      </c>
    </row>
    <row r="780" spans="1:29" x14ac:dyDescent="0.25">
      <c r="A780" s="202" t="str">
        <f t="shared" si="27"/>
        <v/>
      </c>
      <c r="AC780" s="203" t="str">
        <f t="shared" si="28"/>
        <v/>
      </c>
    </row>
    <row r="781" spans="1:29" x14ac:dyDescent="0.25">
      <c r="A781" s="202" t="str">
        <f t="shared" si="27"/>
        <v/>
      </c>
      <c r="AC781" s="203" t="str">
        <f t="shared" si="28"/>
        <v/>
      </c>
    </row>
    <row r="782" spans="1:29" x14ac:dyDescent="0.25">
      <c r="A782" s="202" t="str">
        <f t="shared" si="27"/>
        <v/>
      </c>
      <c r="AC782" s="203" t="str">
        <f t="shared" si="28"/>
        <v/>
      </c>
    </row>
    <row r="783" spans="1:29" x14ac:dyDescent="0.25">
      <c r="A783" s="202" t="str">
        <f t="shared" si="27"/>
        <v/>
      </c>
      <c r="AC783" s="203" t="str">
        <f t="shared" si="28"/>
        <v/>
      </c>
    </row>
    <row r="784" spans="1:29" x14ac:dyDescent="0.25">
      <c r="A784" s="202" t="str">
        <f t="shared" si="27"/>
        <v/>
      </c>
      <c r="AC784" s="203" t="str">
        <f t="shared" si="28"/>
        <v/>
      </c>
    </row>
    <row r="785" spans="1:29" x14ac:dyDescent="0.25">
      <c r="A785" s="202" t="str">
        <f t="shared" si="27"/>
        <v/>
      </c>
      <c r="AC785" s="203" t="str">
        <f t="shared" si="28"/>
        <v/>
      </c>
    </row>
    <row r="786" spans="1:29" x14ac:dyDescent="0.25">
      <c r="A786" s="202" t="str">
        <f t="shared" si="27"/>
        <v/>
      </c>
      <c r="AC786" s="203" t="str">
        <f t="shared" si="28"/>
        <v/>
      </c>
    </row>
    <row r="787" spans="1:29" x14ac:dyDescent="0.25">
      <c r="A787" s="202" t="str">
        <f t="shared" ref="A787:A850" si="29">IF(AND(A786="", B786="", B787&lt;&gt;0), 1, IF(AND(A786&lt;&gt;0, B786&lt;&gt;0, B787&lt;&gt;0), A786+1, IF(AND(A786&lt;&gt;0, B786&lt;&gt;0, B787=0), "", "")))</f>
        <v/>
      </c>
      <c r="AC787" s="203" t="str">
        <f t="shared" si="28"/>
        <v/>
      </c>
    </row>
    <row r="788" spans="1:29" x14ac:dyDescent="0.25">
      <c r="A788" s="202" t="str">
        <f t="shared" si="29"/>
        <v/>
      </c>
      <c r="AC788" s="203" t="str">
        <f t="shared" si="28"/>
        <v/>
      </c>
    </row>
    <row r="789" spans="1:29" x14ac:dyDescent="0.25">
      <c r="A789" s="202" t="str">
        <f t="shared" si="29"/>
        <v/>
      </c>
      <c r="AC789" s="203" t="str">
        <f t="shared" ref="AC789:AC852" si="30">IF(SUM(Q789:AB789)=0,"",SUM(Q789:AB789, M789, O789))</f>
        <v/>
      </c>
    </row>
    <row r="790" spans="1:29" x14ac:dyDescent="0.25">
      <c r="A790" s="202" t="str">
        <f t="shared" si="29"/>
        <v/>
      </c>
      <c r="AC790" s="203" t="str">
        <f t="shared" si="30"/>
        <v/>
      </c>
    </row>
    <row r="791" spans="1:29" x14ac:dyDescent="0.25">
      <c r="A791" s="202" t="str">
        <f t="shared" si="29"/>
        <v/>
      </c>
      <c r="AC791" s="203" t="str">
        <f t="shared" si="30"/>
        <v/>
      </c>
    </row>
    <row r="792" spans="1:29" x14ac:dyDescent="0.25">
      <c r="A792" s="202" t="str">
        <f t="shared" si="29"/>
        <v/>
      </c>
      <c r="AC792" s="203" t="str">
        <f t="shared" si="30"/>
        <v/>
      </c>
    </row>
    <row r="793" spans="1:29" x14ac:dyDescent="0.25">
      <c r="A793" s="202" t="str">
        <f t="shared" si="29"/>
        <v/>
      </c>
      <c r="AC793" s="203" t="str">
        <f t="shared" si="30"/>
        <v/>
      </c>
    </row>
    <row r="794" spans="1:29" x14ac:dyDescent="0.25">
      <c r="A794" s="202" t="str">
        <f t="shared" si="29"/>
        <v/>
      </c>
      <c r="AC794" s="203" t="str">
        <f t="shared" si="30"/>
        <v/>
      </c>
    </row>
    <row r="795" spans="1:29" x14ac:dyDescent="0.25">
      <c r="A795" s="202" t="str">
        <f t="shared" si="29"/>
        <v/>
      </c>
      <c r="AC795" s="203" t="str">
        <f t="shared" si="30"/>
        <v/>
      </c>
    </row>
    <row r="796" spans="1:29" x14ac:dyDescent="0.25">
      <c r="A796" s="202" t="str">
        <f t="shared" si="29"/>
        <v/>
      </c>
      <c r="AC796" s="203" t="str">
        <f t="shared" si="30"/>
        <v/>
      </c>
    </row>
    <row r="797" spans="1:29" x14ac:dyDescent="0.25">
      <c r="A797" s="202" t="str">
        <f t="shared" si="29"/>
        <v/>
      </c>
      <c r="AC797" s="203" t="str">
        <f t="shared" si="30"/>
        <v/>
      </c>
    </row>
    <row r="798" spans="1:29" x14ac:dyDescent="0.25">
      <c r="A798" s="202" t="str">
        <f t="shared" si="29"/>
        <v/>
      </c>
      <c r="AC798" s="203" t="str">
        <f t="shared" si="30"/>
        <v/>
      </c>
    </row>
    <row r="799" spans="1:29" x14ac:dyDescent="0.25">
      <c r="A799" s="202" t="str">
        <f t="shared" si="29"/>
        <v/>
      </c>
      <c r="AC799" s="203" t="str">
        <f t="shared" si="30"/>
        <v/>
      </c>
    </row>
    <row r="800" spans="1:29" x14ac:dyDescent="0.25">
      <c r="A800" s="202" t="str">
        <f t="shared" si="29"/>
        <v/>
      </c>
      <c r="AC800" s="203" t="str">
        <f t="shared" si="30"/>
        <v/>
      </c>
    </row>
    <row r="801" spans="1:29" x14ac:dyDescent="0.25">
      <c r="A801" s="202" t="str">
        <f t="shared" si="29"/>
        <v/>
      </c>
      <c r="AC801" s="203" t="str">
        <f t="shared" si="30"/>
        <v/>
      </c>
    </row>
    <row r="802" spans="1:29" x14ac:dyDescent="0.25">
      <c r="A802" s="202" t="str">
        <f t="shared" si="29"/>
        <v/>
      </c>
      <c r="AC802" s="203" t="str">
        <f t="shared" si="30"/>
        <v/>
      </c>
    </row>
    <row r="803" spans="1:29" x14ac:dyDescent="0.25">
      <c r="A803" s="202" t="str">
        <f t="shared" si="29"/>
        <v/>
      </c>
      <c r="AC803" s="203" t="str">
        <f t="shared" si="30"/>
        <v/>
      </c>
    </row>
    <row r="804" spans="1:29" x14ac:dyDescent="0.25">
      <c r="A804" s="202" t="str">
        <f t="shared" si="29"/>
        <v/>
      </c>
      <c r="AC804" s="203" t="str">
        <f t="shared" si="30"/>
        <v/>
      </c>
    </row>
    <row r="805" spans="1:29" x14ac:dyDescent="0.25">
      <c r="A805" s="202" t="str">
        <f t="shared" si="29"/>
        <v/>
      </c>
      <c r="AC805" s="203" t="str">
        <f t="shared" si="30"/>
        <v/>
      </c>
    </row>
    <row r="806" spans="1:29" x14ac:dyDescent="0.25">
      <c r="A806" s="202" t="str">
        <f t="shared" si="29"/>
        <v/>
      </c>
      <c r="AC806" s="203" t="str">
        <f t="shared" si="30"/>
        <v/>
      </c>
    </row>
    <row r="807" spans="1:29" x14ac:dyDescent="0.25">
      <c r="A807" s="202" t="str">
        <f t="shared" si="29"/>
        <v/>
      </c>
      <c r="AC807" s="203" t="str">
        <f t="shared" si="30"/>
        <v/>
      </c>
    </row>
    <row r="808" spans="1:29" x14ac:dyDescent="0.25">
      <c r="A808" s="202" t="str">
        <f t="shared" si="29"/>
        <v/>
      </c>
      <c r="AC808" s="203" t="str">
        <f t="shared" si="30"/>
        <v/>
      </c>
    </row>
    <row r="809" spans="1:29" x14ac:dyDescent="0.25">
      <c r="A809" s="202" t="str">
        <f t="shared" si="29"/>
        <v/>
      </c>
      <c r="AC809" s="203" t="str">
        <f t="shared" si="30"/>
        <v/>
      </c>
    </row>
    <row r="810" spans="1:29" x14ac:dyDescent="0.25">
      <c r="A810" s="202" t="str">
        <f t="shared" si="29"/>
        <v/>
      </c>
      <c r="AC810" s="203" t="str">
        <f t="shared" si="30"/>
        <v/>
      </c>
    </row>
    <row r="811" spans="1:29" x14ac:dyDescent="0.25">
      <c r="A811" s="202" t="str">
        <f t="shared" si="29"/>
        <v/>
      </c>
      <c r="AC811" s="203" t="str">
        <f t="shared" si="30"/>
        <v/>
      </c>
    </row>
    <row r="812" spans="1:29" x14ac:dyDescent="0.25">
      <c r="A812" s="202" t="str">
        <f t="shared" si="29"/>
        <v/>
      </c>
      <c r="AC812" s="203" t="str">
        <f t="shared" si="30"/>
        <v/>
      </c>
    </row>
    <row r="813" spans="1:29" x14ac:dyDescent="0.25">
      <c r="A813" s="202" t="str">
        <f t="shared" si="29"/>
        <v/>
      </c>
      <c r="AC813" s="203" t="str">
        <f t="shared" si="30"/>
        <v/>
      </c>
    </row>
    <row r="814" spans="1:29" x14ac:dyDescent="0.25">
      <c r="A814" s="202" t="str">
        <f t="shared" si="29"/>
        <v/>
      </c>
      <c r="AC814" s="203" t="str">
        <f t="shared" si="30"/>
        <v/>
      </c>
    </row>
    <row r="815" spans="1:29" x14ac:dyDescent="0.25">
      <c r="A815" s="202" t="str">
        <f t="shared" si="29"/>
        <v/>
      </c>
      <c r="AC815" s="203" t="str">
        <f t="shared" si="30"/>
        <v/>
      </c>
    </row>
    <row r="816" spans="1:29" x14ac:dyDescent="0.25">
      <c r="A816" s="202" t="str">
        <f t="shared" si="29"/>
        <v/>
      </c>
      <c r="AC816" s="203" t="str">
        <f t="shared" si="30"/>
        <v/>
      </c>
    </row>
    <row r="817" spans="1:29" x14ac:dyDescent="0.25">
      <c r="A817" s="202" t="str">
        <f t="shared" si="29"/>
        <v/>
      </c>
      <c r="AC817" s="203" t="str">
        <f t="shared" si="30"/>
        <v/>
      </c>
    </row>
    <row r="818" spans="1:29" x14ac:dyDescent="0.25">
      <c r="A818" s="202" t="str">
        <f t="shared" si="29"/>
        <v/>
      </c>
      <c r="AC818" s="203" t="str">
        <f t="shared" si="30"/>
        <v/>
      </c>
    </row>
    <row r="819" spans="1:29" x14ac:dyDescent="0.25">
      <c r="A819" s="202" t="str">
        <f t="shared" si="29"/>
        <v/>
      </c>
      <c r="AC819" s="203" t="str">
        <f t="shared" si="30"/>
        <v/>
      </c>
    </row>
    <row r="820" spans="1:29" x14ac:dyDescent="0.25">
      <c r="A820" s="202" t="str">
        <f t="shared" si="29"/>
        <v/>
      </c>
      <c r="AC820" s="203" t="str">
        <f t="shared" si="30"/>
        <v/>
      </c>
    </row>
    <row r="821" spans="1:29" x14ac:dyDescent="0.25">
      <c r="A821" s="202" t="str">
        <f t="shared" si="29"/>
        <v/>
      </c>
      <c r="AC821" s="203" t="str">
        <f t="shared" si="30"/>
        <v/>
      </c>
    </row>
    <row r="822" spans="1:29" x14ac:dyDescent="0.25">
      <c r="A822" s="202" t="str">
        <f t="shared" si="29"/>
        <v/>
      </c>
      <c r="AC822" s="203" t="str">
        <f t="shared" si="30"/>
        <v/>
      </c>
    </row>
    <row r="823" spans="1:29" x14ac:dyDescent="0.25">
      <c r="A823" s="202" t="str">
        <f t="shared" si="29"/>
        <v/>
      </c>
      <c r="AC823" s="203" t="str">
        <f t="shared" si="30"/>
        <v/>
      </c>
    </row>
    <row r="824" spans="1:29" x14ac:dyDescent="0.25">
      <c r="A824" s="202" t="str">
        <f t="shared" si="29"/>
        <v/>
      </c>
      <c r="AC824" s="203" t="str">
        <f t="shared" si="30"/>
        <v/>
      </c>
    </row>
    <row r="825" spans="1:29" x14ac:dyDescent="0.25">
      <c r="A825" s="202" t="str">
        <f t="shared" si="29"/>
        <v/>
      </c>
      <c r="AC825" s="203" t="str">
        <f t="shared" si="30"/>
        <v/>
      </c>
    </row>
    <row r="826" spans="1:29" x14ac:dyDescent="0.25">
      <c r="A826" s="202" t="str">
        <f t="shared" si="29"/>
        <v/>
      </c>
      <c r="AC826" s="203" t="str">
        <f t="shared" si="30"/>
        <v/>
      </c>
    </row>
    <row r="827" spans="1:29" x14ac:dyDescent="0.25">
      <c r="A827" s="202" t="str">
        <f t="shared" si="29"/>
        <v/>
      </c>
      <c r="AC827" s="203" t="str">
        <f t="shared" si="30"/>
        <v/>
      </c>
    </row>
    <row r="828" spans="1:29" x14ac:dyDescent="0.25">
      <c r="A828" s="202" t="str">
        <f t="shared" si="29"/>
        <v/>
      </c>
      <c r="AC828" s="203" t="str">
        <f t="shared" si="30"/>
        <v/>
      </c>
    </row>
    <row r="829" spans="1:29" x14ac:dyDescent="0.25">
      <c r="A829" s="202" t="str">
        <f t="shared" si="29"/>
        <v/>
      </c>
      <c r="AC829" s="203" t="str">
        <f t="shared" si="30"/>
        <v/>
      </c>
    </row>
    <row r="830" spans="1:29" x14ac:dyDescent="0.25">
      <c r="A830" s="202" t="str">
        <f t="shared" si="29"/>
        <v/>
      </c>
      <c r="AC830" s="203" t="str">
        <f t="shared" si="30"/>
        <v/>
      </c>
    </row>
    <row r="831" spans="1:29" x14ac:dyDescent="0.25">
      <c r="A831" s="202" t="str">
        <f t="shared" si="29"/>
        <v/>
      </c>
      <c r="AC831" s="203" t="str">
        <f t="shared" si="30"/>
        <v/>
      </c>
    </row>
    <row r="832" spans="1:29" x14ac:dyDescent="0.25">
      <c r="A832" s="202" t="str">
        <f t="shared" si="29"/>
        <v/>
      </c>
      <c r="AC832" s="203" t="str">
        <f t="shared" si="30"/>
        <v/>
      </c>
    </row>
    <row r="833" spans="1:29" x14ac:dyDescent="0.25">
      <c r="A833" s="202" t="str">
        <f t="shared" si="29"/>
        <v/>
      </c>
      <c r="AC833" s="203" t="str">
        <f t="shared" si="30"/>
        <v/>
      </c>
    </row>
    <row r="834" spans="1:29" x14ac:dyDescent="0.25">
      <c r="A834" s="202" t="str">
        <f t="shared" si="29"/>
        <v/>
      </c>
      <c r="AC834" s="203" t="str">
        <f t="shared" si="30"/>
        <v/>
      </c>
    </row>
    <row r="835" spans="1:29" x14ac:dyDescent="0.25">
      <c r="A835" s="202" t="str">
        <f t="shared" si="29"/>
        <v/>
      </c>
      <c r="AC835" s="203" t="str">
        <f t="shared" si="30"/>
        <v/>
      </c>
    </row>
    <row r="836" spans="1:29" x14ac:dyDescent="0.25">
      <c r="A836" s="202" t="str">
        <f t="shared" si="29"/>
        <v/>
      </c>
      <c r="AC836" s="203" t="str">
        <f t="shared" si="30"/>
        <v/>
      </c>
    </row>
    <row r="837" spans="1:29" x14ac:dyDescent="0.25">
      <c r="A837" s="202" t="str">
        <f t="shared" si="29"/>
        <v/>
      </c>
      <c r="AC837" s="203" t="str">
        <f t="shared" si="30"/>
        <v/>
      </c>
    </row>
    <row r="838" spans="1:29" x14ac:dyDescent="0.25">
      <c r="A838" s="202" t="str">
        <f t="shared" si="29"/>
        <v/>
      </c>
      <c r="AC838" s="203" t="str">
        <f t="shared" si="30"/>
        <v/>
      </c>
    </row>
    <row r="839" spans="1:29" x14ac:dyDescent="0.25">
      <c r="A839" s="202" t="str">
        <f t="shared" si="29"/>
        <v/>
      </c>
      <c r="AC839" s="203" t="str">
        <f t="shared" si="30"/>
        <v/>
      </c>
    </row>
    <row r="840" spans="1:29" x14ac:dyDescent="0.25">
      <c r="A840" s="202" t="str">
        <f t="shared" si="29"/>
        <v/>
      </c>
      <c r="AC840" s="203" t="str">
        <f t="shared" si="30"/>
        <v/>
      </c>
    </row>
    <row r="841" spans="1:29" x14ac:dyDescent="0.25">
      <c r="A841" s="202" t="str">
        <f t="shared" si="29"/>
        <v/>
      </c>
      <c r="AC841" s="203" t="str">
        <f t="shared" si="30"/>
        <v/>
      </c>
    </row>
    <row r="842" spans="1:29" x14ac:dyDescent="0.25">
      <c r="A842" s="202" t="str">
        <f t="shared" si="29"/>
        <v/>
      </c>
      <c r="AC842" s="203" t="str">
        <f t="shared" si="30"/>
        <v/>
      </c>
    </row>
    <row r="843" spans="1:29" x14ac:dyDescent="0.25">
      <c r="A843" s="202" t="str">
        <f t="shared" si="29"/>
        <v/>
      </c>
      <c r="AC843" s="203" t="str">
        <f t="shared" si="30"/>
        <v/>
      </c>
    </row>
    <row r="844" spans="1:29" x14ac:dyDescent="0.25">
      <c r="A844" s="202" t="str">
        <f t="shared" si="29"/>
        <v/>
      </c>
      <c r="AC844" s="203" t="str">
        <f t="shared" si="30"/>
        <v/>
      </c>
    </row>
    <row r="845" spans="1:29" x14ac:dyDescent="0.25">
      <c r="A845" s="202" t="str">
        <f t="shared" si="29"/>
        <v/>
      </c>
      <c r="AC845" s="203" t="str">
        <f t="shared" si="30"/>
        <v/>
      </c>
    </row>
    <row r="846" spans="1:29" x14ac:dyDescent="0.25">
      <c r="A846" s="202" t="str">
        <f t="shared" si="29"/>
        <v/>
      </c>
      <c r="AC846" s="203" t="str">
        <f t="shared" si="30"/>
        <v/>
      </c>
    </row>
    <row r="847" spans="1:29" x14ac:dyDescent="0.25">
      <c r="A847" s="202" t="str">
        <f t="shared" si="29"/>
        <v/>
      </c>
      <c r="AC847" s="203" t="str">
        <f t="shared" si="30"/>
        <v/>
      </c>
    </row>
    <row r="848" spans="1:29" x14ac:dyDescent="0.25">
      <c r="A848" s="202" t="str">
        <f t="shared" si="29"/>
        <v/>
      </c>
      <c r="AC848" s="203" t="str">
        <f t="shared" si="30"/>
        <v/>
      </c>
    </row>
    <row r="849" spans="1:29" x14ac:dyDescent="0.25">
      <c r="A849" s="202" t="str">
        <f t="shared" si="29"/>
        <v/>
      </c>
      <c r="AC849" s="203" t="str">
        <f t="shared" si="30"/>
        <v/>
      </c>
    </row>
    <row r="850" spans="1:29" x14ac:dyDescent="0.25">
      <c r="A850" s="202" t="str">
        <f t="shared" si="29"/>
        <v/>
      </c>
      <c r="AC850" s="203" t="str">
        <f t="shared" si="30"/>
        <v/>
      </c>
    </row>
    <row r="851" spans="1:29" x14ac:dyDescent="0.25">
      <c r="A851" s="202" t="str">
        <f t="shared" ref="A851:A914" si="31">IF(AND(A850="", B850="", B851&lt;&gt;0), 1, IF(AND(A850&lt;&gt;0, B850&lt;&gt;0, B851&lt;&gt;0), A850+1, IF(AND(A850&lt;&gt;0, B850&lt;&gt;0, B851=0), "", "")))</f>
        <v/>
      </c>
      <c r="AC851" s="203" t="str">
        <f t="shared" si="30"/>
        <v/>
      </c>
    </row>
    <row r="852" spans="1:29" x14ac:dyDescent="0.25">
      <c r="A852" s="202" t="str">
        <f t="shared" si="31"/>
        <v/>
      </c>
      <c r="AC852" s="203" t="str">
        <f t="shared" si="30"/>
        <v/>
      </c>
    </row>
    <row r="853" spans="1:29" x14ac:dyDescent="0.25">
      <c r="A853" s="202" t="str">
        <f t="shared" si="31"/>
        <v/>
      </c>
      <c r="AC853" s="203" t="str">
        <f t="shared" ref="AC853:AC916" si="32">IF(SUM(Q853:AB853)=0,"",SUM(Q853:AB853, M853, O853))</f>
        <v/>
      </c>
    </row>
    <row r="854" spans="1:29" x14ac:dyDescent="0.25">
      <c r="A854" s="202" t="str">
        <f t="shared" si="31"/>
        <v/>
      </c>
      <c r="AC854" s="203" t="str">
        <f t="shared" si="32"/>
        <v/>
      </c>
    </row>
    <row r="855" spans="1:29" x14ac:dyDescent="0.25">
      <c r="A855" s="202" t="str">
        <f t="shared" si="31"/>
        <v/>
      </c>
      <c r="AC855" s="203" t="str">
        <f t="shared" si="32"/>
        <v/>
      </c>
    </row>
    <row r="856" spans="1:29" x14ac:dyDescent="0.25">
      <c r="A856" s="202" t="str">
        <f t="shared" si="31"/>
        <v/>
      </c>
      <c r="AC856" s="203" t="str">
        <f t="shared" si="32"/>
        <v/>
      </c>
    </row>
    <row r="857" spans="1:29" x14ac:dyDescent="0.25">
      <c r="A857" s="202" t="str">
        <f t="shared" si="31"/>
        <v/>
      </c>
      <c r="AC857" s="203" t="str">
        <f t="shared" si="32"/>
        <v/>
      </c>
    </row>
    <row r="858" spans="1:29" x14ac:dyDescent="0.25">
      <c r="A858" s="202" t="str">
        <f t="shared" si="31"/>
        <v/>
      </c>
      <c r="AC858" s="203" t="str">
        <f t="shared" si="32"/>
        <v/>
      </c>
    </row>
    <row r="859" spans="1:29" x14ac:dyDescent="0.25">
      <c r="A859" s="202" t="str">
        <f t="shared" si="31"/>
        <v/>
      </c>
      <c r="AC859" s="203" t="str">
        <f t="shared" si="32"/>
        <v/>
      </c>
    </row>
    <row r="860" spans="1:29" x14ac:dyDescent="0.25">
      <c r="A860" s="202" t="str">
        <f t="shared" si="31"/>
        <v/>
      </c>
      <c r="AC860" s="203" t="str">
        <f t="shared" si="32"/>
        <v/>
      </c>
    </row>
    <row r="861" spans="1:29" x14ac:dyDescent="0.25">
      <c r="A861" s="202" t="str">
        <f t="shared" si="31"/>
        <v/>
      </c>
      <c r="AC861" s="203" t="str">
        <f t="shared" si="32"/>
        <v/>
      </c>
    </row>
    <row r="862" spans="1:29" x14ac:dyDescent="0.25">
      <c r="A862" s="202" t="str">
        <f t="shared" si="31"/>
        <v/>
      </c>
      <c r="AC862" s="203" t="str">
        <f t="shared" si="32"/>
        <v/>
      </c>
    </row>
    <row r="863" spans="1:29" x14ac:dyDescent="0.25">
      <c r="A863" s="202" t="str">
        <f t="shared" si="31"/>
        <v/>
      </c>
      <c r="AC863" s="203" t="str">
        <f t="shared" si="32"/>
        <v/>
      </c>
    </row>
    <row r="864" spans="1:29" x14ac:dyDescent="0.25">
      <c r="A864" s="202" t="str">
        <f t="shared" si="31"/>
        <v/>
      </c>
      <c r="AC864" s="203" t="str">
        <f t="shared" si="32"/>
        <v/>
      </c>
    </row>
    <row r="865" spans="1:29" x14ac:dyDescent="0.25">
      <c r="A865" s="202" t="str">
        <f t="shared" si="31"/>
        <v/>
      </c>
      <c r="AC865" s="203" t="str">
        <f t="shared" si="32"/>
        <v/>
      </c>
    </row>
    <row r="866" spans="1:29" x14ac:dyDescent="0.25">
      <c r="A866" s="202" t="str">
        <f t="shared" si="31"/>
        <v/>
      </c>
      <c r="AC866" s="203" t="str">
        <f t="shared" si="32"/>
        <v/>
      </c>
    </row>
    <row r="867" spans="1:29" x14ac:dyDescent="0.25">
      <c r="A867" s="202" t="str">
        <f t="shared" si="31"/>
        <v/>
      </c>
      <c r="AC867" s="203" t="str">
        <f t="shared" si="32"/>
        <v/>
      </c>
    </row>
    <row r="868" spans="1:29" x14ac:dyDescent="0.25">
      <c r="A868" s="202" t="str">
        <f t="shared" si="31"/>
        <v/>
      </c>
      <c r="AC868" s="203" t="str">
        <f t="shared" si="32"/>
        <v/>
      </c>
    </row>
    <row r="869" spans="1:29" x14ac:dyDescent="0.25">
      <c r="A869" s="202" t="str">
        <f t="shared" si="31"/>
        <v/>
      </c>
      <c r="AC869" s="203" t="str">
        <f t="shared" si="32"/>
        <v/>
      </c>
    </row>
    <row r="870" spans="1:29" x14ac:dyDescent="0.25">
      <c r="A870" s="202" t="str">
        <f t="shared" si="31"/>
        <v/>
      </c>
      <c r="AC870" s="203" t="str">
        <f t="shared" si="32"/>
        <v/>
      </c>
    </row>
    <row r="871" spans="1:29" x14ac:dyDescent="0.25">
      <c r="A871" s="202" t="str">
        <f t="shared" si="31"/>
        <v/>
      </c>
      <c r="AC871" s="203" t="str">
        <f t="shared" si="32"/>
        <v/>
      </c>
    </row>
    <row r="872" spans="1:29" x14ac:dyDescent="0.25">
      <c r="A872" s="202" t="str">
        <f t="shared" si="31"/>
        <v/>
      </c>
      <c r="AC872" s="203" t="str">
        <f t="shared" si="32"/>
        <v/>
      </c>
    </row>
    <row r="873" spans="1:29" x14ac:dyDescent="0.25">
      <c r="A873" s="202" t="str">
        <f t="shared" si="31"/>
        <v/>
      </c>
      <c r="AC873" s="203" t="str">
        <f t="shared" si="32"/>
        <v/>
      </c>
    </row>
    <row r="874" spans="1:29" x14ac:dyDescent="0.25">
      <c r="A874" s="202" t="str">
        <f t="shared" si="31"/>
        <v/>
      </c>
      <c r="AC874" s="203" t="str">
        <f t="shared" si="32"/>
        <v/>
      </c>
    </row>
    <row r="875" spans="1:29" x14ac:dyDescent="0.25">
      <c r="A875" s="202" t="str">
        <f t="shared" si="31"/>
        <v/>
      </c>
      <c r="AC875" s="203" t="str">
        <f t="shared" si="32"/>
        <v/>
      </c>
    </row>
    <row r="876" spans="1:29" x14ac:dyDescent="0.25">
      <c r="A876" s="202" t="str">
        <f t="shared" si="31"/>
        <v/>
      </c>
      <c r="AC876" s="203" t="str">
        <f t="shared" si="32"/>
        <v/>
      </c>
    </row>
    <row r="877" spans="1:29" x14ac:dyDescent="0.25">
      <c r="A877" s="202" t="str">
        <f t="shared" si="31"/>
        <v/>
      </c>
      <c r="AC877" s="203" t="str">
        <f t="shared" si="32"/>
        <v/>
      </c>
    </row>
    <row r="878" spans="1:29" x14ac:dyDescent="0.25">
      <c r="A878" s="202" t="str">
        <f t="shared" si="31"/>
        <v/>
      </c>
      <c r="AC878" s="203" t="str">
        <f t="shared" si="32"/>
        <v/>
      </c>
    </row>
    <row r="879" spans="1:29" x14ac:dyDescent="0.25">
      <c r="A879" s="202" t="str">
        <f t="shared" si="31"/>
        <v/>
      </c>
      <c r="AC879" s="203" t="str">
        <f t="shared" si="32"/>
        <v/>
      </c>
    </row>
    <row r="880" spans="1:29" x14ac:dyDescent="0.25">
      <c r="A880" s="202" t="str">
        <f t="shared" si="31"/>
        <v/>
      </c>
      <c r="AC880" s="203" t="str">
        <f t="shared" si="32"/>
        <v/>
      </c>
    </row>
    <row r="881" spans="1:29" x14ac:dyDescent="0.25">
      <c r="A881" s="202" t="str">
        <f t="shared" si="31"/>
        <v/>
      </c>
      <c r="AC881" s="203" t="str">
        <f t="shared" si="32"/>
        <v/>
      </c>
    </row>
    <row r="882" spans="1:29" x14ac:dyDescent="0.25">
      <c r="A882" s="202" t="str">
        <f t="shared" si="31"/>
        <v/>
      </c>
      <c r="AC882" s="203" t="str">
        <f t="shared" si="32"/>
        <v/>
      </c>
    </row>
    <row r="883" spans="1:29" x14ac:dyDescent="0.25">
      <c r="A883" s="202" t="str">
        <f t="shared" si="31"/>
        <v/>
      </c>
      <c r="AC883" s="203" t="str">
        <f t="shared" si="32"/>
        <v/>
      </c>
    </row>
    <row r="884" spans="1:29" x14ac:dyDescent="0.25">
      <c r="A884" s="202" t="str">
        <f t="shared" si="31"/>
        <v/>
      </c>
      <c r="AC884" s="203" t="str">
        <f t="shared" si="32"/>
        <v/>
      </c>
    </row>
    <row r="885" spans="1:29" x14ac:dyDescent="0.25">
      <c r="A885" s="202" t="str">
        <f t="shared" si="31"/>
        <v/>
      </c>
      <c r="AC885" s="203" t="str">
        <f t="shared" si="32"/>
        <v/>
      </c>
    </row>
    <row r="886" spans="1:29" x14ac:dyDescent="0.25">
      <c r="A886" s="202" t="str">
        <f t="shared" si="31"/>
        <v/>
      </c>
      <c r="AC886" s="203" t="str">
        <f t="shared" si="32"/>
        <v/>
      </c>
    </row>
    <row r="887" spans="1:29" x14ac:dyDescent="0.25">
      <c r="A887" s="202" t="str">
        <f t="shared" si="31"/>
        <v/>
      </c>
      <c r="AC887" s="203" t="str">
        <f t="shared" si="32"/>
        <v/>
      </c>
    </row>
    <row r="888" spans="1:29" x14ac:dyDescent="0.25">
      <c r="A888" s="202" t="str">
        <f t="shared" si="31"/>
        <v/>
      </c>
      <c r="AC888" s="203" t="str">
        <f t="shared" si="32"/>
        <v/>
      </c>
    </row>
    <row r="889" spans="1:29" x14ac:dyDescent="0.25">
      <c r="A889" s="202" t="str">
        <f t="shared" si="31"/>
        <v/>
      </c>
      <c r="AC889" s="203" t="str">
        <f t="shared" si="32"/>
        <v/>
      </c>
    </row>
    <row r="890" spans="1:29" x14ac:dyDescent="0.25">
      <c r="A890" s="202" t="str">
        <f t="shared" si="31"/>
        <v/>
      </c>
      <c r="AC890" s="203" t="str">
        <f t="shared" si="32"/>
        <v/>
      </c>
    </row>
    <row r="891" spans="1:29" x14ac:dyDescent="0.25">
      <c r="A891" s="202" t="str">
        <f t="shared" si="31"/>
        <v/>
      </c>
      <c r="AC891" s="203" t="str">
        <f t="shared" si="32"/>
        <v/>
      </c>
    </row>
    <row r="892" spans="1:29" x14ac:dyDescent="0.25">
      <c r="A892" s="202" t="str">
        <f t="shared" si="31"/>
        <v/>
      </c>
      <c r="AC892" s="203" t="str">
        <f t="shared" si="32"/>
        <v/>
      </c>
    </row>
    <row r="893" spans="1:29" x14ac:dyDescent="0.25">
      <c r="A893" s="202" t="str">
        <f t="shared" si="31"/>
        <v/>
      </c>
      <c r="AC893" s="203" t="str">
        <f t="shared" si="32"/>
        <v/>
      </c>
    </row>
    <row r="894" spans="1:29" x14ac:dyDescent="0.25">
      <c r="A894" s="202" t="str">
        <f t="shared" si="31"/>
        <v/>
      </c>
      <c r="AC894" s="203" t="str">
        <f t="shared" si="32"/>
        <v/>
      </c>
    </row>
    <row r="895" spans="1:29" x14ac:dyDescent="0.25">
      <c r="A895" s="202" t="str">
        <f t="shared" si="31"/>
        <v/>
      </c>
      <c r="AC895" s="203" t="str">
        <f t="shared" si="32"/>
        <v/>
      </c>
    </row>
    <row r="896" spans="1:29" x14ac:dyDescent="0.25">
      <c r="A896" s="202" t="str">
        <f t="shared" si="31"/>
        <v/>
      </c>
      <c r="AC896" s="203" t="str">
        <f t="shared" si="32"/>
        <v/>
      </c>
    </row>
    <row r="897" spans="1:29" x14ac:dyDescent="0.25">
      <c r="A897" s="202" t="str">
        <f t="shared" si="31"/>
        <v/>
      </c>
      <c r="AC897" s="203" t="str">
        <f t="shared" si="32"/>
        <v/>
      </c>
    </row>
    <row r="898" spans="1:29" x14ac:dyDescent="0.25">
      <c r="A898" s="202" t="str">
        <f t="shared" si="31"/>
        <v/>
      </c>
      <c r="AC898" s="203" t="str">
        <f t="shared" si="32"/>
        <v/>
      </c>
    </row>
    <row r="899" spans="1:29" x14ac:dyDescent="0.25">
      <c r="A899" s="202" t="str">
        <f t="shared" si="31"/>
        <v/>
      </c>
      <c r="AC899" s="203" t="str">
        <f t="shared" si="32"/>
        <v/>
      </c>
    </row>
    <row r="900" spans="1:29" x14ac:dyDescent="0.25">
      <c r="A900" s="202" t="str">
        <f t="shared" si="31"/>
        <v/>
      </c>
      <c r="AC900" s="203" t="str">
        <f t="shared" si="32"/>
        <v/>
      </c>
    </row>
    <row r="901" spans="1:29" x14ac:dyDescent="0.25">
      <c r="A901" s="202" t="str">
        <f t="shared" si="31"/>
        <v/>
      </c>
      <c r="AC901" s="203" t="str">
        <f t="shared" si="32"/>
        <v/>
      </c>
    </row>
    <row r="902" spans="1:29" x14ac:dyDescent="0.25">
      <c r="A902" s="202" t="str">
        <f t="shared" si="31"/>
        <v/>
      </c>
      <c r="AC902" s="203" t="str">
        <f t="shared" si="32"/>
        <v/>
      </c>
    </row>
    <row r="903" spans="1:29" x14ac:dyDescent="0.25">
      <c r="A903" s="202" t="str">
        <f t="shared" si="31"/>
        <v/>
      </c>
      <c r="AC903" s="203" t="str">
        <f t="shared" si="32"/>
        <v/>
      </c>
    </row>
    <row r="904" spans="1:29" x14ac:dyDescent="0.25">
      <c r="A904" s="202" t="str">
        <f t="shared" si="31"/>
        <v/>
      </c>
      <c r="AC904" s="203" t="str">
        <f t="shared" si="32"/>
        <v/>
      </c>
    </row>
    <row r="905" spans="1:29" x14ac:dyDescent="0.25">
      <c r="A905" s="202" t="str">
        <f t="shared" si="31"/>
        <v/>
      </c>
      <c r="AC905" s="203" t="str">
        <f t="shared" si="32"/>
        <v/>
      </c>
    </row>
    <row r="906" spans="1:29" x14ac:dyDescent="0.25">
      <c r="A906" s="202" t="str">
        <f t="shared" si="31"/>
        <v/>
      </c>
      <c r="AC906" s="203" t="str">
        <f t="shared" si="32"/>
        <v/>
      </c>
    </row>
    <row r="907" spans="1:29" x14ac:dyDescent="0.25">
      <c r="A907" s="202" t="str">
        <f t="shared" si="31"/>
        <v/>
      </c>
      <c r="AC907" s="203" t="str">
        <f t="shared" si="32"/>
        <v/>
      </c>
    </row>
    <row r="908" spans="1:29" x14ac:dyDescent="0.25">
      <c r="A908" s="202" t="str">
        <f t="shared" si="31"/>
        <v/>
      </c>
      <c r="AC908" s="203" t="str">
        <f t="shared" si="32"/>
        <v/>
      </c>
    </row>
    <row r="909" spans="1:29" x14ac:dyDescent="0.25">
      <c r="A909" s="202" t="str">
        <f t="shared" si="31"/>
        <v/>
      </c>
      <c r="AC909" s="203" t="str">
        <f t="shared" si="32"/>
        <v/>
      </c>
    </row>
    <row r="910" spans="1:29" x14ac:dyDescent="0.25">
      <c r="A910" s="202" t="str">
        <f t="shared" si="31"/>
        <v/>
      </c>
      <c r="AC910" s="203" t="str">
        <f t="shared" si="32"/>
        <v/>
      </c>
    </row>
    <row r="911" spans="1:29" x14ac:dyDescent="0.25">
      <c r="A911" s="202" t="str">
        <f t="shared" si="31"/>
        <v/>
      </c>
      <c r="AC911" s="203" t="str">
        <f t="shared" si="32"/>
        <v/>
      </c>
    </row>
    <row r="912" spans="1:29" x14ac:dyDescent="0.25">
      <c r="A912" s="202" t="str">
        <f t="shared" si="31"/>
        <v/>
      </c>
      <c r="AC912" s="203" t="str">
        <f t="shared" si="32"/>
        <v/>
      </c>
    </row>
    <row r="913" spans="1:29" x14ac:dyDescent="0.25">
      <c r="A913" s="202" t="str">
        <f t="shared" si="31"/>
        <v/>
      </c>
      <c r="AC913" s="203" t="str">
        <f t="shared" si="32"/>
        <v/>
      </c>
    </row>
    <row r="914" spans="1:29" x14ac:dyDescent="0.25">
      <c r="A914" s="202" t="str">
        <f t="shared" si="31"/>
        <v/>
      </c>
      <c r="AC914" s="203" t="str">
        <f t="shared" si="32"/>
        <v/>
      </c>
    </row>
    <row r="915" spans="1:29" x14ac:dyDescent="0.25">
      <c r="A915" s="202" t="str">
        <f t="shared" ref="A915:A978" si="33">IF(AND(A914="", B914="", B915&lt;&gt;0), 1, IF(AND(A914&lt;&gt;0, B914&lt;&gt;0, B915&lt;&gt;0), A914+1, IF(AND(A914&lt;&gt;0, B914&lt;&gt;0, B915=0), "", "")))</f>
        <v/>
      </c>
      <c r="AC915" s="203" t="str">
        <f t="shared" si="32"/>
        <v/>
      </c>
    </row>
    <row r="916" spans="1:29" x14ac:dyDescent="0.25">
      <c r="A916" s="202" t="str">
        <f t="shared" si="33"/>
        <v/>
      </c>
      <c r="AC916" s="203" t="str">
        <f t="shared" si="32"/>
        <v/>
      </c>
    </row>
    <row r="917" spans="1:29" x14ac:dyDescent="0.25">
      <c r="A917" s="202" t="str">
        <f t="shared" si="33"/>
        <v/>
      </c>
      <c r="AC917" s="203" t="str">
        <f t="shared" ref="AC917:AC980" si="34">IF(SUM(Q917:AB917)=0,"",SUM(Q917:AB917, M917, O917))</f>
        <v/>
      </c>
    </row>
    <row r="918" spans="1:29" x14ac:dyDescent="0.25">
      <c r="A918" s="202" t="str">
        <f t="shared" si="33"/>
        <v/>
      </c>
      <c r="AC918" s="203" t="str">
        <f t="shared" si="34"/>
        <v/>
      </c>
    </row>
    <row r="919" spans="1:29" x14ac:dyDescent="0.25">
      <c r="A919" s="202" t="str">
        <f t="shared" si="33"/>
        <v/>
      </c>
      <c r="AC919" s="203" t="str">
        <f t="shared" si="34"/>
        <v/>
      </c>
    </row>
    <row r="920" spans="1:29" x14ac:dyDescent="0.25">
      <c r="A920" s="202" t="str">
        <f t="shared" si="33"/>
        <v/>
      </c>
      <c r="AC920" s="203" t="str">
        <f t="shared" si="34"/>
        <v/>
      </c>
    </row>
    <row r="921" spans="1:29" x14ac:dyDescent="0.25">
      <c r="A921" s="202" t="str">
        <f t="shared" si="33"/>
        <v/>
      </c>
      <c r="AC921" s="203" t="str">
        <f t="shared" si="34"/>
        <v/>
      </c>
    </row>
    <row r="922" spans="1:29" x14ac:dyDescent="0.25">
      <c r="A922" s="202" t="str">
        <f t="shared" si="33"/>
        <v/>
      </c>
      <c r="AC922" s="203" t="str">
        <f t="shared" si="34"/>
        <v/>
      </c>
    </row>
    <row r="923" spans="1:29" x14ac:dyDescent="0.25">
      <c r="A923" s="202" t="str">
        <f t="shared" si="33"/>
        <v/>
      </c>
      <c r="AC923" s="203" t="str">
        <f t="shared" si="34"/>
        <v/>
      </c>
    </row>
    <row r="924" spans="1:29" x14ac:dyDescent="0.25">
      <c r="A924" s="202" t="str">
        <f t="shared" si="33"/>
        <v/>
      </c>
      <c r="AC924" s="203" t="str">
        <f t="shared" si="34"/>
        <v/>
      </c>
    </row>
    <row r="925" spans="1:29" x14ac:dyDescent="0.25">
      <c r="A925" s="202" t="str">
        <f t="shared" si="33"/>
        <v/>
      </c>
      <c r="AC925" s="203" t="str">
        <f t="shared" si="34"/>
        <v/>
      </c>
    </row>
    <row r="926" spans="1:29" x14ac:dyDescent="0.25">
      <c r="A926" s="202" t="str">
        <f t="shared" si="33"/>
        <v/>
      </c>
      <c r="AC926" s="203" t="str">
        <f t="shared" si="34"/>
        <v/>
      </c>
    </row>
    <row r="927" spans="1:29" x14ac:dyDescent="0.25">
      <c r="A927" s="202" t="str">
        <f t="shared" si="33"/>
        <v/>
      </c>
      <c r="AC927" s="203" t="str">
        <f t="shared" si="34"/>
        <v/>
      </c>
    </row>
    <row r="928" spans="1:29" x14ac:dyDescent="0.25">
      <c r="A928" s="202" t="str">
        <f t="shared" si="33"/>
        <v/>
      </c>
      <c r="AC928" s="203" t="str">
        <f t="shared" si="34"/>
        <v/>
      </c>
    </row>
    <row r="929" spans="1:29" x14ac:dyDescent="0.25">
      <c r="A929" s="202" t="str">
        <f t="shared" si="33"/>
        <v/>
      </c>
      <c r="AC929" s="203" t="str">
        <f t="shared" si="34"/>
        <v/>
      </c>
    </row>
    <row r="930" spans="1:29" x14ac:dyDescent="0.25">
      <c r="A930" s="202" t="str">
        <f t="shared" si="33"/>
        <v/>
      </c>
      <c r="AC930" s="203" t="str">
        <f t="shared" si="34"/>
        <v/>
      </c>
    </row>
    <row r="931" spans="1:29" x14ac:dyDescent="0.25">
      <c r="A931" s="202" t="str">
        <f t="shared" si="33"/>
        <v/>
      </c>
      <c r="AC931" s="203" t="str">
        <f t="shared" si="34"/>
        <v/>
      </c>
    </row>
    <row r="932" spans="1:29" x14ac:dyDescent="0.25">
      <c r="A932" s="202" t="str">
        <f t="shared" si="33"/>
        <v/>
      </c>
      <c r="AC932" s="203" t="str">
        <f t="shared" si="34"/>
        <v/>
      </c>
    </row>
    <row r="933" spans="1:29" x14ac:dyDescent="0.25">
      <c r="A933" s="202" t="str">
        <f t="shared" si="33"/>
        <v/>
      </c>
      <c r="AC933" s="203" t="str">
        <f t="shared" si="34"/>
        <v/>
      </c>
    </row>
    <row r="934" spans="1:29" x14ac:dyDescent="0.25">
      <c r="A934" s="202" t="str">
        <f t="shared" si="33"/>
        <v/>
      </c>
      <c r="AC934" s="203" t="str">
        <f t="shared" si="34"/>
        <v/>
      </c>
    </row>
    <row r="935" spans="1:29" x14ac:dyDescent="0.25">
      <c r="A935" s="202" t="str">
        <f t="shared" si="33"/>
        <v/>
      </c>
      <c r="AC935" s="203" t="str">
        <f t="shared" si="34"/>
        <v/>
      </c>
    </row>
    <row r="936" spans="1:29" x14ac:dyDescent="0.25">
      <c r="A936" s="202" t="str">
        <f t="shared" si="33"/>
        <v/>
      </c>
      <c r="AC936" s="203" t="str">
        <f t="shared" si="34"/>
        <v/>
      </c>
    </row>
    <row r="937" spans="1:29" x14ac:dyDescent="0.25">
      <c r="A937" s="202" t="str">
        <f t="shared" si="33"/>
        <v/>
      </c>
      <c r="AC937" s="203" t="str">
        <f t="shared" si="34"/>
        <v/>
      </c>
    </row>
    <row r="938" spans="1:29" x14ac:dyDescent="0.25">
      <c r="A938" s="202" t="str">
        <f t="shared" si="33"/>
        <v/>
      </c>
      <c r="AC938" s="203" t="str">
        <f t="shared" si="34"/>
        <v/>
      </c>
    </row>
    <row r="939" spans="1:29" x14ac:dyDescent="0.25">
      <c r="A939" s="202" t="str">
        <f t="shared" si="33"/>
        <v/>
      </c>
      <c r="AC939" s="203" t="str">
        <f t="shared" si="34"/>
        <v/>
      </c>
    </row>
    <row r="940" spans="1:29" x14ac:dyDescent="0.25">
      <c r="A940" s="202" t="str">
        <f t="shared" si="33"/>
        <v/>
      </c>
      <c r="AC940" s="203" t="str">
        <f t="shared" si="34"/>
        <v/>
      </c>
    </row>
    <row r="941" spans="1:29" x14ac:dyDescent="0.25">
      <c r="A941" s="202" t="str">
        <f t="shared" si="33"/>
        <v/>
      </c>
      <c r="AC941" s="203" t="str">
        <f t="shared" si="34"/>
        <v/>
      </c>
    </row>
    <row r="942" spans="1:29" x14ac:dyDescent="0.25">
      <c r="A942" s="202" t="str">
        <f t="shared" si="33"/>
        <v/>
      </c>
      <c r="AC942" s="203" t="str">
        <f t="shared" si="34"/>
        <v/>
      </c>
    </row>
    <row r="943" spans="1:29" x14ac:dyDescent="0.25">
      <c r="A943" s="202" t="str">
        <f t="shared" si="33"/>
        <v/>
      </c>
      <c r="AC943" s="203" t="str">
        <f t="shared" si="34"/>
        <v/>
      </c>
    </row>
    <row r="944" spans="1:29" x14ac:dyDescent="0.25">
      <c r="A944" s="202" t="str">
        <f t="shared" si="33"/>
        <v/>
      </c>
      <c r="AC944" s="203" t="str">
        <f t="shared" si="34"/>
        <v/>
      </c>
    </row>
    <row r="945" spans="1:29" x14ac:dyDescent="0.25">
      <c r="A945" s="202" t="str">
        <f t="shared" si="33"/>
        <v/>
      </c>
      <c r="AC945" s="203" t="str">
        <f t="shared" si="34"/>
        <v/>
      </c>
    </row>
    <row r="946" spans="1:29" x14ac:dyDescent="0.25">
      <c r="A946" s="202" t="str">
        <f t="shared" si="33"/>
        <v/>
      </c>
      <c r="AC946" s="203" t="str">
        <f t="shared" si="34"/>
        <v/>
      </c>
    </row>
    <row r="947" spans="1:29" x14ac:dyDescent="0.25">
      <c r="A947" s="202" t="str">
        <f t="shared" si="33"/>
        <v/>
      </c>
      <c r="AC947" s="203" t="str">
        <f t="shared" si="34"/>
        <v/>
      </c>
    </row>
    <row r="948" spans="1:29" x14ac:dyDescent="0.25">
      <c r="A948" s="202" t="str">
        <f t="shared" si="33"/>
        <v/>
      </c>
      <c r="AC948" s="203" t="str">
        <f t="shared" si="34"/>
        <v/>
      </c>
    </row>
    <row r="949" spans="1:29" x14ac:dyDescent="0.25">
      <c r="A949" s="202" t="str">
        <f t="shared" si="33"/>
        <v/>
      </c>
      <c r="AC949" s="203" t="str">
        <f t="shared" si="34"/>
        <v/>
      </c>
    </row>
    <row r="950" spans="1:29" x14ac:dyDescent="0.25">
      <c r="A950" s="202" t="str">
        <f t="shared" si="33"/>
        <v/>
      </c>
      <c r="AC950" s="203" t="str">
        <f t="shared" si="34"/>
        <v/>
      </c>
    </row>
    <row r="951" spans="1:29" x14ac:dyDescent="0.25">
      <c r="A951" s="202" t="str">
        <f t="shared" si="33"/>
        <v/>
      </c>
      <c r="AC951" s="203" t="str">
        <f t="shared" si="34"/>
        <v/>
      </c>
    </row>
    <row r="952" spans="1:29" x14ac:dyDescent="0.25">
      <c r="A952" s="202" t="str">
        <f t="shared" si="33"/>
        <v/>
      </c>
      <c r="AC952" s="203" t="str">
        <f t="shared" si="34"/>
        <v/>
      </c>
    </row>
    <row r="953" spans="1:29" x14ac:dyDescent="0.25">
      <c r="A953" s="202" t="str">
        <f t="shared" si="33"/>
        <v/>
      </c>
      <c r="AC953" s="203" t="str">
        <f t="shared" si="34"/>
        <v/>
      </c>
    </row>
    <row r="954" spans="1:29" x14ac:dyDescent="0.25">
      <c r="A954" s="202" t="str">
        <f t="shared" si="33"/>
        <v/>
      </c>
      <c r="AC954" s="203" t="str">
        <f t="shared" si="34"/>
        <v/>
      </c>
    </row>
    <row r="955" spans="1:29" x14ac:dyDescent="0.25">
      <c r="A955" s="202" t="str">
        <f t="shared" si="33"/>
        <v/>
      </c>
      <c r="AC955" s="203" t="str">
        <f t="shared" si="34"/>
        <v/>
      </c>
    </row>
    <row r="956" spans="1:29" x14ac:dyDescent="0.25">
      <c r="A956" s="202" t="str">
        <f t="shared" si="33"/>
        <v/>
      </c>
      <c r="AC956" s="203" t="str">
        <f t="shared" si="34"/>
        <v/>
      </c>
    </row>
    <row r="957" spans="1:29" x14ac:dyDescent="0.25">
      <c r="A957" s="202" t="str">
        <f t="shared" si="33"/>
        <v/>
      </c>
      <c r="AC957" s="203" t="str">
        <f t="shared" si="34"/>
        <v/>
      </c>
    </row>
    <row r="958" spans="1:29" x14ac:dyDescent="0.25">
      <c r="A958" s="202" t="str">
        <f t="shared" si="33"/>
        <v/>
      </c>
      <c r="AC958" s="203" t="str">
        <f t="shared" si="34"/>
        <v/>
      </c>
    </row>
    <row r="959" spans="1:29" x14ac:dyDescent="0.25">
      <c r="A959" s="202" t="str">
        <f t="shared" si="33"/>
        <v/>
      </c>
      <c r="AC959" s="203" t="str">
        <f t="shared" si="34"/>
        <v/>
      </c>
    </row>
    <row r="960" spans="1:29" x14ac:dyDescent="0.25">
      <c r="A960" s="202" t="str">
        <f t="shared" si="33"/>
        <v/>
      </c>
      <c r="AC960" s="203" t="str">
        <f t="shared" si="34"/>
        <v/>
      </c>
    </row>
    <row r="961" spans="1:29" x14ac:dyDescent="0.25">
      <c r="A961" s="202" t="str">
        <f t="shared" si="33"/>
        <v/>
      </c>
      <c r="AC961" s="203" t="str">
        <f t="shared" si="34"/>
        <v/>
      </c>
    </row>
    <row r="962" spans="1:29" x14ac:dyDescent="0.25">
      <c r="A962" s="202" t="str">
        <f t="shared" si="33"/>
        <v/>
      </c>
      <c r="AC962" s="203" t="str">
        <f t="shared" si="34"/>
        <v/>
      </c>
    </row>
    <row r="963" spans="1:29" x14ac:dyDescent="0.25">
      <c r="A963" s="202" t="str">
        <f t="shared" si="33"/>
        <v/>
      </c>
      <c r="AC963" s="203" t="str">
        <f t="shared" si="34"/>
        <v/>
      </c>
    </row>
    <row r="964" spans="1:29" x14ac:dyDescent="0.25">
      <c r="A964" s="202" t="str">
        <f t="shared" si="33"/>
        <v/>
      </c>
      <c r="AC964" s="203" t="str">
        <f t="shared" si="34"/>
        <v/>
      </c>
    </row>
    <row r="965" spans="1:29" x14ac:dyDescent="0.25">
      <c r="A965" s="202" t="str">
        <f t="shared" si="33"/>
        <v/>
      </c>
      <c r="AC965" s="203" t="str">
        <f t="shared" si="34"/>
        <v/>
      </c>
    </row>
    <row r="966" spans="1:29" x14ac:dyDescent="0.25">
      <c r="A966" s="202" t="str">
        <f t="shared" si="33"/>
        <v/>
      </c>
      <c r="AC966" s="203" t="str">
        <f t="shared" si="34"/>
        <v/>
      </c>
    </row>
    <row r="967" spans="1:29" x14ac:dyDescent="0.25">
      <c r="A967" s="202" t="str">
        <f t="shared" si="33"/>
        <v/>
      </c>
      <c r="AC967" s="203" t="str">
        <f t="shared" si="34"/>
        <v/>
      </c>
    </row>
    <row r="968" spans="1:29" x14ac:dyDescent="0.25">
      <c r="A968" s="202" t="str">
        <f t="shared" si="33"/>
        <v/>
      </c>
      <c r="AC968" s="203" t="str">
        <f t="shared" si="34"/>
        <v/>
      </c>
    </row>
    <row r="969" spans="1:29" x14ac:dyDescent="0.25">
      <c r="A969" s="202" t="str">
        <f t="shared" si="33"/>
        <v/>
      </c>
      <c r="AC969" s="203" t="str">
        <f t="shared" si="34"/>
        <v/>
      </c>
    </row>
    <row r="970" spans="1:29" x14ac:dyDescent="0.25">
      <c r="A970" s="202" t="str">
        <f t="shared" si="33"/>
        <v/>
      </c>
      <c r="AC970" s="203" t="str">
        <f t="shared" si="34"/>
        <v/>
      </c>
    </row>
    <row r="971" spans="1:29" x14ac:dyDescent="0.25">
      <c r="A971" s="202" t="str">
        <f t="shared" si="33"/>
        <v/>
      </c>
      <c r="AC971" s="203" t="str">
        <f t="shared" si="34"/>
        <v/>
      </c>
    </row>
    <row r="972" spans="1:29" x14ac:dyDescent="0.25">
      <c r="A972" s="202" t="str">
        <f t="shared" si="33"/>
        <v/>
      </c>
      <c r="AC972" s="203" t="str">
        <f t="shared" si="34"/>
        <v/>
      </c>
    </row>
    <row r="973" spans="1:29" x14ac:dyDescent="0.25">
      <c r="A973" s="202" t="str">
        <f t="shared" si="33"/>
        <v/>
      </c>
      <c r="AC973" s="203" t="str">
        <f t="shared" si="34"/>
        <v/>
      </c>
    </row>
    <row r="974" spans="1:29" x14ac:dyDescent="0.25">
      <c r="A974" s="202" t="str">
        <f t="shared" si="33"/>
        <v/>
      </c>
      <c r="AC974" s="203" t="str">
        <f t="shared" si="34"/>
        <v/>
      </c>
    </row>
    <row r="975" spans="1:29" x14ac:dyDescent="0.25">
      <c r="A975" s="202" t="str">
        <f t="shared" si="33"/>
        <v/>
      </c>
      <c r="AC975" s="203" t="str">
        <f t="shared" si="34"/>
        <v/>
      </c>
    </row>
    <row r="976" spans="1:29" x14ac:dyDescent="0.25">
      <c r="A976" s="202" t="str">
        <f t="shared" si="33"/>
        <v/>
      </c>
      <c r="AC976" s="203" t="str">
        <f t="shared" si="34"/>
        <v/>
      </c>
    </row>
    <row r="977" spans="1:29" x14ac:dyDescent="0.25">
      <c r="A977" s="202" t="str">
        <f t="shared" si="33"/>
        <v/>
      </c>
      <c r="AC977" s="203" t="str">
        <f t="shared" si="34"/>
        <v/>
      </c>
    </row>
    <row r="978" spans="1:29" x14ac:dyDescent="0.25">
      <c r="A978" s="202" t="str">
        <f t="shared" si="33"/>
        <v/>
      </c>
      <c r="AC978" s="203" t="str">
        <f t="shared" si="34"/>
        <v/>
      </c>
    </row>
    <row r="979" spans="1:29" x14ac:dyDescent="0.25">
      <c r="A979" s="202" t="str">
        <f t="shared" ref="A979:A1042" si="35">IF(AND(A978="", B978="", B979&lt;&gt;0), 1, IF(AND(A978&lt;&gt;0, B978&lt;&gt;0, B979&lt;&gt;0), A978+1, IF(AND(A978&lt;&gt;0, B978&lt;&gt;0, B979=0), "", "")))</f>
        <v/>
      </c>
      <c r="AC979" s="203" t="str">
        <f t="shared" si="34"/>
        <v/>
      </c>
    </row>
    <row r="980" spans="1:29" x14ac:dyDescent="0.25">
      <c r="A980" s="202" t="str">
        <f t="shared" si="35"/>
        <v/>
      </c>
      <c r="AC980" s="203" t="str">
        <f t="shared" si="34"/>
        <v/>
      </c>
    </row>
    <row r="981" spans="1:29" x14ac:dyDescent="0.25">
      <c r="A981" s="202" t="str">
        <f t="shared" si="35"/>
        <v/>
      </c>
      <c r="AC981" s="203" t="str">
        <f t="shared" ref="AC981:AC1044" si="36">IF(SUM(Q981:AB981)=0,"",SUM(Q981:AB981, M981, O981))</f>
        <v/>
      </c>
    </row>
    <row r="982" spans="1:29" x14ac:dyDescent="0.25">
      <c r="A982" s="202" t="str">
        <f t="shared" si="35"/>
        <v/>
      </c>
      <c r="AC982" s="203" t="str">
        <f t="shared" si="36"/>
        <v/>
      </c>
    </row>
    <row r="983" spans="1:29" x14ac:dyDescent="0.25">
      <c r="A983" s="202" t="str">
        <f t="shared" si="35"/>
        <v/>
      </c>
      <c r="AC983" s="203" t="str">
        <f t="shared" si="36"/>
        <v/>
      </c>
    </row>
    <row r="984" spans="1:29" x14ac:dyDescent="0.25">
      <c r="A984" s="202" t="str">
        <f t="shared" si="35"/>
        <v/>
      </c>
      <c r="AC984" s="203" t="str">
        <f t="shared" si="36"/>
        <v/>
      </c>
    </row>
    <row r="985" spans="1:29" x14ac:dyDescent="0.25">
      <c r="A985" s="202" t="str">
        <f t="shared" si="35"/>
        <v/>
      </c>
      <c r="AC985" s="203" t="str">
        <f t="shared" si="36"/>
        <v/>
      </c>
    </row>
    <row r="986" spans="1:29" x14ac:dyDescent="0.25">
      <c r="A986" s="202" t="str">
        <f t="shared" si="35"/>
        <v/>
      </c>
      <c r="AC986" s="203" t="str">
        <f t="shared" si="36"/>
        <v/>
      </c>
    </row>
    <row r="987" spans="1:29" x14ac:dyDescent="0.25">
      <c r="A987" s="202" t="str">
        <f t="shared" si="35"/>
        <v/>
      </c>
      <c r="AC987" s="203" t="str">
        <f t="shared" si="36"/>
        <v/>
      </c>
    </row>
    <row r="988" spans="1:29" x14ac:dyDescent="0.25">
      <c r="A988" s="202" t="str">
        <f t="shared" si="35"/>
        <v/>
      </c>
      <c r="AC988" s="203" t="str">
        <f t="shared" si="36"/>
        <v/>
      </c>
    </row>
    <row r="989" spans="1:29" x14ac:dyDescent="0.25">
      <c r="A989" s="202" t="str">
        <f t="shared" si="35"/>
        <v/>
      </c>
      <c r="AC989" s="203" t="str">
        <f t="shared" si="36"/>
        <v/>
      </c>
    </row>
    <row r="990" spans="1:29" x14ac:dyDescent="0.25">
      <c r="A990" s="202" t="str">
        <f t="shared" si="35"/>
        <v/>
      </c>
      <c r="AC990" s="203" t="str">
        <f t="shared" si="36"/>
        <v/>
      </c>
    </row>
    <row r="991" spans="1:29" x14ac:dyDescent="0.25">
      <c r="A991" s="202" t="str">
        <f t="shared" si="35"/>
        <v/>
      </c>
      <c r="AC991" s="203" t="str">
        <f t="shared" si="36"/>
        <v/>
      </c>
    </row>
    <row r="992" spans="1:29" x14ac:dyDescent="0.25">
      <c r="A992" s="202" t="str">
        <f t="shared" si="35"/>
        <v/>
      </c>
      <c r="AC992" s="203" t="str">
        <f t="shared" si="36"/>
        <v/>
      </c>
    </row>
    <row r="993" spans="1:29" x14ac:dyDescent="0.25">
      <c r="A993" s="202" t="str">
        <f t="shared" si="35"/>
        <v/>
      </c>
      <c r="AC993" s="203" t="str">
        <f t="shared" si="36"/>
        <v/>
      </c>
    </row>
    <row r="994" spans="1:29" x14ac:dyDescent="0.25">
      <c r="A994" s="202" t="str">
        <f t="shared" si="35"/>
        <v/>
      </c>
      <c r="AC994" s="203" t="str">
        <f t="shared" si="36"/>
        <v/>
      </c>
    </row>
    <row r="995" spans="1:29" x14ac:dyDescent="0.25">
      <c r="A995" s="202" t="str">
        <f t="shared" si="35"/>
        <v/>
      </c>
      <c r="AC995" s="203" t="str">
        <f t="shared" si="36"/>
        <v/>
      </c>
    </row>
    <row r="996" spans="1:29" x14ac:dyDescent="0.25">
      <c r="A996" s="202" t="str">
        <f t="shared" si="35"/>
        <v/>
      </c>
      <c r="AC996" s="203" t="str">
        <f t="shared" si="36"/>
        <v/>
      </c>
    </row>
    <row r="997" spans="1:29" x14ac:dyDescent="0.25">
      <c r="A997" s="202" t="str">
        <f t="shared" si="35"/>
        <v/>
      </c>
      <c r="AC997" s="203" t="str">
        <f t="shared" si="36"/>
        <v/>
      </c>
    </row>
    <row r="998" spans="1:29" x14ac:dyDescent="0.25">
      <c r="A998" s="202" t="str">
        <f t="shared" si="35"/>
        <v/>
      </c>
      <c r="AC998" s="203" t="str">
        <f t="shared" si="36"/>
        <v/>
      </c>
    </row>
    <row r="999" spans="1:29" x14ac:dyDescent="0.25">
      <c r="A999" s="202" t="str">
        <f t="shared" si="35"/>
        <v/>
      </c>
      <c r="AC999" s="203" t="str">
        <f t="shared" si="36"/>
        <v/>
      </c>
    </row>
    <row r="1000" spans="1:29" x14ac:dyDescent="0.25">
      <c r="A1000" s="202" t="str">
        <f t="shared" si="35"/>
        <v/>
      </c>
      <c r="AC1000" s="203" t="str">
        <f t="shared" si="36"/>
        <v/>
      </c>
    </row>
    <row r="1001" spans="1:29" x14ac:dyDescent="0.25">
      <c r="A1001" s="202" t="str">
        <f t="shared" si="35"/>
        <v/>
      </c>
      <c r="AC1001" s="203" t="str">
        <f t="shared" si="36"/>
        <v/>
      </c>
    </row>
    <row r="1002" spans="1:29" x14ac:dyDescent="0.25">
      <c r="A1002" s="202" t="str">
        <f t="shared" si="35"/>
        <v/>
      </c>
      <c r="AC1002" s="203" t="str">
        <f t="shared" si="36"/>
        <v/>
      </c>
    </row>
    <row r="1003" spans="1:29" x14ac:dyDescent="0.25">
      <c r="A1003" s="202" t="str">
        <f t="shared" si="35"/>
        <v/>
      </c>
      <c r="AC1003" s="203" t="str">
        <f t="shared" si="36"/>
        <v/>
      </c>
    </row>
    <row r="1004" spans="1:29" x14ac:dyDescent="0.25">
      <c r="A1004" s="202" t="str">
        <f t="shared" si="35"/>
        <v/>
      </c>
      <c r="AC1004" s="203" t="str">
        <f t="shared" si="36"/>
        <v/>
      </c>
    </row>
    <row r="1005" spans="1:29" x14ac:dyDescent="0.25">
      <c r="A1005" s="202" t="str">
        <f t="shared" si="35"/>
        <v/>
      </c>
      <c r="AC1005" s="203" t="str">
        <f t="shared" si="36"/>
        <v/>
      </c>
    </row>
    <row r="1006" spans="1:29" x14ac:dyDescent="0.25">
      <c r="A1006" s="202" t="str">
        <f t="shared" si="35"/>
        <v/>
      </c>
      <c r="AC1006" s="203" t="str">
        <f t="shared" si="36"/>
        <v/>
      </c>
    </row>
    <row r="1007" spans="1:29" x14ac:dyDescent="0.25">
      <c r="A1007" s="202" t="str">
        <f t="shared" si="35"/>
        <v/>
      </c>
      <c r="AC1007" s="203" t="str">
        <f t="shared" si="36"/>
        <v/>
      </c>
    </row>
    <row r="1008" spans="1:29" x14ac:dyDescent="0.25">
      <c r="A1008" s="202" t="str">
        <f t="shared" si="35"/>
        <v/>
      </c>
      <c r="AC1008" s="203" t="str">
        <f t="shared" si="36"/>
        <v/>
      </c>
    </row>
    <row r="1009" spans="1:29" x14ac:dyDescent="0.25">
      <c r="A1009" s="202" t="str">
        <f t="shared" si="35"/>
        <v/>
      </c>
      <c r="AC1009" s="203" t="str">
        <f t="shared" si="36"/>
        <v/>
      </c>
    </row>
    <row r="1010" spans="1:29" x14ac:dyDescent="0.25">
      <c r="A1010" s="202" t="str">
        <f t="shared" si="35"/>
        <v/>
      </c>
      <c r="AC1010" s="203" t="str">
        <f t="shared" si="36"/>
        <v/>
      </c>
    </row>
    <row r="1011" spans="1:29" x14ac:dyDescent="0.25">
      <c r="A1011" s="202" t="str">
        <f t="shared" si="35"/>
        <v/>
      </c>
      <c r="AC1011" s="203" t="str">
        <f t="shared" si="36"/>
        <v/>
      </c>
    </row>
    <row r="1012" spans="1:29" x14ac:dyDescent="0.25">
      <c r="A1012" s="202" t="str">
        <f t="shared" si="35"/>
        <v/>
      </c>
      <c r="AC1012" s="203" t="str">
        <f t="shared" si="36"/>
        <v/>
      </c>
    </row>
    <row r="1013" spans="1:29" x14ac:dyDescent="0.25">
      <c r="A1013" s="202" t="str">
        <f t="shared" si="35"/>
        <v/>
      </c>
      <c r="AC1013" s="203" t="str">
        <f t="shared" si="36"/>
        <v/>
      </c>
    </row>
    <row r="1014" spans="1:29" x14ac:dyDescent="0.25">
      <c r="A1014" s="202" t="str">
        <f t="shared" si="35"/>
        <v/>
      </c>
      <c r="AC1014" s="203" t="str">
        <f t="shared" si="36"/>
        <v/>
      </c>
    </row>
    <row r="1015" spans="1:29" x14ac:dyDescent="0.25">
      <c r="A1015" s="202" t="str">
        <f t="shared" si="35"/>
        <v/>
      </c>
      <c r="AC1015" s="203" t="str">
        <f t="shared" si="36"/>
        <v/>
      </c>
    </row>
    <row r="1016" spans="1:29" x14ac:dyDescent="0.25">
      <c r="A1016" s="202" t="str">
        <f t="shared" si="35"/>
        <v/>
      </c>
      <c r="AC1016" s="203" t="str">
        <f t="shared" si="36"/>
        <v/>
      </c>
    </row>
    <row r="1017" spans="1:29" x14ac:dyDescent="0.25">
      <c r="A1017" s="202" t="str">
        <f t="shared" si="35"/>
        <v/>
      </c>
      <c r="AC1017" s="203" t="str">
        <f t="shared" si="36"/>
        <v/>
      </c>
    </row>
    <row r="1018" spans="1:29" x14ac:dyDescent="0.25">
      <c r="A1018" s="202" t="str">
        <f t="shared" si="35"/>
        <v/>
      </c>
      <c r="AC1018" s="203" t="str">
        <f t="shared" si="36"/>
        <v/>
      </c>
    </row>
    <row r="1019" spans="1:29" x14ac:dyDescent="0.25">
      <c r="A1019" s="202" t="str">
        <f t="shared" si="35"/>
        <v/>
      </c>
      <c r="AC1019" s="203" t="str">
        <f t="shared" si="36"/>
        <v/>
      </c>
    </row>
    <row r="1020" spans="1:29" x14ac:dyDescent="0.25">
      <c r="A1020" s="202" t="str">
        <f t="shared" si="35"/>
        <v/>
      </c>
      <c r="AC1020" s="203" t="str">
        <f t="shared" si="36"/>
        <v/>
      </c>
    </row>
    <row r="1021" spans="1:29" x14ac:dyDescent="0.25">
      <c r="A1021" s="202" t="str">
        <f t="shared" si="35"/>
        <v/>
      </c>
      <c r="AC1021" s="203" t="str">
        <f t="shared" si="36"/>
        <v/>
      </c>
    </row>
    <row r="1022" spans="1:29" x14ac:dyDescent="0.25">
      <c r="A1022" s="202" t="str">
        <f t="shared" si="35"/>
        <v/>
      </c>
      <c r="AC1022" s="203" t="str">
        <f t="shared" si="36"/>
        <v/>
      </c>
    </row>
    <row r="1023" spans="1:29" x14ac:dyDescent="0.25">
      <c r="A1023" s="202" t="str">
        <f t="shared" si="35"/>
        <v/>
      </c>
      <c r="AC1023" s="203" t="str">
        <f t="shared" si="36"/>
        <v/>
      </c>
    </row>
    <row r="1024" spans="1:29" x14ac:dyDescent="0.25">
      <c r="A1024" s="202" t="str">
        <f t="shared" si="35"/>
        <v/>
      </c>
      <c r="AC1024" s="203" t="str">
        <f t="shared" si="36"/>
        <v/>
      </c>
    </row>
    <row r="1025" spans="1:29" x14ac:dyDescent="0.25">
      <c r="A1025" s="202" t="str">
        <f t="shared" si="35"/>
        <v/>
      </c>
      <c r="AC1025" s="203" t="str">
        <f t="shared" si="36"/>
        <v/>
      </c>
    </row>
    <row r="1026" spans="1:29" x14ac:dyDescent="0.25">
      <c r="A1026" s="202" t="str">
        <f t="shared" si="35"/>
        <v/>
      </c>
      <c r="AC1026" s="203" t="str">
        <f t="shared" si="36"/>
        <v/>
      </c>
    </row>
    <row r="1027" spans="1:29" x14ac:dyDescent="0.25">
      <c r="A1027" s="202" t="str">
        <f t="shared" si="35"/>
        <v/>
      </c>
      <c r="AC1027" s="203" t="str">
        <f t="shared" si="36"/>
        <v/>
      </c>
    </row>
    <row r="1028" spans="1:29" x14ac:dyDescent="0.25">
      <c r="A1028" s="202" t="str">
        <f t="shared" si="35"/>
        <v/>
      </c>
      <c r="AC1028" s="203" t="str">
        <f t="shared" si="36"/>
        <v/>
      </c>
    </row>
    <row r="1029" spans="1:29" x14ac:dyDescent="0.25">
      <c r="A1029" s="202" t="str">
        <f t="shared" si="35"/>
        <v/>
      </c>
      <c r="AC1029" s="203" t="str">
        <f t="shared" si="36"/>
        <v/>
      </c>
    </row>
    <row r="1030" spans="1:29" x14ac:dyDescent="0.25">
      <c r="A1030" s="202" t="str">
        <f t="shared" si="35"/>
        <v/>
      </c>
      <c r="AC1030" s="203" t="str">
        <f t="shared" si="36"/>
        <v/>
      </c>
    </row>
    <row r="1031" spans="1:29" x14ac:dyDescent="0.25">
      <c r="A1031" s="202" t="str">
        <f t="shared" si="35"/>
        <v/>
      </c>
      <c r="AC1031" s="203" t="str">
        <f t="shared" si="36"/>
        <v/>
      </c>
    </row>
    <row r="1032" spans="1:29" x14ac:dyDescent="0.25">
      <c r="A1032" s="202" t="str">
        <f t="shared" si="35"/>
        <v/>
      </c>
      <c r="AC1032" s="203" t="str">
        <f t="shared" si="36"/>
        <v/>
      </c>
    </row>
    <row r="1033" spans="1:29" x14ac:dyDescent="0.25">
      <c r="A1033" s="202" t="str">
        <f t="shared" si="35"/>
        <v/>
      </c>
      <c r="AC1033" s="203" t="str">
        <f t="shared" si="36"/>
        <v/>
      </c>
    </row>
    <row r="1034" spans="1:29" x14ac:dyDescent="0.25">
      <c r="A1034" s="202" t="str">
        <f t="shared" si="35"/>
        <v/>
      </c>
      <c r="AC1034" s="203" t="str">
        <f t="shared" si="36"/>
        <v/>
      </c>
    </row>
    <row r="1035" spans="1:29" x14ac:dyDescent="0.25">
      <c r="A1035" s="202" t="str">
        <f t="shared" si="35"/>
        <v/>
      </c>
      <c r="AC1035" s="203" t="str">
        <f t="shared" si="36"/>
        <v/>
      </c>
    </row>
    <row r="1036" spans="1:29" x14ac:dyDescent="0.25">
      <c r="A1036" s="202" t="str">
        <f t="shared" si="35"/>
        <v/>
      </c>
      <c r="AC1036" s="203" t="str">
        <f t="shared" si="36"/>
        <v/>
      </c>
    </row>
    <row r="1037" spans="1:29" x14ac:dyDescent="0.25">
      <c r="A1037" s="202" t="str">
        <f t="shared" si="35"/>
        <v/>
      </c>
      <c r="AC1037" s="203" t="str">
        <f t="shared" si="36"/>
        <v/>
      </c>
    </row>
    <row r="1038" spans="1:29" x14ac:dyDescent="0.25">
      <c r="A1038" s="202" t="str">
        <f t="shared" si="35"/>
        <v/>
      </c>
      <c r="AC1038" s="203" t="str">
        <f t="shared" si="36"/>
        <v/>
      </c>
    </row>
    <row r="1039" spans="1:29" x14ac:dyDescent="0.25">
      <c r="A1039" s="202" t="str">
        <f t="shared" si="35"/>
        <v/>
      </c>
      <c r="AC1039" s="203" t="str">
        <f t="shared" si="36"/>
        <v/>
      </c>
    </row>
    <row r="1040" spans="1:29" x14ac:dyDescent="0.25">
      <c r="A1040" s="202" t="str">
        <f t="shared" si="35"/>
        <v/>
      </c>
      <c r="AC1040" s="203" t="str">
        <f t="shared" si="36"/>
        <v/>
      </c>
    </row>
    <row r="1041" spans="1:29" x14ac:dyDescent="0.25">
      <c r="A1041" s="202" t="str">
        <f t="shared" si="35"/>
        <v/>
      </c>
      <c r="AC1041" s="203" t="str">
        <f t="shared" si="36"/>
        <v/>
      </c>
    </row>
    <row r="1042" spans="1:29" x14ac:dyDescent="0.25">
      <c r="A1042" s="202" t="str">
        <f t="shared" si="35"/>
        <v/>
      </c>
      <c r="AC1042" s="203" t="str">
        <f t="shared" si="36"/>
        <v/>
      </c>
    </row>
    <row r="1043" spans="1:29" x14ac:dyDescent="0.25">
      <c r="A1043" s="202" t="str">
        <f t="shared" ref="A1043:A1106" si="37">IF(AND(A1042="", B1042="", B1043&lt;&gt;0), 1, IF(AND(A1042&lt;&gt;0, B1042&lt;&gt;0, B1043&lt;&gt;0), A1042+1, IF(AND(A1042&lt;&gt;0, B1042&lt;&gt;0, B1043=0), "", "")))</f>
        <v/>
      </c>
      <c r="AC1043" s="203" t="str">
        <f t="shared" si="36"/>
        <v/>
      </c>
    </row>
    <row r="1044" spans="1:29" x14ac:dyDescent="0.25">
      <c r="A1044" s="202" t="str">
        <f t="shared" si="37"/>
        <v/>
      </c>
      <c r="AC1044" s="203" t="str">
        <f t="shared" si="36"/>
        <v/>
      </c>
    </row>
    <row r="1045" spans="1:29" x14ac:dyDescent="0.25">
      <c r="A1045" s="202" t="str">
        <f t="shared" si="37"/>
        <v/>
      </c>
      <c r="AC1045" s="203" t="str">
        <f t="shared" ref="AC1045:AC1108" si="38">IF(SUM(Q1045:AB1045)=0,"",SUM(Q1045:AB1045, M1045, O1045))</f>
        <v/>
      </c>
    </row>
    <row r="1046" spans="1:29" x14ac:dyDescent="0.25">
      <c r="A1046" s="202" t="str">
        <f t="shared" si="37"/>
        <v/>
      </c>
      <c r="AC1046" s="203" t="str">
        <f t="shared" si="38"/>
        <v/>
      </c>
    </row>
    <row r="1047" spans="1:29" x14ac:dyDescent="0.25">
      <c r="A1047" s="202" t="str">
        <f t="shared" si="37"/>
        <v/>
      </c>
      <c r="AC1047" s="203" t="str">
        <f t="shared" si="38"/>
        <v/>
      </c>
    </row>
    <row r="1048" spans="1:29" x14ac:dyDescent="0.25">
      <c r="A1048" s="202" t="str">
        <f t="shared" si="37"/>
        <v/>
      </c>
      <c r="AC1048" s="203" t="str">
        <f t="shared" si="38"/>
        <v/>
      </c>
    </row>
    <row r="1049" spans="1:29" x14ac:dyDescent="0.25">
      <c r="A1049" s="202" t="str">
        <f t="shared" si="37"/>
        <v/>
      </c>
      <c r="AC1049" s="203" t="str">
        <f t="shared" si="38"/>
        <v/>
      </c>
    </row>
    <row r="1050" spans="1:29" x14ac:dyDescent="0.25">
      <c r="A1050" s="202" t="str">
        <f t="shared" si="37"/>
        <v/>
      </c>
      <c r="AC1050" s="203" t="str">
        <f t="shared" si="38"/>
        <v/>
      </c>
    </row>
    <row r="1051" spans="1:29" x14ac:dyDescent="0.25">
      <c r="A1051" s="202" t="str">
        <f t="shared" si="37"/>
        <v/>
      </c>
      <c r="AC1051" s="203" t="str">
        <f t="shared" si="38"/>
        <v/>
      </c>
    </row>
    <row r="1052" spans="1:29" x14ac:dyDescent="0.25">
      <c r="A1052" s="202" t="str">
        <f t="shared" si="37"/>
        <v/>
      </c>
      <c r="AC1052" s="203" t="str">
        <f t="shared" si="38"/>
        <v/>
      </c>
    </row>
    <row r="1053" spans="1:29" x14ac:dyDescent="0.25">
      <c r="A1053" s="202" t="str">
        <f t="shared" si="37"/>
        <v/>
      </c>
      <c r="AC1053" s="203" t="str">
        <f t="shared" si="38"/>
        <v/>
      </c>
    </row>
    <row r="1054" spans="1:29" x14ac:dyDescent="0.25">
      <c r="A1054" s="202" t="str">
        <f t="shared" si="37"/>
        <v/>
      </c>
      <c r="AC1054" s="203" t="str">
        <f t="shared" si="38"/>
        <v/>
      </c>
    </row>
    <row r="1055" spans="1:29" x14ac:dyDescent="0.25">
      <c r="A1055" s="202" t="str">
        <f t="shared" si="37"/>
        <v/>
      </c>
      <c r="AC1055" s="203" t="str">
        <f t="shared" si="38"/>
        <v/>
      </c>
    </row>
    <row r="1056" spans="1:29" x14ac:dyDescent="0.25">
      <c r="A1056" s="202" t="str">
        <f t="shared" si="37"/>
        <v/>
      </c>
      <c r="AC1056" s="203" t="str">
        <f t="shared" si="38"/>
        <v/>
      </c>
    </row>
    <row r="1057" spans="1:29" x14ac:dyDescent="0.25">
      <c r="A1057" s="202" t="str">
        <f t="shared" si="37"/>
        <v/>
      </c>
      <c r="AC1057" s="203" t="str">
        <f t="shared" si="38"/>
        <v/>
      </c>
    </row>
    <row r="1058" spans="1:29" x14ac:dyDescent="0.25">
      <c r="A1058" s="202" t="str">
        <f t="shared" si="37"/>
        <v/>
      </c>
      <c r="AC1058" s="203" t="str">
        <f t="shared" si="38"/>
        <v/>
      </c>
    </row>
    <row r="1059" spans="1:29" x14ac:dyDescent="0.25">
      <c r="A1059" s="202" t="str">
        <f t="shared" si="37"/>
        <v/>
      </c>
      <c r="AC1059" s="203" t="str">
        <f t="shared" si="38"/>
        <v/>
      </c>
    </row>
    <row r="1060" spans="1:29" x14ac:dyDescent="0.25">
      <c r="A1060" s="202" t="str">
        <f t="shared" si="37"/>
        <v/>
      </c>
      <c r="AC1060" s="203" t="str">
        <f t="shared" si="38"/>
        <v/>
      </c>
    </row>
    <row r="1061" spans="1:29" x14ac:dyDescent="0.25">
      <c r="A1061" s="202" t="str">
        <f t="shared" si="37"/>
        <v/>
      </c>
      <c r="AC1061" s="203" t="str">
        <f t="shared" si="38"/>
        <v/>
      </c>
    </row>
    <row r="1062" spans="1:29" x14ac:dyDescent="0.25">
      <c r="A1062" s="202" t="str">
        <f t="shared" si="37"/>
        <v/>
      </c>
      <c r="AC1062" s="203" t="str">
        <f t="shared" si="38"/>
        <v/>
      </c>
    </row>
    <row r="1063" spans="1:29" x14ac:dyDescent="0.25">
      <c r="A1063" s="202" t="str">
        <f t="shared" si="37"/>
        <v/>
      </c>
      <c r="AC1063" s="203" t="str">
        <f t="shared" si="38"/>
        <v/>
      </c>
    </row>
    <row r="1064" spans="1:29" x14ac:dyDescent="0.25">
      <c r="A1064" s="202" t="str">
        <f t="shared" si="37"/>
        <v/>
      </c>
      <c r="AC1064" s="203" t="str">
        <f t="shared" si="38"/>
        <v/>
      </c>
    </row>
    <row r="1065" spans="1:29" x14ac:dyDescent="0.25">
      <c r="A1065" s="202" t="str">
        <f t="shared" si="37"/>
        <v/>
      </c>
      <c r="AC1065" s="203" t="str">
        <f t="shared" si="38"/>
        <v/>
      </c>
    </row>
    <row r="1066" spans="1:29" x14ac:dyDescent="0.25">
      <c r="A1066" s="202" t="str">
        <f t="shared" si="37"/>
        <v/>
      </c>
      <c r="AC1066" s="203" t="str">
        <f t="shared" si="38"/>
        <v/>
      </c>
    </row>
    <row r="1067" spans="1:29" x14ac:dyDescent="0.25">
      <c r="A1067" s="202" t="str">
        <f t="shared" si="37"/>
        <v/>
      </c>
      <c r="AC1067" s="203" t="str">
        <f t="shared" si="38"/>
        <v/>
      </c>
    </row>
    <row r="1068" spans="1:29" x14ac:dyDescent="0.25">
      <c r="A1068" s="202" t="str">
        <f t="shared" si="37"/>
        <v/>
      </c>
      <c r="AC1068" s="203" t="str">
        <f t="shared" si="38"/>
        <v/>
      </c>
    </row>
    <row r="1069" spans="1:29" x14ac:dyDescent="0.25">
      <c r="A1069" s="202" t="str">
        <f t="shared" si="37"/>
        <v/>
      </c>
      <c r="AC1069" s="203" t="str">
        <f t="shared" si="38"/>
        <v/>
      </c>
    </row>
    <row r="1070" spans="1:29" x14ac:dyDescent="0.25">
      <c r="A1070" s="202" t="str">
        <f t="shared" si="37"/>
        <v/>
      </c>
      <c r="AC1070" s="203" t="str">
        <f t="shared" si="38"/>
        <v/>
      </c>
    </row>
    <row r="1071" spans="1:29" x14ac:dyDescent="0.25">
      <c r="A1071" s="202" t="str">
        <f t="shared" si="37"/>
        <v/>
      </c>
      <c r="AC1071" s="203" t="str">
        <f t="shared" si="38"/>
        <v/>
      </c>
    </row>
    <row r="1072" spans="1:29" x14ac:dyDescent="0.25">
      <c r="A1072" s="202" t="str">
        <f t="shared" si="37"/>
        <v/>
      </c>
      <c r="AC1072" s="203" t="str">
        <f t="shared" si="38"/>
        <v/>
      </c>
    </row>
    <row r="1073" spans="1:29" x14ac:dyDescent="0.25">
      <c r="A1073" s="202" t="str">
        <f t="shared" si="37"/>
        <v/>
      </c>
      <c r="AC1073" s="203" t="str">
        <f t="shared" si="38"/>
        <v/>
      </c>
    </row>
    <row r="1074" spans="1:29" x14ac:dyDescent="0.25">
      <c r="A1074" s="202" t="str">
        <f t="shared" si="37"/>
        <v/>
      </c>
      <c r="AC1074" s="203" t="str">
        <f t="shared" si="38"/>
        <v/>
      </c>
    </row>
    <row r="1075" spans="1:29" x14ac:dyDescent="0.25">
      <c r="A1075" s="202" t="str">
        <f t="shared" si="37"/>
        <v/>
      </c>
      <c r="AC1075" s="203" t="str">
        <f t="shared" si="38"/>
        <v/>
      </c>
    </row>
    <row r="1076" spans="1:29" x14ac:dyDescent="0.25">
      <c r="A1076" s="202" t="str">
        <f t="shared" si="37"/>
        <v/>
      </c>
      <c r="AC1076" s="203" t="str">
        <f t="shared" si="38"/>
        <v/>
      </c>
    </row>
    <row r="1077" spans="1:29" x14ac:dyDescent="0.25">
      <c r="A1077" s="202" t="str">
        <f t="shared" si="37"/>
        <v/>
      </c>
      <c r="AC1077" s="203" t="str">
        <f t="shared" si="38"/>
        <v/>
      </c>
    </row>
    <row r="1078" spans="1:29" x14ac:dyDescent="0.25">
      <c r="A1078" s="202" t="str">
        <f t="shared" si="37"/>
        <v/>
      </c>
      <c r="AC1078" s="203" t="str">
        <f t="shared" si="38"/>
        <v/>
      </c>
    </row>
    <row r="1079" spans="1:29" x14ac:dyDescent="0.25">
      <c r="A1079" s="202" t="str">
        <f t="shared" si="37"/>
        <v/>
      </c>
      <c r="AC1079" s="203" t="str">
        <f t="shared" si="38"/>
        <v/>
      </c>
    </row>
    <row r="1080" spans="1:29" x14ac:dyDescent="0.25">
      <c r="A1080" s="202" t="str">
        <f t="shared" si="37"/>
        <v/>
      </c>
      <c r="AC1080" s="203" t="str">
        <f t="shared" si="38"/>
        <v/>
      </c>
    </row>
    <row r="1081" spans="1:29" x14ac:dyDescent="0.25">
      <c r="A1081" s="202" t="str">
        <f t="shared" si="37"/>
        <v/>
      </c>
      <c r="AC1081" s="203" t="str">
        <f t="shared" si="38"/>
        <v/>
      </c>
    </row>
    <row r="1082" spans="1:29" x14ac:dyDescent="0.25">
      <c r="A1082" s="202" t="str">
        <f t="shared" si="37"/>
        <v/>
      </c>
      <c r="AC1082" s="203" t="str">
        <f t="shared" si="38"/>
        <v/>
      </c>
    </row>
    <row r="1083" spans="1:29" x14ac:dyDescent="0.25">
      <c r="A1083" s="202" t="str">
        <f t="shared" si="37"/>
        <v/>
      </c>
      <c r="AC1083" s="203" t="str">
        <f t="shared" si="38"/>
        <v/>
      </c>
    </row>
    <row r="1084" spans="1:29" x14ac:dyDescent="0.25">
      <c r="A1084" s="202" t="str">
        <f t="shared" si="37"/>
        <v/>
      </c>
      <c r="AC1084" s="203" t="str">
        <f t="shared" si="38"/>
        <v/>
      </c>
    </row>
    <row r="1085" spans="1:29" x14ac:dyDescent="0.25">
      <c r="A1085" s="202" t="str">
        <f t="shared" si="37"/>
        <v/>
      </c>
      <c r="AC1085" s="203" t="str">
        <f t="shared" si="38"/>
        <v/>
      </c>
    </row>
    <row r="1086" spans="1:29" x14ac:dyDescent="0.25">
      <c r="A1086" s="202" t="str">
        <f t="shared" si="37"/>
        <v/>
      </c>
      <c r="AC1086" s="203" t="str">
        <f t="shared" si="38"/>
        <v/>
      </c>
    </row>
    <row r="1087" spans="1:29" x14ac:dyDescent="0.25">
      <c r="A1087" s="202" t="str">
        <f t="shared" si="37"/>
        <v/>
      </c>
      <c r="AC1087" s="203" t="str">
        <f t="shared" si="38"/>
        <v/>
      </c>
    </row>
    <row r="1088" spans="1:29" x14ac:dyDescent="0.25">
      <c r="A1088" s="202" t="str">
        <f t="shared" si="37"/>
        <v/>
      </c>
      <c r="AC1088" s="203" t="str">
        <f t="shared" si="38"/>
        <v/>
      </c>
    </row>
    <row r="1089" spans="1:29" x14ac:dyDescent="0.25">
      <c r="A1089" s="202" t="str">
        <f t="shared" si="37"/>
        <v/>
      </c>
      <c r="AC1089" s="203" t="str">
        <f t="shared" si="38"/>
        <v/>
      </c>
    </row>
    <row r="1090" spans="1:29" x14ac:dyDescent="0.25">
      <c r="A1090" s="202" t="str">
        <f t="shared" si="37"/>
        <v/>
      </c>
      <c r="AC1090" s="203" t="str">
        <f t="shared" si="38"/>
        <v/>
      </c>
    </row>
    <row r="1091" spans="1:29" x14ac:dyDescent="0.25">
      <c r="A1091" s="202" t="str">
        <f t="shared" si="37"/>
        <v/>
      </c>
      <c r="AC1091" s="203" t="str">
        <f t="shared" si="38"/>
        <v/>
      </c>
    </row>
    <row r="1092" spans="1:29" x14ac:dyDescent="0.25">
      <c r="A1092" s="202" t="str">
        <f t="shared" si="37"/>
        <v/>
      </c>
      <c r="AC1092" s="203" t="str">
        <f t="shared" si="38"/>
        <v/>
      </c>
    </row>
    <row r="1093" spans="1:29" x14ac:dyDescent="0.25">
      <c r="A1093" s="202" t="str">
        <f t="shared" si="37"/>
        <v/>
      </c>
      <c r="AC1093" s="203" t="str">
        <f t="shared" si="38"/>
        <v/>
      </c>
    </row>
    <row r="1094" spans="1:29" x14ac:dyDescent="0.25">
      <c r="A1094" s="202" t="str">
        <f t="shared" si="37"/>
        <v/>
      </c>
      <c r="AC1094" s="203" t="str">
        <f t="shared" si="38"/>
        <v/>
      </c>
    </row>
    <row r="1095" spans="1:29" x14ac:dyDescent="0.25">
      <c r="A1095" s="202" t="str">
        <f t="shared" si="37"/>
        <v/>
      </c>
      <c r="AC1095" s="203" t="str">
        <f t="shared" si="38"/>
        <v/>
      </c>
    </row>
    <row r="1096" spans="1:29" x14ac:dyDescent="0.25">
      <c r="A1096" s="202" t="str">
        <f t="shared" si="37"/>
        <v/>
      </c>
      <c r="AC1096" s="203" t="str">
        <f t="shared" si="38"/>
        <v/>
      </c>
    </row>
    <row r="1097" spans="1:29" x14ac:dyDescent="0.25">
      <c r="A1097" s="202" t="str">
        <f t="shared" si="37"/>
        <v/>
      </c>
      <c r="AC1097" s="203" t="str">
        <f t="shared" si="38"/>
        <v/>
      </c>
    </row>
    <row r="1098" spans="1:29" x14ac:dyDescent="0.25">
      <c r="A1098" s="202" t="str">
        <f t="shared" si="37"/>
        <v/>
      </c>
      <c r="AC1098" s="203" t="str">
        <f t="shared" si="38"/>
        <v/>
      </c>
    </row>
    <row r="1099" spans="1:29" x14ac:dyDescent="0.25">
      <c r="A1099" s="202" t="str">
        <f t="shared" si="37"/>
        <v/>
      </c>
      <c r="AC1099" s="203" t="str">
        <f t="shared" si="38"/>
        <v/>
      </c>
    </row>
    <row r="1100" spans="1:29" x14ac:dyDescent="0.25">
      <c r="A1100" s="202" t="str">
        <f t="shared" si="37"/>
        <v/>
      </c>
      <c r="AC1100" s="203" t="str">
        <f t="shared" si="38"/>
        <v/>
      </c>
    </row>
    <row r="1101" spans="1:29" x14ac:dyDescent="0.25">
      <c r="A1101" s="202" t="str">
        <f t="shared" si="37"/>
        <v/>
      </c>
      <c r="AC1101" s="203" t="str">
        <f t="shared" si="38"/>
        <v/>
      </c>
    </row>
    <row r="1102" spans="1:29" x14ac:dyDescent="0.25">
      <c r="A1102" s="202" t="str">
        <f t="shared" si="37"/>
        <v/>
      </c>
      <c r="AC1102" s="203" t="str">
        <f t="shared" si="38"/>
        <v/>
      </c>
    </row>
    <row r="1103" spans="1:29" x14ac:dyDescent="0.25">
      <c r="A1103" s="202" t="str">
        <f t="shared" si="37"/>
        <v/>
      </c>
      <c r="AC1103" s="203" t="str">
        <f t="shared" si="38"/>
        <v/>
      </c>
    </row>
    <row r="1104" spans="1:29" x14ac:dyDescent="0.25">
      <c r="A1104" s="202" t="str">
        <f t="shared" si="37"/>
        <v/>
      </c>
      <c r="AC1104" s="203" t="str">
        <f t="shared" si="38"/>
        <v/>
      </c>
    </row>
    <row r="1105" spans="1:29" x14ac:dyDescent="0.25">
      <c r="A1105" s="202" t="str">
        <f t="shared" si="37"/>
        <v/>
      </c>
      <c r="AC1105" s="203" t="str">
        <f t="shared" si="38"/>
        <v/>
      </c>
    </row>
    <row r="1106" spans="1:29" x14ac:dyDescent="0.25">
      <c r="A1106" s="202" t="str">
        <f t="shared" si="37"/>
        <v/>
      </c>
      <c r="AC1106" s="203" t="str">
        <f t="shared" si="38"/>
        <v/>
      </c>
    </row>
    <row r="1107" spans="1:29" x14ac:dyDescent="0.25">
      <c r="A1107" s="202" t="str">
        <f t="shared" ref="A1107:A1170" si="39">IF(AND(A1106="", B1106="", B1107&lt;&gt;0), 1, IF(AND(A1106&lt;&gt;0, B1106&lt;&gt;0, B1107&lt;&gt;0), A1106+1, IF(AND(A1106&lt;&gt;0, B1106&lt;&gt;0, B1107=0), "", "")))</f>
        <v/>
      </c>
      <c r="AC1107" s="203" t="str">
        <f t="shared" si="38"/>
        <v/>
      </c>
    </row>
    <row r="1108" spans="1:29" x14ac:dyDescent="0.25">
      <c r="A1108" s="202" t="str">
        <f t="shared" si="39"/>
        <v/>
      </c>
      <c r="AC1108" s="203" t="str">
        <f t="shared" si="38"/>
        <v/>
      </c>
    </row>
    <row r="1109" spans="1:29" x14ac:dyDescent="0.25">
      <c r="A1109" s="202" t="str">
        <f t="shared" si="39"/>
        <v/>
      </c>
      <c r="AC1109" s="203" t="str">
        <f t="shared" ref="AC1109:AC1172" si="40">IF(SUM(Q1109:AB1109)=0,"",SUM(Q1109:AB1109, M1109, O1109))</f>
        <v/>
      </c>
    </row>
    <row r="1110" spans="1:29" x14ac:dyDescent="0.25">
      <c r="A1110" s="202" t="str">
        <f t="shared" si="39"/>
        <v/>
      </c>
      <c r="AC1110" s="203" t="str">
        <f t="shared" si="40"/>
        <v/>
      </c>
    </row>
    <row r="1111" spans="1:29" x14ac:dyDescent="0.25">
      <c r="A1111" s="202" t="str">
        <f t="shared" si="39"/>
        <v/>
      </c>
      <c r="AC1111" s="203" t="str">
        <f t="shared" si="40"/>
        <v/>
      </c>
    </row>
    <row r="1112" spans="1:29" x14ac:dyDescent="0.25">
      <c r="A1112" s="202" t="str">
        <f t="shared" si="39"/>
        <v/>
      </c>
      <c r="AC1112" s="203" t="str">
        <f t="shared" si="40"/>
        <v/>
      </c>
    </row>
    <row r="1113" spans="1:29" x14ac:dyDescent="0.25">
      <c r="A1113" s="202" t="str">
        <f t="shared" si="39"/>
        <v/>
      </c>
      <c r="AC1113" s="203" t="str">
        <f t="shared" si="40"/>
        <v/>
      </c>
    </row>
    <row r="1114" spans="1:29" x14ac:dyDescent="0.25">
      <c r="A1114" s="202" t="str">
        <f t="shared" si="39"/>
        <v/>
      </c>
      <c r="AC1114" s="203" t="str">
        <f t="shared" si="40"/>
        <v/>
      </c>
    </row>
    <row r="1115" spans="1:29" x14ac:dyDescent="0.25">
      <c r="A1115" s="202" t="str">
        <f t="shared" si="39"/>
        <v/>
      </c>
      <c r="AC1115" s="203" t="str">
        <f t="shared" si="40"/>
        <v/>
      </c>
    </row>
    <row r="1116" spans="1:29" x14ac:dyDescent="0.25">
      <c r="A1116" s="202" t="str">
        <f t="shared" si="39"/>
        <v/>
      </c>
      <c r="AC1116" s="203" t="str">
        <f t="shared" si="40"/>
        <v/>
      </c>
    </row>
    <row r="1117" spans="1:29" x14ac:dyDescent="0.25">
      <c r="A1117" s="202" t="str">
        <f t="shared" si="39"/>
        <v/>
      </c>
      <c r="AC1117" s="203" t="str">
        <f t="shared" si="40"/>
        <v/>
      </c>
    </row>
    <row r="1118" spans="1:29" x14ac:dyDescent="0.25">
      <c r="A1118" s="202" t="str">
        <f t="shared" si="39"/>
        <v/>
      </c>
      <c r="AC1118" s="203" t="str">
        <f t="shared" si="40"/>
        <v/>
      </c>
    </row>
    <row r="1119" spans="1:29" x14ac:dyDescent="0.25">
      <c r="A1119" s="202" t="str">
        <f t="shared" si="39"/>
        <v/>
      </c>
      <c r="AC1119" s="203" t="str">
        <f t="shared" si="40"/>
        <v/>
      </c>
    </row>
    <row r="1120" spans="1:29" x14ac:dyDescent="0.25">
      <c r="A1120" s="202" t="str">
        <f t="shared" si="39"/>
        <v/>
      </c>
      <c r="AC1120" s="203" t="str">
        <f t="shared" si="40"/>
        <v/>
      </c>
    </row>
    <row r="1121" spans="1:29" x14ac:dyDescent="0.25">
      <c r="A1121" s="202" t="str">
        <f t="shared" si="39"/>
        <v/>
      </c>
      <c r="AC1121" s="203" t="str">
        <f t="shared" si="40"/>
        <v/>
      </c>
    </row>
    <row r="1122" spans="1:29" x14ac:dyDescent="0.25">
      <c r="A1122" s="202" t="str">
        <f t="shared" si="39"/>
        <v/>
      </c>
      <c r="AC1122" s="203" t="str">
        <f t="shared" si="40"/>
        <v/>
      </c>
    </row>
    <row r="1123" spans="1:29" x14ac:dyDescent="0.25">
      <c r="A1123" s="202" t="str">
        <f t="shared" si="39"/>
        <v/>
      </c>
      <c r="AC1123" s="203" t="str">
        <f t="shared" si="40"/>
        <v/>
      </c>
    </row>
    <row r="1124" spans="1:29" x14ac:dyDescent="0.25">
      <c r="A1124" s="202" t="str">
        <f t="shared" si="39"/>
        <v/>
      </c>
      <c r="AC1124" s="203" t="str">
        <f t="shared" si="40"/>
        <v/>
      </c>
    </row>
    <row r="1125" spans="1:29" x14ac:dyDescent="0.25">
      <c r="A1125" s="202" t="str">
        <f t="shared" si="39"/>
        <v/>
      </c>
      <c r="AC1125" s="203" t="str">
        <f t="shared" si="40"/>
        <v/>
      </c>
    </row>
    <row r="1126" spans="1:29" x14ac:dyDescent="0.25">
      <c r="A1126" s="202" t="str">
        <f t="shared" si="39"/>
        <v/>
      </c>
      <c r="AC1126" s="203" t="str">
        <f t="shared" si="40"/>
        <v/>
      </c>
    </row>
    <row r="1127" spans="1:29" x14ac:dyDescent="0.25">
      <c r="A1127" s="202" t="str">
        <f t="shared" si="39"/>
        <v/>
      </c>
      <c r="AC1127" s="203" t="str">
        <f t="shared" si="40"/>
        <v/>
      </c>
    </row>
    <row r="1128" spans="1:29" x14ac:dyDescent="0.25">
      <c r="A1128" s="202" t="str">
        <f t="shared" si="39"/>
        <v/>
      </c>
      <c r="AC1128" s="203" t="str">
        <f t="shared" si="40"/>
        <v/>
      </c>
    </row>
    <row r="1129" spans="1:29" x14ac:dyDescent="0.25">
      <c r="A1129" s="202" t="str">
        <f t="shared" si="39"/>
        <v/>
      </c>
      <c r="AC1129" s="203" t="str">
        <f t="shared" si="40"/>
        <v/>
      </c>
    </row>
    <row r="1130" spans="1:29" x14ac:dyDescent="0.25">
      <c r="A1130" s="202" t="str">
        <f t="shared" si="39"/>
        <v/>
      </c>
      <c r="AC1130" s="203" t="str">
        <f t="shared" si="40"/>
        <v/>
      </c>
    </row>
    <row r="1131" spans="1:29" x14ac:dyDescent="0.25">
      <c r="A1131" s="202" t="str">
        <f t="shared" si="39"/>
        <v/>
      </c>
      <c r="AC1131" s="203" t="str">
        <f t="shared" si="40"/>
        <v/>
      </c>
    </row>
    <row r="1132" spans="1:29" x14ac:dyDescent="0.25">
      <c r="A1132" s="202" t="str">
        <f t="shared" si="39"/>
        <v/>
      </c>
      <c r="AC1132" s="203" t="str">
        <f t="shared" si="40"/>
        <v/>
      </c>
    </row>
    <row r="1133" spans="1:29" x14ac:dyDescent="0.25">
      <c r="A1133" s="202" t="str">
        <f t="shared" si="39"/>
        <v/>
      </c>
      <c r="AC1133" s="203" t="str">
        <f t="shared" si="40"/>
        <v/>
      </c>
    </row>
    <row r="1134" spans="1:29" x14ac:dyDescent="0.25">
      <c r="A1134" s="202" t="str">
        <f t="shared" si="39"/>
        <v/>
      </c>
      <c r="AC1134" s="203" t="str">
        <f t="shared" si="40"/>
        <v/>
      </c>
    </row>
    <row r="1135" spans="1:29" x14ac:dyDescent="0.25">
      <c r="A1135" s="202" t="str">
        <f t="shared" si="39"/>
        <v/>
      </c>
      <c r="AC1135" s="203" t="str">
        <f t="shared" si="40"/>
        <v/>
      </c>
    </row>
    <row r="1136" spans="1:29" x14ac:dyDescent="0.25">
      <c r="A1136" s="202" t="str">
        <f t="shared" si="39"/>
        <v/>
      </c>
      <c r="AC1136" s="203" t="str">
        <f t="shared" si="40"/>
        <v/>
      </c>
    </row>
    <row r="1137" spans="1:29" x14ac:dyDescent="0.25">
      <c r="A1137" s="202" t="str">
        <f t="shared" si="39"/>
        <v/>
      </c>
      <c r="AC1137" s="203" t="str">
        <f t="shared" si="40"/>
        <v/>
      </c>
    </row>
    <row r="1138" spans="1:29" x14ac:dyDescent="0.25">
      <c r="A1138" s="202" t="str">
        <f t="shared" si="39"/>
        <v/>
      </c>
      <c r="AC1138" s="203" t="str">
        <f t="shared" si="40"/>
        <v/>
      </c>
    </row>
    <row r="1139" spans="1:29" x14ac:dyDescent="0.25">
      <c r="A1139" s="202" t="str">
        <f t="shared" si="39"/>
        <v/>
      </c>
      <c r="AC1139" s="203" t="str">
        <f t="shared" si="40"/>
        <v/>
      </c>
    </row>
    <row r="1140" spans="1:29" x14ac:dyDescent="0.25">
      <c r="A1140" s="202" t="str">
        <f t="shared" si="39"/>
        <v/>
      </c>
      <c r="AC1140" s="203" t="str">
        <f t="shared" si="40"/>
        <v/>
      </c>
    </row>
    <row r="1141" spans="1:29" x14ac:dyDescent="0.25">
      <c r="A1141" s="202" t="str">
        <f t="shared" si="39"/>
        <v/>
      </c>
      <c r="AC1141" s="203" t="str">
        <f t="shared" si="40"/>
        <v/>
      </c>
    </row>
    <row r="1142" spans="1:29" x14ac:dyDescent="0.25">
      <c r="A1142" s="202" t="str">
        <f t="shared" si="39"/>
        <v/>
      </c>
      <c r="AC1142" s="203" t="str">
        <f t="shared" si="40"/>
        <v/>
      </c>
    </row>
    <row r="1143" spans="1:29" x14ac:dyDescent="0.25">
      <c r="A1143" s="202" t="str">
        <f t="shared" si="39"/>
        <v/>
      </c>
      <c r="AC1143" s="203" t="str">
        <f t="shared" si="40"/>
        <v/>
      </c>
    </row>
    <row r="1144" spans="1:29" x14ac:dyDescent="0.25">
      <c r="A1144" s="202" t="str">
        <f t="shared" si="39"/>
        <v/>
      </c>
      <c r="AC1144" s="203" t="str">
        <f t="shared" si="40"/>
        <v/>
      </c>
    </row>
    <row r="1145" spans="1:29" x14ac:dyDescent="0.25">
      <c r="A1145" s="202" t="str">
        <f t="shared" si="39"/>
        <v/>
      </c>
      <c r="AC1145" s="203" t="str">
        <f t="shared" si="40"/>
        <v/>
      </c>
    </row>
    <row r="1146" spans="1:29" x14ac:dyDescent="0.25">
      <c r="A1146" s="202" t="str">
        <f t="shared" si="39"/>
        <v/>
      </c>
      <c r="AC1146" s="203" t="str">
        <f t="shared" si="40"/>
        <v/>
      </c>
    </row>
    <row r="1147" spans="1:29" x14ac:dyDescent="0.25">
      <c r="A1147" s="202" t="str">
        <f t="shared" si="39"/>
        <v/>
      </c>
      <c r="AC1147" s="203" t="str">
        <f t="shared" si="40"/>
        <v/>
      </c>
    </row>
    <row r="1148" spans="1:29" x14ac:dyDescent="0.25">
      <c r="A1148" s="202" t="str">
        <f t="shared" si="39"/>
        <v/>
      </c>
      <c r="AC1148" s="203" t="str">
        <f t="shared" si="40"/>
        <v/>
      </c>
    </row>
    <row r="1149" spans="1:29" x14ac:dyDescent="0.25">
      <c r="A1149" s="202" t="str">
        <f t="shared" si="39"/>
        <v/>
      </c>
      <c r="AC1149" s="203" t="str">
        <f t="shared" si="40"/>
        <v/>
      </c>
    </row>
    <row r="1150" spans="1:29" x14ac:dyDescent="0.25">
      <c r="A1150" s="202" t="str">
        <f t="shared" si="39"/>
        <v/>
      </c>
      <c r="AC1150" s="203" t="str">
        <f t="shared" si="40"/>
        <v/>
      </c>
    </row>
    <row r="1151" spans="1:29" x14ac:dyDescent="0.25">
      <c r="A1151" s="202" t="str">
        <f t="shared" si="39"/>
        <v/>
      </c>
      <c r="AC1151" s="203" t="str">
        <f t="shared" si="40"/>
        <v/>
      </c>
    </row>
    <row r="1152" spans="1:29" x14ac:dyDescent="0.25">
      <c r="A1152" s="202" t="str">
        <f t="shared" si="39"/>
        <v/>
      </c>
      <c r="AC1152" s="203" t="str">
        <f t="shared" si="40"/>
        <v/>
      </c>
    </row>
    <row r="1153" spans="1:29" x14ac:dyDescent="0.25">
      <c r="A1153" s="202" t="str">
        <f t="shared" si="39"/>
        <v/>
      </c>
      <c r="AC1153" s="203" t="str">
        <f t="shared" si="40"/>
        <v/>
      </c>
    </row>
    <row r="1154" spans="1:29" x14ac:dyDescent="0.25">
      <c r="A1154" s="202" t="str">
        <f t="shared" si="39"/>
        <v/>
      </c>
      <c r="AC1154" s="203" t="str">
        <f t="shared" si="40"/>
        <v/>
      </c>
    </row>
    <row r="1155" spans="1:29" x14ac:dyDescent="0.25">
      <c r="A1155" s="202" t="str">
        <f t="shared" si="39"/>
        <v/>
      </c>
      <c r="AC1155" s="203" t="str">
        <f t="shared" si="40"/>
        <v/>
      </c>
    </row>
    <row r="1156" spans="1:29" x14ac:dyDescent="0.25">
      <c r="A1156" s="202" t="str">
        <f t="shared" si="39"/>
        <v/>
      </c>
      <c r="AC1156" s="203" t="str">
        <f t="shared" si="40"/>
        <v/>
      </c>
    </row>
    <row r="1157" spans="1:29" x14ac:dyDescent="0.25">
      <c r="A1157" s="202" t="str">
        <f t="shared" si="39"/>
        <v/>
      </c>
      <c r="AC1157" s="203" t="str">
        <f t="shared" si="40"/>
        <v/>
      </c>
    </row>
    <row r="1158" spans="1:29" x14ac:dyDescent="0.25">
      <c r="A1158" s="202" t="str">
        <f t="shared" si="39"/>
        <v/>
      </c>
      <c r="AC1158" s="203" t="str">
        <f t="shared" si="40"/>
        <v/>
      </c>
    </row>
    <row r="1159" spans="1:29" x14ac:dyDescent="0.25">
      <c r="A1159" s="202" t="str">
        <f t="shared" si="39"/>
        <v/>
      </c>
      <c r="AC1159" s="203" t="str">
        <f t="shared" si="40"/>
        <v/>
      </c>
    </row>
    <row r="1160" spans="1:29" x14ac:dyDescent="0.25">
      <c r="A1160" s="202" t="str">
        <f t="shared" si="39"/>
        <v/>
      </c>
      <c r="AC1160" s="203" t="str">
        <f t="shared" si="40"/>
        <v/>
      </c>
    </row>
    <row r="1161" spans="1:29" x14ac:dyDescent="0.25">
      <c r="A1161" s="202" t="str">
        <f t="shared" si="39"/>
        <v/>
      </c>
      <c r="AC1161" s="203" t="str">
        <f t="shared" si="40"/>
        <v/>
      </c>
    </row>
    <row r="1162" spans="1:29" x14ac:dyDescent="0.25">
      <c r="A1162" s="202" t="str">
        <f t="shared" si="39"/>
        <v/>
      </c>
      <c r="AC1162" s="203" t="str">
        <f t="shared" si="40"/>
        <v/>
      </c>
    </row>
    <row r="1163" spans="1:29" x14ac:dyDescent="0.25">
      <c r="A1163" s="202" t="str">
        <f t="shared" si="39"/>
        <v/>
      </c>
      <c r="AC1163" s="203" t="str">
        <f t="shared" si="40"/>
        <v/>
      </c>
    </row>
    <row r="1164" spans="1:29" x14ac:dyDescent="0.25">
      <c r="A1164" s="202" t="str">
        <f t="shared" si="39"/>
        <v/>
      </c>
      <c r="AC1164" s="203" t="str">
        <f t="shared" si="40"/>
        <v/>
      </c>
    </row>
    <row r="1165" spans="1:29" x14ac:dyDescent="0.25">
      <c r="A1165" s="202" t="str">
        <f t="shared" si="39"/>
        <v/>
      </c>
      <c r="AC1165" s="203" t="str">
        <f t="shared" si="40"/>
        <v/>
      </c>
    </row>
    <row r="1166" spans="1:29" x14ac:dyDescent="0.25">
      <c r="A1166" s="202" t="str">
        <f t="shared" si="39"/>
        <v/>
      </c>
      <c r="AC1166" s="203" t="str">
        <f t="shared" si="40"/>
        <v/>
      </c>
    </row>
    <row r="1167" spans="1:29" x14ac:dyDescent="0.25">
      <c r="A1167" s="202" t="str">
        <f t="shared" si="39"/>
        <v/>
      </c>
      <c r="AC1167" s="203" t="str">
        <f t="shared" si="40"/>
        <v/>
      </c>
    </row>
    <row r="1168" spans="1:29" x14ac:dyDescent="0.25">
      <c r="A1168" s="202" t="str">
        <f t="shared" si="39"/>
        <v/>
      </c>
      <c r="AC1168" s="203" t="str">
        <f t="shared" si="40"/>
        <v/>
      </c>
    </row>
    <row r="1169" spans="1:29" x14ac:dyDescent="0.25">
      <c r="A1169" s="202" t="str">
        <f t="shared" si="39"/>
        <v/>
      </c>
      <c r="AC1169" s="203" t="str">
        <f t="shared" si="40"/>
        <v/>
      </c>
    </row>
    <row r="1170" spans="1:29" x14ac:dyDescent="0.25">
      <c r="A1170" s="202" t="str">
        <f t="shared" si="39"/>
        <v/>
      </c>
      <c r="AC1170" s="203" t="str">
        <f t="shared" si="40"/>
        <v/>
      </c>
    </row>
    <row r="1171" spans="1:29" x14ac:dyDescent="0.25">
      <c r="A1171" s="202" t="str">
        <f t="shared" ref="A1171:A1234" si="41">IF(AND(A1170="", B1170="", B1171&lt;&gt;0), 1, IF(AND(A1170&lt;&gt;0, B1170&lt;&gt;0, B1171&lt;&gt;0), A1170+1, IF(AND(A1170&lt;&gt;0, B1170&lt;&gt;0, B1171=0), "", "")))</f>
        <v/>
      </c>
      <c r="AC1171" s="203" t="str">
        <f t="shared" si="40"/>
        <v/>
      </c>
    </row>
    <row r="1172" spans="1:29" x14ac:dyDescent="0.25">
      <c r="A1172" s="202" t="str">
        <f t="shared" si="41"/>
        <v/>
      </c>
      <c r="AC1172" s="203" t="str">
        <f t="shared" si="40"/>
        <v/>
      </c>
    </row>
    <row r="1173" spans="1:29" x14ac:dyDescent="0.25">
      <c r="A1173" s="202" t="str">
        <f t="shared" si="41"/>
        <v/>
      </c>
      <c r="AC1173" s="203" t="str">
        <f t="shared" ref="AC1173:AC1180" si="42">IF(SUM(Q1173:AB1173)=0,"",SUM(Q1173:AB1173, M1173, O1173))</f>
        <v/>
      </c>
    </row>
    <row r="1174" spans="1:29" x14ac:dyDescent="0.25">
      <c r="A1174" s="202" t="str">
        <f t="shared" si="41"/>
        <v/>
      </c>
      <c r="AC1174" s="203" t="str">
        <f t="shared" si="42"/>
        <v/>
      </c>
    </row>
    <row r="1175" spans="1:29" x14ac:dyDescent="0.25">
      <c r="A1175" s="202" t="str">
        <f t="shared" si="41"/>
        <v/>
      </c>
      <c r="AC1175" s="203" t="str">
        <f t="shared" si="42"/>
        <v/>
      </c>
    </row>
    <row r="1176" spans="1:29" x14ac:dyDescent="0.25">
      <c r="A1176" s="202" t="str">
        <f t="shared" si="41"/>
        <v/>
      </c>
      <c r="AC1176" s="203" t="str">
        <f t="shared" si="42"/>
        <v/>
      </c>
    </row>
    <row r="1177" spans="1:29" x14ac:dyDescent="0.25">
      <c r="A1177" s="202" t="str">
        <f t="shared" si="41"/>
        <v/>
      </c>
      <c r="AC1177" s="203" t="str">
        <f t="shared" si="42"/>
        <v/>
      </c>
    </row>
    <row r="1178" spans="1:29" x14ac:dyDescent="0.25">
      <c r="A1178" s="202" t="str">
        <f t="shared" si="41"/>
        <v/>
      </c>
      <c r="AC1178" s="203" t="str">
        <f t="shared" si="42"/>
        <v/>
      </c>
    </row>
    <row r="1179" spans="1:29" x14ac:dyDescent="0.25">
      <c r="A1179" s="202" t="str">
        <f t="shared" si="41"/>
        <v/>
      </c>
      <c r="AC1179" s="203" t="str">
        <f t="shared" si="42"/>
        <v/>
      </c>
    </row>
    <row r="1180" spans="1:29" x14ac:dyDescent="0.25">
      <c r="A1180" s="202" t="str">
        <f t="shared" si="41"/>
        <v/>
      </c>
      <c r="AC1180" s="203" t="str">
        <f t="shared" si="42"/>
        <v/>
      </c>
    </row>
    <row r="1181" spans="1:29" x14ac:dyDescent="0.25">
      <c r="A1181" s="202" t="str">
        <f t="shared" si="41"/>
        <v/>
      </c>
    </row>
    <row r="1182" spans="1:29" x14ac:dyDescent="0.25">
      <c r="A1182" s="202" t="str">
        <f t="shared" si="41"/>
        <v/>
      </c>
    </row>
    <row r="1183" spans="1:29" x14ac:dyDescent="0.25">
      <c r="A1183" s="202" t="str">
        <f t="shared" si="41"/>
        <v/>
      </c>
    </row>
    <row r="1184" spans="1:29" x14ac:dyDescent="0.25">
      <c r="A1184" s="202" t="str">
        <f t="shared" si="41"/>
        <v/>
      </c>
    </row>
    <row r="1185" spans="1:1" x14ac:dyDescent="0.25">
      <c r="A1185" s="202" t="str">
        <f t="shared" si="41"/>
        <v/>
      </c>
    </row>
    <row r="1186" spans="1:1" x14ac:dyDescent="0.25">
      <c r="A1186" s="202" t="str">
        <f t="shared" si="41"/>
        <v/>
      </c>
    </row>
    <row r="1187" spans="1:1" x14ac:dyDescent="0.25">
      <c r="A1187" s="202" t="str">
        <f t="shared" si="41"/>
        <v/>
      </c>
    </row>
    <row r="1188" spans="1:1" x14ac:dyDescent="0.25">
      <c r="A1188" s="202" t="str">
        <f t="shared" si="41"/>
        <v/>
      </c>
    </row>
    <row r="1189" spans="1:1" x14ac:dyDescent="0.25">
      <c r="A1189" s="202" t="str">
        <f t="shared" si="41"/>
        <v/>
      </c>
    </row>
    <row r="1190" spans="1:1" x14ac:dyDescent="0.25">
      <c r="A1190" s="202" t="str">
        <f t="shared" si="41"/>
        <v/>
      </c>
    </row>
    <row r="1191" spans="1:1" x14ac:dyDescent="0.25">
      <c r="A1191" s="202" t="str">
        <f t="shared" si="41"/>
        <v/>
      </c>
    </row>
    <row r="1192" spans="1:1" x14ac:dyDescent="0.25">
      <c r="A1192" s="202" t="str">
        <f t="shared" si="41"/>
        <v/>
      </c>
    </row>
    <row r="1193" spans="1:1" x14ac:dyDescent="0.25">
      <c r="A1193" s="202" t="str">
        <f t="shared" si="41"/>
        <v/>
      </c>
    </row>
    <row r="1194" spans="1:1" x14ac:dyDescent="0.25">
      <c r="A1194" s="202" t="str">
        <f t="shared" si="41"/>
        <v/>
      </c>
    </row>
    <row r="1195" spans="1:1" x14ac:dyDescent="0.25">
      <c r="A1195" s="202" t="str">
        <f t="shared" si="41"/>
        <v/>
      </c>
    </row>
    <row r="1196" spans="1:1" x14ac:dyDescent="0.25">
      <c r="A1196" s="202" t="str">
        <f t="shared" si="41"/>
        <v/>
      </c>
    </row>
    <row r="1197" spans="1:1" x14ac:dyDescent="0.25">
      <c r="A1197" s="202" t="str">
        <f t="shared" si="41"/>
        <v/>
      </c>
    </row>
    <row r="1198" spans="1:1" x14ac:dyDescent="0.25">
      <c r="A1198" s="202" t="str">
        <f t="shared" si="41"/>
        <v/>
      </c>
    </row>
    <row r="1199" spans="1:1" x14ac:dyDescent="0.25">
      <c r="A1199" s="202" t="str">
        <f t="shared" si="41"/>
        <v/>
      </c>
    </row>
    <row r="1200" spans="1:1" x14ac:dyDescent="0.25">
      <c r="A1200" s="202" t="str">
        <f t="shared" si="41"/>
        <v/>
      </c>
    </row>
    <row r="1201" spans="1:1" x14ac:dyDescent="0.25">
      <c r="A1201" s="202" t="str">
        <f t="shared" si="41"/>
        <v/>
      </c>
    </row>
    <row r="1202" spans="1:1" x14ac:dyDescent="0.25">
      <c r="A1202" s="202" t="str">
        <f t="shared" si="41"/>
        <v/>
      </c>
    </row>
    <row r="1203" spans="1:1" x14ac:dyDescent="0.25">
      <c r="A1203" s="202" t="str">
        <f t="shared" si="41"/>
        <v/>
      </c>
    </row>
    <row r="1204" spans="1:1" x14ac:dyDescent="0.25">
      <c r="A1204" s="202" t="str">
        <f t="shared" si="41"/>
        <v/>
      </c>
    </row>
    <row r="1205" spans="1:1" x14ac:dyDescent="0.25">
      <c r="A1205" s="202" t="str">
        <f t="shared" si="41"/>
        <v/>
      </c>
    </row>
    <row r="1206" spans="1:1" x14ac:dyDescent="0.25">
      <c r="A1206" s="202" t="str">
        <f t="shared" si="41"/>
        <v/>
      </c>
    </row>
    <row r="1207" spans="1:1" x14ac:dyDescent="0.25">
      <c r="A1207" s="202" t="str">
        <f t="shared" si="41"/>
        <v/>
      </c>
    </row>
    <row r="1208" spans="1:1" x14ac:dyDescent="0.25">
      <c r="A1208" s="202" t="str">
        <f t="shared" si="41"/>
        <v/>
      </c>
    </row>
    <row r="1209" spans="1:1" x14ac:dyDescent="0.25">
      <c r="A1209" s="202" t="str">
        <f t="shared" si="41"/>
        <v/>
      </c>
    </row>
    <row r="1210" spans="1:1" x14ac:dyDescent="0.25">
      <c r="A1210" s="202" t="str">
        <f t="shared" si="41"/>
        <v/>
      </c>
    </row>
    <row r="1211" spans="1:1" x14ac:dyDescent="0.25">
      <c r="A1211" s="202" t="str">
        <f t="shared" si="41"/>
        <v/>
      </c>
    </row>
    <row r="1212" spans="1:1" x14ac:dyDescent="0.25">
      <c r="A1212" s="202" t="str">
        <f t="shared" si="41"/>
        <v/>
      </c>
    </row>
    <row r="1213" spans="1:1" x14ac:dyDescent="0.25">
      <c r="A1213" s="202" t="str">
        <f t="shared" si="41"/>
        <v/>
      </c>
    </row>
    <row r="1214" spans="1:1" x14ac:dyDescent="0.25">
      <c r="A1214" s="202" t="str">
        <f t="shared" si="41"/>
        <v/>
      </c>
    </row>
    <row r="1215" spans="1:1" x14ac:dyDescent="0.25">
      <c r="A1215" s="202" t="str">
        <f t="shared" si="41"/>
        <v/>
      </c>
    </row>
    <row r="1216" spans="1:1" x14ac:dyDescent="0.25">
      <c r="A1216" s="202" t="str">
        <f t="shared" si="41"/>
        <v/>
      </c>
    </row>
    <row r="1217" spans="1:1" x14ac:dyDescent="0.25">
      <c r="A1217" s="202" t="str">
        <f t="shared" si="41"/>
        <v/>
      </c>
    </row>
    <row r="1218" spans="1:1" x14ac:dyDescent="0.25">
      <c r="A1218" s="202" t="str">
        <f t="shared" si="41"/>
        <v/>
      </c>
    </row>
    <row r="1219" spans="1:1" x14ac:dyDescent="0.25">
      <c r="A1219" s="202" t="str">
        <f t="shared" si="41"/>
        <v/>
      </c>
    </row>
    <row r="1220" spans="1:1" x14ac:dyDescent="0.25">
      <c r="A1220" s="202" t="str">
        <f t="shared" si="41"/>
        <v/>
      </c>
    </row>
    <row r="1221" spans="1:1" x14ac:dyDescent="0.25">
      <c r="A1221" s="202" t="str">
        <f t="shared" si="41"/>
        <v/>
      </c>
    </row>
    <row r="1222" spans="1:1" x14ac:dyDescent="0.25">
      <c r="A1222" s="202" t="str">
        <f t="shared" si="41"/>
        <v/>
      </c>
    </row>
    <row r="1223" spans="1:1" x14ac:dyDescent="0.25">
      <c r="A1223" s="202" t="str">
        <f t="shared" si="41"/>
        <v/>
      </c>
    </row>
    <row r="1224" spans="1:1" x14ac:dyDescent="0.25">
      <c r="A1224" s="202" t="str">
        <f t="shared" si="41"/>
        <v/>
      </c>
    </row>
    <row r="1225" spans="1:1" x14ac:dyDescent="0.25">
      <c r="A1225" s="202" t="str">
        <f t="shared" si="41"/>
        <v/>
      </c>
    </row>
    <row r="1226" spans="1:1" x14ac:dyDescent="0.25">
      <c r="A1226" s="202" t="str">
        <f t="shared" si="41"/>
        <v/>
      </c>
    </row>
    <row r="1227" spans="1:1" x14ac:dyDescent="0.25">
      <c r="A1227" s="202" t="str">
        <f t="shared" si="41"/>
        <v/>
      </c>
    </row>
    <row r="1228" spans="1:1" x14ac:dyDescent="0.25">
      <c r="A1228" s="202" t="str">
        <f t="shared" si="41"/>
        <v/>
      </c>
    </row>
    <row r="1229" spans="1:1" x14ac:dyDescent="0.25">
      <c r="A1229" s="202" t="str">
        <f t="shared" si="41"/>
        <v/>
      </c>
    </row>
    <row r="1230" spans="1:1" x14ac:dyDescent="0.25">
      <c r="A1230" s="202" t="str">
        <f t="shared" si="41"/>
        <v/>
      </c>
    </row>
    <row r="1231" spans="1:1" x14ac:dyDescent="0.25">
      <c r="A1231" s="202" t="str">
        <f t="shared" si="41"/>
        <v/>
      </c>
    </row>
    <row r="1232" spans="1:1" x14ac:dyDescent="0.25">
      <c r="A1232" s="202" t="str">
        <f t="shared" si="41"/>
        <v/>
      </c>
    </row>
    <row r="1233" spans="1:1" x14ac:dyDescent="0.25">
      <c r="A1233" s="202" t="str">
        <f t="shared" si="41"/>
        <v/>
      </c>
    </row>
    <row r="1234" spans="1:1" x14ac:dyDescent="0.25">
      <c r="A1234" s="202" t="str">
        <f t="shared" si="41"/>
        <v/>
      </c>
    </row>
    <row r="1235" spans="1:1" x14ac:dyDescent="0.25">
      <c r="A1235" s="202" t="str">
        <f t="shared" ref="A1235:A1298" si="43">IF(AND(A1234="", B1234="", B1235&lt;&gt;0), 1, IF(AND(A1234&lt;&gt;0, B1234&lt;&gt;0, B1235&lt;&gt;0), A1234+1, IF(AND(A1234&lt;&gt;0, B1234&lt;&gt;0, B1235=0), "", "")))</f>
        <v/>
      </c>
    </row>
    <row r="1236" spans="1:1" x14ac:dyDescent="0.25">
      <c r="A1236" s="202" t="str">
        <f t="shared" si="43"/>
        <v/>
      </c>
    </row>
    <row r="1237" spans="1:1" x14ac:dyDescent="0.25">
      <c r="A1237" s="202" t="str">
        <f t="shared" si="43"/>
        <v/>
      </c>
    </row>
    <row r="1238" spans="1:1" x14ac:dyDescent="0.25">
      <c r="A1238" s="202" t="str">
        <f t="shared" si="43"/>
        <v/>
      </c>
    </row>
    <row r="1239" spans="1:1" x14ac:dyDescent="0.25">
      <c r="A1239" s="202" t="str">
        <f t="shared" si="43"/>
        <v/>
      </c>
    </row>
    <row r="1240" spans="1:1" x14ac:dyDescent="0.25">
      <c r="A1240" s="202" t="str">
        <f t="shared" si="43"/>
        <v/>
      </c>
    </row>
    <row r="1241" spans="1:1" x14ac:dyDescent="0.25">
      <c r="A1241" s="202" t="str">
        <f t="shared" si="43"/>
        <v/>
      </c>
    </row>
    <row r="1242" spans="1:1" x14ac:dyDescent="0.25">
      <c r="A1242" s="202" t="str">
        <f t="shared" si="43"/>
        <v/>
      </c>
    </row>
    <row r="1243" spans="1:1" x14ac:dyDescent="0.25">
      <c r="A1243" s="202" t="str">
        <f t="shared" si="43"/>
        <v/>
      </c>
    </row>
    <row r="1244" spans="1:1" x14ac:dyDescent="0.25">
      <c r="A1244" s="202" t="str">
        <f t="shared" si="43"/>
        <v/>
      </c>
    </row>
    <row r="1245" spans="1:1" x14ac:dyDescent="0.25">
      <c r="A1245" s="202" t="str">
        <f t="shared" si="43"/>
        <v/>
      </c>
    </row>
    <row r="1246" spans="1:1" x14ac:dyDescent="0.25">
      <c r="A1246" s="202" t="str">
        <f t="shared" si="43"/>
        <v/>
      </c>
    </row>
    <row r="1247" spans="1:1" x14ac:dyDescent="0.25">
      <c r="A1247" s="202" t="str">
        <f t="shared" si="43"/>
        <v/>
      </c>
    </row>
    <row r="1248" spans="1:1" x14ac:dyDescent="0.25">
      <c r="A1248" s="202" t="str">
        <f t="shared" si="43"/>
        <v/>
      </c>
    </row>
    <row r="1249" spans="1:1" x14ac:dyDescent="0.25">
      <c r="A1249" s="202" t="str">
        <f t="shared" si="43"/>
        <v/>
      </c>
    </row>
    <row r="1250" spans="1:1" x14ac:dyDescent="0.25">
      <c r="A1250" s="202" t="str">
        <f t="shared" si="43"/>
        <v/>
      </c>
    </row>
    <row r="1251" spans="1:1" x14ac:dyDescent="0.25">
      <c r="A1251" s="202" t="str">
        <f t="shared" si="43"/>
        <v/>
      </c>
    </row>
    <row r="1252" spans="1:1" x14ac:dyDescent="0.25">
      <c r="A1252" s="202" t="str">
        <f t="shared" si="43"/>
        <v/>
      </c>
    </row>
    <row r="1253" spans="1:1" x14ac:dyDescent="0.25">
      <c r="A1253" s="202" t="str">
        <f t="shared" si="43"/>
        <v/>
      </c>
    </row>
    <row r="1254" spans="1:1" x14ac:dyDescent="0.25">
      <c r="A1254" s="202" t="str">
        <f t="shared" si="43"/>
        <v/>
      </c>
    </row>
    <row r="1255" spans="1:1" x14ac:dyDescent="0.25">
      <c r="A1255" s="202" t="str">
        <f t="shared" si="43"/>
        <v/>
      </c>
    </row>
    <row r="1256" spans="1:1" x14ac:dyDescent="0.25">
      <c r="A1256" s="202" t="str">
        <f t="shared" si="43"/>
        <v/>
      </c>
    </row>
    <row r="1257" spans="1:1" x14ac:dyDescent="0.25">
      <c r="A1257" s="202" t="str">
        <f t="shared" si="43"/>
        <v/>
      </c>
    </row>
    <row r="1258" spans="1:1" x14ac:dyDescent="0.25">
      <c r="A1258" s="202" t="str">
        <f t="shared" si="43"/>
        <v/>
      </c>
    </row>
    <row r="1259" spans="1:1" x14ac:dyDescent="0.25">
      <c r="A1259" s="202" t="str">
        <f t="shared" si="43"/>
        <v/>
      </c>
    </row>
    <row r="1260" spans="1:1" x14ac:dyDescent="0.25">
      <c r="A1260" s="202" t="str">
        <f t="shared" si="43"/>
        <v/>
      </c>
    </row>
    <row r="1261" spans="1:1" x14ac:dyDescent="0.25">
      <c r="A1261" s="202" t="str">
        <f t="shared" si="43"/>
        <v/>
      </c>
    </row>
    <row r="1262" spans="1:1" x14ac:dyDescent="0.25">
      <c r="A1262" s="202" t="str">
        <f t="shared" si="43"/>
        <v/>
      </c>
    </row>
    <row r="1263" spans="1:1" x14ac:dyDescent="0.25">
      <c r="A1263" s="202" t="str">
        <f t="shared" si="43"/>
        <v/>
      </c>
    </row>
    <row r="1264" spans="1:1" x14ac:dyDescent="0.25">
      <c r="A1264" s="202" t="str">
        <f t="shared" si="43"/>
        <v/>
      </c>
    </row>
    <row r="1265" spans="1:1" x14ac:dyDescent="0.25">
      <c r="A1265" s="202" t="str">
        <f t="shared" si="43"/>
        <v/>
      </c>
    </row>
    <row r="1266" spans="1:1" x14ac:dyDescent="0.25">
      <c r="A1266" s="202" t="str">
        <f t="shared" si="43"/>
        <v/>
      </c>
    </row>
    <row r="1267" spans="1:1" x14ac:dyDescent="0.25">
      <c r="A1267" s="202" t="str">
        <f t="shared" si="43"/>
        <v/>
      </c>
    </row>
    <row r="1268" spans="1:1" x14ac:dyDescent="0.25">
      <c r="A1268" s="202" t="str">
        <f t="shared" si="43"/>
        <v/>
      </c>
    </row>
    <row r="1269" spans="1:1" x14ac:dyDescent="0.25">
      <c r="A1269" s="202" t="str">
        <f t="shared" si="43"/>
        <v/>
      </c>
    </row>
    <row r="1270" spans="1:1" x14ac:dyDescent="0.25">
      <c r="A1270" s="202" t="str">
        <f t="shared" si="43"/>
        <v/>
      </c>
    </row>
    <row r="1271" spans="1:1" x14ac:dyDescent="0.25">
      <c r="A1271" s="202" t="str">
        <f t="shared" si="43"/>
        <v/>
      </c>
    </row>
    <row r="1272" spans="1:1" x14ac:dyDescent="0.25">
      <c r="A1272" s="202" t="str">
        <f t="shared" si="43"/>
        <v/>
      </c>
    </row>
    <row r="1273" spans="1:1" x14ac:dyDescent="0.25">
      <c r="A1273" s="202" t="str">
        <f t="shared" si="43"/>
        <v/>
      </c>
    </row>
    <row r="1274" spans="1:1" x14ac:dyDescent="0.25">
      <c r="A1274" s="202" t="str">
        <f t="shared" si="43"/>
        <v/>
      </c>
    </row>
    <row r="1275" spans="1:1" x14ac:dyDescent="0.25">
      <c r="A1275" s="202" t="str">
        <f t="shared" si="43"/>
        <v/>
      </c>
    </row>
    <row r="1276" spans="1:1" x14ac:dyDescent="0.25">
      <c r="A1276" s="202" t="str">
        <f t="shared" si="43"/>
        <v/>
      </c>
    </row>
    <row r="1277" spans="1:1" x14ac:dyDescent="0.25">
      <c r="A1277" s="202" t="str">
        <f t="shared" si="43"/>
        <v/>
      </c>
    </row>
    <row r="1278" spans="1:1" x14ac:dyDescent="0.25">
      <c r="A1278" s="202" t="str">
        <f t="shared" si="43"/>
        <v/>
      </c>
    </row>
    <row r="1279" spans="1:1" x14ac:dyDescent="0.25">
      <c r="A1279" s="202" t="str">
        <f t="shared" si="43"/>
        <v/>
      </c>
    </row>
    <row r="1280" spans="1:1" x14ac:dyDescent="0.25">
      <c r="A1280" s="202" t="str">
        <f t="shared" si="43"/>
        <v/>
      </c>
    </row>
    <row r="1281" spans="1:1" x14ac:dyDescent="0.25">
      <c r="A1281" s="202" t="str">
        <f t="shared" si="43"/>
        <v/>
      </c>
    </row>
    <row r="1282" spans="1:1" x14ac:dyDescent="0.25">
      <c r="A1282" s="202" t="str">
        <f t="shared" si="43"/>
        <v/>
      </c>
    </row>
    <row r="1283" spans="1:1" x14ac:dyDescent="0.25">
      <c r="A1283" s="202" t="str">
        <f t="shared" si="43"/>
        <v/>
      </c>
    </row>
    <row r="1284" spans="1:1" x14ac:dyDescent="0.25">
      <c r="A1284" s="202" t="str">
        <f t="shared" si="43"/>
        <v/>
      </c>
    </row>
    <row r="1285" spans="1:1" x14ac:dyDescent="0.25">
      <c r="A1285" s="202" t="str">
        <f t="shared" si="43"/>
        <v/>
      </c>
    </row>
    <row r="1286" spans="1:1" x14ac:dyDescent="0.25">
      <c r="A1286" s="202" t="str">
        <f t="shared" si="43"/>
        <v/>
      </c>
    </row>
    <row r="1287" spans="1:1" x14ac:dyDescent="0.25">
      <c r="A1287" s="202" t="str">
        <f t="shared" si="43"/>
        <v/>
      </c>
    </row>
    <row r="1288" spans="1:1" x14ac:dyDescent="0.25">
      <c r="A1288" s="202" t="str">
        <f t="shared" si="43"/>
        <v/>
      </c>
    </row>
    <row r="1289" spans="1:1" x14ac:dyDescent="0.25">
      <c r="A1289" s="202" t="str">
        <f t="shared" si="43"/>
        <v/>
      </c>
    </row>
    <row r="1290" spans="1:1" x14ac:dyDescent="0.25">
      <c r="A1290" s="202" t="str">
        <f t="shared" si="43"/>
        <v/>
      </c>
    </row>
    <row r="1291" spans="1:1" x14ac:dyDescent="0.25">
      <c r="A1291" s="202" t="str">
        <f t="shared" si="43"/>
        <v/>
      </c>
    </row>
    <row r="1292" spans="1:1" x14ac:dyDescent="0.25">
      <c r="A1292" s="202" t="str">
        <f t="shared" si="43"/>
        <v/>
      </c>
    </row>
    <row r="1293" spans="1:1" x14ac:dyDescent="0.25">
      <c r="A1293" s="202" t="str">
        <f t="shared" si="43"/>
        <v/>
      </c>
    </row>
    <row r="1294" spans="1:1" x14ac:dyDescent="0.25">
      <c r="A1294" s="202" t="str">
        <f t="shared" si="43"/>
        <v/>
      </c>
    </row>
    <row r="1295" spans="1:1" x14ac:dyDescent="0.25">
      <c r="A1295" s="202" t="str">
        <f t="shared" si="43"/>
        <v/>
      </c>
    </row>
    <row r="1296" spans="1:1" x14ac:dyDescent="0.25">
      <c r="A1296" s="202" t="str">
        <f t="shared" si="43"/>
        <v/>
      </c>
    </row>
    <row r="1297" spans="1:1" x14ac:dyDescent="0.25">
      <c r="A1297" s="202" t="str">
        <f t="shared" si="43"/>
        <v/>
      </c>
    </row>
    <row r="1298" spans="1:1" x14ac:dyDescent="0.25">
      <c r="A1298" s="202" t="str">
        <f t="shared" si="43"/>
        <v/>
      </c>
    </row>
    <row r="1299" spans="1:1" x14ac:dyDescent="0.25">
      <c r="A1299" s="202" t="str">
        <f t="shared" ref="A1299:A1362" si="44">IF(AND(A1298="", B1298="", B1299&lt;&gt;0), 1, IF(AND(A1298&lt;&gt;0, B1298&lt;&gt;0, B1299&lt;&gt;0), A1298+1, IF(AND(A1298&lt;&gt;0, B1298&lt;&gt;0, B1299=0), "", "")))</f>
        <v/>
      </c>
    </row>
    <row r="1300" spans="1:1" x14ac:dyDescent="0.25">
      <c r="A1300" s="202" t="str">
        <f t="shared" si="44"/>
        <v/>
      </c>
    </row>
    <row r="1301" spans="1:1" x14ac:dyDescent="0.25">
      <c r="A1301" s="202" t="str">
        <f t="shared" si="44"/>
        <v/>
      </c>
    </row>
    <row r="1302" spans="1:1" x14ac:dyDescent="0.25">
      <c r="A1302" s="202" t="str">
        <f t="shared" si="44"/>
        <v/>
      </c>
    </row>
    <row r="1303" spans="1:1" x14ac:dyDescent="0.25">
      <c r="A1303" s="202" t="str">
        <f t="shared" si="44"/>
        <v/>
      </c>
    </row>
    <row r="1304" spans="1:1" x14ac:dyDescent="0.25">
      <c r="A1304" s="202" t="str">
        <f t="shared" si="44"/>
        <v/>
      </c>
    </row>
    <row r="1305" spans="1:1" x14ac:dyDescent="0.25">
      <c r="A1305" s="202" t="str">
        <f t="shared" si="44"/>
        <v/>
      </c>
    </row>
    <row r="1306" spans="1:1" x14ac:dyDescent="0.25">
      <c r="A1306" s="202" t="str">
        <f t="shared" si="44"/>
        <v/>
      </c>
    </row>
    <row r="1307" spans="1:1" x14ac:dyDescent="0.25">
      <c r="A1307" s="202" t="str">
        <f t="shared" si="44"/>
        <v/>
      </c>
    </row>
    <row r="1308" spans="1:1" x14ac:dyDescent="0.25">
      <c r="A1308" s="202" t="str">
        <f t="shared" si="44"/>
        <v/>
      </c>
    </row>
    <row r="1309" spans="1:1" x14ac:dyDescent="0.25">
      <c r="A1309" s="202" t="str">
        <f t="shared" si="44"/>
        <v/>
      </c>
    </row>
    <row r="1310" spans="1:1" x14ac:dyDescent="0.25">
      <c r="A1310" s="202" t="str">
        <f t="shared" si="44"/>
        <v/>
      </c>
    </row>
    <row r="1311" spans="1:1" x14ac:dyDescent="0.25">
      <c r="A1311" s="202" t="str">
        <f t="shared" si="44"/>
        <v/>
      </c>
    </row>
    <row r="1312" spans="1:1" x14ac:dyDescent="0.25">
      <c r="A1312" s="202" t="str">
        <f t="shared" si="44"/>
        <v/>
      </c>
    </row>
    <row r="1313" spans="1:1" x14ac:dyDescent="0.25">
      <c r="A1313" s="202" t="str">
        <f t="shared" si="44"/>
        <v/>
      </c>
    </row>
    <row r="1314" spans="1:1" x14ac:dyDescent="0.25">
      <c r="A1314" s="202" t="str">
        <f t="shared" si="44"/>
        <v/>
      </c>
    </row>
    <row r="1315" spans="1:1" x14ac:dyDescent="0.25">
      <c r="A1315" s="202" t="str">
        <f t="shared" si="44"/>
        <v/>
      </c>
    </row>
    <row r="1316" spans="1:1" x14ac:dyDescent="0.25">
      <c r="A1316" s="202" t="str">
        <f t="shared" si="44"/>
        <v/>
      </c>
    </row>
    <row r="1317" spans="1:1" x14ac:dyDescent="0.25">
      <c r="A1317" s="202" t="str">
        <f t="shared" si="44"/>
        <v/>
      </c>
    </row>
    <row r="1318" spans="1:1" x14ac:dyDescent="0.25">
      <c r="A1318" s="202" t="str">
        <f t="shared" si="44"/>
        <v/>
      </c>
    </row>
    <row r="1319" spans="1:1" x14ac:dyDescent="0.25">
      <c r="A1319" s="202" t="str">
        <f t="shared" si="44"/>
        <v/>
      </c>
    </row>
    <row r="1320" spans="1:1" x14ac:dyDescent="0.25">
      <c r="A1320" s="202" t="str">
        <f t="shared" si="44"/>
        <v/>
      </c>
    </row>
    <row r="1321" spans="1:1" x14ac:dyDescent="0.25">
      <c r="A1321" s="202" t="str">
        <f t="shared" si="44"/>
        <v/>
      </c>
    </row>
    <row r="1322" spans="1:1" x14ac:dyDescent="0.25">
      <c r="A1322" s="202" t="str">
        <f t="shared" si="44"/>
        <v/>
      </c>
    </row>
    <row r="1323" spans="1:1" x14ac:dyDescent="0.25">
      <c r="A1323" s="202" t="str">
        <f t="shared" si="44"/>
        <v/>
      </c>
    </row>
    <row r="1324" spans="1:1" x14ac:dyDescent="0.25">
      <c r="A1324" s="202" t="str">
        <f t="shared" si="44"/>
        <v/>
      </c>
    </row>
    <row r="1325" spans="1:1" x14ac:dyDescent="0.25">
      <c r="A1325" s="202" t="str">
        <f t="shared" si="44"/>
        <v/>
      </c>
    </row>
    <row r="1326" spans="1:1" x14ac:dyDescent="0.25">
      <c r="A1326" s="202" t="str">
        <f t="shared" si="44"/>
        <v/>
      </c>
    </row>
    <row r="1327" spans="1:1" x14ac:dyDescent="0.25">
      <c r="A1327" s="202" t="str">
        <f t="shared" si="44"/>
        <v/>
      </c>
    </row>
    <row r="1328" spans="1:1" x14ac:dyDescent="0.25">
      <c r="A1328" s="202" t="str">
        <f t="shared" si="44"/>
        <v/>
      </c>
    </row>
    <row r="1329" spans="1:1" x14ac:dyDescent="0.25">
      <c r="A1329" s="202" t="str">
        <f t="shared" si="44"/>
        <v/>
      </c>
    </row>
    <row r="1330" spans="1:1" x14ac:dyDescent="0.25">
      <c r="A1330" s="202" t="str">
        <f t="shared" si="44"/>
        <v/>
      </c>
    </row>
    <row r="1331" spans="1:1" x14ac:dyDescent="0.25">
      <c r="A1331" s="202" t="str">
        <f t="shared" si="44"/>
        <v/>
      </c>
    </row>
    <row r="1332" spans="1:1" x14ac:dyDescent="0.25">
      <c r="A1332" s="202" t="str">
        <f t="shared" si="44"/>
        <v/>
      </c>
    </row>
    <row r="1333" spans="1:1" x14ac:dyDescent="0.25">
      <c r="A1333" s="202" t="str">
        <f t="shared" si="44"/>
        <v/>
      </c>
    </row>
    <row r="1334" spans="1:1" x14ac:dyDescent="0.25">
      <c r="A1334" s="202" t="str">
        <f t="shared" si="44"/>
        <v/>
      </c>
    </row>
    <row r="1335" spans="1:1" x14ac:dyDescent="0.25">
      <c r="A1335" s="202" t="str">
        <f t="shared" si="44"/>
        <v/>
      </c>
    </row>
    <row r="1336" spans="1:1" x14ac:dyDescent="0.25">
      <c r="A1336" s="202" t="str">
        <f t="shared" si="44"/>
        <v/>
      </c>
    </row>
    <row r="1337" spans="1:1" x14ac:dyDescent="0.25">
      <c r="A1337" s="202" t="str">
        <f t="shared" si="44"/>
        <v/>
      </c>
    </row>
    <row r="1338" spans="1:1" x14ac:dyDescent="0.25">
      <c r="A1338" s="202" t="str">
        <f t="shared" si="44"/>
        <v/>
      </c>
    </row>
    <row r="1339" spans="1:1" x14ac:dyDescent="0.25">
      <c r="A1339" s="202" t="str">
        <f t="shared" si="44"/>
        <v/>
      </c>
    </row>
    <row r="1340" spans="1:1" x14ac:dyDescent="0.25">
      <c r="A1340" s="202" t="str">
        <f t="shared" si="44"/>
        <v/>
      </c>
    </row>
    <row r="1341" spans="1:1" x14ac:dyDescent="0.25">
      <c r="A1341" s="202" t="str">
        <f t="shared" si="44"/>
        <v/>
      </c>
    </row>
    <row r="1342" spans="1:1" x14ac:dyDescent="0.25">
      <c r="A1342" s="202" t="str">
        <f t="shared" si="44"/>
        <v/>
      </c>
    </row>
    <row r="1343" spans="1:1" x14ac:dyDescent="0.25">
      <c r="A1343" s="202" t="str">
        <f t="shared" si="44"/>
        <v/>
      </c>
    </row>
    <row r="1344" spans="1:1" x14ac:dyDescent="0.25">
      <c r="A1344" s="202" t="str">
        <f t="shared" si="44"/>
        <v/>
      </c>
    </row>
    <row r="1345" spans="1:1" x14ac:dyDescent="0.25">
      <c r="A1345" s="202" t="str">
        <f t="shared" si="44"/>
        <v/>
      </c>
    </row>
    <row r="1346" spans="1:1" x14ac:dyDescent="0.25">
      <c r="A1346" s="202" t="str">
        <f t="shared" si="44"/>
        <v/>
      </c>
    </row>
    <row r="1347" spans="1:1" x14ac:dyDescent="0.25">
      <c r="A1347" s="202" t="str">
        <f t="shared" si="44"/>
        <v/>
      </c>
    </row>
    <row r="1348" spans="1:1" x14ac:dyDescent="0.25">
      <c r="A1348" s="202" t="str">
        <f t="shared" si="44"/>
        <v/>
      </c>
    </row>
    <row r="1349" spans="1:1" x14ac:dyDescent="0.25">
      <c r="A1349" s="202" t="str">
        <f t="shared" si="44"/>
        <v/>
      </c>
    </row>
    <row r="1350" spans="1:1" x14ac:dyDescent="0.25">
      <c r="A1350" s="202" t="str">
        <f t="shared" si="44"/>
        <v/>
      </c>
    </row>
    <row r="1351" spans="1:1" x14ac:dyDescent="0.25">
      <c r="A1351" s="202" t="str">
        <f t="shared" si="44"/>
        <v/>
      </c>
    </row>
    <row r="1352" spans="1:1" x14ac:dyDescent="0.25">
      <c r="A1352" s="202" t="str">
        <f t="shared" si="44"/>
        <v/>
      </c>
    </row>
    <row r="1353" spans="1:1" x14ac:dyDescent="0.25">
      <c r="A1353" s="202" t="str">
        <f t="shared" si="44"/>
        <v/>
      </c>
    </row>
    <row r="1354" spans="1:1" x14ac:dyDescent="0.25">
      <c r="A1354" s="202" t="str">
        <f t="shared" si="44"/>
        <v/>
      </c>
    </row>
    <row r="1355" spans="1:1" x14ac:dyDescent="0.25">
      <c r="A1355" s="202" t="str">
        <f t="shared" si="44"/>
        <v/>
      </c>
    </row>
    <row r="1356" spans="1:1" x14ac:dyDescent="0.25">
      <c r="A1356" s="202" t="str">
        <f t="shared" si="44"/>
        <v/>
      </c>
    </row>
    <row r="1357" spans="1:1" x14ac:dyDescent="0.25">
      <c r="A1357" s="202" t="str">
        <f t="shared" si="44"/>
        <v/>
      </c>
    </row>
    <row r="1358" spans="1:1" x14ac:dyDescent="0.25">
      <c r="A1358" s="202" t="str">
        <f t="shared" si="44"/>
        <v/>
      </c>
    </row>
    <row r="1359" spans="1:1" x14ac:dyDescent="0.25">
      <c r="A1359" s="202" t="str">
        <f t="shared" si="44"/>
        <v/>
      </c>
    </row>
    <row r="1360" spans="1:1" x14ac:dyDescent="0.25">
      <c r="A1360" s="202" t="str">
        <f t="shared" si="44"/>
        <v/>
      </c>
    </row>
    <row r="1361" spans="1:1" x14ac:dyDescent="0.25">
      <c r="A1361" s="202" t="str">
        <f t="shared" si="44"/>
        <v/>
      </c>
    </row>
    <row r="1362" spans="1:1" x14ac:dyDescent="0.25">
      <c r="A1362" s="202" t="str">
        <f t="shared" si="44"/>
        <v/>
      </c>
    </row>
    <row r="1363" spans="1:1" x14ac:dyDescent="0.25">
      <c r="A1363" s="202" t="str">
        <f t="shared" ref="A1363:A1426" si="45">IF(AND(A1362="", B1362="", B1363&lt;&gt;0), 1, IF(AND(A1362&lt;&gt;0, B1362&lt;&gt;0, B1363&lt;&gt;0), A1362+1, IF(AND(A1362&lt;&gt;0, B1362&lt;&gt;0, B1363=0), "", "")))</f>
        <v/>
      </c>
    </row>
    <row r="1364" spans="1:1" x14ac:dyDescent="0.25">
      <c r="A1364" s="202" t="str">
        <f t="shared" si="45"/>
        <v/>
      </c>
    </row>
    <row r="1365" spans="1:1" x14ac:dyDescent="0.25">
      <c r="A1365" s="202" t="str">
        <f t="shared" si="45"/>
        <v/>
      </c>
    </row>
    <row r="1366" spans="1:1" x14ac:dyDescent="0.25">
      <c r="A1366" s="202" t="str">
        <f t="shared" si="45"/>
        <v/>
      </c>
    </row>
    <row r="1367" spans="1:1" x14ac:dyDescent="0.25">
      <c r="A1367" s="202" t="str">
        <f t="shared" si="45"/>
        <v/>
      </c>
    </row>
    <row r="1368" spans="1:1" x14ac:dyDescent="0.25">
      <c r="A1368" s="202" t="str">
        <f t="shared" si="45"/>
        <v/>
      </c>
    </row>
    <row r="1369" spans="1:1" x14ac:dyDescent="0.25">
      <c r="A1369" s="202" t="str">
        <f t="shared" si="45"/>
        <v/>
      </c>
    </row>
    <row r="1370" spans="1:1" x14ac:dyDescent="0.25">
      <c r="A1370" s="202" t="str">
        <f t="shared" si="45"/>
        <v/>
      </c>
    </row>
    <row r="1371" spans="1:1" x14ac:dyDescent="0.25">
      <c r="A1371" s="202" t="str">
        <f t="shared" si="45"/>
        <v/>
      </c>
    </row>
    <row r="1372" spans="1:1" x14ac:dyDescent="0.25">
      <c r="A1372" s="202" t="str">
        <f t="shared" si="45"/>
        <v/>
      </c>
    </row>
    <row r="1373" spans="1:1" x14ac:dyDescent="0.25">
      <c r="A1373" s="202" t="str">
        <f t="shared" si="45"/>
        <v/>
      </c>
    </row>
    <row r="1374" spans="1:1" x14ac:dyDescent="0.25">
      <c r="A1374" s="202" t="str">
        <f t="shared" si="45"/>
        <v/>
      </c>
    </row>
    <row r="1375" spans="1:1" x14ac:dyDescent="0.25">
      <c r="A1375" s="202" t="str">
        <f t="shared" si="45"/>
        <v/>
      </c>
    </row>
    <row r="1376" spans="1:1" x14ac:dyDescent="0.25">
      <c r="A1376" s="202" t="str">
        <f t="shared" si="45"/>
        <v/>
      </c>
    </row>
    <row r="1377" spans="1:1" x14ac:dyDescent="0.25">
      <c r="A1377" s="202" t="str">
        <f t="shared" si="45"/>
        <v/>
      </c>
    </row>
    <row r="1378" spans="1:1" x14ac:dyDescent="0.25">
      <c r="A1378" s="202" t="str">
        <f t="shared" si="45"/>
        <v/>
      </c>
    </row>
    <row r="1379" spans="1:1" x14ac:dyDescent="0.25">
      <c r="A1379" s="202" t="str">
        <f t="shared" si="45"/>
        <v/>
      </c>
    </row>
    <row r="1380" spans="1:1" x14ac:dyDescent="0.25">
      <c r="A1380" s="202" t="str">
        <f t="shared" si="45"/>
        <v/>
      </c>
    </row>
    <row r="1381" spans="1:1" x14ac:dyDescent="0.25">
      <c r="A1381" s="202" t="str">
        <f t="shared" si="45"/>
        <v/>
      </c>
    </row>
    <row r="1382" spans="1:1" x14ac:dyDescent="0.25">
      <c r="A1382" s="202" t="str">
        <f t="shared" si="45"/>
        <v/>
      </c>
    </row>
    <row r="1383" spans="1:1" x14ac:dyDescent="0.25">
      <c r="A1383" s="202" t="str">
        <f t="shared" si="45"/>
        <v/>
      </c>
    </row>
    <row r="1384" spans="1:1" x14ac:dyDescent="0.25">
      <c r="A1384" s="202" t="str">
        <f t="shared" si="45"/>
        <v/>
      </c>
    </row>
    <row r="1385" spans="1:1" x14ac:dyDescent="0.25">
      <c r="A1385" s="202" t="str">
        <f t="shared" si="45"/>
        <v/>
      </c>
    </row>
    <row r="1386" spans="1:1" x14ac:dyDescent="0.25">
      <c r="A1386" s="202" t="str">
        <f t="shared" si="45"/>
        <v/>
      </c>
    </row>
    <row r="1387" spans="1:1" x14ac:dyDescent="0.25">
      <c r="A1387" s="202" t="str">
        <f t="shared" si="45"/>
        <v/>
      </c>
    </row>
    <row r="1388" spans="1:1" x14ac:dyDescent="0.25">
      <c r="A1388" s="202" t="str">
        <f t="shared" si="45"/>
        <v/>
      </c>
    </row>
    <row r="1389" spans="1:1" x14ac:dyDescent="0.25">
      <c r="A1389" s="202" t="str">
        <f t="shared" si="45"/>
        <v/>
      </c>
    </row>
    <row r="1390" spans="1:1" x14ac:dyDescent="0.25">
      <c r="A1390" s="202" t="str">
        <f t="shared" si="45"/>
        <v/>
      </c>
    </row>
    <row r="1391" spans="1:1" x14ac:dyDescent="0.25">
      <c r="A1391" s="202" t="str">
        <f t="shared" si="45"/>
        <v/>
      </c>
    </row>
    <row r="1392" spans="1:1" x14ac:dyDescent="0.25">
      <c r="A1392" s="202" t="str">
        <f t="shared" si="45"/>
        <v/>
      </c>
    </row>
    <row r="1393" spans="1:1" x14ac:dyDescent="0.25">
      <c r="A1393" s="202" t="str">
        <f t="shared" si="45"/>
        <v/>
      </c>
    </row>
    <row r="1394" spans="1:1" x14ac:dyDescent="0.25">
      <c r="A1394" s="202" t="str">
        <f t="shared" si="45"/>
        <v/>
      </c>
    </row>
    <row r="1395" spans="1:1" x14ac:dyDescent="0.25">
      <c r="A1395" s="202" t="str">
        <f t="shared" si="45"/>
        <v/>
      </c>
    </row>
    <row r="1396" spans="1:1" x14ac:dyDescent="0.25">
      <c r="A1396" s="202" t="str">
        <f t="shared" si="45"/>
        <v/>
      </c>
    </row>
    <row r="1397" spans="1:1" x14ac:dyDescent="0.25">
      <c r="A1397" s="202" t="str">
        <f t="shared" si="45"/>
        <v/>
      </c>
    </row>
    <row r="1398" spans="1:1" x14ac:dyDescent="0.25">
      <c r="A1398" s="202" t="str">
        <f t="shared" si="45"/>
        <v/>
      </c>
    </row>
    <row r="1399" spans="1:1" x14ac:dyDescent="0.25">
      <c r="A1399" s="202" t="str">
        <f t="shared" si="45"/>
        <v/>
      </c>
    </row>
    <row r="1400" spans="1:1" x14ac:dyDescent="0.25">
      <c r="A1400" s="202" t="str">
        <f t="shared" si="45"/>
        <v/>
      </c>
    </row>
    <row r="1401" spans="1:1" x14ac:dyDescent="0.25">
      <c r="A1401" s="202" t="str">
        <f t="shared" si="45"/>
        <v/>
      </c>
    </row>
    <row r="1402" spans="1:1" x14ac:dyDescent="0.25">
      <c r="A1402" s="202" t="str">
        <f t="shared" si="45"/>
        <v/>
      </c>
    </row>
    <row r="1403" spans="1:1" x14ac:dyDescent="0.25">
      <c r="A1403" s="202" t="str">
        <f t="shared" si="45"/>
        <v/>
      </c>
    </row>
    <row r="1404" spans="1:1" x14ac:dyDescent="0.25">
      <c r="A1404" s="202" t="str">
        <f t="shared" si="45"/>
        <v/>
      </c>
    </row>
    <row r="1405" spans="1:1" x14ac:dyDescent="0.25">
      <c r="A1405" s="202" t="str">
        <f t="shared" si="45"/>
        <v/>
      </c>
    </row>
    <row r="1406" spans="1:1" x14ac:dyDescent="0.25">
      <c r="A1406" s="202" t="str">
        <f t="shared" si="45"/>
        <v/>
      </c>
    </row>
    <row r="1407" spans="1:1" x14ac:dyDescent="0.25">
      <c r="A1407" s="202" t="str">
        <f t="shared" si="45"/>
        <v/>
      </c>
    </row>
    <row r="1408" spans="1:1" x14ac:dyDescent="0.25">
      <c r="A1408" s="202" t="str">
        <f t="shared" si="45"/>
        <v/>
      </c>
    </row>
    <row r="1409" spans="1:1" x14ac:dyDescent="0.25">
      <c r="A1409" s="202" t="str">
        <f t="shared" si="45"/>
        <v/>
      </c>
    </row>
    <row r="1410" spans="1:1" x14ac:dyDescent="0.25">
      <c r="A1410" s="202" t="str">
        <f t="shared" si="45"/>
        <v/>
      </c>
    </row>
    <row r="1411" spans="1:1" x14ac:dyDescent="0.25">
      <c r="A1411" s="202" t="str">
        <f t="shared" si="45"/>
        <v/>
      </c>
    </row>
    <row r="1412" spans="1:1" x14ac:dyDescent="0.25">
      <c r="A1412" s="202" t="str">
        <f t="shared" si="45"/>
        <v/>
      </c>
    </row>
    <row r="1413" spans="1:1" x14ac:dyDescent="0.25">
      <c r="A1413" s="202" t="str">
        <f t="shared" si="45"/>
        <v/>
      </c>
    </row>
    <row r="1414" spans="1:1" x14ac:dyDescent="0.25">
      <c r="A1414" s="202" t="str">
        <f t="shared" si="45"/>
        <v/>
      </c>
    </row>
    <row r="1415" spans="1:1" x14ac:dyDescent="0.25">
      <c r="A1415" s="202" t="str">
        <f t="shared" si="45"/>
        <v/>
      </c>
    </row>
    <row r="1416" spans="1:1" x14ac:dyDescent="0.25">
      <c r="A1416" s="202" t="str">
        <f t="shared" si="45"/>
        <v/>
      </c>
    </row>
    <row r="1417" spans="1:1" x14ac:dyDescent="0.25">
      <c r="A1417" s="202" t="str">
        <f t="shared" si="45"/>
        <v/>
      </c>
    </row>
    <row r="1418" spans="1:1" x14ac:dyDescent="0.25">
      <c r="A1418" s="202" t="str">
        <f t="shared" si="45"/>
        <v/>
      </c>
    </row>
    <row r="1419" spans="1:1" x14ac:dyDescent="0.25">
      <c r="A1419" s="202" t="str">
        <f t="shared" si="45"/>
        <v/>
      </c>
    </row>
    <row r="1420" spans="1:1" x14ac:dyDescent="0.25">
      <c r="A1420" s="202" t="str">
        <f t="shared" si="45"/>
        <v/>
      </c>
    </row>
    <row r="1421" spans="1:1" x14ac:dyDescent="0.25">
      <c r="A1421" s="202" t="str">
        <f t="shared" si="45"/>
        <v/>
      </c>
    </row>
    <row r="1422" spans="1:1" x14ac:dyDescent="0.25">
      <c r="A1422" s="202" t="str">
        <f t="shared" si="45"/>
        <v/>
      </c>
    </row>
    <row r="1423" spans="1:1" x14ac:dyDescent="0.25">
      <c r="A1423" s="202" t="str">
        <f t="shared" si="45"/>
        <v/>
      </c>
    </row>
    <row r="1424" spans="1:1" x14ac:dyDescent="0.25">
      <c r="A1424" s="202" t="str">
        <f t="shared" si="45"/>
        <v/>
      </c>
    </row>
    <row r="1425" spans="1:1" x14ac:dyDescent="0.25">
      <c r="A1425" s="202" t="str">
        <f t="shared" si="45"/>
        <v/>
      </c>
    </row>
    <row r="1426" spans="1:1" x14ac:dyDescent="0.25">
      <c r="A1426" s="202" t="str">
        <f t="shared" si="45"/>
        <v/>
      </c>
    </row>
    <row r="1427" spans="1:1" x14ac:dyDescent="0.25">
      <c r="A1427" s="202" t="str">
        <f t="shared" ref="A1427:A1490" si="46">IF(AND(A1426="", B1426="", B1427&lt;&gt;0), 1, IF(AND(A1426&lt;&gt;0, B1426&lt;&gt;0, B1427&lt;&gt;0), A1426+1, IF(AND(A1426&lt;&gt;0, B1426&lt;&gt;0, B1427=0), "", "")))</f>
        <v/>
      </c>
    </row>
    <row r="1428" spans="1:1" x14ac:dyDescent="0.25">
      <c r="A1428" s="202" t="str">
        <f t="shared" si="46"/>
        <v/>
      </c>
    </row>
    <row r="1429" spans="1:1" x14ac:dyDescent="0.25">
      <c r="A1429" s="202" t="str">
        <f t="shared" si="46"/>
        <v/>
      </c>
    </row>
    <row r="1430" spans="1:1" x14ac:dyDescent="0.25">
      <c r="A1430" s="202" t="str">
        <f t="shared" si="46"/>
        <v/>
      </c>
    </row>
    <row r="1431" spans="1:1" x14ac:dyDescent="0.25">
      <c r="A1431" s="202" t="str">
        <f t="shared" si="46"/>
        <v/>
      </c>
    </row>
    <row r="1432" spans="1:1" x14ac:dyDescent="0.25">
      <c r="A1432" s="202" t="str">
        <f t="shared" si="46"/>
        <v/>
      </c>
    </row>
    <row r="1433" spans="1:1" x14ac:dyDescent="0.25">
      <c r="A1433" s="202" t="str">
        <f t="shared" si="46"/>
        <v/>
      </c>
    </row>
    <row r="1434" spans="1:1" x14ac:dyDescent="0.25">
      <c r="A1434" s="202" t="str">
        <f t="shared" si="46"/>
        <v/>
      </c>
    </row>
    <row r="1435" spans="1:1" x14ac:dyDescent="0.25">
      <c r="A1435" s="202" t="str">
        <f t="shared" si="46"/>
        <v/>
      </c>
    </row>
    <row r="1436" spans="1:1" x14ac:dyDescent="0.25">
      <c r="A1436" s="202" t="str">
        <f t="shared" si="46"/>
        <v/>
      </c>
    </row>
    <row r="1437" spans="1:1" x14ac:dyDescent="0.25">
      <c r="A1437" s="202" t="str">
        <f t="shared" si="46"/>
        <v/>
      </c>
    </row>
    <row r="1438" spans="1:1" x14ac:dyDescent="0.25">
      <c r="A1438" s="202" t="str">
        <f t="shared" si="46"/>
        <v/>
      </c>
    </row>
    <row r="1439" spans="1:1" x14ac:dyDescent="0.25">
      <c r="A1439" s="202" t="str">
        <f t="shared" si="46"/>
        <v/>
      </c>
    </row>
    <row r="1440" spans="1:1" x14ac:dyDescent="0.25">
      <c r="A1440" s="202" t="str">
        <f t="shared" si="46"/>
        <v/>
      </c>
    </row>
    <row r="1441" spans="1:1" x14ac:dyDescent="0.25">
      <c r="A1441" s="202" t="str">
        <f t="shared" si="46"/>
        <v/>
      </c>
    </row>
    <row r="1442" spans="1:1" x14ac:dyDescent="0.25">
      <c r="A1442" s="202" t="str">
        <f t="shared" si="46"/>
        <v/>
      </c>
    </row>
    <row r="1443" spans="1:1" x14ac:dyDescent="0.25">
      <c r="A1443" s="202" t="str">
        <f t="shared" si="46"/>
        <v/>
      </c>
    </row>
    <row r="1444" spans="1:1" x14ac:dyDescent="0.25">
      <c r="A1444" s="202" t="str">
        <f t="shared" si="46"/>
        <v/>
      </c>
    </row>
    <row r="1445" spans="1:1" x14ac:dyDescent="0.25">
      <c r="A1445" s="202" t="str">
        <f t="shared" si="46"/>
        <v/>
      </c>
    </row>
    <row r="1446" spans="1:1" x14ac:dyDescent="0.25">
      <c r="A1446" s="202" t="str">
        <f t="shared" si="46"/>
        <v/>
      </c>
    </row>
    <row r="1447" spans="1:1" x14ac:dyDescent="0.25">
      <c r="A1447" s="202" t="str">
        <f t="shared" si="46"/>
        <v/>
      </c>
    </row>
    <row r="1448" spans="1:1" x14ac:dyDescent="0.25">
      <c r="A1448" s="202" t="str">
        <f t="shared" si="46"/>
        <v/>
      </c>
    </row>
    <row r="1449" spans="1:1" x14ac:dyDescent="0.25">
      <c r="A1449" s="202" t="str">
        <f t="shared" si="46"/>
        <v/>
      </c>
    </row>
    <row r="1450" spans="1:1" x14ac:dyDescent="0.25">
      <c r="A1450" s="202" t="str">
        <f t="shared" si="46"/>
        <v/>
      </c>
    </row>
    <row r="1451" spans="1:1" x14ac:dyDescent="0.25">
      <c r="A1451" s="202" t="str">
        <f t="shared" si="46"/>
        <v/>
      </c>
    </row>
    <row r="1452" spans="1:1" x14ac:dyDescent="0.25">
      <c r="A1452" s="202" t="str">
        <f t="shared" si="46"/>
        <v/>
      </c>
    </row>
    <row r="1453" spans="1:1" x14ac:dyDescent="0.25">
      <c r="A1453" s="202" t="str">
        <f t="shared" si="46"/>
        <v/>
      </c>
    </row>
    <row r="1454" spans="1:1" x14ac:dyDescent="0.25">
      <c r="A1454" s="202" t="str">
        <f t="shared" si="46"/>
        <v/>
      </c>
    </row>
    <row r="1455" spans="1:1" x14ac:dyDescent="0.25">
      <c r="A1455" s="202" t="str">
        <f t="shared" si="46"/>
        <v/>
      </c>
    </row>
    <row r="1456" spans="1:1" x14ac:dyDescent="0.25">
      <c r="A1456" s="202" t="str">
        <f t="shared" si="46"/>
        <v/>
      </c>
    </row>
    <row r="1457" spans="1:1" x14ac:dyDescent="0.25">
      <c r="A1457" s="202" t="str">
        <f t="shared" si="46"/>
        <v/>
      </c>
    </row>
    <row r="1458" spans="1:1" x14ac:dyDescent="0.25">
      <c r="A1458" s="202" t="str">
        <f t="shared" si="46"/>
        <v/>
      </c>
    </row>
    <row r="1459" spans="1:1" x14ac:dyDescent="0.25">
      <c r="A1459" s="202" t="str">
        <f t="shared" si="46"/>
        <v/>
      </c>
    </row>
    <row r="1460" spans="1:1" x14ac:dyDescent="0.25">
      <c r="A1460" s="202" t="str">
        <f t="shared" si="46"/>
        <v/>
      </c>
    </row>
    <row r="1461" spans="1:1" x14ac:dyDescent="0.25">
      <c r="A1461" s="202" t="str">
        <f t="shared" si="46"/>
        <v/>
      </c>
    </row>
    <row r="1462" spans="1:1" x14ac:dyDescent="0.25">
      <c r="A1462" s="202" t="str">
        <f t="shared" si="46"/>
        <v/>
      </c>
    </row>
    <row r="1463" spans="1:1" x14ac:dyDescent="0.25">
      <c r="A1463" s="202" t="str">
        <f t="shared" si="46"/>
        <v/>
      </c>
    </row>
    <row r="1464" spans="1:1" x14ac:dyDescent="0.25">
      <c r="A1464" s="202" t="str">
        <f t="shared" si="46"/>
        <v/>
      </c>
    </row>
    <row r="1465" spans="1:1" x14ac:dyDescent="0.25">
      <c r="A1465" s="202" t="str">
        <f t="shared" si="46"/>
        <v/>
      </c>
    </row>
    <row r="1466" spans="1:1" x14ac:dyDescent="0.25">
      <c r="A1466" s="202" t="str">
        <f t="shared" si="46"/>
        <v/>
      </c>
    </row>
    <row r="1467" spans="1:1" x14ac:dyDescent="0.25">
      <c r="A1467" s="202" t="str">
        <f t="shared" si="46"/>
        <v/>
      </c>
    </row>
    <row r="1468" spans="1:1" x14ac:dyDescent="0.25">
      <c r="A1468" s="202" t="str">
        <f t="shared" si="46"/>
        <v/>
      </c>
    </row>
    <row r="1469" spans="1:1" x14ac:dyDescent="0.25">
      <c r="A1469" s="202" t="str">
        <f t="shared" si="46"/>
        <v/>
      </c>
    </row>
    <row r="1470" spans="1:1" x14ac:dyDescent="0.25">
      <c r="A1470" s="202" t="str">
        <f t="shared" si="46"/>
        <v/>
      </c>
    </row>
    <row r="1471" spans="1:1" x14ac:dyDescent="0.25">
      <c r="A1471" s="202" t="str">
        <f t="shared" si="46"/>
        <v/>
      </c>
    </row>
    <row r="1472" spans="1:1" x14ac:dyDescent="0.25">
      <c r="A1472" s="202" t="str">
        <f t="shared" si="46"/>
        <v/>
      </c>
    </row>
    <row r="1473" spans="1:1" x14ac:dyDescent="0.25">
      <c r="A1473" s="202" t="str">
        <f t="shared" si="46"/>
        <v/>
      </c>
    </row>
    <row r="1474" spans="1:1" x14ac:dyDescent="0.25">
      <c r="A1474" s="202" t="str">
        <f t="shared" si="46"/>
        <v/>
      </c>
    </row>
    <row r="1475" spans="1:1" x14ac:dyDescent="0.25">
      <c r="A1475" s="202" t="str">
        <f t="shared" si="46"/>
        <v/>
      </c>
    </row>
    <row r="1476" spans="1:1" x14ac:dyDescent="0.25">
      <c r="A1476" s="202" t="str">
        <f t="shared" si="46"/>
        <v/>
      </c>
    </row>
    <row r="1477" spans="1:1" x14ac:dyDescent="0.25">
      <c r="A1477" s="202" t="str">
        <f t="shared" si="46"/>
        <v/>
      </c>
    </row>
    <row r="1478" spans="1:1" x14ac:dyDescent="0.25">
      <c r="A1478" s="202" t="str">
        <f t="shared" si="46"/>
        <v/>
      </c>
    </row>
    <row r="1479" spans="1:1" x14ac:dyDescent="0.25">
      <c r="A1479" s="202" t="str">
        <f t="shared" si="46"/>
        <v/>
      </c>
    </row>
    <row r="1480" spans="1:1" x14ac:dyDescent="0.25">
      <c r="A1480" s="202" t="str">
        <f t="shared" si="46"/>
        <v/>
      </c>
    </row>
    <row r="1481" spans="1:1" x14ac:dyDescent="0.25">
      <c r="A1481" s="202" t="str">
        <f t="shared" si="46"/>
        <v/>
      </c>
    </row>
    <row r="1482" spans="1:1" x14ac:dyDescent="0.25">
      <c r="A1482" s="202" t="str">
        <f t="shared" si="46"/>
        <v/>
      </c>
    </row>
    <row r="1483" spans="1:1" x14ac:dyDescent="0.25">
      <c r="A1483" s="202" t="str">
        <f t="shared" si="46"/>
        <v/>
      </c>
    </row>
    <row r="1484" spans="1:1" x14ac:dyDescent="0.25">
      <c r="A1484" s="202" t="str">
        <f t="shared" si="46"/>
        <v/>
      </c>
    </row>
    <row r="1485" spans="1:1" x14ac:dyDescent="0.25">
      <c r="A1485" s="202" t="str">
        <f t="shared" si="46"/>
        <v/>
      </c>
    </row>
    <row r="1486" spans="1:1" x14ac:dyDescent="0.25">
      <c r="A1486" s="202" t="str">
        <f t="shared" si="46"/>
        <v/>
      </c>
    </row>
    <row r="1487" spans="1:1" x14ac:dyDescent="0.25">
      <c r="A1487" s="202" t="str">
        <f t="shared" si="46"/>
        <v/>
      </c>
    </row>
    <row r="1488" spans="1:1" x14ac:dyDescent="0.25">
      <c r="A1488" s="202" t="str">
        <f t="shared" si="46"/>
        <v/>
      </c>
    </row>
    <row r="1489" spans="1:1" x14ac:dyDescent="0.25">
      <c r="A1489" s="202" t="str">
        <f t="shared" si="46"/>
        <v/>
      </c>
    </row>
    <row r="1490" spans="1:1" x14ac:dyDescent="0.25">
      <c r="A1490" s="202" t="str">
        <f t="shared" si="46"/>
        <v/>
      </c>
    </row>
    <row r="1491" spans="1:1" x14ac:dyDescent="0.25">
      <c r="A1491" s="202" t="str">
        <f t="shared" ref="A1491" si="47">IF(AND(A1490="", B1490="", B1491&lt;&gt;0), 1, IF(AND(A1490&lt;&gt;0, B1490&lt;&gt;0, B1491&lt;&gt;0), A1490+1, IF(AND(A1490&lt;&gt;0, B1490&lt;&gt;0, B1491=0), "", "")))</f>
        <v/>
      </c>
    </row>
  </sheetData>
  <mergeCells count="4">
    <mergeCell ref="A1:AJ1"/>
    <mergeCell ref="A2:AJ2"/>
    <mergeCell ref="B86:Y86"/>
    <mergeCell ref="E88:M88"/>
  </mergeCells>
  <printOptions horizontalCentered="1"/>
  <pageMargins left="0.25" right="0.25" top="0.75" bottom="0.75" header="0.3" footer="0.3"/>
  <pageSetup scale="6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2"/>
  <sheetViews>
    <sheetView topLeftCell="A25" zoomScale="80" zoomScaleNormal="80" workbookViewId="0">
      <selection activeCell="F16" sqref="F16"/>
    </sheetView>
  </sheetViews>
  <sheetFormatPr defaultColWidth="8.8984375" defaultRowHeight="13.2" x14ac:dyDescent="0.25"/>
  <cols>
    <col min="1" max="1" width="4.5" style="206" customWidth="1"/>
    <col min="2" max="2" width="12.8984375" style="206" customWidth="1"/>
    <col min="3" max="3" width="11.5" style="206" customWidth="1"/>
    <col min="4" max="4" width="6.3984375" style="206" customWidth="1"/>
    <col min="5" max="5" width="35.5" style="206" customWidth="1"/>
    <col min="6" max="6" width="5.59765625" style="206" customWidth="1"/>
    <col min="7" max="7" width="6.59765625" style="206" customWidth="1"/>
    <col min="8" max="8" width="8.8984375" style="206"/>
    <col min="9" max="9" width="5" style="206" customWidth="1"/>
    <col min="10" max="10" width="5.5" style="206" customWidth="1"/>
    <col min="11" max="11" width="7.09765625" style="206" customWidth="1"/>
    <col min="12" max="12" width="8.09765625" style="206" customWidth="1"/>
    <col min="13" max="13" width="6.09765625" style="206" customWidth="1"/>
    <col min="14" max="14" width="5.3984375" style="206" customWidth="1"/>
    <col min="15" max="15" width="7.5" style="206" customWidth="1"/>
    <col min="16" max="16" width="4" style="206" customWidth="1"/>
    <col min="17" max="17" width="6.59765625" style="206" customWidth="1"/>
    <col min="18" max="18" width="7.09765625" style="206" customWidth="1"/>
    <col min="19" max="19" width="5.3984375" style="206" customWidth="1"/>
    <col min="20" max="21" width="5.5" style="206" customWidth="1"/>
    <col min="22" max="22" width="4.09765625" style="206" customWidth="1"/>
    <col min="23" max="23" width="6.3984375" style="206" customWidth="1"/>
    <col min="24" max="24" width="6.09765625" style="206" customWidth="1"/>
    <col min="25" max="25" width="6.59765625" style="206" customWidth="1"/>
    <col min="26" max="26" width="7.8984375" style="206" customWidth="1"/>
    <col min="27" max="27" width="5.3984375" style="206" customWidth="1"/>
    <col min="28" max="28" width="6.59765625" style="206" customWidth="1"/>
    <col min="29" max="16384" width="8.8984375" style="206"/>
  </cols>
  <sheetData>
    <row r="1" spans="1:29" ht="17.399999999999999" x14ac:dyDescent="0.25">
      <c r="A1" s="756" t="s">
        <v>0</v>
      </c>
      <c r="B1" s="756"/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  <c r="P1" s="756"/>
      <c r="Q1" s="756"/>
      <c r="R1" s="756"/>
      <c r="S1" s="756"/>
      <c r="T1" s="756"/>
      <c r="U1" s="756"/>
      <c r="V1" s="756"/>
      <c r="W1" s="756"/>
      <c r="X1" s="756"/>
      <c r="Y1" s="756"/>
      <c r="Z1" s="756"/>
      <c r="AA1" s="756"/>
      <c r="AB1" s="756"/>
      <c r="AC1" s="756"/>
    </row>
    <row r="2" spans="1:29" ht="18" thickBot="1" x14ac:dyDescent="0.3">
      <c r="A2" s="756" t="s">
        <v>300</v>
      </c>
      <c r="B2" s="756"/>
      <c r="C2" s="756"/>
      <c r="D2" s="756"/>
      <c r="E2" s="756"/>
      <c r="F2" s="756"/>
      <c r="G2" s="756"/>
      <c r="H2" s="756"/>
      <c r="I2" s="756"/>
      <c r="J2" s="756"/>
      <c r="K2" s="756"/>
      <c r="L2" s="756"/>
      <c r="M2" s="756"/>
      <c r="N2" s="756"/>
      <c r="O2" s="756"/>
      <c r="P2" s="756"/>
      <c r="Q2" s="756"/>
      <c r="R2" s="756"/>
      <c r="S2" s="756"/>
      <c r="T2" s="756"/>
      <c r="U2" s="756"/>
      <c r="V2" s="756"/>
      <c r="W2" s="756"/>
      <c r="X2" s="756"/>
      <c r="Y2" s="756"/>
      <c r="Z2" s="756"/>
      <c r="AA2" s="756"/>
      <c r="AB2" s="756"/>
      <c r="AC2" s="756"/>
    </row>
    <row r="3" spans="1:29" ht="17.399999999999999" x14ac:dyDescent="0.3">
      <c r="A3" s="728" t="s">
        <v>1</v>
      </c>
      <c r="B3" s="730" t="s">
        <v>2</v>
      </c>
      <c r="C3" s="732" t="s">
        <v>3</v>
      </c>
      <c r="D3" s="734" t="s">
        <v>4</v>
      </c>
      <c r="E3" s="736" t="s">
        <v>5</v>
      </c>
      <c r="F3" s="738" t="s">
        <v>6</v>
      </c>
      <c r="G3" s="740" t="s">
        <v>7</v>
      </c>
      <c r="H3" s="742" t="s">
        <v>8</v>
      </c>
      <c r="I3" s="744" t="s">
        <v>9</v>
      </c>
      <c r="J3" s="705" t="s">
        <v>10</v>
      </c>
      <c r="K3" s="761" t="s">
        <v>11</v>
      </c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2"/>
      <c r="W3" s="762"/>
      <c r="X3" s="762"/>
      <c r="Y3" s="762"/>
      <c r="Z3" s="762"/>
      <c r="AA3" s="762"/>
      <c r="AB3" s="763"/>
      <c r="AC3" s="710" t="s">
        <v>12</v>
      </c>
    </row>
    <row r="4" spans="1:29" ht="290.10000000000002" customHeight="1" thickBot="1" x14ac:dyDescent="0.3">
      <c r="A4" s="757"/>
      <c r="B4" s="758"/>
      <c r="C4" s="759"/>
      <c r="D4" s="760"/>
      <c r="E4" s="737"/>
      <c r="F4" s="739"/>
      <c r="G4" s="741"/>
      <c r="H4" s="743"/>
      <c r="I4" s="745"/>
      <c r="J4" s="706"/>
      <c r="K4" s="207" t="s">
        <v>13</v>
      </c>
      <c r="L4" s="208" t="s">
        <v>14</v>
      </c>
      <c r="M4" s="208" t="s">
        <v>15</v>
      </c>
      <c r="N4" s="208" t="s">
        <v>16</v>
      </c>
      <c r="O4" s="208" t="s">
        <v>217</v>
      </c>
      <c r="P4" s="208" t="s">
        <v>18</v>
      </c>
      <c r="Q4" s="208" t="s">
        <v>19</v>
      </c>
      <c r="R4" s="208" t="s">
        <v>20</v>
      </c>
      <c r="S4" s="208" t="s">
        <v>21</v>
      </c>
      <c r="T4" s="208" t="s">
        <v>22</v>
      </c>
      <c r="U4" s="208" t="s">
        <v>23</v>
      </c>
      <c r="V4" s="208" t="s">
        <v>24</v>
      </c>
      <c r="W4" s="208" t="s">
        <v>25</v>
      </c>
      <c r="X4" s="208" t="s">
        <v>26</v>
      </c>
      <c r="Y4" s="208" t="s">
        <v>27</v>
      </c>
      <c r="Z4" s="208" t="s">
        <v>28</v>
      </c>
      <c r="AA4" s="208" t="s">
        <v>29</v>
      </c>
      <c r="AB4" s="209" t="s">
        <v>30</v>
      </c>
      <c r="AC4" s="711"/>
    </row>
    <row r="5" spans="1:29" ht="18.899999999999999" customHeight="1" thickBot="1" x14ac:dyDescent="0.3">
      <c r="A5" s="746">
        <v>1</v>
      </c>
      <c r="B5" s="747" t="s">
        <v>218</v>
      </c>
      <c r="C5" s="747" t="s">
        <v>219</v>
      </c>
      <c r="D5" s="748">
        <v>1</v>
      </c>
      <c r="E5" s="750" t="s">
        <v>33</v>
      </c>
      <c r="F5" s="751"/>
      <c r="G5" s="751"/>
      <c r="H5" s="751"/>
      <c r="I5" s="751"/>
      <c r="J5" s="751"/>
      <c r="K5" s="751"/>
      <c r="L5" s="751"/>
      <c r="M5" s="751"/>
      <c r="N5" s="751"/>
      <c r="O5" s="751"/>
      <c r="P5" s="751"/>
      <c r="Q5" s="751"/>
      <c r="R5" s="751"/>
      <c r="S5" s="751"/>
      <c r="T5" s="751"/>
      <c r="U5" s="751"/>
      <c r="V5" s="751"/>
      <c r="W5" s="751"/>
      <c r="X5" s="751"/>
      <c r="Y5" s="751"/>
      <c r="Z5" s="751"/>
      <c r="AA5" s="751"/>
      <c r="AB5" s="751"/>
      <c r="AC5" s="752"/>
    </row>
    <row r="6" spans="1:29" ht="54" customHeight="1" x14ac:dyDescent="0.25">
      <c r="A6" s="712"/>
      <c r="B6" s="714"/>
      <c r="C6" s="714"/>
      <c r="D6" s="716"/>
      <c r="E6" s="571" t="s">
        <v>116</v>
      </c>
      <c r="F6" s="210" t="s">
        <v>35</v>
      </c>
      <c r="G6" s="211" t="s">
        <v>36</v>
      </c>
      <c r="H6" s="210" t="s">
        <v>37</v>
      </c>
      <c r="I6" s="212">
        <v>1</v>
      </c>
      <c r="J6" s="213" t="s">
        <v>38</v>
      </c>
      <c r="K6" s="214">
        <v>32</v>
      </c>
      <c r="L6" s="215">
        <v>24</v>
      </c>
      <c r="M6" s="215"/>
      <c r="N6" s="215">
        <v>3</v>
      </c>
      <c r="O6" s="215">
        <v>1</v>
      </c>
      <c r="P6" s="215"/>
      <c r="Q6" s="215"/>
      <c r="R6" s="215"/>
      <c r="S6" s="215"/>
      <c r="T6" s="215"/>
      <c r="U6" s="215">
        <v>2</v>
      </c>
      <c r="V6" s="215"/>
      <c r="W6" s="215"/>
      <c r="X6" s="215"/>
      <c r="Y6" s="215"/>
      <c r="Z6" s="215"/>
      <c r="AA6" s="215"/>
      <c r="AB6" s="216"/>
      <c r="AC6" s="217">
        <f>SUM(K6:AA6)</f>
        <v>62</v>
      </c>
    </row>
    <row r="7" spans="1:29" ht="38.1" customHeight="1" x14ac:dyDescent="0.25">
      <c r="A7" s="712"/>
      <c r="B7" s="714"/>
      <c r="C7" s="714"/>
      <c r="D7" s="716"/>
      <c r="E7" s="570" t="s">
        <v>151</v>
      </c>
      <c r="F7" s="218" t="s">
        <v>35</v>
      </c>
      <c r="G7" s="219" t="s">
        <v>36</v>
      </c>
      <c r="H7" s="218" t="s">
        <v>65</v>
      </c>
      <c r="I7" s="220">
        <v>2</v>
      </c>
      <c r="J7" s="221" t="s">
        <v>220</v>
      </c>
      <c r="K7" s="222">
        <v>16</v>
      </c>
      <c r="L7" s="223">
        <v>24</v>
      </c>
      <c r="M7" s="223"/>
      <c r="N7" s="223">
        <v>2</v>
      </c>
      <c r="O7" s="224">
        <v>0.5</v>
      </c>
      <c r="P7" s="223"/>
      <c r="Q7" s="223"/>
      <c r="R7" s="223"/>
      <c r="S7" s="223"/>
      <c r="T7" s="223"/>
      <c r="U7" s="223">
        <v>1</v>
      </c>
      <c r="V7" s="223"/>
      <c r="W7" s="223"/>
      <c r="X7" s="223"/>
      <c r="Y7" s="223"/>
      <c r="Z7" s="223"/>
      <c r="AA7" s="223"/>
      <c r="AB7" s="225"/>
      <c r="AC7" s="226">
        <f>+SUM(K7:AB7)</f>
        <v>43.5</v>
      </c>
    </row>
    <row r="8" spans="1:29" ht="51.9" customHeight="1" x14ac:dyDescent="0.25">
      <c r="A8" s="712"/>
      <c r="B8" s="714"/>
      <c r="C8" s="714"/>
      <c r="D8" s="716"/>
      <c r="E8" s="227" t="s">
        <v>165</v>
      </c>
      <c r="F8" s="218" t="s">
        <v>35</v>
      </c>
      <c r="G8" s="219" t="s">
        <v>36</v>
      </c>
      <c r="H8" s="218" t="s">
        <v>37</v>
      </c>
      <c r="I8" s="220">
        <v>4</v>
      </c>
      <c r="J8" s="221" t="s">
        <v>42</v>
      </c>
      <c r="K8" s="228">
        <v>16</v>
      </c>
      <c r="L8" s="229">
        <v>16</v>
      </c>
      <c r="M8" s="229"/>
      <c r="N8" s="229"/>
      <c r="O8" s="229"/>
      <c r="P8" s="229"/>
      <c r="Q8" s="229"/>
      <c r="R8" s="229"/>
      <c r="S8" s="229"/>
      <c r="T8" s="229"/>
      <c r="U8" s="229">
        <v>1</v>
      </c>
      <c r="V8" s="229"/>
      <c r="W8" s="229"/>
      <c r="X8" s="229"/>
      <c r="Y8" s="229"/>
      <c r="Z8" s="229"/>
      <c r="AA8" s="229"/>
      <c r="AB8" s="230"/>
      <c r="AC8" s="231">
        <f>SUM(K8:AA8)</f>
        <v>33</v>
      </c>
    </row>
    <row r="9" spans="1:29" ht="33.9" customHeight="1" x14ac:dyDescent="0.25">
      <c r="A9" s="712"/>
      <c r="B9" s="714"/>
      <c r="C9" s="714"/>
      <c r="D9" s="716"/>
      <c r="E9" s="232" t="s">
        <v>221</v>
      </c>
      <c r="F9" s="233" t="s">
        <v>35</v>
      </c>
      <c r="G9" s="234" t="s">
        <v>36</v>
      </c>
      <c r="H9" s="235" t="s">
        <v>41</v>
      </c>
      <c r="I9" s="220">
        <v>4</v>
      </c>
      <c r="J9" s="221" t="s">
        <v>42</v>
      </c>
      <c r="K9" s="236">
        <v>16</v>
      </c>
      <c r="L9" s="237"/>
      <c r="M9" s="237">
        <v>16</v>
      </c>
      <c r="N9" s="237">
        <v>1</v>
      </c>
      <c r="O9" s="238">
        <v>0.5</v>
      </c>
      <c r="P9" s="237"/>
      <c r="Q9" s="237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237"/>
      <c r="AB9" s="239"/>
      <c r="AC9" s="231">
        <f>SUM(K9:AA9)</f>
        <v>34.5</v>
      </c>
    </row>
    <row r="10" spans="1:29" ht="33.9" customHeight="1" x14ac:dyDescent="0.25">
      <c r="A10" s="712"/>
      <c r="B10" s="714"/>
      <c r="C10" s="714"/>
      <c r="D10" s="716"/>
      <c r="E10" s="232" t="s">
        <v>222</v>
      </c>
      <c r="F10" s="218" t="s">
        <v>35</v>
      </c>
      <c r="G10" s="219" t="s">
        <v>36</v>
      </c>
      <c r="H10" s="218" t="s">
        <v>41</v>
      </c>
      <c r="I10" s="220">
        <v>4</v>
      </c>
      <c r="J10" s="221" t="s">
        <v>42</v>
      </c>
      <c r="K10" s="236">
        <v>16</v>
      </c>
      <c r="L10" s="237">
        <v>16</v>
      </c>
      <c r="M10" s="237"/>
      <c r="N10" s="237">
        <v>1</v>
      </c>
      <c r="O10" s="238">
        <v>0.5</v>
      </c>
      <c r="P10" s="237"/>
      <c r="Q10" s="237"/>
      <c r="R10" s="237"/>
      <c r="S10" s="237"/>
      <c r="T10" s="237"/>
      <c r="U10" s="237">
        <v>1</v>
      </c>
      <c r="V10" s="237"/>
      <c r="W10" s="237"/>
      <c r="X10" s="237"/>
      <c r="Y10" s="237"/>
      <c r="Z10" s="237"/>
      <c r="AA10" s="237"/>
      <c r="AB10" s="239"/>
      <c r="AC10" s="231">
        <f>SUM(K10:AA10)</f>
        <v>34.5</v>
      </c>
    </row>
    <row r="11" spans="1:29" ht="44.1" customHeight="1" x14ac:dyDescent="0.35">
      <c r="A11" s="712"/>
      <c r="B11" s="714"/>
      <c r="C11" s="714"/>
      <c r="D11" s="716"/>
      <c r="E11" s="240" t="s">
        <v>47</v>
      </c>
      <c r="F11" s="218" t="s">
        <v>35</v>
      </c>
      <c r="G11" s="219" t="s">
        <v>36</v>
      </c>
      <c r="H11" s="218" t="s">
        <v>52</v>
      </c>
      <c r="I11" s="220" t="s">
        <v>49</v>
      </c>
      <c r="J11" s="221" t="s">
        <v>68</v>
      </c>
      <c r="K11" s="236"/>
      <c r="L11" s="237"/>
      <c r="M11" s="237"/>
      <c r="N11" s="237"/>
      <c r="O11" s="237"/>
      <c r="P11" s="237"/>
      <c r="Q11" s="238">
        <v>31.5</v>
      </c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9"/>
      <c r="AC11" s="241">
        <f>SUM(K11:AA11)</f>
        <v>31.5</v>
      </c>
    </row>
    <row r="12" spans="1:29" ht="48.9" customHeight="1" x14ac:dyDescent="0.35">
      <c r="A12" s="712"/>
      <c r="B12" s="714"/>
      <c r="C12" s="714"/>
      <c r="D12" s="716"/>
      <c r="E12" s="242" t="s">
        <v>51</v>
      </c>
      <c r="F12" s="218" t="s">
        <v>35</v>
      </c>
      <c r="G12" s="219" t="s">
        <v>36</v>
      </c>
      <c r="H12" s="218" t="s">
        <v>52</v>
      </c>
      <c r="I12" s="220" t="s">
        <v>49</v>
      </c>
      <c r="J12" s="221" t="s">
        <v>53</v>
      </c>
      <c r="K12" s="236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9"/>
      <c r="AC12" s="243">
        <f>SUM(K12:AA12)</f>
        <v>0</v>
      </c>
    </row>
    <row r="13" spans="1:29" ht="33.9" customHeight="1" x14ac:dyDescent="0.35">
      <c r="A13" s="712"/>
      <c r="B13" s="714"/>
      <c r="C13" s="714"/>
      <c r="D13" s="716"/>
      <c r="E13" s="242" t="s">
        <v>54</v>
      </c>
      <c r="F13" s="218" t="s">
        <v>35</v>
      </c>
      <c r="G13" s="219" t="s">
        <v>36</v>
      </c>
      <c r="H13" s="218" t="s">
        <v>52</v>
      </c>
      <c r="I13" s="220" t="s">
        <v>49</v>
      </c>
      <c r="J13" s="221" t="s">
        <v>55</v>
      </c>
      <c r="K13" s="236"/>
      <c r="L13" s="237"/>
      <c r="M13" s="237"/>
      <c r="N13" s="237"/>
      <c r="O13" s="237"/>
      <c r="P13" s="237"/>
      <c r="Q13" s="238">
        <v>4.7</v>
      </c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9"/>
      <c r="AC13" s="244">
        <f>SUM(K13:AB13)</f>
        <v>4.7</v>
      </c>
    </row>
    <row r="14" spans="1:29" ht="18" x14ac:dyDescent="0.25">
      <c r="A14" s="712"/>
      <c r="B14" s="714"/>
      <c r="C14" s="714"/>
      <c r="D14" s="716"/>
      <c r="E14" s="245"/>
      <c r="F14" s="246"/>
      <c r="G14" s="247"/>
      <c r="H14" s="246"/>
      <c r="I14" s="248"/>
      <c r="J14" s="249"/>
      <c r="K14" s="250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37"/>
      <c r="W14" s="237"/>
      <c r="X14" s="237"/>
      <c r="Y14" s="237"/>
      <c r="Z14" s="237"/>
      <c r="AA14" s="237"/>
      <c r="AB14" s="239"/>
      <c r="AC14" s="243"/>
    </row>
    <row r="15" spans="1:29" ht="32.1" customHeight="1" x14ac:dyDescent="0.35">
      <c r="A15" s="712"/>
      <c r="B15" s="714"/>
      <c r="C15" s="714"/>
      <c r="D15" s="716"/>
      <c r="E15" s="242" t="s">
        <v>223</v>
      </c>
      <c r="F15" s="218" t="s">
        <v>167</v>
      </c>
      <c r="G15" s="219" t="s">
        <v>168</v>
      </c>
      <c r="H15" s="218">
        <v>2</v>
      </c>
      <c r="I15" s="220"/>
      <c r="J15" s="221" t="s">
        <v>224</v>
      </c>
      <c r="K15" s="236">
        <v>6</v>
      </c>
      <c r="L15" s="237">
        <v>8</v>
      </c>
      <c r="M15" s="237"/>
      <c r="N15" s="237"/>
      <c r="O15" s="237"/>
      <c r="P15" s="237">
        <v>4</v>
      </c>
      <c r="Q15" s="237"/>
      <c r="R15" s="237"/>
      <c r="S15" s="237"/>
      <c r="T15" s="237"/>
      <c r="U15" s="237">
        <v>12</v>
      </c>
      <c r="V15" s="237"/>
      <c r="W15" s="237"/>
      <c r="X15" s="237"/>
      <c r="Y15" s="237"/>
      <c r="Z15" s="237"/>
      <c r="AA15" s="237"/>
      <c r="AB15" s="239"/>
      <c r="AC15" s="243">
        <f>SUM(K15:AA15)</f>
        <v>30</v>
      </c>
    </row>
    <row r="16" spans="1:29" ht="36" x14ac:dyDescent="0.25">
      <c r="A16" s="712"/>
      <c r="B16" s="714"/>
      <c r="C16" s="714"/>
      <c r="D16" s="716"/>
      <c r="E16" s="358" t="s">
        <v>322</v>
      </c>
      <c r="F16" s="352" t="s">
        <v>313</v>
      </c>
      <c r="G16" s="353" t="s">
        <v>314</v>
      </c>
      <c r="H16" s="345" t="s">
        <v>327</v>
      </c>
      <c r="I16" s="346" t="s">
        <v>46</v>
      </c>
      <c r="J16" s="347" t="s">
        <v>71</v>
      </c>
      <c r="K16" s="348">
        <v>4</v>
      </c>
      <c r="L16" s="349">
        <v>2</v>
      </c>
      <c r="M16" s="349"/>
      <c r="N16" s="349"/>
      <c r="O16" s="349"/>
      <c r="P16" s="349"/>
      <c r="Q16" s="349"/>
      <c r="R16" s="349"/>
      <c r="S16" s="349"/>
      <c r="T16" s="349"/>
      <c r="U16" s="349"/>
      <c r="V16" s="349"/>
      <c r="W16" s="349"/>
      <c r="X16" s="349"/>
      <c r="Y16" s="349"/>
      <c r="Z16" s="349"/>
      <c r="AA16" s="349"/>
      <c r="AB16" s="359"/>
      <c r="AC16" s="363">
        <f>SUM(K16:AB16)</f>
        <v>6</v>
      </c>
    </row>
    <row r="17" spans="1:29" ht="18" x14ac:dyDescent="0.3">
      <c r="A17" s="712"/>
      <c r="B17" s="714"/>
      <c r="C17" s="714"/>
      <c r="D17" s="716"/>
      <c r="E17" s="251"/>
      <c r="F17" s="252"/>
      <c r="G17" s="253"/>
      <c r="H17" s="252"/>
      <c r="I17" s="254"/>
      <c r="J17" s="255"/>
      <c r="K17" s="256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8"/>
      <c r="AC17" s="259"/>
    </row>
    <row r="18" spans="1:29" ht="18.600000000000001" thickBot="1" x14ac:dyDescent="0.35">
      <c r="A18" s="712"/>
      <c r="B18" s="714"/>
      <c r="C18" s="714"/>
      <c r="D18" s="716"/>
      <c r="E18" s="260"/>
      <c r="F18" s="261"/>
      <c r="G18" s="262"/>
      <c r="H18" s="261"/>
      <c r="I18" s="263"/>
      <c r="J18" s="264"/>
      <c r="K18" s="265"/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7"/>
      <c r="AC18" s="268"/>
    </row>
    <row r="19" spans="1:29" ht="29.1" customHeight="1" thickBot="1" x14ac:dyDescent="0.3">
      <c r="A19" s="713"/>
      <c r="B19" s="715"/>
      <c r="C19" s="715"/>
      <c r="D19" s="749"/>
      <c r="E19" s="753" t="s">
        <v>56</v>
      </c>
      <c r="F19" s="754"/>
      <c r="G19" s="754"/>
      <c r="H19" s="754"/>
      <c r="I19" s="754"/>
      <c r="J19" s="755"/>
      <c r="K19" s="269">
        <f t="shared" ref="K19:AC19" si="0">SUM(K6:K18)</f>
        <v>106</v>
      </c>
      <c r="L19" s="270">
        <f t="shared" si="0"/>
        <v>90</v>
      </c>
      <c r="M19" s="270">
        <f t="shared" si="0"/>
        <v>16</v>
      </c>
      <c r="N19" s="270">
        <f t="shared" si="0"/>
        <v>7</v>
      </c>
      <c r="O19" s="271">
        <f t="shared" si="0"/>
        <v>2.5</v>
      </c>
      <c r="P19" s="270">
        <f t="shared" si="0"/>
        <v>4</v>
      </c>
      <c r="Q19" s="271">
        <f t="shared" si="0"/>
        <v>36.200000000000003</v>
      </c>
      <c r="R19" s="270">
        <f t="shared" si="0"/>
        <v>0</v>
      </c>
      <c r="S19" s="270">
        <f t="shared" si="0"/>
        <v>0</v>
      </c>
      <c r="T19" s="270">
        <f t="shared" si="0"/>
        <v>0</v>
      </c>
      <c r="U19" s="270">
        <f t="shared" si="0"/>
        <v>18</v>
      </c>
      <c r="V19" s="270">
        <f t="shared" si="0"/>
        <v>0</v>
      </c>
      <c r="W19" s="270">
        <f t="shared" si="0"/>
        <v>0</v>
      </c>
      <c r="X19" s="270">
        <f t="shared" si="0"/>
        <v>0</v>
      </c>
      <c r="Y19" s="270">
        <f t="shared" si="0"/>
        <v>0</v>
      </c>
      <c r="Z19" s="270">
        <f t="shared" si="0"/>
        <v>0</v>
      </c>
      <c r="AA19" s="270">
        <f t="shared" si="0"/>
        <v>0</v>
      </c>
      <c r="AB19" s="272">
        <f t="shared" si="0"/>
        <v>0</v>
      </c>
      <c r="AC19" s="533">
        <f t="shared" si="0"/>
        <v>279.7</v>
      </c>
    </row>
    <row r="20" spans="1:29" ht="29.1" customHeight="1" x14ac:dyDescent="0.25">
      <c r="A20" s="727"/>
      <c r="B20" s="727"/>
      <c r="C20" s="727"/>
      <c r="D20" s="727"/>
      <c r="E20" s="727"/>
      <c r="F20" s="727"/>
      <c r="G20" s="727"/>
      <c r="H20" s="727"/>
      <c r="I20" s="727"/>
      <c r="J20" s="727"/>
      <c r="K20" s="727"/>
      <c r="L20" s="727"/>
      <c r="M20" s="727"/>
      <c r="N20" s="727"/>
      <c r="O20" s="727"/>
      <c r="P20" s="727"/>
      <c r="Q20" s="727"/>
      <c r="R20" s="727"/>
      <c r="S20" s="727"/>
      <c r="T20" s="727"/>
      <c r="U20" s="727"/>
      <c r="V20" s="727"/>
      <c r="W20" s="727"/>
      <c r="X20" s="727"/>
      <c r="Y20" s="727"/>
      <c r="Z20" s="727"/>
      <c r="AA20" s="727"/>
      <c r="AB20" s="727"/>
      <c r="AC20" s="727"/>
    </row>
    <row r="21" spans="1:29" ht="29.1" customHeight="1" x14ac:dyDescent="0.25">
      <c r="A21" s="727"/>
      <c r="B21" s="727"/>
      <c r="C21" s="727"/>
      <c r="D21" s="727"/>
      <c r="E21" s="727"/>
      <c r="F21" s="727"/>
      <c r="G21" s="727"/>
      <c r="H21" s="727"/>
      <c r="I21" s="727"/>
      <c r="J21" s="727"/>
      <c r="K21" s="727"/>
      <c r="L21" s="727"/>
      <c r="M21" s="727"/>
      <c r="N21" s="727"/>
      <c r="O21" s="727"/>
      <c r="P21" s="727"/>
      <c r="Q21" s="727"/>
      <c r="R21" s="727"/>
      <c r="S21" s="727"/>
      <c r="T21" s="727"/>
      <c r="U21" s="727"/>
      <c r="V21" s="727"/>
      <c r="W21" s="727"/>
      <c r="X21" s="727"/>
      <c r="Y21" s="727"/>
      <c r="Z21" s="727"/>
      <c r="AA21" s="727"/>
      <c r="AB21" s="727"/>
      <c r="AC21" s="727"/>
    </row>
    <row r="22" spans="1:29" ht="29.1" customHeight="1" thickBot="1" x14ac:dyDescent="0.3">
      <c r="A22" s="727"/>
      <c r="B22" s="727"/>
      <c r="C22" s="727"/>
      <c r="D22" s="727"/>
      <c r="E22" s="727"/>
      <c r="F22" s="727"/>
      <c r="G22" s="727"/>
      <c r="H22" s="727"/>
      <c r="I22" s="727"/>
      <c r="J22" s="727"/>
      <c r="K22" s="727"/>
      <c r="L22" s="727"/>
      <c r="M22" s="727"/>
      <c r="N22" s="727"/>
      <c r="O22" s="727"/>
      <c r="P22" s="727"/>
      <c r="Q22" s="727"/>
      <c r="R22" s="727"/>
      <c r="S22" s="727"/>
      <c r="T22" s="727"/>
      <c r="U22" s="727"/>
      <c r="V22" s="727"/>
      <c r="W22" s="727"/>
      <c r="X22" s="727"/>
      <c r="Y22" s="727"/>
      <c r="Z22" s="727"/>
      <c r="AA22" s="727"/>
      <c r="AB22" s="727"/>
      <c r="AC22" s="727"/>
    </row>
    <row r="23" spans="1:29" ht="35.1" customHeight="1" x14ac:dyDescent="0.25">
      <c r="A23" s="728" t="s">
        <v>1</v>
      </c>
      <c r="B23" s="730" t="s">
        <v>2</v>
      </c>
      <c r="C23" s="732" t="s">
        <v>3</v>
      </c>
      <c r="D23" s="734" t="s">
        <v>4</v>
      </c>
      <c r="E23" s="736" t="s">
        <v>5</v>
      </c>
      <c r="F23" s="738" t="s">
        <v>6</v>
      </c>
      <c r="G23" s="740" t="s">
        <v>7</v>
      </c>
      <c r="H23" s="742" t="s">
        <v>8</v>
      </c>
      <c r="I23" s="744" t="s">
        <v>9</v>
      </c>
      <c r="J23" s="705" t="s">
        <v>10</v>
      </c>
      <c r="K23" s="707" t="s">
        <v>11</v>
      </c>
      <c r="L23" s="708"/>
      <c r="M23" s="708"/>
      <c r="N23" s="708"/>
      <c r="O23" s="708"/>
      <c r="P23" s="708"/>
      <c r="Q23" s="708"/>
      <c r="R23" s="708"/>
      <c r="S23" s="708"/>
      <c r="T23" s="708"/>
      <c r="U23" s="708"/>
      <c r="V23" s="708"/>
      <c r="W23" s="708"/>
      <c r="X23" s="708"/>
      <c r="Y23" s="708"/>
      <c r="Z23" s="708"/>
      <c r="AA23" s="708"/>
      <c r="AB23" s="709"/>
      <c r="AC23" s="710" t="s">
        <v>12</v>
      </c>
    </row>
    <row r="24" spans="1:29" ht="189" customHeight="1" thickBot="1" x14ac:dyDescent="0.3">
      <c r="A24" s="729"/>
      <c r="B24" s="731"/>
      <c r="C24" s="733"/>
      <c r="D24" s="735"/>
      <c r="E24" s="737"/>
      <c r="F24" s="739"/>
      <c r="G24" s="741"/>
      <c r="H24" s="743"/>
      <c r="I24" s="745"/>
      <c r="J24" s="706"/>
      <c r="K24" s="207" t="s">
        <v>13</v>
      </c>
      <c r="L24" s="208" t="s">
        <v>14</v>
      </c>
      <c r="M24" s="208" t="s">
        <v>15</v>
      </c>
      <c r="N24" s="208" t="s">
        <v>16</v>
      </c>
      <c r="O24" s="208" t="s">
        <v>217</v>
      </c>
      <c r="P24" s="208" t="s">
        <v>18</v>
      </c>
      <c r="Q24" s="208" t="s">
        <v>19</v>
      </c>
      <c r="R24" s="208" t="s">
        <v>20</v>
      </c>
      <c r="S24" s="208" t="s">
        <v>21</v>
      </c>
      <c r="T24" s="208" t="s">
        <v>22</v>
      </c>
      <c r="U24" s="208" t="s">
        <v>23</v>
      </c>
      <c r="V24" s="208" t="s">
        <v>24</v>
      </c>
      <c r="W24" s="208" t="s">
        <v>25</v>
      </c>
      <c r="X24" s="208" t="s">
        <v>26</v>
      </c>
      <c r="Y24" s="208" t="s">
        <v>27</v>
      </c>
      <c r="Z24" s="208" t="s">
        <v>28</v>
      </c>
      <c r="AA24" s="208" t="s">
        <v>29</v>
      </c>
      <c r="AB24" s="209" t="s">
        <v>30</v>
      </c>
      <c r="AC24" s="711"/>
    </row>
    <row r="25" spans="1:29" ht="23.1" customHeight="1" thickBot="1" x14ac:dyDescent="0.3">
      <c r="A25" s="712">
        <v>1</v>
      </c>
      <c r="B25" s="714" t="s">
        <v>218</v>
      </c>
      <c r="C25" s="714" t="s">
        <v>225</v>
      </c>
      <c r="D25" s="716">
        <v>1</v>
      </c>
      <c r="E25" s="718" t="s">
        <v>57</v>
      </c>
      <c r="F25" s="719"/>
      <c r="G25" s="719"/>
      <c r="H25" s="719"/>
      <c r="I25" s="719"/>
      <c r="J25" s="719"/>
      <c r="K25" s="719"/>
      <c r="L25" s="719"/>
      <c r="M25" s="719"/>
      <c r="N25" s="719"/>
      <c r="O25" s="719"/>
      <c r="P25" s="719"/>
      <c r="Q25" s="719"/>
      <c r="R25" s="719"/>
      <c r="S25" s="719"/>
      <c r="T25" s="719"/>
      <c r="U25" s="719"/>
      <c r="V25" s="719"/>
      <c r="W25" s="719"/>
      <c r="X25" s="719"/>
      <c r="Y25" s="719"/>
      <c r="Z25" s="719"/>
      <c r="AA25" s="719"/>
      <c r="AB25" s="719"/>
      <c r="AC25" s="720"/>
    </row>
    <row r="26" spans="1:29" ht="23.1" customHeight="1" x14ac:dyDescent="0.35">
      <c r="A26" s="712"/>
      <c r="B26" s="714"/>
      <c r="C26" s="714"/>
      <c r="D26" s="716"/>
      <c r="E26" s="273" t="s">
        <v>173</v>
      </c>
      <c r="F26" s="274" t="s">
        <v>35</v>
      </c>
      <c r="G26" s="275" t="s">
        <v>36</v>
      </c>
      <c r="H26" s="210" t="s">
        <v>37</v>
      </c>
      <c r="I26" s="212">
        <v>1</v>
      </c>
      <c r="J26" s="276" t="s">
        <v>38</v>
      </c>
      <c r="K26" s="277"/>
      <c r="L26" s="278">
        <v>64</v>
      </c>
      <c r="M26" s="279"/>
      <c r="N26" s="280"/>
      <c r="O26" s="277"/>
      <c r="P26" s="278"/>
      <c r="Q26" s="279"/>
      <c r="R26" s="278"/>
      <c r="S26" s="278"/>
      <c r="T26" s="278"/>
      <c r="U26" s="278">
        <v>1</v>
      </c>
      <c r="V26" s="278"/>
      <c r="W26" s="278"/>
      <c r="X26" s="281"/>
      <c r="Y26" s="281"/>
      <c r="Z26" s="281"/>
      <c r="AA26" s="281"/>
      <c r="AB26" s="282"/>
      <c r="AC26" s="283">
        <f t="shared" ref="AC26:AC40" si="1">SUM(K26:AB26)</f>
        <v>65</v>
      </c>
    </row>
    <row r="27" spans="1:29" ht="23.1" customHeight="1" x14ac:dyDescent="0.35">
      <c r="A27" s="712"/>
      <c r="B27" s="714"/>
      <c r="C27" s="714"/>
      <c r="D27" s="716"/>
      <c r="E27" s="284" t="s">
        <v>151</v>
      </c>
      <c r="F27" s="285" t="s">
        <v>35</v>
      </c>
      <c r="G27" s="219" t="s">
        <v>36</v>
      </c>
      <c r="H27" s="218" t="s">
        <v>65</v>
      </c>
      <c r="I27" s="220">
        <v>1</v>
      </c>
      <c r="J27" s="286" t="s">
        <v>220</v>
      </c>
      <c r="K27" s="277">
        <v>32</v>
      </c>
      <c r="L27" s="287">
        <v>16</v>
      </c>
      <c r="M27" s="279"/>
      <c r="N27" s="288">
        <v>2</v>
      </c>
      <c r="O27" s="277">
        <v>0.5</v>
      </c>
      <c r="P27" s="287"/>
      <c r="Q27" s="279"/>
      <c r="R27" s="287"/>
      <c r="S27" s="278"/>
      <c r="T27" s="278"/>
      <c r="U27" s="278">
        <v>1</v>
      </c>
      <c r="V27" s="278"/>
      <c r="W27" s="278"/>
      <c r="X27" s="281"/>
      <c r="Y27" s="281"/>
      <c r="Z27" s="281"/>
      <c r="AA27" s="281"/>
      <c r="AB27" s="282"/>
      <c r="AC27" s="289">
        <f t="shared" si="1"/>
        <v>51.5</v>
      </c>
    </row>
    <row r="28" spans="1:29" ht="39.9" customHeight="1" x14ac:dyDescent="0.35">
      <c r="A28" s="712"/>
      <c r="B28" s="714"/>
      <c r="C28" s="714"/>
      <c r="D28" s="716"/>
      <c r="E28" s="290" t="s">
        <v>201</v>
      </c>
      <c r="F28" s="285" t="s">
        <v>35</v>
      </c>
      <c r="G28" s="219" t="s">
        <v>226</v>
      </c>
      <c r="H28" s="218" t="s">
        <v>227</v>
      </c>
      <c r="I28" s="220">
        <v>3</v>
      </c>
      <c r="J28" s="286" t="s">
        <v>228</v>
      </c>
      <c r="K28" s="291">
        <v>24</v>
      </c>
      <c r="L28" s="280">
        <v>16</v>
      </c>
      <c r="M28" s="278"/>
      <c r="N28" s="280">
        <v>2</v>
      </c>
      <c r="O28" s="280">
        <v>1</v>
      </c>
      <c r="P28" s="278"/>
      <c r="Q28" s="278"/>
      <c r="R28" s="278"/>
      <c r="S28" s="278"/>
      <c r="T28" s="278"/>
      <c r="U28" s="280">
        <v>1</v>
      </c>
      <c r="V28" s="278"/>
      <c r="W28" s="278"/>
      <c r="X28" s="281"/>
      <c r="Y28" s="281"/>
      <c r="Z28" s="281"/>
      <c r="AA28" s="281"/>
      <c r="AB28" s="282"/>
      <c r="AC28" s="289">
        <f>SUM(K28:AB28)</f>
        <v>44</v>
      </c>
    </row>
    <row r="29" spans="1:29" ht="45" customHeight="1" x14ac:dyDescent="0.25">
      <c r="A29" s="712"/>
      <c r="B29" s="714"/>
      <c r="C29" s="714"/>
      <c r="D29" s="716"/>
      <c r="E29" s="227" t="s">
        <v>165</v>
      </c>
      <c r="F29" s="285" t="s">
        <v>35</v>
      </c>
      <c r="G29" s="219" t="s">
        <v>36</v>
      </c>
      <c r="H29" s="218" t="s">
        <v>41</v>
      </c>
      <c r="I29" s="220">
        <v>4</v>
      </c>
      <c r="J29" s="221" t="s">
        <v>42</v>
      </c>
      <c r="K29" s="228">
        <v>12</v>
      </c>
      <c r="L29" s="229">
        <v>8</v>
      </c>
      <c r="M29" s="229"/>
      <c r="N29" s="229">
        <v>1</v>
      </c>
      <c r="O29" s="292">
        <v>0.5</v>
      </c>
      <c r="P29" s="229"/>
      <c r="Q29" s="229"/>
      <c r="R29" s="229"/>
      <c r="S29" s="229"/>
      <c r="T29" s="229"/>
      <c r="U29" s="229">
        <v>1</v>
      </c>
      <c r="V29" s="229"/>
      <c r="W29" s="229"/>
      <c r="X29" s="229"/>
      <c r="Y29" s="229"/>
      <c r="Z29" s="229"/>
      <c r="AA29" s="229"/>
      <c r="AB29" s="230"/>
      <c r="AC29" s="293">
        <f t="shared" si="1"/>
        <v>22.5</v>
      </c>
    </row>
    <row r="30" spans="1:29" ht="27" customHeight="1" x14ac:dyDescent="0.25">
      <c r="A30" s="712"/>
      <c r="B30" s="714"/>
      <c r="C30" s="714"/>
      <c r="D30" s="716"/>
      <c r="E30" s="294" t="s">
        <v>221</v>
      </c>
      <c r="F30" s="285" t="s">
        <v>35</v>
      </c>
      <c r="G30" s="219" t="s">
        <v>36</v>
      </c>
      <c r="H30" s="218" t="s">
        <v>41</v>
      </c>
      <c r="I30" s="220">
        <v>4</v>
      </c>
      <c r="J30" s="221" t="s">
        <v>42</v>
      </c>
      <c r="K30" s="236">
        <v>12</v>
      </c>
      <c r="L30" s="237"/>
      <c r="M30" s="237">
        <v>8</v>
      </c>
      <c r="N30" s="237">
        <v>1</v>
      </c>
      <c r="O30" s="238">
        <v>0.5</v>
      </c>
      <c r="P30" s="237"/>
      <c r="Q30" s="237"/>
      <c r="R30" s="237"/>
      <c r="S30" s="237"/>
      <c r="T30" s="237"/>
      <c r="U30" s="237">
        <v>1</v>
      </c>
      <c r="V30" s="237"/>
      <c r="W30" s="237"/>
      <c r="X30" s="237"/>
      <c r="Y30" s="237"/>
      <c r="Z30" s="237"/>
      <c r="AA30" s="237"/>
      <c r="AB30" s="239"/>
      <c r="AC30" s="243">
        <f t="shared" si="1"/>
        <v>22.5</v>
      </c>
    </row>
    <row r="31" spans="1:29" ht="30.9" customHeight="1" x14ac:dyDescent="0.25">
      <c r="A31" s="712"/>
      <c r="B31" s="714"/>
      <c r="C31" s="714"/>
      <c r="D31" s="716"/>
      <c r="E31" s="232" t="s">
        <v>222</v>
      </c>
      <c r="F31" s="295" t="s">
        <v>35</v>
      </c>
      <c r="G31" s="234" t="s">
        <v>36</v>
      </c>
      <c r="H31" s="218" t="s">
        <v>41</v>
      </c>
      <c r="I31" s="220">
        <v>4</v>
      </c>
      <c r="J31" s="221" t="s">
        <v>42</v>
      </c>
      <c r="K31" s="236">
        <v>12</v>
      </c>
      <c r="L31" s="237">
        <v>8</v>
      </c>
      <c r="M31" s="237"/>
      <c r="N31" s="237"/>
      <c r="O31" s="237"/>
      <c r="P31" s="237"/>
      <c r="Q31" s="237"/>
      <c r="R31" s="237"/>
      <c r="S31" s="237"/>
      <c r="T31" s="237"/>
      <c r="U31" s="237">
        <v>1</v>
      </c>
      <c r="V31" s="237"/>
      <c r="W31" s="237"/>
      <c r="X31" s="237"/>
      <c r="Y31" s="237"/>
      <c r="Z31" s="237"/>
      <c r="AA31" s="237"/>
      <c r="AB31" s="239"/>
      <c r="AC31" s="296">
        <f t="shared" si="1"/>
        <v>21</v>
      </c>
    </row>
    <row r="32" spans="1:29" ht="24.9" customHeight="1" x14ac:dyDescent="0.25">
      <c r="A32" s="712"/>
      <c r="B32" s="714"/>
      <c r="C32" s="714"/>
      <c r="D32" s="716"/>
      <c r="E32" s="294" t="s">
        <v>229</v>
      </c>
      <c r="F32" s="295" t="s">
        <v>35</v>
      </c>
      <c r="G32" s="297" t="s">
        <v>226</v>
      </c>
      <c r="H32" s="233" t="s">
        <v>230</v>
      </c>
      <c r="I32" s="298" t="s">
        <v>50</v>
      </c>
      <c r="J32" s="299" t="s">
        <v>220</v>
      </c>
      <c r="K32" s="236"/>
      <c r="L32" s="237"/>
      <c r="M32" s="237"/>
      <c r="N32" s="237"/>
      <c r="O32" s="237"/>
      <c r="P32" s="237"/>
      <c r="Q32" s="237"/>
      <c r="R32" s="237"/>
      <c r="S32" s="237"/>
      <c r="T32" s="237">
        <v>12</v>
      </c>
      <c r="U32" s="237"/>
      <c r="V32" s="237"/>
      <c r="W32" s="237"/>
      <c r="X32" s="237"/>
      <c r="Y32" s="237"/>
      <c r="Z32" s="237"/>
      <c r="AA32" s="237"/>
      <c r="AB32" s="239"/>
      <c r="AC32" s="293">
        <f>SUM(K32:AB32)</f>
        <v>12</v>
      </c>
    </row>
    <row r="33" spans="1:29" ht="32.1" customHeight="1" x14ac:dyDescent="0.25">
      <c r="A33" s="712"/>
      <c r="B33" s="714"/>
      <c r="C33" s="714"/>
      <c r="D33" s="716"/>
      <c r="E33" s="294" t="s">
        <v>231</v>
      </c>
      <c r="F33" s="295" t="s">
        <v>35</v>
      </c>
      <c r="G33" s="297" t="s">
        <v>226</v>
      </c>
      <c r="H33" s="233" t="s">
        <v>232</v>
      </c>
      <c r="I33" s="298" t="s">
        <v>50</v>
      </c>
      <c r="J33" s="299" t="s">
        <v>53</v>
      </c>
      <c r="K33" s="236"/>
      <c r="L33" s="237"/>
      <c r="M33" s="237"/>
      <c r="N33" s="237"/>
      <c r="O33" s="237"/>
      <c r="P33" s="237"/>
      <c r="Q33" s="237"/>
      <c r="R33" s="237"/>
      <c r="S33" s="237"/>
      <c r="T33" s="237">
        <v>2</v>
      </c>
      <c r="U33" s="237"/>
      <c r="V33" s="237"/>
      <c r="W33" s="237"/>
      <c r="X33" s="237"/>
      <c r="Y33" s="237"/>
      <c r="Z33" s="237"/>
      <c r="AA33" s="237"/>
      <c r="AB33" s="239"/>
      <c r="AC33" s="293">
        <f>SUM(K33:AB33)</f>
        <v>2</v>
      </c>
    </row>
    <row r="34" spans="1:29" ht="27" customHeight="1" x14ac:dyDescent="0.25">
      <c r="A34" s="712"/>
      <c r="B34" s="714"/>
      <c r="C34" s="714"/>
      <c r="D34" s="716"/>
      <c r="E34" s="294" t="s">
        <v>231</v>
      </c>
      <c r="F34" s="295" t="s">
        <v>35</v>
      </c>
      <c r="G34" s="297" t="s">
        <v>36</v>
      </c>
      <c r="H34" s="233" t="s">
        <v>67</v>
      </c>
      <c r="I34" s="298" t="s">
        <v>68</v>
      </c>
      <c r="J34" s="299" t="s">
        <v>228</v>
      </c>
      <c r="K34" s="236"/>
      <c r="L34" s="237"/>
      <c r="M34" s="237"/>
      <c r="N34" s="237"/>
      <c r="O34" s="237"/>
      <c r="P34" s="237"/>
      <c r="Q34" s="237"/>
      <c r="R34" s="237"/>
      <c r="S34" s="237"/>
      <c r="T34" s="237">
        <v>16</v>
      </c>
      <c r="U34" s="237"/>
      <c r="V34" s="237"/>
      <c r="W34" s="237"/>
      <c r="X34" s="237"/>
      <c r="Y34" s="237"/>
      <c r="Z34" s="237"/>
      <c r="AA34" s="237"/>
      <c r="AB34" s="239"/>
      <c r="AC34" s="293">
        <f>SUM(K34:AB34)</f>
        <v>16</v>
      </c>
    </row>
    <row r="35" spans="1:29" ht="23.1" customHeight="1" x14ac:dyDescent="0.25">
      <c r="A35" s="712"/>
      <c r="B35" s="714"/>
      <c r="C35" s="714"/>
      <c r="D35" s="716"/>
      <c r="E35" s="232" t="s">
        <v>233</v>
      </c>
      <c r="F35" s="295" t="s">
        <v>35</v>
      </c>
      <c r="G35" s="234" t="s">
        <v>36</v>
      </c>
      <c r="H35" s="218" t="s">
        <v>41</v>
      </c>
      <c r="I35" s="220">
        <v>4</v>
      </c>
      <c r="J35" s="299" t="s">
        <v>42</v>
      </c>
      <c r="K35" s="228"/>
      <c r="L35" s="229"/>
      <c r="M35" s="229"/>
      <c r="N35" s="229"/>
      <c r="O35" s="229"/>
      <c r="P35" s="229"/>
      <c r="Q35" s="229"/>
      <c r="R35" s="229"/>
      <c r="S35" s="229">
        <v>10</v>
      </c>
      <c r="T35" s="229"/>
      <c r="U35" s="237"/>
      <c r="V35" s="237"/>
      <c r="W35" s="237"/>
      <c r="X35" s="237"/>
      <c r="Y35" s="237"/>
      <c r="Z35" s="237"/>
      <c r="AA35" s="237"/>
      <c r="AB35" s="239"/>
      <c r="AC35" s="293">
        <f>SUM(K35:AA35)</f>
        <v>10</v>
      </c>
    </row>
    <row r="36" spans="1:29" ht="26.1" customHeight="1" x14ac:dyDescent="0.25">
      <c r="A36" s="712"/>
      <c r="B36" s="714"/>
      <c r="C36" s="714"/>
      <c r="D36" s="716"/>
      <c r="E36" s="232" t="s">
        <v>64</v>
      </c>
      <c r="F36" s="295" t="s">
        <v>35</v>
      </c>
      <c r="G36" s="234" t="s">
        <v>36</v>
      </c>
      <c r="H36" s="218" t="s">
        <v>65</v>
      </c>
      <c r="I36" s="220">
        <v>2</v>
      </c>
      <c r="J36" s="300" t="s">
        <v>50</v>
      </c>
      <c r="K36" s="236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>
        <v>4</v>
      </c>
      <c r="X36" s="237"/>
      <c r="Y36" s="237"/>
      <c r="Z36" s="237"/>
      <c r="AA36" s="237"/>
      <c r="AB36" s="239"/>
      <c r="AC36" s="293">
        <f t="shared" si="1"/>
        <v>4</v>
      </c>
    </row>
    <row r="37" spans="1:29" ht="24.9" customHeight="1" x14ac:dyDescent="0.25">
      <c r="A37" s="712"/>
      <c r="B37" s="714"/>
      <c r="C37" s="714"/>
      <c r="D37" s="716"/>
      <c r="E37" s="294" t="s">
        <v>234</v>
      </c>
      <c r="F37" s="295" t="s">
        <v>35</v>
      </c>
      <c r="G37" s="297" t="s">
        <v>36</v>
      </c>
      <c r="H37" s="233" t="s">
        <v>65</v>
      </c>
      <c r="I37" s="298" t="s">
        <v>50</v>
      </c>
      <c r="J37" s="299" t="s">
        <v>220</v>
      </c>
      <c r="K37" s="236"/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301">
        <v>2</v>
      </c>
      <c r="X37" s="237"/>
      <c r="Y37" s="237"/>
      <c r="Z37" s="237"/>
      <c r="AA37" s="237"/>
      <c r="AB37" s="239"/>
      <c r="AC37" s="293">
        <f>SUM(K37:AB37)</f>
        <v>2</v>
      </c>
    </row>
    <row r="38" spans="1:29" ht="21.9" customHeight="1" x14ac:dyDescent="0.25">
      <c r="A38" s="712"/>
      <c r="B38" s="714"/>
      <c r="C38" s="714"/>
      <c r="D38" s="716"/>
      <c r="E38" s="302" t="s">
        <v>66</v>
      </c>
      <c r="F38" s="303" t="s">
        <v>35</v>
      </c>
      <c r="G38" s="304" t="s">
        <v>36</v>
      </c>
      <c r="H38" s="305" t="s">
        <v>67</v>
      </c>
      <c r="I38" s="306">
        <v>3</v>
      </c>
      <c r="J38" s="307">
        <v>2</v>
      </c>
      <c r="K38" s="250"/>
      <c r="L38" s="248"/>
      <c r="M38" s="248"/>
      <c r="N38" s="248"/>
      <c r="O38" s="248"/>
      <c r="P38" s="248"/>
      <c r="Q38" s="248"/>
      <c r="R38" s="308"/>
      <c r="S38" s="309"/>
      <c r="T38" s="309"/>
      <c r="U38" s="309"/>
      <c r="V38" s="229"/>
      <c r="W38" s="229">
        <v>4</v>
      </c>
      <c r="X38" s="229"/>
      <c r="Y38" s="229"/>
      <c r="Z38" s="229"/>
      <c r="AA38" s="229"/>
      <c r="AB38" s="230"/>
      <c r="AC38" s="231">
        <f t="shared" si="1"/>
        <v>4</v>
      </c>
    </row>
    <row r="39" spans="1:29" ht="29.1" customHeight="1" x14ac:dyDescent="0.25">
      <c r="A39" s="712"/>
      <c r="B39" s="714"/>
      <c r="C39" s="714"/>
      <c r="D39" s="716"/>
      <c r="E39" s="232" t="s">
        <v>235</v>
      </c>
      <c r="F39" s="285" t="s">
        <v>35</v>
      </c>
      <c r="G39" s="219" t="s">
        <v>36</v>
      </c>
      <c r="H39" s="235" t="s">
        <v>67</v>
      </c>
      <c r="I39" s="220">
        <v>3</v>
      </c>
      <c r="J39" s="299" t="s">
        <v>228</v>
      </c>
      <c r="K39" s="236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310">
        <v>2.6</v>
      </c>
      <c r="X39" s="229"/>
      <c r="Y39" s="229"/>
      <c r="Z39" s="229"/>
      <c r="AA39" s="229"/>
      <c r="AB39" s="230"/>
      <c r="AC39" s="241">
        <f t="shared" si="1"/>
        <v>2.6</v>
      </c>
    </row>
    <row r="40" spans="1:29" ht="21.9" customHeight="1" x14ac:dyDescent="0.25">
      <c r="A40" s="712"/>
      <c r="B40" s="714"/>
      <c r="C40" s="714"/>
      <c r="D40" s="716"/>
      <c r="E40" s="294" t="s">
        <v>69</v>
      </c>
      <c r="F40" s="285" t="s">
        <v>35</v>
      </c>
      <c r="G40" s="219" t="s">
        <v>36</v>
      </c>
      <c r="H40" s="218" t="s">
        <v>45</v>
      </c>
      <c r="I40" s="220" t="s">
        <v>46</v>
      </c>
      <c r="J40" s="299" t="s">
        <v>53</v>
      </c>
      <c r="K40" s="311"/>
      <c r="L40" s="237"/>
      <c r="M40" s="311"/>
      <c r="N40" s="237"/>
      <c r="O40" s="311"/>
      <c r="P40" s="237"/>
      <c r="Q40" s="311"/>
      <c r="R40" s="237"/>
      <c r="S40" s="237"/>
      <c r="T40" s="237"/>
      <c r="U40" s="237"/>
      <c r="V40" s="237"/>
      <c r="W40" s="237">
        <v>2</v>
      </c>
      <c r="X40" s="229"/>
      <c r="Y40" s="229"/>
      <c r="Z40" s="229"/>
      <c r="AA40" s="229"/>
      <c r="AB40" s="230"/>
      <c r="AC40" s="231">
        <f t="shared" si="1"/>
        <v>2</v>
      </c>
    </row>
    <row r="41" spans="1:29" ht="23.1" customHeight="1" x14ac:dyDescent="0.25">
      <c r="A41" s="712"/>
      <c r="B41" s="714"/>
      <c r="C41" s="714"/>
      <c r="D41" s="716"/>
      <c r="E41" s="232" t="s">
        <v>236</v>
      </c>
      <c r="F41" s="285" t="s">
        <v>35</v>
      </c>
      <c r="G41" s="219" t="s">
        <v>36</v>
      </c>
      <c r="H41" s="235" t="s">
        <v>45</v>
      </c>
      <c r="I41" s="220" t="s">
        <v>46</v>
      </c>
      <c r="J41" s="299" t="s">
        <v>42</v>
      </c>
      <c r="K41" s="311"/>
      <c r="L41" s="237"/>
      <c r="M41" s="311"/>
      <c r="N41" s="237"/>
      <c r="O41" s="311"/>
      <c r="P41" s="237"/>
      <c r="Q41" s="311"/>
      <c r="R41" s="238"/>
      <c r="S41" s="237"/>
      <c r="T41" s="237"/>
      <c r="U41" s="237"/>
      <c r="V41" s="237"/>
      <c r="W41" s="312">
        <v>1.34</v>
      </c>
      <c r="X41" s="237"/>
      <c r="Y41" s="237"/>
      <c r="Z41" s="237"/>
      <c r="AA41" s="237"/>
      <c r="AB41" s="239"/>
      <c r="AC41" s="565">
        <f>SUM(S41:AB41)</f>
        <v>1.34</v>
      </c>
    </row>
    <row r="42" spans="1:29" ht="27.9" customHeight="1" x14ac:dyDescent="0.25">
      <c r="A42" s="712"/>
      <c r="B42" s="714"/>
      <c r="C42" s="714"/>
      <c r="D42" s="716"/>
      <c r="E42" s="302" t="s">
        <v>47</v>
      </c>
      <c r="F42" s="303" t="s">
        <v>35</v>
      </c>
      <c r="G42" s="304" t="s">
        <v>36</v>
      </c>
      <c r="H42" s="305" t="s">
        <v>41</v>
      </c>
      <c r="I42" s="306">
        <v>4</v>
      </c>
      <c r="J42" s="568">
        <v>1</v>
      </c>
      <c r="L42" s="313"/>
      <c r="N42" s="313"/>
      <c r="O42" s="248"/>
      <c r="P42" s="248"/>
      <c r="Q42" s="567">
        <v>3</v>
      </c>
      <c r="R42" s="248"/>
      <c r="S42" s="248"/>
      <c r="T42" s="248"/>
      <c r="U42" s="248"/>
      <c r="V42" s="248"/>
      <c r="W42" s="248"/>
      <c r="X42" s="237"/>
      <c r="Y42" s="237"/>
      <c r="Z42" s="237"/>
      <c r="AA42" s="237"/>
      <c r="AB42" s="239"/>
      <c r="AC42" s="296">
        <f>SUM(K42:AB42)</f>
        <v>3</v>
      </c>
    </row>
    <row r="43" spans="1:29" ht="26.1" customHeight="1" x14ac:dyDescent="0.25">
      <c r="A43" s="712"/>
      <c r="B43" s="714"/>
      <c r="C43" s="714"/>
      <c r="D43" s="716"/>
      <c r="E43" s="232" t="s">
        <v>70</v>
      </c>
      <c r="F43" s="295" t="s">
        <v>35</v>
      </c>
      <c r="G43" s="234" t="s">
        <v>36</v>
      </c>
      <c r="H43" s="218" t="s">
        <v>41</v>
      </c>
      <c r="I43" s="220">
        <v>4</v>
      </c>
      <c r="J43" s="299" t="s">
        <v>42</v>
      </c>
      <c r="K43" s="314"/>
      <c r="L43" s="229"/>
      <c r="M43" s="314"/>
      <c r="N43" s="229"/>
      <c r="O43" s="314"/>
      <c r="P43" s="229"/>
      <c r="Q43" s="238">
        <v>2.7</v>
      </c>
      <c r="R43" s="292"/>
      <c r="T43" s="237"/>
      <c r="U43" s="237"/>
      <c r="V43" s="237"/>
      <c r="W43" s="237"/>
      <c r="X43" s="237"/>
      <c r="Y43" s="237"/>
      <c r="Z43" s="237"/>
      <c r="AA43" s="237"/>
      <c r="AB43" s="239"/>
      <c r="AC43" s="564">
        <f>SUM(Q43:AB43)</f>
        <v>2.7</v>
      </c>
    </row>
    <row r="44" spans="1:29" ht="26.1" customHeight="1" x14ac:dyDescent="0.25">
      <c r="A44" s="712"/>
      <c r="B44" s="714"/>
      <c r="C44" s="714"/>
      <c r="D44" s="716"/>
      <c r="E44" s="294" t="s">
        <v>54</v>
      </c>
      <c r="F44" s="315" t="s">
        <v>35</v>
      </c>
      <c r="G44" s="297" t="s">
        <v>36</v>
      </c>
      <c r="H44" s="233" t="s">
        <v>41</v>
      </c>
      <c r="I44" s="298" t="s">
        <v>71</v>
      </c>
      <c r="J44" s="299" t="s">
        <v>42</v>
      </c>
      <c r="K44" s="311"/>
      <c r="L44" s="237"/>
      <c r="M44" s="311"/>
      <c r="N44" s="237"/>
      <c r="O44" s="311"/>
      <c r="P44" s="237"/>
      <c r="Q44" s="311"/>
      <c r="R44" s="238">
        <v>2.7</v>
      </c>
      <c r="S44" s="316"/>
      <c r="T44" s="257"/>
      <c r="U44" s="257"/>
      <c r="V44" s="257"/>
      <c r="W44" s="257"/>
      <c r="X44" s="257"/>
      <c r="Y44" s="257"/>
      <c r="Z44" s="257"/>
      <c r="AA44" s="257"/>
      <c r="AB44" s="258"/>
      <c r="AC44" s="566">
        <f>SUM(K44:AB44)</f>
        <v>2.7</v>
      </c>
    </row>
    <row r="45" spans="1:29" ht="29.1" customHeight="1" thickBot="1" x14ac:dyDescent="0.3">
      <c r="A45" s="712"/>
      <c r="B45" s="714"/>
      <c r="C45" s="714"/>
      <c r="D45" s="716"/>
      <c r="E45" s="317"/>
      <c r="F45" s="318"/>
      <c r="G45" s="319"/>
      <c r="H45" s="320"/>
      <c r="I45" s="321"/>
      <c r="J45" s="322"/>
      <c r="K45" s="318"/>
      <c r="L45" s="323"/>
      <c r="M45" s="323"/>
      <c r="N45" s="323"/>
      <c r="O45" s="323"/>
      <c r="P45" s="323"/>
      <c r="Q45" s="323"/>
      <c r="R45" s="323"/>
      <c r="S45" s="257"/>
      <c r="T45" s="257"/>
      <c r="U45" s="257"/>
      <c r="V45" s="257"/>
      <c r="W45" s="257"/>
      <c r="X45" s="257"/>
      <c r="Y45" s="257"/>
      <c r="Z45" s="257"/>
      <c r="AA45" s="257"/>
      <c r="AB45" s="258"/>
      <c r="AC45" s="268"/>
    </row>
    <row r="46" spans="1:29" ht="23.1" customHeight="1" thickBot="1" x14ac:dyDescent="0.3">
      <c r="A46" s="712"/>
      <c r="B46" s="714"/>
      <c r="C46" s="714"/>
      <c r="D46" s="716"/>
      <c r="E46" s="721" t="s">
        <v>72</v>
      </c>
      <c r="F46" s="722"/>
      <c r="G46" s="722"/>
      <c r="H46" s="722"/>
      <c r="I46" s="722"/>
      <c r="J46" s="723"/>
      <c r="K46" s="269">
        <f t="shared" ref="K46:R46" si="2">SUM(K26:K44)</f>
        <v>92</v>
      </c>
      <c r="L46" s="270">
        <f t="shared" si="2"/>
        <v>112</v>
      </c>
      <c r="M46" s="270">
        <f t="shared" si="2"/>
        <v>8</v>
      </c>
      <c r="N46" s="270">
        <f t="shared" si="2"/>
        <v>6</v>
      </c>
      <c r="O46" s="271">
        <f t="shared" si="2"/>
        <v>2.5</v>
      </c>
      <c r="P46" s="270">
        <f t="shared" si="2"/>
        <v>0</v>
      </c>
      <c r="Q46" s="271">
        <f t="shared" si="2"/>
        <v>5.7</v>
      </c>
      <c r="R46" s="271">
        <f t="shared" si="2"/>
        <v>2.7</v>
      </c>
      <c r="S46" s="270">
        <f t="shared" ref="S46:AB46" si="3">SUM(S26:S45)</f>
        <v>10</v>
      </c>
      <c r="T46" s="270">
        <f t="shared" si="3"/>
        <v>30</v>
      </c>
      <c r="U46" s="270">
        <f t="shared" si="3"/>
        <v>6</v>
      </c>
      <c r="V46" s="270">
        <f t="shared" si="3"/>
        <v>0</v>
      </c>
      <c r="W46" s="270">
        <f t="shared" si="3"/>
        <v>15.94</v>
      </c>
      <c r="X46" s="270">
        <f t="shared" si="3"/>
        <v>0</v>
      </c>
      <c r="Y46" s="270">
        <f t="shared" si="3"/>
        <v>0</v>
      </c>
      <c r="Z46" s="270">
        <f t="shared" si="3"/>
        <v>0</v>
      </c>
      <c r="AA46" s="270">
        <f t="shared" si="3"/>
        <v>0</v>
      </c>
      <c r="AB46" s="324">
        <f t="shared" si="3"/>
        <v>0</v>
      </c>
      <c r="AC46" s="579">
        <f>SUM(K46:AB46)</f>
        <v>290.83999999999997</v>
      </c>
    </row>
    <row r="47" spans="1:29" ht="24.9" customHeight="1" thickBot="1" x14ac:dyDescent="0.35">
      <c r="A47" s="713"/>
      <c r="B47" s="715"/>
      <c r="C47" s="715"/>
      <c r="D47" s="717"/>
      <c r="E47" s="724" t="s">
        <v>73</v>
      </c>
      <c r="F47" s="725"/>
      <c r="G47" s="725"/>
      <c r="H47" s="725"/>
      <c r="I47" s="725"/>
      <c r="J47" s="726"/>
      <c r="K47" s="325">
        <f t="shared" ref="K47:AB47" si="4">K46+K19</f>
        <v>198</v>
      </c>
      <c r="L47" s="326">
        <f t="shared" si="4"/>
        <v>202</v>
      </c>
      <c r="M47" s="326">
        <f t="shared" si="4"/>
        <v>24</v>
      </c>
      <c r="N47" s="326">
        <f t="shared" si="4"/>
        <v>13</v>
      </c>
      <c r="O47" s="326">
        <v>6</v>
      </c>
      <c r="P47" s="326">
        <f>SUM(P19,P46)</f>
        <v>4</v>
      </c>
      <c r="Q47" s="326">
        <f>SUM(Q19,Q46)</f>
        <v>41.900000000000006</v>
      </c>
      <c r="R47" s="327">
        <f t="shared" si="4"/>
        <v>2.7</v>
      </c>
      <c r="S47" s="326">
        <f t="shared" si="4"/>
        <v>10</v>
      </c>
      <c r="T47" s="326">
        <f t="shared" si="4"/>
        <v>30</v>
      </c>
      <c r="U47" s="326">
        <f t="shared" si="4"/>
        <v>24</v>
      </c>
      <c r="V47" s="326">
        <f t="shared" si="4"/>
        <v>0</v>
      </c>
      <c r="W47" s="326">
        <f t="shared" si="4"/>
        <v>15.94</v>
      </c>
      <c r="X47" s="326">
        <f t="shared" si="4"/>
        <v>0</v>
      </c>
      <c r="Y47" s="326">
        <f t="shared" si="4"/>
        <v>0</v>
      </c>
      <c r="Z47" s="326">
        <f t="shared" si="4"/>
        <v>0</v>
      </c>
      <c r="AA47" s="326">
        <f t="shared" si="4"/>
        <v>0</v>
      </c>
      <c r="AB47" s="328">
        <f t="shared" si="4"/>
        <v>0</v>
      </c>
      <c r="AC47" s="329">
        <f>SUM(AC19,AC46)</f>
        <v>570.54</v>
      </c>
    </row>
    <row r="50" spans="1:29" ht="18" x14ac:dyDescent="0.35">
      <c r="A50" s="703" t="s">
        <v>74</v>
      </c>
      <c r="B50" s="703"/>
      <c r="C50" s="703"/>
      <c r="D50" s="703"/>
      <c r="E50" s="703"/>
      <c r="F50" s="330"/>
      <c r="G50" s="330"/>
      <c r="H50" s="330"/>
      <c r="I50" s="330"/>
      <c r="J50" s="330"/>
      <c r="K50" s="330"/>
      <c r="L50" s="330"/>
      <c r="M50" s="330"/>
      <c r="N50" s="704" t="s">
        <v>237</v>
      </c>
      <c r="O50" s="704"/>
      <c r="P50" s="704"/>
      <c r="Q50" s="704"/>
      <c r="R50" s="704"/>
      <c r="S50" s="704"/>
      <c r="T50" s="704"/>
      <c r="U50" s="704"/>
      <c r="V50" s="704"/>
      <c r="W50" s="704"/>
      <c r="X50" s="704"/>
      <c r="Y50" s="704"/>
      <c r="Z50" s="704"/>
      <c r="AA50" s="704"/>
      <c r="AB50" s="704"/>
      <c r="AC50" s="704"/>
    </row>
    <row r="51" spans="1:29" ht="18" x14ac:dyDescent="0.35">
      <c r="A51" s="703"/>
      <c r="B51" s="703"/>
      <c r="C51" s="703"/>
      <c r="D51" s="703"/>
      <c r="E51" s="703"/>
      <c r="F51" s="330"/>
      <c r="G51" s="330"/>
      <c r="H51" s="330"/>
      <c r="I51" s="330"/>
      <c r="J51" s="330"/>
      <c r="K51" s="330"/>
      <c r="L51" s="330"/>
      <c r="M51" s="330"/>
      <c r="N51" s="331"/>
      <c r="O51" s="331"/>
      <c r="P51" s="331"/>
      <c r="Q51" s="331"/>
      <c r="R51" s="332"/>
      <c r="S51" s="332"/>
      <c r="T51" s="332"/>
      <c r="U51" s="332"/>
      <c r="V51" s="332"/>
      <c r="W51" s="333"/>
      <c r="X51" s="334"/>
      <c r="Y51" s="334"/>
      <c r="Z51" s="335"/>
      <c r="AA51" s="335"/>
      <c r="AB51" s="335"/>
      <c r="AC51" s="330"/>
    </row>
    <row r="52" spans="1:29" ht="18" x14ac:dyDescent="0.35">
      <c r="A52" s="330"/>
      <c r="B52" s="330"/>
      <c r="C52" s="330"/>
      <c r="D52" s="330"/>
      <c r="E52" s="336"/>
      <c r="F52" s="330"/>
      <c r="G52" s="330"/>
      <c r="H52" s="330"/>
      <c r="I52" s="330"/>
      <c r="J52" s="330"/>
      <c r="K52" s="330"/>
      <c r="L52" s="330"/>
      <c r="M52" s="330"/>
      <c r="N52" s="704" t="s">
        <v>238</v>
      </c>
      <c r="O52" s="704"/>
      <c r="P52" s="704"/>
      <c r="Q52" s="704"/>
      <c r="R52" s="704"/>
      <c r="S52" s="704"/>
      <c r="T52" s="704"/>
      <c r="U52" s="704"/>
      <c r="V52" s="704"/>
      <c r="W52" s="704"/>
      <c r="X52" s="704"/>
      <c r="Y52" s="704"/>
      <c r="Z52" s="704"/>
      <c r="AA52" s="704"/>
      <c r="AB52" s="704"/>
      <c r="AC52" s="704"/>
    </row>
  </sheetData>
  <mergeCells count="43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19"/>
    <mergeCell ref="B5:B19"/>
    <mergeCell ref="C5:C19"/>
    <mergeCell ref="D5:D19"/>
    <mergeCell ref="E5:AC5"/>
    <mergeCell ref="E19:J19"/>
    <mergeCell ref="A20:AC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A50:E51"/>
    <mergeCell ref="N50:AC50"/>
    <mergeCell ref="N52:AC52"/>
    <mergeCell ref="J23:J24"/>
    <mergeCell ref="K23:AB23"/>
    <mergeCell ref="AC23:AC24"/>
    <mergeCell ref="A25:A47"/>
    <mergeCell ref="B25:B47"/>
    <mergeCell ref="C25:C47"/>
    <mergeCell ref="D25:D47"/>
    <mergeCell ref="E25:AC25"/>
    <mergeCell ref="E46:J46"/>
    <mergeCell ref="E47:J47"/>
  </mergeCells>
  <pageMargins left="0.7" right="0.7" top="0.75" bottom="0.75" header="0.3" footer="0.3"/>
  <pageSetup paperSize="9" scale="55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0"/>
  <sheetViews>
    <sheetView topLeftCell="A11" zoomScale="80" zoomScaleNormal="80" workbookViewId="0">
      <selection activeCell="E15" sqref="E15:AC15"/>
    </sheetView>
  </sheetViews>
  <sheetFormatPr defaultColWidth="8.8984375" defaultRowHeight="13.2" x14ac:dyDescent="0.25"/>
  <cols>
    <col min="1" max="1" width="5.5" style="1" customWidth="1"/>
    <col min="2" max="2" width="16.8984375" style="1" customWidth="1"/>
    <col min="3" max="3" width="8.59765625" style="1" customWidth="1"/>
    <col min="4" max="4" width="6.5" style="1" customWidth="1"/>
    <col min="5" max="5" width="33.59765625" style="1" customWidth="1"/>
    <col min="6" max="6" width="4.8984375" style="1" customWidth="1"/>
    <col min="7" max="7" width="5" style="1" customWidth="1"/>
    <col min="8" max="8" width="9.3984375" style="1" customWidth="1"/>
    <col min="9" max="9" width="6.3984375" style="1" customWidth="1"/>
    <col min="10" max="10" width="6" style="1" customWidth="1"/>
    <col min="11" max="11" width="7" style="1" customWidth="1"/>
    <col min="12" max="12" width="8.3984375" style="1" customWidth="1"/>
    <col min="13" max="13" width="6.5" style="1" customWidth="1"/>
    <col min="14" max="14" width="6.3984375" style="1" customWidth="1"/>
    <col min="15" max="15" width="8.8984375" style="1"/>
    <col min="16" max="16" width="6.5" style="1" customWidth="1"/>
    <col min="17" max="17" width="8" style="1" customWidth="1"/>
    <col min="18" max="18" width="7.3984375" style="1" customWidth="1"/>
    <col min="19" max="20" width="6.5" style="1" customWidth="1"/>
    <col min="21" max="21" width="7.09765625" style="1" customWidth="1"/>
    <col min="22" max="22" width="6.3984375" style="1" customWidth="1"/>
    <col min="23" max="23" width="6.5" style="1" customWidth="1"/>
    <col min="24" max="24" width="6.09765625" style="1" customWidth="1"/>
    <col min="25" max="25" width="7" style="1" customWidth="1"/>
    <col min="26" max="26" width="8" style="1" customWidth="1"/>
    <col min="27" max="27" width="6.59765625" style="1" customWidth="1"/>
    <col min="28" max="28" width="7.5" style="1" customWidth="1"/>
    <col min="29" max="29" width="9.09765625" style="1" bestFit="1" customWidth="1"/>
    <col min="30" max="16384" width="8.8984375" style="1"/>
  </cols>
  <sheetData>
    <row r="1" spans="1:29" ht="17.399999999999999" x14ac:dyDescent="0.25">
      <c r="A1" s="798" t="s">
        <v>0</v>
      </c>
      <c r="B1" s="798"/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  <c r="Q1" s="798"/>
      <c r="R1" s="798"/>
      <c r="S1" s="798"/>
      <c r="T1" s="798"/>
      <c r="U1" s="798"/>
      <c r="V1" s="798"/>
      <c r="W1" s="798"/>
      <c r="X1" s="798"/>
      <c r="Y1" s="798"/>
      <c r="Z1" s="798"/>
      <c r="AA1" s="798"/>
      <c r="AB1" s="798"/>
      <c r="AC1" s="798"/>
    </row>
    <row r="2" spans="1:29" ht="18" thickBot="1" x14ac:dyDescent="0.3">
      <c r="A2" s="798" t="s">
        <v>300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8"/>
    </row>
    <row r="3" spans="1:29" ht="17.399999999999999" x14ac:dyDescent="0.3">
      <c r="A3" s="799" t="s">
        <v>1</v>
      </c>
      <c r="B3" s="730" t="s">
        <v>2</v>
      </c>
      <c r="C3" s="732" t="s">
        <v>3</v>
      </c>
      <c r="D3" s="801" t="s">
        <v>4</v>
      </c>
      <c r="E3" s="803" t="s">
        <v>5</v>
      </c>
      <c r="F3" s="805" t="s">
        <v>6</v>
      </c>
      <c r="G3" s="807" t="s">
        <v>7</v>
      </c>
      <c r="H3" s="809" t="s">
        <v>8</v>
      </c>
      <c r="I3" s="765" t="s">
        <v>9</v>
      </c>
      <c r="J3" s="767" t="s">
        <v>10</v>
      </c>
      <c r="K3" s="769" t="s">
        <v>11</v>
      </c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1"/>
      <c r="AC3" s="772" t="s">
        <v>12</v>
      </c>
    </row>
    <row r="4" spans="1:29" ht="175.8" thickBot="1" x14ac:dyDescent="0.3">
      <c r="A4" s="800"/>
      <c r="B4" s="731"/>
      <c r="C4" s="733"/>
      <c r="D4" s="802"/>
      <c r="E4" s="804"/>
      <c r="F4" s="806"/>
      <c r="G4" s="808"/>
      <c r="H4" s="810"/>
      <c r="I4" s="766"/>
      <c r="J4" s="768"/>
      <c r="K4" s="2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773"/>
    </row>
    <row r="5" spans="1:29" ht="18" thickBot="1" x14ac:dyDescent="0.3">
      <c r="A5" s="788">
        <v>2</v>
      </c>
      <c r="B5" s="791" t="s">
        <v>239</v>
      </c>
      <c r="C5" s="791" t="s">
        <v>240</v>
      </c>
      <c r="D5" s="794">
        <v>1</v>
      </c>
      <c r="E5" s="774" t="s">
        <v>33</v>
      </c>
      <c r="F5" s="775"/>
      <c r="G5" s="775"/>
      <c r="H5" s="775"/>
      <c r="I5" s="775"/>
      <c r="J5" s="775"/>
      <c r="K5" s="775"/>
      <c r="L5" s="775"/>
      <c r="M5" s="775"/>
      <c r="N5" s="775"/>
      <c r="O5" s="775"/>
      <c r="P5" s="775"/>
      <c r="Q5" s="775"/>
      <c r="R5" s="775"/>
      <c r="S5" s="775"/>
      <c r="T5" s="775"/>
      <c r="U5" s="775"/>
      <c r="V5" s="775"/>
      <c r="W5" s="775"/>
      <c r="X5" s="775"/>
      <c r="Y5" s="775"/>
      <c r="Z5" s="775"/>
      <c r="AA5" s="775"/>
      <c r="AB5" s="775"/>
      <c r="AC5" s="776"/>
    </row>
    <row r="6" spans="1:29" ht="23.1" customHeight="1" x14ac:dyDescent="0.35">
      <c r="A6" s="789"/>
      <c r="B6" s="792"/>
      <c r="C6" s="792"/>
      <c r="D6" s="795"/>
      <c r="E6" s="337" t="s">
        <v>118</v>
      </c>
      <c r="F6" s="338" t="s">
        <v>35</v>
      </c>
      <c r="G6" s="339" t="s">
        <v>36</v>
      </c>
      <c r="H6" s="338" t="s">
        <v>37</v>
      </c>
      <c r="I6" s="340">
        <v>1</v>
      </c>
      <c r="J6" s="341" t="s">
        <v>38</v>
      </c>
      <c r="K6" s="222">
        <v>16</v>
      </c>
      <c r="L6" s="223">
        <v>12</v>
      </c>
      <c r="M6" s="223"/>
      <c r="N6" s="223"/>
      <c r="O6" s="223"/>
      <c r="P6" s="223"/>
      <c r="Q6" s="223"/>
      <c r="R6" s="223"/>
      <c r="S6" s="223"/>
      <c r="T6" s="223"/>
      <c r="U6" s="223">
        <v>2</v>
      </c>
      <c r="V6" s="11"/>
      <c r="W6" s="11"/>
      <c r="X6" s="11"/>
      <c r="Y6" s="11"/>
      <c r="Z6" s="11"/>
      <c r="AA6" s="11"/>
      <c r="AB6" s="12"/>
      <c r="AC6" s="13">
        <f>SUM(K6:AB6)</f>
        <v>30</v>
      </c>
    </row>
    <row r="7" spans="1:29" ht="23.1" customHeight="1" x14ac:dyDescent="0.25">
      <c r="A7" s="789"/>
      <c r="B7" s="792"/>
      <c r="C7" s="792"/>
      <c r="D7" s="795"/>
      <c r="E7" s="342" t="s">
        <v>118</v>
      </c>
      <c r="F7" s="343" t="s">
        <v>35</v>
      </c>
      <c r="G7" s="344" t="s">
        <v>36</v>
      </c>
      <c r="H7" s="345" t="s">
        <v>65</v>
      </c>
      <c r="I7" s="346">
        <v>2</v>
      </c>
      <c r="J7" s="347" t="s">
        <v>220</v>
      </c>
      <c r="K7" s="348">
        <v>16</v>
      </c>
      <c r="L7" s="349">
        <v>16</v>
      </c>
      <c r="M7" s="349"/>
      <c r="N7" s="349">
        <v>2</v>
      </c>
      <c r="O7" s="350">
        <v>0.5</v>
      </c>
      <c r="P7" s="349"/>
      <c r="Q7" s="349"/>
      <c r="R7" s="349"/>
      <c r="S7" s="349"/>
      <c r="T7" s="349"/>
      <c r="U7" s="349">
        <v>1</v>
      </c>
      <c r="V7" s="11"/>
      <c r="W7" s="11"/>
      <c r="X7" s="11"/>
      <c r="Y7" s="11"/>
      <c r="Z7" s="11"/>
      <c r="AA7" s="11"/>
      <c r="AB7" s="12"/>
      <c r="AC7" s="13">
        <f>SUM(K7:AB7)</f>
        <v>35.5</v>
      </c>
    </row>
    <row r="8" spans="1:29" ht="24" customHeight="1" x14ac:dyDescent="0.35">
      <c r="A8" s="789"/>
      <c r="B8" s="792"/>
      <c r="C8" s="792"/>
      <c r="D8" s="796"/>
      <c r="E8" s="5" t="s">
        <v>134</v>
      </c>
      <c r="F8" s="6" t="s">
        <v>35</v>
      </c>
      <c r="G8" s="7" t="s">
        <v>36</v>
      </c>
      <c r="H8" s="6" t="s">
        <v>45</v>
      </c>
      <c r="I8" s="8" t="s">
        <v>46</v>
      </c>
      <c r="J8" s="9" t="s">
        <v>42</v>
      </c>
      <c r="K8" s="10">
        <v>16</v>
      </c>
      <c r="L8" s="11">
        <v>16</v>
      </c>
      <c r="M8" s="11"/>
      <c r="N8" s="11"/>
      <c r="O8" s="11"/>
      <c r="P8" s="11"/>
      <c r="Q8" s="11"/>
      <c r="R8" s="11"/>
      <c r="S8" s="11"/>
      <c r="T8" s="11"/>
      <c r="U8" s="11">
        <v>1</v>
      </c>
      <c r="V8" s="11"/>
      <c r="W8" s="11"/>
      <c r="X8" s="11"/>
      <c r="Y8" s="11"/>
      <c r="Z8" s="11"/>
      <c r="AA8" s="11"/>
      <c r="AB8" s="12"/>
      <c r="AC8" s="13">
        <f>SUM(K8:AB8)</f>
        <v>33</v>
      </c>
    </row>
    <row r="9" spans="1:29" ht="24" customHeight="1" x14ac:dyDescent="0.25">
      <c r="A9" s="789"/>
      <c r="B9" s="792"/>
      <c r="C9" s="792"/>
      <c r="D9" s="796"/>
      <c r="E9" s="351" t="s">
        <v>138</v>
      </c>
      <c r="F9" s="352" t="s">
        <v>35</v>
      </c>
      <c r="G9" s="353" t="s">
        <v>36</v>
      </c>
      <c r="H9" s="352" t="s">
        <v>45</v>
      </c>
      <c r="I9" s="346" t="s">
        <v>46</v>
      </c>
      <c r="J9" s="347" t="s">
        <v>42</v>
      </c>
      <c r="K9" s="354">
        <v>32</v>
      </c>
      <c r="L9" s="355">
        <v>16</v>
      </c>
      <c r="M9" s="355"/>
      <c r="N9" s="355">
        <v>1</v>
      </c>
      <c r="O9" s="356">
        <v>0.5</v>
      </c>
      <c r="P9" s="355"/>
      <c r="Q9" s="355"/>
      <c r="R9" s="355"/>
      <c r="S9" s="355"/>
      <c r="T9" s="355"/>
      <c r="U9" s="355">
        <v>1</v>
      </c>
      <c r="V9" s="355"/>
      <c r="W9" s="355"/>
      <c r="X9" s="355"/>
      <c r="Y9" s="355"/>
      <c r="Z9" s="355"/>
      <c r="AA9" s="355"/>
      <c r="AB9" s="357"/>
      <c r="AC9" s="360">
        <f>SUM(K9:AA9)</f>
        <v>50.5</v>
      </c>
    </row>
    <row r="10" spans="1:29" ht="26.1" customHeight="1" x14ac:dyDescent="0.25">
      <c r="A10" s="789"/>
      <c r="B10" s="792"/>
      <c r="C10" s="792"/>
      <c r="D10" s="796"/>
      <c r="E10" s="358" t="s">
        <v>136</v>
      </c>
      <c r="F10" s="343" t="s">
        <v>35</v>
      </c>
      <c r="G10" s="344" t="s">
        <v>36</v>
      </c>
      <c r="H10" s="345" t="s">
        <v>45</v>
      </c>
      <c r="I10" s="346" t="s">
        <v>46</v>
      </c>
      <c r="J10" s="347" t="s">
        <v>42</v>
      </c>
      <c r="K10" s="348">
        <v>24</v>
      </c>
      <c r="L10" s="349">
        <v>24</v>
      </c>
      <c r="M10" s="349"/>
      <c r="N10" s="349"/>
      <c r="O10" s="349"/>
      <c r="P10" s="349"/>
      <c r="Q10" s="349"/>
      <c r="R10" s="349"/>
      <c r="S10" s="349"/>
      <c r="T10" s="349"/>
      <c r="U10" s="349">
        <v>1</v>
      </c>
      <c r="V10" s="349"/>
      <c r="W10" s="349"/>
      <c r="X10" s="349"/>
      <c r="Y10" s="349"/>
      <c r="Z10" s="349"/>
      <c r="AA10" s="349"/>
      <c r="AB10" s="359"/>
      <c r="AC10" s="360">
        <f>SUM(K10:AA10)</f>
        <v>49</v>
      </c>
    </row>
    <row r="11" spans="1:29" ht="36" x14ac:dyDescent="0.25">
      <c r="A11" s="789"/>
      <c r="B11" s="792"/>
      <c r="C11" s="792"/>
      <c r="D11" s="796"/>
      <c r="E11" s="358" t="s">
        <v>241</v>
      </c>
      <c r="F11" s="352" t="s">
        <v>35</v>
      </c>
      <c r="G11" s="353" t="s">
        <v>36</v>
      </c>
      <c r="H11" s="352" t="s">
        <v>52</v>
      </c>
      <c r="I11" s="346" t="s">
        <v>49</v>
      </c>
      <c r="J11" s="347" t="s">
        <v>55</v>
      </c>
      <c r="K11" s="348"/>
      <c r="L11" s="349"/>
      <c r="M11" s="349"/>
      <c r="N11" s="349"/>
      <c r="O11" s="349"/>
      <c r="P11" s="349"/>
      <c r="Q11" s="349"/>
      <c r="R11" s="349"/>
      <c r="S11" s="349">
        <v>18</v>
      </c>
      <c r="T11" s="349"/>
      <c r="U11" s="349"/>
      <c r="V11" s="349"/>
      <c r="W11" s="349"/>
      <c r="X11" s="349"/>
      <c r="Y11" s="349"/>
      <c r="Z11" s="349"/>
      <c r="AA11" s="349"/>
      <c r="AB11" s="359"/>
      <c r="AC11" s="360">
        <f>SUM(K11:AA11)</f>
        <v>18</v>
      </c>
    </row>
    <row r="12" spans="1:29" ht="36" x14ac:dyDescent="0.35">
      <c r="A12" s="789"/>
      <c r="B12" s="792"/>
      <c r="C12" s="792"/>
      <c r="D12" s="796"/>
      <c r="E12" s="361" t="s">
        <v>47</v>
      </c>
      <c r="F12" s="352" t="s">
        <v>35</v>
      </c>
      <c r="G12" s="353" t="s">
        <v>36</v>
      </c>
      <c r="H12" s="352" t="s">
        <v>52</v>
      </c>
      <c r="I12" s="346" t="s">
        <v>49</v>
      </c>
      <c r="J12" s="347" t="s">
        <v>50</v>
      </c>
      <c r="K12" s="348"/>
      <c r="L12" s="349"/>
      <c r="M12" s="349"/>
      <c r="N12" s="349"/>
      <c r="O12" s="349"/>
      <c r="P12" s="349"/>
      <c r="Q12" s="349">
        <v>21</v>
      </c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59"/>
      <c r="AC12" s="360">
        <f>SUM(K12:AA12)</f>
        <v>21</v>
      </c>
    </row>
    <row r="13" spans="1:29" ht="36" x14ac:dyDescent="0.35">
      <c r="A13" s="789"/>
      <c r="B13" s="792"/>
      <c r="C13" s="792"/>
      <c r="D13" s="796"/>
      <c r="E13" s="362" t="s">
        <v>51</v>
      </c>
      <c r="F13" s="352" t="s">
        <v>35</v>
      </c>
      <c r="G13" s="353" t="s">
        <v>36</v>
      </c>
      <c r="H13" s="352" t="s">
        <v>52</v>
      </c>
      <c r="I13" s="346" t="s">
        <v>49</v>
      </c>
      <c r="J13" s="347" t="s">
        <v>53</v>
      </c>
      <c r="K13" s="348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59"/>
      <c r="AC13" s="363">
        <f>SUM(K13:AA13)</f>
        <v>0</v>
      </c>
    </row>
    <row r="14" spans="1:29" ht="18" x14ac:dyDescent="0.35">
      <c r="A14" s="789"/>
      <c r="B14" s="792"/>
      <c r="C14" s="792"/>
      <c r="D14" s="796"/>
      <c r="E14" s="362" t="s">
        <v>54</v>
      </c>
      <c r="F14" s="352" t="s">
        <v>35</v>
      </c>
      <c r="G14" s="353" t="s">
        <v>36</v>
      </c>
      <c r="H14" s="352" t="s">
        <v>52</v>
      </c>
      <c r="I14" s="346" t="s">
        <v>49</v>
      </c>
      <c r="J14" s="347" t="s">
        <v>42</v>
      </c>
      <c r="K14" s="348"/>
      <c r="L14" s="349"/>
      <c r="M14" s="349"/>
      <c r="N14" s="349"/>
      <c r="O14" s="349"/>
      <c r="P14" s="349"/>
      <c r="Q14" s="350">
        <v>4.5999999999999996</v>
      </c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59"/>
      <c r="AC14" s="364">
        <f>SUM(K14:AB14)</f>
        <v>4.5999999999999996</v>
      </c>
    </row>
    <row r="15" spans="1:29" ht="54.9" customHeight="1" x14ac:dyDescent="0.25">
      <c r="A15" s="789"/>
      <c r="B15" s="792"/>
      <c r="C15" s="792"/>
      <c r="D15" s="796"/>
      <c r="E15" s="358" t="s">
        <v>323</v>
      </c>
      <c r="F15" s="352" t="s">
        <v>313</v>
      </c>
      <c r="G15" s="353" t="s">
        <v>314</v>
      </c>
      <c r="H15" s="345" t="s">
        <v>327</v>
      </c>
      <c r="I15" s="346" t="s">
        <v>46</v>
      </c>
      <c r="J15" s="347" t="s">
        <v>71</v>
      </c>
      <c r="K15" s="348">
        <v>4</v>
      </c>
      <c r="L15" s="349">
        <v>2</v>
      </c>
      <c r="M15" s="349"/>
      <c r="N15" s="349"/>
      <c r="O15" s="349"/>
      <c r="P15" s="349"/>
      <c r="Q15" s="349"/>
      <c r="R15" s="349"/>
      <c r="S15" s="349"/>
      <c r="T15" s="349"/>
      <c r="U15" s="349"/>
      <c r="V15" s="349"/>
      <c r="W15" s="349"/>
      <c r="X15" s="349"/>
      <c r="Y15" s="349"/>
      <c r="Z15" s="349"/>
      <c r="AA15" s="349"/>
      <c r="AB15" s="359"/>
      <c r="AC15" s="363">
        <f>SUM(K15:AB15)</f>
        <v>6</v>
      </c>
    </row>
    <row r="16" spans="1:29" ht="18.600000000000001" thickBot="1" x14ac:dyDescent="0.35">
      <c r="A16" s="789"/>
      <c r="B16" s="792"/>
      <c r="C16" s="792"/>
      <c r="D16" s="796"/>
      <c r="E16" s="15"/>
      <c r="F16" s="16"/>
      <c r="G16" s="17"/>
      <c r="H16" s="16"/>
      <c r="I16" s="18"/>
      <c r="J16" s="19"/>
      <c r="K16" s="20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  <c r="AC16" s="23"/>
    </row>
    <row r="17" spans="1:29" ht="18" thickBot="1" x14ac:dyDescent="0.3">
      <c r="A17" s="789"/>
      <c r="B17" s="792"/>
      <c r="C17" s="792"/>
      <c r="D17" s="796"/>
      <c r="E17" s="777" t="s">
        <v>56</v>
      </c>
      <c r="F17" s="778"/>
      <c r="G17" s="778"/>
      <c r="H17" s="778"/>
      <c r="I17" s="778"/>
      <c r="J17" s="779"/>
      <c r="K17" s="365">
        <f>SUM(K6:K15)</f>
        <v>108</v>
      </c>
      <c r="L17" s="365">
        <f>SUM(L6:L16)</f>
        <v>86</v>
      </c>
      <c r="M17" s="365">
        <f t="shared" ref="M17:T17" si="0">SUM(M8:M16)</f>
        <v>0</v>
      </c>
      <c r="N17" s="365">
        <f>SUM(N6:N16)</f>
        <v>3</v>
      </c>
      <c r="O17" s="365">
        <f t="shared" si="0"/>
        <v>0.5</v>
      </c>
      <c r="P17" s="365">
        <f t="shared" si="0"/>
        <v>0</v>
      </c>
      <c r="Q17" s="366">
        <f>SUM(Q6:Q16)</f>
        <v>25.6</v>
      </c>
      <c r="R17" s="365">
        <f t="shared" si="0"/>
        <v>0</v>
      </c>
      <c r="S17" s="365">
        <f>SUM(S6:S16)</f>
        <v>18</v>
      </c>
      <c r="T17" s="365">
        <f t="shared" si="0"/>
        <v>0</v>
      </c>
      <c r="U17" s="365">
        <f>SUM(U6:U16)</f>
        <v>6</v>
      </c>
      <c r="V17" s="365">
        <f t="shared" ref="V17:AB17" si="1">SUM(V6:V16)</f>
        <v>0</v>
      </c>
      <c r="W17" s="365">
        <f t="shared" si="1"/>
        <v>0</v>
      </c>
      <c r="X17" s="365">
        <f t="shared" si="1"/>
        <v>0</v>
      </c>
      <c r="Y17" s="365">
        <f t="shared" si="1"/>
        <v>0</v>
      </c>
      <c r="Z17" s="365">
        <f t="shared" si="1"/>
        <v>0</v>
      </c>
      <c r="AA17" s="365">
        <f t="shared" si="1"/>
        <v>0</v>
      </c>
      <c r="AB17" s="367">
        <f t="shared" si="1"/>
        <v>0</v>
      </c>
      <c r="AC17" s="24">
        <f>SUM(K17:AB17)</f>
        <v>247.1</v>
      </c>
    </row>
    <row r="18" spans="1:29" ht="18.600000000000001" thickBot="1" x14ac:dyDescent="0.3">
      <c r="A18" s="789"/>
      <c r="B18" s="792"/>
      <c r="C18" s="792"/>
      <c r="D18" s="796"/>
      <c r="E18" s="780" t="s">
        <v>57</v>
      </c>
      <c r="F18" s="781"/>
      <c r="G18" s="781"/>
      <c r="H18" s="781"/>
      <c r="I18" s="781"/>
      <c r="J18" s="781"/>
      <c r="K18" s="781"/>
      <c r="L18" s="781"/>
      <c r="M18" s="781"/>
      <c r="N18" s="781"/>
      <c r="O18" s="781"/>
      <c r="P18" s="781"/>
      <c r="Q18" s="781"/>
      <c r="R18" s="781"/>
      <c r="S18" s="781"/>
      <c r="T18" s="781"/>
      <c r="U18" s="781"/>
      <c r="V18" s="782"/>
      <c r="W18" s="782"/>
      <c r="X18" s="782"/>
      <c r="Y18" s="782"/>
      <c r="Z18" s="782"/>
      <c r="AA18" s="782"/>
      <c r="AB18" s="782"/>
      <c r="AC18" s="783"/>
    </row>
    <row r="19" spans="1:29" ht="23.1" customHeight="1" x14ac:dyDescent="0.35">
      <c r="A19" s="789"/>
      <c r="B19" s="792"/>
      <c r="C19" s="792"/>
      <c r="D19" s="795"/>
      <c r="E19" s="368" t="s">
        <v>118</v>
      </c>
      <c r="F19" s="369" t="s">
        <v>35</v>
      </c>
      <c r="G19" s="370" t="s">
        <v>36</v>
      </c>
      <c r="H19" s="371" t="s">
        <v>37</v>
      </c>
      <c r="I19" s="369">
        <v>1</v>
      </c>
      <c r="J19" s="372" t="s">
        <v>38</v>
      </c>
      <c r="K19" s="373">
        <v>32</v>
      </c>
      <c r="L19" s="373">
        <v>36</v>
      </c>
      <c r="M19" s="374"/>
      <c r="N19" s="373">
        <v>3</v>
      </c>
      <c r="O19" s="373">
        <v>1</v>
      </c>
      <c r="P19" s="374"/>
      <c r="Q19" s="374"/>
      <c r="R19" s="374"/>
      <c r="S19" s="374"/>
      <c r="T19" s="374"/>
      <c r="U19" s="373">
        <v>2</v>
      </c>
      <c r="V19" s="40"/>
      <c r="W19" s="40"/>
      <c r="X19" s="41"/>
      <c r="Y19" s="41"/>
      <c r="Z19" s="41"/>
      <c r="AA19" s="41"/>
      <c r="AB19" s="375"/>
      <c r="AC19" s="376">
        <f t="shared" ref="AC19:AC30" si="2">SUM(K19:AB19)</f>
        <v>74</v>
      </c>
    </row>
    <row r="20" spans="1:29" ht="24" customHeight="1" x14ac:dyDescent="0.35">
      <c r="A20" s="789"/>
      <c r="B20" s="792"/>
      <c r="C20" s="792"/>
      <c r="D20" s="795"/>
      <c r="E20" s="377" t="s">
        <v>195</v>
      </c>
      <c r="F20" s="378" t="s">
        <v>35</v>
      </c>
      <c r="G20" s="379" t="s">
        <v>36</v>
      </c>
      <c r="H20" s="380" t="s">
        <v>65</v>
      </c>
      <c r="I20" s="381">
        <v>2</v>
      </c>
      <c r="J20" s="382" t="s">
        <v>220</v>
      </c>
      <c r="K20" s="383">
        <v>40</v>
      </c>
      <c r="L20" s="385">
        <v>32</v>
      </c>
      <c r="M20" s="384"/>
      <c r="N20" s="385">
        <v>2</v>
      </c>
      <c r="O20" s="385">
        <v>0.5</v>
      </c>
      <c r="P20" s="384"/>
      <c r="Q20" s="384"/>
      <c r="R20" s="384"/>
      <c r="S20" s="384"/>
      <c r="T20" s="384"/>
      <c r="U20" s="385">
        <v>1</v>
      </c>
      <c r="V20" s="40"/>
      <c r="W20" s="40"/>
      <c r="X20" s="41"/>
      <c r="Y20" s="41"/>
      <c r="Z20" s="41"/>
      <c r="AA20" s="41"/>
      <c r="AB20" s="375"/>
      <c r="AC20" s="376">
        <f>SUM(K20:AB20)</f>
        <v>75.5</v>
      </c>
    </row>
    <row r="21" spans="1:29" ht="21.9" customHeight="1" x14ac:dyDescent="0.35">
      <c r="A21" s="789"/>
      <c r="B21" s="792"/>
      <c r="C21" s="792"/>
      <c r="D21" s="795"/>
      <c r="E21" s="386" t="s">
        <v>118</v>
      </c>
      <c r="F21" s="387" t="s">
        <v>35</v>
      </c>
      <c r="G21" s="388" t="s">
        <v>36</v>
      </c>
      <c r="H21" s="352" t="s">
        <v>65</v>
      </c>
      <c r="I21" s="346">
        <v>2</v>
      </c>
      <c r="J21" s="347" t="s">
        <v>220</v>
      </c>
      <c r="K21" s="348">
        <v>32</v>
      </c>
      <c r="L21" s="349">
        <v>24</v>
      </c>
      <c r="M21" s="349"/>
      <c r="N21" s="349">
        <v>2</v>
      </c>
      <c r="O21" s="350">
        <v>0.5</v>
      </c>
      <c r="P21" s="349"/>
      <c r="Q21" s="349"/>
      <c r="R21" s="349"/>
      <c r="S21" s="349"/>
      <c r="T21" s="349"/>
      <c r="U21" s="349">
        <v>1</v>
      </c>
      <c r="V21" s="40"/>
      <c r="W21" s="40"/>
      <c r="X21" s="41"/>
      <c r="Y21" s="41"/>
      <c r="Z21" s="41"/>
      <c r="AA21" s="41"/>
      <c r="AB21" s="375"/>
      <c r="AC21" s="376">
        <f t="shared" si="2"/>
        <v>59.5</v>
      </c>
    </row>
    <row r="22" spans="1:29" ht="21" customHeight="1" x14ac:dyDescent="0.25">
      <c r="A22" s="789"/>
      <c r="B22" s="792"/>
      <c r="C22" s="792"/>
      <c r="D22" s="795"/>
      <c r="E22" s="389" t="s">
        <v>206</v>
      </c>
      <c r="F22" s="387" t="s">
        <v>35</v>
      </c>
      <c r="G22" s="388" t="s">
        <v>36</v>
      </c>
      <c r="H22" s="352" t="s">
        <v>41</v>
      </c>
      <c r="I22" s="346">
        <v>4</v>
      </c>
      <c r="J22" s="347" t="s">
        <v>42</v>
      </c>
      <c r="K22" s="354">
        <v>16</v>
      </c>
      <c r="L22" s="355">
        <v>14</v>
      </c>
      <c r="M22" s="355"/>
      <c r="N22" s="355"/>
      <c r="O22" s="355"/>
      <c r="P22" s="355"/>
      <c r="Q22" s="355"/>
      <c r="R22" s="355"/>
      <c r="S22" s="355"/>
      <c r="T22" s="355"/>
      <c r="U22" s="355">
        <v>1</v>
      </c>
      <c r="V22" s="355"/>
      <c r="W22" s="355"/>
      <c r="X22" s="355"/>
      <c r="Y22" s="355"/>
      <c r="Z22" s="355"/>
      <c r="AA22" s="355"/>
      <c r="AB22" s="390"/>
      <c r="AC22" s="391">
        <f t="shared" si="2"/>
        <v>31</v>
      </c>
    </row>
    <row r="23" spans="1:29" ht="33.9" customHeight="1" x14ac:dyDescent="0.25">
      <c r="A23" s="789"/>
      <c r="B23" s="792"/>
      <c r="C23" s="792"/>
      <c r="D23" s="795"/>
      <c r="E23" s="386" t="s">
        <v>183</v>
      </c>
      <c r="F23" s="387" t="s">
        <v>35</v>
      </c>
      <c r="G23" s="388" t="s">
        <v>36</v>
      </c>
      <c r="H23" s="352" t="s">
        <v>45</v>
      </c>
      <c r="I23" s="346" t="s">
        <v>46</v>
      </c>
      <c r="J23" s="347" t="s">
        <v>42</v>
      </c>
      <c r="K23" s="348">
        <v>22</v>
      </c>
      <c r="L23" s="349">
        <v>18</v>
      </c>
      <c r="M23" s="349"/>
      <c r="N23" s="349">
        <v>1</v>
      </c>
      <c r="O23" s="350">
        <v>0.5</v>
      </c>
      <c r="P23" s="349"/>
      <c r="Q23" s="349"/>
      <c r="R23" s="349"/>
      <c r="S23" s="349"/>
      <c r="T23" s="349"/>
      <c r="U23" s="349">
        <v>1</v>
      </c>
      <c r="V23" s="349"/>
      <c r="W23" s="349"/>
      <c r="X23" s="349"/>
      <c r="Y23" s="349"/>
      <c r="Z23" s="349"/>
      <c r="AA23" s="349"/>
      <c r="AB23" s="392"/>
      <c r="AC23" s="460">
        <v>42</v>
      </c>
    </row>
    <row r="24" spans="1:29" ht="23.1" customHeight="1" x14ac:dyDescent="0.25">
      <c r="A24" s="789"/>
      <c r="B24" s="792"/>
      <c r="C24" s="792"/>
      <c r="D24" s="795"/>
      <c r="E24" s="393" t="s">
        <v>136</v>
      </c>
      <c r="F24" s="394" t="s">
        <v>35</v>
      </c>
      <c r="G24" s="395" t="s">
        <v>36</v>
      </c>
      <c r="H24" s="352" t="s">
        <v>45</v>
      </c>
      <c r="I24" s="346" t="s">
        <v>46</v>
      </c>
      <c r="J24" s="347" t="s">
        <v>42</v>
      </c>
      <c r="K24" s="348">
        <v>18</v>
      </c>
      <c r="L24" s="349">
        <v>14</v>
      </c>
      <c r="M24" s="349"/>
      <c r="N24" s="349">
        <v>1</v>
      </c>
      <c r="O24" s="350">
        <v>0.5</v>
      </c>
      <c r="P24" s="349"/>
      <c r="Q24" s="349"/>
      <c r="R24" s="349"/>
      <c r="S24" s="349"/>
      <c r="T24" s="349"/>
      <c r="U24" s="349">
        <v>1</v>
      </c>
      <c r="V24" s="349"/>
      <c r="W24" s="349"/>
      <c r="X24" s="349"/>
      <c r="Y24" s="349"/>
      <c r="Z24" s="349"/>
      <c r="AA24" s="349"/>
      <c r="AB24" s="392"/>
      <c r="AC24" s="404">
        <f t="shared" si="2"/>
        <v>34.5</v>
      </c>
    </row>
    <row r="25" spans="1:29" ht="20.100000000000001" customHeight="1" x14ac:dyDescent="0.25">
      <c r="A25" s="789"/>
      <c r="B25" s="792"/>
      <c r="C25" s="792"/>
      <c r="D25" s="795"/>
      <c r="E25" s="396" t="s">
        <v>64</v>
      </c>
      <c r="F25" s="397" t="s">
        <v>35</v>
      </c>
      <c r="G25" s="398" t="s">
        <v>36</v>
      </c>
      <c r="H25" s="399" t="s">
        <v>65</v>
      </c>
      <c r="I25" s="400">
        <v>2</v>
      </c>
      <c r="J25" s="401" t="s">
        <v>53</v>
      </c>
      <c r="K25" s="402"/>
      <c r="L25" s="403"/>
      <c r="M25" s="403"/>
      <c r="N25" s="403"/>
      <c r="O25" s="403"/>
      <c r="P25" s="403"/>
      <c r="Q25" s="403"/>
      <c r="R25" s="403"/>
      <c r="S25" s="403"/>
      <c r="T25" s="403"/>
      <c r="U25" s="349"/>
      <c r="V25" s="349"/>
      <c r="W25" s="349">
        <v>2</v>
      </c>
      <c r="X25" s="349"/>
      <c r="Y25" s="349"/>
      <c r="Z25" s="349"/>
      <c r="AA25" s="349"/>
      <c r="AB25" s="392"/>
      <c r="AC25" s="404">
        <f>SUM(K25:AB25)</f>
        <v>2</v>
      </c>
    </row>
    <row r="26" spans="1:29" ht="21.9" customHeight="1" x14ac:dyDescent="0.25">
      <c r="A26" s="789"/>
      <c r="B26" s="792"/>
      <c r="C26" s="792"/>
      <c r="D26" s="795"/>
      <c r="E26" s="386" t="s">
        <v>234</v>
      </c>
      <c r="F26" s="394" t="s">
        <v>35</v>
      </c>
      <c r="G26" s="405" t="s">
        <v>36</v>
      </c>
      <c r="H26" s="343" t="s">
        <v>65</v>
      </c>
      <c r="I26" s="406" t="s">
        <v>50</v>
      </c>
      <c r="J26" s="347" t="s">
        <v>220</v>
      </c>
      <c r="K26" s="348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407">
        <v>2</v>
      </c>
      <c r="X26" s="349"/>
      <c r="Y26" s="349"/>
      <c r="Z26" s="349"/>
      <c r="AA26" s="349"/>
      <c r="AB26" s="392"/>
      <c r="AC26" s="404">
        <f>SUM(K26:AB26)</f>
        <v>2</v>
      </c>
    </row>
    <row r="27" spans="1:29" ht="18" x14ac:dyDescent="0.35">
      <c r="A27" s="789"/>
      <c r="B27" s="792"/>
      <c r="C27" s="792"/>
      <c r="D27" s="795"/>
      <c r="E27" s="408" t="s">
        <v>66</v>
      </c>
      <c r="F27" s="303" t="s">
        <v>35</v>
      </c>
      <c r="G27" s="304" t="s">
        <v>36</v>
      </c>
      <c r="H27" s="305" t="s">
        <v>67</v>
      </c>
      <c r="I27" s="306">
        <v>3</v>
      </c>
      <c r="J27" s="409">
        <v>2</v>
      </c>
      <c r="K27" s="303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>
        <v>4</v>
      </c>
      <c r="X27" s="349"/>
      <c r="Y27" s="349"/>
      <c r="Z27" s="349"/>
      <c r="AA27" s="349"/>
      <c r="AB27" s="392"/>
      <c r="AC27" s="404">
        <f>SUM(K27:AB27)</f>
        <v>4</v>
      </c>
    </row>
    <row r="28" spans="1:29" ht="15" customHeight="1" x14ac:dyDescent="0.25">
      <c r="A28" s="789"/>
      <c r="B28" s="792"/>
      <c r="C28" s="792"/>
      <c r="D28" s="795"/>
      <c r="E28" s="410" t="s">
        <v>69</v>
      </c>
      <c r="F28" s="397" t="s">
        <v>35</v>
      </c>
      <c r="G28" s="398" t="s">
        <v>36</v>
      </c>
      <c r="H28" s="411" t="s">
        <v>45</v>
      </c>
      <c r="I28" s="400" t="s">
        <v>46</v>
      </c>
      <c r="J28" s="401" t="s">
        <v>53</v>
      </c>
      <c r="K28" s="412"/>
      <c r="L28" s="407"/>
      <c r="M28" s="407"/>
      <c r="N28" s="407"/>
      <c r="O28" s="407"/>
      <c r="P28" s="407"/>
      <c r="Q28" s="407"/>
      <c r="R28" s="407"/>
      <c r="S28" s="407"/>
      <c r="T28" s="407"/>
      <c r="U28" s="407"/>
      <c r="V28" s="407"/>
      <c r="W28" s="407">
        <v>2</v>
      </c>
      <c r="X28" s="349"/>
      <c r="Y28" s="349"/>
      <c r="Z28" s="349"/>
      <c r="AA28" s="349"/>
      <c r="AB28" s="392"/>
      <c r="AC28" s="404">
        <f>SUM(K28:AB28)</f>
        <v>2</v>
      </c>
    </row>
    <row r="29" spans="1:29" ht="18" customHeight="1" x14ac:dyDescent="0.35">
      <c r="A29" s="789"/>
      <c r="B29" s="792"/>
      <c r="C29" s="792"/>
      <c r="D29" s="795"/>
      <c r="E29" s="413" t="s">
        <v>236</v>
      </c>
      <c r="F29" s="387" t="s">
        <v>35</v>
      </c>
      <c r="G29" s="388" t="s">
        <v>36</v>
      </c>
      <c r="H29" s="352" t="s">
        <v>45</v>
      </c>
      <c r="I29" s="346" t="s">
        <v>46</v>
      </c>
      <c r="J29" s="347" t="s">
        <v>42</v>
      </c>
      <c r="K29" s="348"/>
      <c r="L29" s="349"/>
      <c r="M29" s="349"/>
      <c r="N29" s="349"/>
      <c r="O29" s="349"/>
      <c r="P29" s="349"/>
      <c r="Q29" s="349"/>
      <c r="R29" s="349"/>
      <c r="S29" s="349"/>
      <c r="T29" s="349"/>
      <c r="U29" s="349"/>
      <c r="V29" s="349"/>
      <c r="W29" s="414">
        <v>1.33</v>
      </c>
      <c r="X29" s="349"/>
      <c r="Y29" s="349"/>
      <c r="Z29" s="349"/>
      <c r="AA29" s="349"/>
      <c r="AB29" s="392"/>
      <c r="AC29" s="569">
        <f t="shared" si="2"/>
        <v>1.33</v>
      </c>
    </row>
    <row r="30" spans="1:29" ht="36.9" customHeight="1" x14ac:dyDescent="0.35">
      <c r="A30" s="789"/>
      <c r="B30" s="792"/>
      <c r="C30" s="792"/>
      <c r="D30" s="795"/>
      <c r="E30" s="415" t="s">
        <v>47</v>
      </c>
      <c r="F30" s="416" t="s">
        <v>35</v>
      </c>
      <c r="G30" s="417" t="s">
        <v>36</v>
      </c>
      <c r="H30" s="418" t="s">
        <v>41</v>
      </c>
      <c r="I30" s="419">
        <v>4</v>
      </c>
      <c r="J30" s="420">
        <v>1</v>
      </c>
      <c r="K30" s="416"/>
      <c r="L30" s="419"/>
      <c r="M30" s="419"/>
      <c r="N30" s="419"/>
      <c r="O30" s="419"/>
      <c r="P30" s="419"/>
      <c r="Q30" s="419">
        <v>3</v>
      </c>
      <c r="S30" s="349"/>
      <c r="T30" s="349"/>
      <c r="U30" s="349"/>
      <c r="V30" s="349"/>
      <c r="W30" s="349"/>
      <c r="X30" s="349"/>
      <c r="Y30" s="349"/>
      <c r="Z30" s="349"/>
      <c r="AA30" s="349"/>
      <c r="AB30" s="392"/>
      <c r="AC30" s="404">
        <f t="shared" si="2"/>
        <v>3</v>
      </c>
    </row>
    <row r="31" spans="1:29" ht="36" x14ac:dyDescent="0.25">
      <c r="A31" s="789"/>
      <c r="B31" s="792"/>
      <c r="C31" s="792"/>
      <c r="D31" s="795"/>
      <c r="E31" s="421" t="s">
        <v>51</v>
      </c>
      <c r="F31" s="422" t="s">
        <v>35</v>
      </c>
      <c r="G31" s="423" t="s">
        <v>36</v>
      </c>
      <c r="H31" s="424" t="s">
        <v>41</v>
      </c>
      <c r="I31" s="425">
        <v>4</v>
      </c>
      <c r="J31" s="426">
        <v>1</v>
      </c>
      <c r="K31" s="422"/>
      <c r="L31" s="425"/>
      <c r="M31" s="425"/>
      <c r="N31" s="425"/>
      <c r="O31" s="425"/>
      <c r="P31" s="425"/>
      <c r="Q31" s="425"/>
      <c r="R31" s="427"/>
      <c r="S31" s="428"/>
      <c r="T31" s="428"/>
      <c r="U31" s="428"/>
      <c r="V31" s="428"/>
      <c r="W31" s="428"/>
      <c r="X31" s="428"/>
      <c r="Y31" s="428"/>
      <c r="Z31" s="428"/>
      <c r="AA31" s="428"/>
      <c r="AB31" s="429"/>
      <c r="AC31" s="430">
        <v>0</v>
      </c>
    </row>
    <row r="32" spans="1:29" ht="18" x14ac:dyDescent="0.25">
      <c r="A32" s="789"/>
      <c r="B32" s="792"/>
      <c r="C32" s="792"/>
      <c r="D32" s="795"/>
      <c r="E32" s="393" t="s">
        <v>70</v>
      </c>
      <c r="F32" s="387" t="s">
        <v>35</v>
      </c>
      <c r="G32" s="388" t="s">
        <v>36</v>
      </c>
      <c r="H32" s="345" t="s">
        <v>41</v>
      </c>
      <c r="I32" s="346">
        <v>4</v>
      </c>
      <c r="J32" s="347" t="s">
        <v>42</v>
      </c>
      <c r="K32" s="348"/>
      <c r="L32" s="349"/>
      <c r="M32" s="349"/>
      <c r="N32" s="349"/>
      <c r="O32" s="349"/>
      <c r="P32" s="349"/>
      <c r="Q32" s="349"/>
      <c r="R32" s="350">
        <v>2.6</v>
      </c>
      <c r="S32" s="428"/>
      <c r="T32" s="428"/>
      <c r="U32" s="428"/>
      <c r="V32" s="428"/>
      <c r="W32" s="428"/>
      <c r="X32" s="428"/>
      <c r="Y32" s="428"/>
      <c r="Z32" s="428"/>
      <c r="AA32" s="428"/>
      <c r="AB32" s="429"/>
      <c r="AC32" s="431">
        <f>SUM(K32:AB32)</f>
        <v>2.6</v>
      </c>
    </row>
    <row r="33" spans="1:29" ht="18" x14ac:dyDescent="0.35">
      <c r="A33" s="789"/>
      <c r="B33" s="792"/>
      <c r="C33" s="792"/>
      <c r="D33" s="795"/>
      <c r="E33" s="432" t="s">
        <v>54</v>
      </c>
      <c r="F33" s="387" t="s">
        <v>35</v>
      </c>
      <c r="G33" s="388" t="s">
        <v>36</v>
      </c>
      <c r="H33" s="352" t="s">
        <v>41</v>
      </c>
      <c r="I33" s="346">
        <v>4</v>
      </c>
      <c r="J33" s="347" t="s">
        <v>42</v>
      </c>
      <c r="K33" s="348"/>
      <c r="L33" s="349"/>
      <c r="M33" s="349"/>
      <c r="N33" s="349"/>
      <c r="O33" s="349"/>
      <c r="P33" s="349"/>
      <c r="Q33" s="350">
        <v>2.6</v>
      </c>
      <c r="R33" s="427"/>
      <c r="S33" s="428"/>
      <c r="T33" s="428"/>
      <c r="U33" s="428"/>
      <c r="V33" s="428"/>
      <c r="W33" s="428"/>
      <c r="X33" s="428"/>
      <c r="Y33" s="428"/>
      <c r="Z33" s="428"/>
      <c r="AA33" s="428"/>
      <c r="AB33" s="429"/>
      <c r="AC33" s="431">
        <f>SUM(K33:AB33)</f>
        <v>2.6</v>
      </c>
    </row>
    <row r="34" spans="1:29" ht="18.600000000000001" thickBot="1" x14ac:dyDescent="0.3">
      <c r="A34" s="789"/>
      <c r="B34" s="792"/>
      <c r="C34" s="792"/>
      <c r="D34" s="795"/>
      <c r="E34" s="433"/>
      <c r="H34" s="434"/>
      <c r="I34" s="435"/>
      <c r="J34" s="436"/>
      <c r="R34" s="428"/>
      <c r="S34" s="428"/>
      <c r="T34" s="428"/>
      <c r="U34" s="428"/>
      <c r="V34" s="428"/>
      <c r="W34" s="428"/>
      <c r="X34" s="428"/>
      <c r="Y34" s="428"/>
      <c r="Z34" s="428"/>
      <c r="AA34" s="428"/>
      <c r="AB34" s="429"/>
      <c r="AC34" s="437"/>
    </row>
    <row r="35" spans="1:29" ht="18" thickBot="1" x14ac:dyDescent="0.3">
      <c r="A35" s="789"/>
      <c r="B35" s="792"/>
      <c r="C35" s="792"/>
      <c r="D35" s="796"/>
      <c r="E35" s="777" t="s">
        <v>72</v>
      </c>
      <c r="F35" s="778"/>
      <c r="G35" s="778"/>
      <c r="H35" s="778"/>
      <c r="I35" s="778"/>
      <c r="J35" s="779"/>
      <c r="K35" s="438">
        <f>SUM(K19:K34)</f>
        <v>160</v>
      </c>
      <c r="L35" s="438">
        <f>SUM(L19:L34)</f>
        <v>138</v>
      </c>
      <c r="M35" s="438">
        <f t="shared" ref="M35:P35" si="3">SUM(M22:M33)</f>
        <v>0</v>
      </c>
      <c r="N35" s="438">
        <f>SUM(N19:N34)</f>
        <v>9</v>
      </c>
      <c r="O35" s="438">
        <f>SUM(O19:O33)</f>
        <v>3</v>
      </c>
      <c r="P35" s="438">
        <f t="shared" si="3"/>
        <v>0</v>
      </c>
      <c r="Q35" s="439">
        <f>SUM(Q19:Q34)</f>
        <v>5.6</v>
      </c>
      <c r="R35" s="439">
        <f>SUM(R19:R34)</f>
        <v>2.6</v>
      </c>
      <c r="S35" s="438">
        <f>SUM(S22:S34)</f>
        <v>0</v>
      </c>
      <c r="T35" s="438">
        <f>SUM(T22:T34)</f>
        <v>0</v>
      </c>
      <c r="U35" s="438">
        <f>SUM(U19:U34)</f>
        <v>7</v>
      </c>
      <c r="V35" s="438">
        <f t="shared" ref="V35:AB35" si="4">SUM(V19:V34)</f>
        <v>0</v>
      </c>
      <c r="W35" s="439">
        <f>SUM(W19:W34)</f>
        <v>11.33</v>
      </c>
      <c r="X35" s="438">
        <f t="shared" si="4"/>
        <v>0</v>
      </c>
      <c r="Y35" s="438">
        <f t="shared" si="4"/>
        <v>0</v>
      </c>
      <c r="Z35" s="438">
        <f t="shared" si="4"/>
        <v>0</v>
      </c>
      <c r="AA35" s="438">
        <f t="shared" si="4"/>
        <v>0</v>
      </c>
      <c r="AB35" s="440">
        <f t="shared" si="4"/>
        <v>0</v>
      </c>
      <c r="AC35" s="24">
        <f>SUM(K35:AB35)</f>
        <v>336.53000000000003</v>
      </c>
    </row>
    <row r="36" spans="1:29" ht="18" thickBot="1" x14ac:dyDescent="0.35">
      <c r="A36" s="790"/>
      <c r="B36" s="793"/>
      <c r="C36" s="793"/>
      <c r="D36" s="797"/>
      <c r="E36" s="784" t="s">
        <v>73</v>
      </c>
      <c r="F36" s="785"/>
      <c r="G36" s="785"/>
      <c r="H36" s="785"/>
      <c r="I36" s="785"/>
      <c r="J36" s="786"/>
      <c r="K36" s="441">
        <f t="shared" ref="K36:AB36" si="5">K35+K17</f>
        <v>268</v>
      </c>
      <c r="L36" s="441">
        <f t="shared" si="5"/>
        <v>224</v>
      </c>
      <c r="M36" s="441">
        <f t="shared" si="5"/>
        <v>0</v>
      </c>
      <c r="N36" s="441">
        <f t="shared" si="5"/>
        <v>12</v>
      </c>
      <c r="O36" s="441">
        <f t="shared" si="5"/>
        <v>3.5</v>
      </c>
      <c r="P36" s="441">
        <f t="shared" si="5"/>
        <v>0</v>
      </c>
      <c r="Q36" s="441">
        <f>SUM(Q17,Q35)</f>
        <v>31.200000000000003</v>
      </c>
      <c r="R36" s="442">
        <f t="shared" si="5"/>
        <v>2.6</v>
      </c>
      <c r="S36" s="441">
        <f t="shared" si="5"/>
        <v>18</v>
      </c>
      <c r="T36" s="441">
        <f t="shared" si="5"/>
        <v>0</v>
      </c>
      <c r="U36" s="441">
        <f t="shared" si="5"/>
        <v>13</v>
      </c>
      <c r="V36" s="441">
        <f t="shared" si="5"/>
        <v>0</v>
      </c>
      <c r="W36" s="442">
        <f t="shared" si="5"/>
        <v>11.33</v>
      </c>
      <c r="X36" s="441">
        <f t="shared" si="5"/>
        <v>0</v>
      </c>
      <c r="Y36" s="441">
        <f t="shared" si="5"/>
        <v>0</v>
      </c>
      <c r="Z36" s="441">
        <f t="shared" si="5"/>
        <v>0</v>
      </c>
      <c r="AA36" s="441">
        <f t="shared" si="5"/>
        <v>0</v>
      </c>
      <c r="AB36" s="443">
        <f t="shared" si="5"/>
        <v>0</v>
      </c>
      <c r="AC36" s="48">
        <f>SUM(K36:AB36)</f>
        <v>583.63000000000011</v>
      </c>
    </row>
    <row r="38" spans="1:29" ht="18" x14ac:dyDescent="0.35">
      <c r="A38" s="787" t="s">
        <v>74</v>
      </c>
      <c r="B38" s="787"/>
      <c r="C38" s="787"/>
      <c r="D38" s="787"/>
      <c r="E38" s="787"/>
      <c r="F38" s="49"/>
      <c r="G38" s="49"/>
      <c r="H38" s="49"/>
      <c r="I38" s="49"/>
      <c r="J38" s="49"/>
      <c r="K38" s="49"/>
      <c r="L38" s="49"/>
      <c r="M38" s="49"/>
      <c r="N38" s="764" t="s">
        <v>242</v>
      </c>
      <c r="O38" s="764"/>
      <c r="P38" s="764"/>
      <c r="Q38" s="764"/>
      <c r="R38" s="764"/>
      <c r="S38" s="764"/>
      <c r="T38" s="764"/>
      <c r="U38" s="764"/>
      <c r="V38" s="764"/>
      <c r="W38" s="764"/>
      <c r="X38" s="764"/>
      <c r="Y38" s="764"/>
      <c r="Z38" s="764"/>
      <c r="AA38" s="764"/>
      <c r="AB38" s="764"/>
      <c r="AC38" s="49"/>
    </row>
    <row r="39" spans="1:29" ht="18" x14ac:dyDescent="0.35">
      <c r="A39" s="787"/>
      <c r="B39" s="787"/>
      <c r="C39" s="787"/>
      <c r="D39" s="787"/>
      <c r="E39" s="787"/>
      <c r="F39" s="49"/>
      <c r="G39" s="49"/>
      <c r="H39" s="49"/>
      <c r="I39" s="49"/>
      <c r="J39" s="49"/>
      <c r="K39" s="49"/>
      <c r="L39" s="49"/>
      <c r="M39" s="49"/>
      <c r="N39" s="50"/>
      <c r="O39" s="50"/>
      <c r="P39" s="50"/>
      <c r="Q39" s="50"/>
      <c r="R39" s="51"/>
      <c r="S39" s="51"/>
      <c r="T39" s="51"/>
      <c r="U39" s="51"/>
      <c r="V39" s="51"/>
      <c r="W39" s="52"/>
      <c r="X39" s="53"/>
      <c r="Y39" s="53"/>
      <c r="Z39" s="54"/>
      <c r="AA39" s="54"/>
      <c r="AB39" s="54"/>
      <c r="AC39" s="49"/>
    </row>
    <row r="40" spans="1:29" ht="18" x14ac:dyDescent="0.35">
      <c r="A40" s="49"/>
      <c r="B40" s="49"/>
      <c r="C40" s="49"/>
      <c r="D40" s="49"/>
      <c r="E40" s="55"/>
      <c r="F40" s="49"/>
      <c r="G40" s="49"/>
      <c r="H40" s="49"/>
      <c r="I40" s="49"/>
      <c r="J40" s="49"/>
      <c r="K40" s="49"/>
      <c r="L40" s="49"/>
      <c r="M40" s="49"/>
      <c r="N40" s="764" t="s">
        <v>243</v>
      </c>
      <c r="O40" s="764"/>
      <c r="P40" s="764"/>
      <c r="Q40" s="764"/>
      <c r="R40" s="764"/>
      <c r="S40" s="764"/>
      <c r="T40" s="764"/>
      <c r="U40" s="764"/>
      <c r="V40" s="764"/>
      <c r="W40" s="764"/>
      <c r="X40" s="764"/>
      <c r="Y40" s="764"/>
      <c r="Z40" s="764"/>
      <c r="AA40" s="764"/>
      <c r="AB40" s="764"/>
      <c r="AC40" s="49"/>
    </row>
  </sheetData>
  <mergeCells count="26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N40:AB40"/>
    <mergeCell ref="I3:I4"/>
    <mergeCell ref="J3:J4"/>
    <mergeCell ref="K3:AB3"/>
    <mergeCell ref="AC3:AC4"/>
    <mergeCell ref="E5:AC5"/>
    <mergeCell ref="E17:J17"/>
    <mergeCell ref="E18:AC18"/>
    <mergeCell ref="E35:J35"/>
    <mergeCell ref="E36:J36"/>
    <mergeCell ref="A38:E39"/>
    <mergeCell ref="N38:AB38"/>
    <mergeCell ref="A5:A36"/>
    <mergeCell ref="B5:B36"/>
    <mergeCell ref="C5:C36"/>
    <mergeCell ref="D5:D36"/>
  </mergeCells>
  <pageMargins left="0.7" right="0.7" top="0.75" bottom="0.75" header="0.3" footer="0.3"/>
  <pageSetup paperSize="9" scale="5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5"/>
  <sheetViews>
    <sheetView topLeftCell="A4" zoomScale="80" zoomScaleNormal="80" workbookViewId="0">
      <selection activeCell="A2" sqref="A2:AC2"/>
    </sheetView>
  </sheetViews>
  <sheetFormatPr defaultColWidth="8.8984375" defaultRowHeight="13.2" x14ac:dyDescent="0.25"/>
  <cols>
    <col min="1" max="1" width="4.09765625" style="1" customWidth="1"/>
    <col min="2" max="2" width="12.5" style="1" customWidth="1"/>
    <col min="3" max="3" width="9.09765625" style="1" customWidth="1"/>
    <col min="4" max="4" width="6.5" style="1" customWidth="1"/>
    <col min="5" max="5" width="33" style="1" customWidth="1"/>
    <col min="6" max="6" width="6.09765625" style="1" customWidth="1"/>
    <col min="7" max="7" width="5.8984375" style="1" customWidth="1"/>
    <col min="8" max="8" width="8.59765625" style="1" customWidth="1"/>
    <col min="9" max="9" width="5.8984375" style="1" customWidth="1"/>
    <col min="10" max="10" width="5.5" style="1" customWidth="1"/>
    <col min="11" max="12" width="7" style="1" customWidth="1"/>
    <col min="13" max="14" width="5.59765625" style="1" customWidth="1"/>
    <col min="15" max="15" width="7.8984375" style="1" customWidth="1"/>
    <col min="16" max="16" width="5.59765625" style="1" customWidth="1"/>
    <col min="17" max="17" width="7.5" style="1" customWidth="1"/>
    <col min="18" max="18" width="7.3984375" style="1" customWidth="1"/>
    <col min="19" max="21" width="6.5" style="1" customWidth="1"/>
    <col min="22" max="22" width="6.3984375" style="1" customWidth="1"/>
    <col min="23" max="16384" width="8.8984375" style="1"/>
  </cols>
  <sheetData>
    <row r="1" spans="1:29" ht="17.399999999999999" x14ac:dyDescent="0.25">
      <c r="A1" s="798" t="s">
        <v>0</v>
      </c>
      <c r="B1" s="798"/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  <c r="Q1" s="798"/>
      <c r="R1" s="798"/>
      <c r="S1" s="798"/>
      <c r="T1" s="798"/>
      <c r="U1" s="798"/>
      <c r="V1" s="798"/>
      <c r="W1" s="798"/>
      <c r="X1" s="798"/>
      <c r="Y1" s="798"/>
      <c r="Z1" s="798"/>
      <c r="AA1" s="798"/>
      <c r="AB1" s="798"/>
      <c r="AC1" s="798"/>
    </row>
    <row r="2" spans="1:29" ht="18" thickBot="1" x14ac:dyDescent="0.3">
      <c r="A2" s="798" t="s">
        <v>300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8"/>
    </row>
    <row r="3" spans="1:29" ht="17.399999999999999" x14ac:dyDescent="0.3">
      <c r="A3" s="799" t="s">
        <v>1</v>
      </c>
      <c r="B3" s="730" t="s">
        <v>2</v>
      </c>
      <c r="C3" s="732" t="s">
        <v>3</v>
      </c>
      <c r="D3" s="801" t="s">
        <v>4</v>
      </c>
      <c r="E3" s="803" t="s">
        <v>5</v>
      </c>
      <c r="F3" s="805" t="s">
        <v>6</v>
      </c>
      <c r="G3" s="807" t="s">
        <v>7</v>
      </c>
      <c r="H3" s="809" t="s">
        <v>8</v>
      </c>
      <c r="I3" s="765" t="s">
        <v>9</v>
      </c>
      <c r="J3" s="767" t="s">
        <v>10</v>
      </c>
      <c r="K3" s="769" t="s">
        <v>11</v>
      </c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1"/>
      <c r="AC3" s="772" t="s">
        <v>12</v>
      </c>
    </row>
    <row r="4" spans="1:29" ht="286.8" thickBot="1" x14ac:dyDescent="0.3">
      <c r="A4" s="800"/>
      <c r="B4" s="731"/>
      <c r="C4" s="733"/>
      <c r="D4" s="802"/>
      <c r="E4" s="804"/>
      <c r="F4" s="806"/>
      <c r="G4" s="808"/>
      <c r="H4" s="810"/>
      <c r="I4" s="766"/>
      <c r="J4" s="768"/>
      <c r="K4" s="2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773"/>
    </row>
    <row r="5" spans="1:29" ht="18" thickBot="1" x14ac:dyDescent="0.3">
      <c r="A5" s="788">
        <v>3</v>
      </c>
      <c r="B5" s="791" t="s">
        <v>244</v>
      </c>
      <c r="C5" s="791" t="s">
        <v>245</v>
      </c>
      <c r="D5" s="794">
        <v>0.65</v>
      </c>
      <c r="E5" s="812" t="s">
        <v>33</v>
      </c>
      <c r="F5" s="813"/>
      <c r="G5" s="813"/>
      <c r="H5" s="813"/>
      <c r="I5" s="813"/>
      <c r="J5" s="813"/>
      <c r="K5" s="813"/>
      <c r="L5" s="813"/>
      <c r="M5" s="813"/>
      <c r="N5" s="813"/>
      <c r="O5" s="813"/>
      <c r="P5" s="813"/>
      <c r="Q5" s="813"/>
      <c r="R5" s="813"/>
      <c r="S5" s="813"/>
      <c r="T5" s="813"/>
      <c r="U5" s="813"/>
      <c r="V5" s="813"/>
      <c r="W5" s="813"/>
      <c r="X5" s="813"/>
      <c r="Y5" s="813"/>
      <c r="Z5" s="813"/>
      <c r="AA5" s="813"/>
      <c r="AB5" s="813"/>
      <c r="AC5" s="814"/>
    </row>
    <row r="6" spans="1:29" ht="18" x14ac:dyDescent="0.25">
      <c r="A6" s="789"/>
      <c r="B6" s="792"/>
      <c r="C6" s="792"/>
      <c r="D6" s="796"/>
      <c r="E6" s="444" t="s">
        <v>147</v>
      </c>
      <c r="F6" s="445" t="s">
        <v>35</v>
      </c>
      <c r="G6" s="445" t="s">
        <v>226</v>
      </c>
      <c r="H6" s="445" t="s">
        <v>230</v>
      </c>
      <c r="I6" s="445">
        <v>2</v>
      </c>
      <c r="J6" s="445">
        <v>6</v>
      </c>
      <c r="K6" s="445">
        <v>32</v>
      </c>
      <c r="L6" s="445">
        <v>32</v>
      </c>
      <c r="M6" s="445"/>
      <c r="N6" s="445"/>
      <c r="O6" s="445"/>
      <c r="P6" s="445"/>
      <c r="Q6" s="445"/>
      <c r="R6" s="445"/>
      <c r="S6" s="445"/>
      <c r="T6" s="445"/>
      <c r="U6" s="445">
        <v>1</v>
      </c>
      <c r="V6" s="11"/>
      <c r="W6" s="11"/>
      <c r="X6" s="11"/>
      <c r="Y6" s="11"/>
      <c r="Z6" s="11"/>
      <c r="AA6" s="11"/>
      <c r="AB6" s="12"/>
      <c r="AC6" s="13">
        <f>SUM(K6:AB6)</f>
        <v>65</v>
      </c>
    </row>
    <row r="7" spans="1:29" ht="36.9" customHeight="1" x14ac:dyDescent="0.25">
      <c r="A7" s="789"/>
      <c r="B7" s="792"/>
      <c r="C7" s="792"/>
      <c r="D7" s="796"/>
      <c r="E7" s="351" t="s">
        <v>246</v>
      </c>
      <c r="F7" s="352" t="s">
        <v>35</v>
      </c>
      <c r="G7" s="353" t="s">
        <v>36</v>
      </c>
      <c r="H7" s="352" t="s">
        <v>63</v>
      </c>
      <c r="I7" s="346">
        <v>2</v>
      </c>
      <c r="J7" s="347" t="s">
        <v>53</v>
      </c>
      <c r="K7" s="354">
        <v>16</v>
      </c>
      <c r="L7" s="355">
        <v>12</v>
      </c>
      <c r="M7" s="355"/>
      <c r="N7" s="355"/>
      <c r="O7" s="356">
        <v>0.5</v>
      </c>
      <c r="P7" s="355"/>
      <c r="Q7" s="355"/>
      <c r="R7" s="355"/>
      <c r="S7" s="355"/>
      <c r="T7" s="355"/>
      <c r="U7" s="355">
        <v>1</v>
      </c>
      <c r="V7" s="355"/>
      <c r="W7" s="355"/>
      <c r="X7" s="355"/>
      <c r="Y7" s="355"/>
      <c r="Z7" s="355"/>
      <c r="AA7" s="355"/>
      <c r="AB7" s="357"/>
      <c r="AC7" s="360">
        <f>SUM(K7:AA7)</f>
        <v>29.5</v>
      </c>
    </row>
    <row r="8" spans="1:29" ht="36.9" customHeight="1" x14ac:dyDescent="0.25">
      <c r="A8" s="789"/>
      <c r="B8" s="792"/>
      <c r="C8" s="792"/>
      <c r="D8" s="796"/>
      <c r="E8" s="342" t="s">
        <v>155</v>
      </c>
      <c r="F8" s="446" t="s">
        <v>35</v>
      </c>
      <c r="G8" s="447" t="s">
        <v>36</v>
      </c>
      <c r="H8" s="411" t="s">
        <v>63</v>
      </c>
      <c r="I8" s="400">
        <v>2</v>
      </c>
      <c r="J8" s="401" t="s">
        <v>53</v>
      </c>
      <c r="K8" s="412">
        <v>16</v>
      </c>
      <c r="L8" s="407">
        <v>8</v>
      </c>
      <c r="M8" s="407"/>
      <c r="N8" s="407"/>
      <c r="O8" s="448">
        <v>0.5</v>
      </c>
      <c r="P8" s="407"/>
      <c r="Q8" s="407"/>
      <c r="R8" s="407"/>
      <c r="S8" s="407"/>
      <c r="T8" s="407"/>
      <c r="U8" s="407">
        <v>1</v>
      </c>
      <c r="V8" s="355"/>
      <c r="W8" s="355"/>
      <c r="X8" s="355"/>
      <c r="Y8" s="355"/>
      <c r="Z8" s="355"/>
      <c r="AA8" s="355"/>
      <c r="AB8" s="357"/>
      <c r="AC8" s="360">
        <f>SUM(K8:AB8)</f>
        <v>25.5</v>
      </c>
    </row>
    <row r="9" spans="1:29" ht="38.1" customHeight="1" x14ac:dyDescent="0.25">
      <c r="A9" s="789"/>
      <c r="B9" s="792"/>
      <c r="C9" s="792"/>
      <c r="D9" s="796"/>
      <c r="E9" s="342" t="s">
        <v>155</v>
      </c>
      <c r="F9" s="399" t="s">
        <v>35</v>
      </c>
      <c r="G9" s="449" t="s">
        <v>36</v>
      </c>
      <c r="H9" s="399" t="s">
        <v>67</v>
      </c>
      <c r="I9" s="400">
        <v>3</v>
      </c>
      <c r="J9" s="401" t="s">
        <v>228</v>
      </c>
      <c r="K9" s="412">
        <v>16</v>
      </c>
      <c r="L9" s="407">
        <v>8</v>
      </c>
      <c r="M9" s="407"/>
      <c r="N9" s="407">
        <v>2</v>
      </c>
      <c r="O9" s="407">
        <v>1</v>
      </c>
      <c r="P9" s="407"/>
      <c r="Q9" s="407"/>
      <c r="R9" s="407"/>
      <c r="S9" s="407"/>
      <c r="T9" s="407"/>
      <c r="U9" s="407">
        <v>1</v>
      </c>
      <c r="V9" s="349"/>
      <c r="W9" s="349"/>
      <c r="X9" s="349"/>
      <c r="Y9" s="349"/>
      <c r="Z9" s="349"/>
      <c r="AA9" s="349"/>
      <c r="AB9" s="359"/>
      <c r="AC9" s="360">
        <f>SUM(K9:AB9)</f>
        <v>28</v>
      </c>
    </row>
    <row r="10" spans="1:29" ht="36" x14ac:dyDescent="0.25">
      <c r="A10" s="789"/>
      <c r="B10" s="792"/>
      <c r="C10" s="792"/>
      <c r="D10" s="796"/>
      <c r="E10" s="358" t="s">
        <v>246</v>
      </c>
      <c r="F10" s="352" t="s">
        <v>35</v>
      </c>
      <c r="G10" s="353" t="s">
        <v>36</v>
      </c>
      <c r="H10" s="352" t="s">
        <v>67</v>
      </c>
      <c r="I10" s="346">
        <v>3</v>
      </c>
      <c r="J10" s="347" t="s">
        <v>228</v>
      </c>
      <c r="K10" s="348">
        <v>16</v>
      </c>
      <c r="L10" s="349">
        <v>12</v>
      </c>
      <c r="M10" s="349"/>
      <c r="N10" s="349">
        <v>2</v>
      </c>
      <c r="O10" s="349">
        <v>1</v>
      </c>
      <c r="P10" s="349"/>
      <c r="Q10" s="349"/>
      <c r="R10" s="349"/>
      <c r="S10" s="349"/>
      <c r="T10" s="349"/>
      <c r="U10" s="349">
        <v>1</v>
      </c>
      <c r="V10" s="349"/>
      <c r="W10" s="349"/>
      <c r="X10" s="349"/>
      <c r="Y10" s="349"/>
      <c r="Z10" s="349"/>
      <c r="AA10" s="349"/>
      <c r="AB10" s="359"/>
      <c r="AC10" s="360">
        <f>SUM(K10:AA10)</f>
        <v>32</v>
      </c>
    </row>
    <row r="11" spans="1:29" ht="36" x14ac:dyDescent="0.35">
      <c r="A11" s="789"/>
      <c r="B11" s="792"/>
      <c r="C11" s="792"/>
      <c r="D11" s="796"/>
      <c r="E11" s="361" t="s">
        <v>131</v>
      </c>
      <c r="F11" s="352" t="s">
        <v>35</v>
      </c>
      <c r="G11" s="353" t="s">
        <v>36</v>
      </c>
      <c r="H11" s="352" t="s">
        <v>45</v>
      </c>
      <c r="I11" s="346" t="s">
        <v>46</v>
      </c>
      <c r="J11" s="347" t="s">
        <v>42</v>
      </c>
      <c r="K11" s="348">
        <v>16</v>
      </c>
      <c r="L11" s="349">
        <v>16</v>
      </c>
      <c r="M11" s="349"/>
      <c r="N11" s="349">
        <v>1</v>
      </c>
      <c r="O11" s="350">
        <v>0.5</v>
      </c>
      <c r="P11" s="349"/>
      <c r="Q11" s="349"/>
      <c r="R11" s="349"/>
      <c r="S11" s="349"/>
      <c r="T11" s="349"/>
      <c r="U11" s="349">
        <v>1</v>
      </c>
      <c r="V11" s="349"/>
      <c r="W11" s="349"/>
      <c r="X11" s="349"/>
      <c r="Y11" s="349"/>
      <c r="Z11" s="349"/>
      <c r="AA11" s="349"/>
      <c r="AB11" s="359"/>
      <c r="AC11" s="360">
        <f>SUM(K11:AA11)</f>
        <v>34.5</v>
      </c>
    </row>
    <row r="12" spans="1:29" ht="36" x14ac:dyDescent="0.35">
      <c r="A12" s="789"/>
      <c r="B12" s="792"/>
      <c r="C12" s="792"/>
      <c r="D12" s="796"/>
      <c r="E12" s="240" t="s">
        <v>47</v>
      </c>
      <c r="F12" s="218" t="s">
        <v>35</v>
      </c>
      <c r="G12" s="450" t="s">
        <v>36</v>
      </c>
      <c r="H12" s="218" t="s">
        <v>52</v>
      </c>
      <c r="I12" s="220" t="s">
        <v>49</v>
      </c>
      <c r="J12" s="221" t="s">
        <v>53</v>
      </c>
      <c r="K12" s="236"/>
      <c r="L12" s="237"/>
      <c r="M12" s="237"/>
      <c r="N12" s="237"/>
      <c r="O12" s="237"/>
      <c r="P12" s="237"/>
      <c r="Q12" s="238">
        <v>10.5</v>
      </c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59"/>
      <c r="AC12" s="364">
        <f>SUM(K12:AA12)</f>
        <v>10.5</v>
      </c>
    </row>
    <row r="13" spans="1:29" ht="36" x14ac:dyDescent="0.35">
      <c r="A13" s="789"/>
      <c r="B13" s="792"/>
      <c r="C13" s="792"/>
      <c r="D13" s="796"/>
      <c r="E13" s="362" t="s">
        <v>51</v>
      </c>
      <c r="F13" s="352" t="s">
        <v>35</v>
      </c>
      <c r="G13" s="353" t="s">
        <v>36</v>
      </c>
      <c r="H13" s="352" t="s">
        <v>247</v>
      </c>
      <c r="I13" s="346" t="s">
        <v>49</v>
      </c>
      <c r="J13" s="347" t="s">
        <v>50</v>
      </c>
      <c r="K13" s="348"/>
      <c r="L13" s="349"/>
      <c r="M13" s="349"/>
      <c r="N13" s="349"/>
      <c r="O13" s="349"/>
      <c r="P13" s="349"/>
      <c r="Q13" s="349"/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59"/>
      <c r="AC13" s="363"/>
    </row>
    <row r="14" spans="1:29" ht="18" x14ac:dyDescent="0.25">
      <c r="A14" s="789"/>
      <c r="B14" s="792"/>
      <c r="C14" s="792"/>
      <c r="D14" s="796"/>
      <c r="E14" s="358"/>
      <c r="F14" s="352"/>
      <c r="G14" s="353"/>
      <c r="H14" s="345"/>
      <c r="I14" s="346"/>
      <c r="J14" s="347"/>
      <c r="K14" s="348"/>
      <c r="L14" s="349"/>
      <c r="M14" s="349"/>
      <c r="N14" s="349"/>
      <c r="O14" s="349"/>
      <c r="P14" s="349"/>
      <c r="Q14" s="349"/>
      <c r="R14" s="349"/>
      <c r="S14" s="349"/>
      <c r="T14" s="349"/>
      <c r="U14" s="349"/>
      <c r="V14" s="349"/>
      <c r="W14" s="349"/>
      <c r="X14" s="349"/>
      <c r="Y14" s="349"/>
      <c r="Z14" s="349"/>
      <c r="AA14" s="349"/>
      <c r="AB14" s="359"/>
      <c r="AC14" s="363"/>
    </row>
    <row r="15" spans="1:29" ht="18.600000000000001" thickBot="1" x14ac:dyDescent="0.35">
      <c r="A15" s="789"/>
      <c r="B15" s="792"/>
      <c r="C15" s="792"/>
      <c r="D15" s="796"/>
      <c r="E15" s="15"/>
      <c r="F15" s="16"/>
      <c r="G15" s="17"/>
      <c r="H15" s="16"/>
      <c r="I15" s="18"/>
      <c r="J15" s="19"/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  <c r="AC15" s="23"/>
    </row>
    <row r="16" spans="1:29" ht="18" thickBot="1" x14ac:dyDescent="0.3">
      <c r="A16" s="789"/>
      <c r="B16" s="792"/>
      <c r="C16" s="792"/>
      <c r="D16" s="796"/>
      <c r="E16" s="777" t="s">
        <v>56</v>
      </c>
      <c r="F16" s="778"/>
      <c r="G16" s="778"/>
      <c r="H16" s="778"/>
      <c r="I16" s="778"/>
      <c r="J16" s="779"/>
      <c r="K16" s="365">
        <f>SUM(K6:K15)</f>
        <v>112</v>
      </c>
      <c r="L16" s="365">
        <f>SUM(L6:L15)</f>
        <v>88</v>
      </c>
      <c r="M16" s="365">
        <f t="shared" ref="M16:T16" si="0">SUM(M7:M15)</f>
        <v>0</v>
      </c>
      <c r="N16" s="365">
        <f>SUM(N6:N14)</f>
        <v>5</v>
      </c>
      <c r="O16" s="366">
        <f>SUM(O6:O15)</f>
        <v>3.5</v>
      </c>
      <c r="P16" s="365">
        <f t="shared" si="0"/>
        <v>0</v>
      </c>
      <c r="Q16" s="366">
        <f t="shared" si="0"/>
        <v>10.5</v>
      </c>
      <c r="R16" s="365">
        <f t="shared" si="0"/>
        <v>0</v>
      </c>
      <c r="S16" s="365">
        <f t="shared" si="0"/>
        <v>0</v>
      </c>
      <c r="T16" s="365">
        <f t="shared" si="0"/>
        <v>0</v>
      </c>
      <c r="U16" s="365">
        <f>SUM(U6:U15)</f>
        <v>6</v>
      </c>
      <c r="V16" s="365">
        <f t="shared" ref="V16:AA16" si="1">SUM(V6:V15)</f>
        <v>0</v>
      </c>
      <c r="W16" s="365">
        <f t="shared" si="1"/>
        <v>0</v>
      </c>
      <c r="X16" s="365">
        <f t="shared" si="1"/>
        <v>0</v>
      </c>
      <c r="Y16" s="365">
        <f t="shared" si="1"/>
        <v>0</v>
      </c>
      <c r="Z16" s="365">
        <f t="shared" si="1"/>
        <v>0</v>
      </c>
      <c r="AA16" s="365">
        <f t="shared" si="1"/>
        <v>0</v>
      </c>
      <c r="AB16" s="367">
        <f>SUM(AB6:AB15)</f>
        <v>0</v>
      </c>
      <c r="AC16" s="24">
        <f>SUM(AC6:AC12)</f>
        <v>225</v>
      </c>
    </row>
    <row r="17" spans="1:29" ht="18.600000000000001" thickBot="1" x14ac:dyDescent="0.3">
      <c r="A17" s="789"/>
      <c r="B17" s="792"/>
      <c r="C17" s="792"/>
      <c r="D17" s="796"/>
      <c r="E17" s="815" t="s">
        <v>57</v>
      </c>
      <c r="F17" s="782"/>
      <c r="G17" s="782"/>
      <c r="H17" s="782"/>
      <c r="I17" s="782"/>
      <c r="J17" s="782"/>
      <c r="K17" s="782"/>
      <c r="L17" s="782"/>
      <c r="M17" s="782"/>
      <c r="N17" s="782"/>
      <c r="O17" s="782"/>
      <c r="P17" s="782"/>
      <c r="Q17" s="782"/>
      <c r="R17" s="782"/>
      <c r="S17" s="782"/>
      <c r="T17" s="782"/>
      <c r="U17" s="782"/>
      <c r="V17" s="782"/>
      <c r="W17" s="782"/>
      <c r="X17" s="782"/>
      <c r="Y17" s="782"/>
      <c r="Z17" s="782"/>
      <c r="AA17" s="782"/>
      <c r="AB17" s="782"/>
      <c r="AC17" s="783"/>
    </row>
    <row r="18" spans="1:29" ht="36.9" customHeight="1" x14ac:dyDescent="0.25">
      <c r="A18" s="789"/>
      <c r="B18" s="792"/>
      <c r="C18" s="792"/>
      <c r="D18" s="795"/>
      <c r="E18" s="451" t="s">
        <v>178</v>
      </c>
      <c r="F18" s="397" t="s">
        <v>35</v>
      </c>
      <c r="G18" s="398" t="s">
        <v>36</v>
      </c>
      <c r="H18" s="452" t="s">
        <v>37</v>
      </c>
      <c r="I18" s="453">
        <v>1</v>
      </c>
      <c r="J18" s="454" t="s">
        <v>38</v>
      </c>
      <c r="K18" s="455">
        <v>32</v>
      </c>
      <c r="L18" s="456">
        <v>32</v>
      </c>
      <c r="M18" s="456"/>
      <c r="N18" s="456"/>
      <c r="O18" s="456"/>
      <c r="P18" s="456"/>
      <c r="Q18" s="456"/>
      <c r="R18" s="456"/>
      <c r="S18" s="456"/>
      <c r="T18" s="456"/>
      <c r="U18" s="456">
        <v>2</v>
      </c>
      <c r="V18" s="355"/>
      <c r="W18" s="355"/>
      <c r="X18" s="355"/>
      <c r="Y18" s="355"/>
      <c r="Z18" s="355"/>
      <c r="AA18" s="355"/>
      <c r="AB18" s="390"/>
      <c r="AC18" s="404">
        <f t="shared" ref="AC18:AC28" si="2">SUM(K18:AB18)</f>
        <v>66</v>
      </c>
    </row>
    <row r="19" spans="1:29" ht="36" x14ac:dyDescent="0.25">
      <c r="A19" s="789"/>
      <c r="B19" s="792"/>
      <c r="C19" s="792"/>
      <c r="D19" s="795"/>
      <c r="E19" s="457" t="s">
        <v>155</v>
      </c>
      <c r="F19" s="378" t="s">
        <v>35</v>
      </c>
      <c r="G19" s="379" t="s">
        <v>36</v>
      </c>
      <c r="H19" s="380" t="s">
        <v>63</v>
      </c>
      <c r="I19" s="381">
        <v>2</v>
      </c>
      <c r="J19" s="382" t="s">
        <v>53</v>
      </c>
      <c r="K19" s="458">
        <v>12</v>
      </c>
      <c r="L19" s="459"/>
      <c r="M19" s="459">
        <v>8</v>
      </c>
      <c r="N19" s="459"/>
      <c r="O19" s="572">
        <v>0.5</v>
      </c>
      <c r="P19" s="459"/>
      <c r="Q19" s="459"/>
      <c r="R19" s="459"/>
      <c r="S19" s="459"/>
      <c r="T19" s="459"/>
      <c r="U19" s="459">
        <v>1</v>
      </c>
      <c r="V19" s="349"/>
      <c r="W19" s="349"/>
      <c r="X19" s="349"/>
      <c r="Y19" s="349"/>
      <c r="Z19" s="349"/>
      <c r="AA19" s="349"/>
      <c r="AB19" s="392"/>
      <c r="AC19" s="460">
        <f t="shared" si="2"/>
        <v>21.5</v>
      </c>
    </row>
    <row r="20" spans="1:29" ht="36" x14ac:dyDescent="0.25">
      <c r="A20" s="789"/>
      <c r="B20" s="792"/>
      <c r="C20" s="792"/>
      <c r="D20" s="795"/>
      <c r="E20" s="410" t="s">
        <v>155</v>
      </c>
      <c r="F20" s="461" t="s">
        <v>35</v>
      </c>
      <c r="G20" s="462" t="s">
        <v>36</v>
      </c>
      <c r="H20" s="399" t="s">
        <v>67</v>
      </c>
      <c r="I20" s="400">
        <v>3</v>
      </c>
      <c r="J20" s="401" t="s">
        <v>228</v>
      </c>
      <c r="K20" s="455">
        <v>12</v>
      </c>
      <c r="L20" s="456"/>
      <c r="M20" s="456">
        <v>8</v>
      </c>
      <c r="N20" s="456">
        <v>2</v>
      </c>
      <c r="O20" s="456">
        <v>1</v>
      </c>
      <c r="P20" s="456"/>
      <c r="Q20" s="456"/>
      <c r="R20" s="456"/>
      <c r="S20" s="456"/>
      <c r="T20" s="456"/>
      <c r="U20" s="456">
        <v>1</v>
      </c>
      <c r="V20" s="349"/>
      <c r="W20" s="349"/>
      <c r="X20" s="349"/>
      <c r="Y20" s="349"/>
      <c r="Z20" s="349"/>
      <c r="AA20" s="349"/>
      <c r="AB20" s="392"/>
      <c r="AC20" s="460">
        <f t="shared" si="2"/>
        <v>24</v>
      </c>
    </row>
    <row r="21" spans="1:29" ht="33" customHeight="1" x14ac:dyDescent="0.25">
      <c r="A21" s="789"/>
      <c r="B21" s="792"/>
      <c r="C21" s="792"/>
      <c r="D21" s="795"/>
      <c r="E21" s="232" t="s">
        <v>64</v>
      </c>
      <c r="F21" s="463" t="s">
        <v>35</v>
      </c>
      <c r="G21" s="234" t="s">
        <v>36</v>
      </c>
      <c r="H21" s="218" t="s">
        <v>65</v>
      </c>
      <c r="I21" s="220">
        <v>2</v>
      </c>
      <c r="J21" s="464" t="s">
        <v>50</v>
      </c>
      <c r="K21" s="236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>
        <v>4</v>
      </c>
      <c r="X21" s="349"/>
      <c r="Y21" s="349"/>
      <c r="Z21" s="349"/>
      <c r="AA21" s="349"/>
      <c r="AB21" s="392"/>
      <c r="AC21" s="460">
        <f t="shared" si="2"/>
        <v>4</v>
      </c>
    </row>
    <row r="22" spans="1:29" ht="18" x14ac:dyDescent="0.35">
      <c r="A22" s="789"/>
      <c r="B22" s="792"/>
      <c r="C22" s="792"/>
      <c r="D22" s="795"/>
      <c r="E22" s="408" t="s">
        <v>66</v>
      </c>
      <c r="F22" s="303" t="s">
        <v>35</v>
      </c>
      <c r="G22" s="304" t="s">
        <v>36</v>
      </c>
      <c r="H22" s="305" t="s">
        <v>67</v>
      </c>
      <c r="I22" s="306">
        <v>3</v>
      </c>
      <c r="J22" s="409">
        <v>3</v>
      </c>
      <c r="K22" s="303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>
        <v>6</v>
      </c>
      <c r="X22" s="349"/>
      <c r="Y22" s="349"/>
      <c r="Z22" s="349"/>
      <c r="AA22" s="349"/>
      <c r="AB22" s="392"/>
      <c r="AC22" s="460">
        <f t="shared" si="2"/>
        <v>6</v>
      </c>
    </row>
    <row r="23" spans="1:29" ht="18" x14ac:dyDescent="0.35">
      <c r="A23" s="789"/>
      <c r="B23" s="792"/>
      <c r="C23" s="792"/>
      <c r="D23" s="795"/>
      <c r="E23" s="413" t="s">
        <v>234</v>
      </c>
      <c r="F23" s="343" t="s">
        <v>35</v>
      </c>
      <c r="G23" s="347" t="s">
        <v>36</v>
      </c>
      <c r="H23" s="343" t="s">
        <v>65</v>
      </c>
      <c r="I23" s="406" t="s">
        <v>50</v>
      </c>
      <c r="J23" s="347" t="s">
        <v>220</v>
      </c>
      <c r="K23" s="465"/>
      <c r="L23" s="349"/>
      <c r="M23" s="349"/>
      <c r="N23" s="349"/>
      <c r="O23" s="349"/>
      <c r="P23" s="349"/>
      <c r="Q23" s="349"/>
      <c r="R23" s="349"/>
      <c r="S23" s="349"/>
      <c r="T23" s="349"/>
      <c r="U23" s="349"/>
      <c r="V23" s="349"/>
      <c r="W23" s="407">
        <v>2</v>
      </c>
      <c r="X23" s="349"/>
      <c r="Y23" s="349"/>
      <c r="Z23" s="349"/>
      <c r="AA23" s="349"/>
      <c r="AB23" s="392"/>
      <c r="AC23" s="391">
        <f t="shared" si="2"/>
        <v>2</v>
      </c>
    </row>
    <row r="24" spans="1:29" ht="18" x14ac:dyDescent="0.35">
      <c r="A24" s="789"/>
      <c r="B24" s="792"/>
      <c r="C24" s="792"/>
      <c r="D24" s="795"/>
      <c r="E24" s="413" t="s">
        <v>235</v>
      </c>
      <c r="F24" s="352" t="s">
        <v>35</v>
      </c>
      <c r="G24" s="353" t="s">
        <v>36</v>
      </c>
      <c r="H24" s="352" t="s">
        <v>63</v>
      </c>
      <c r="I24" s="346">
        <v>2</v>
      </c>
      <c r="J24" s="347" t="s">
        <v>53</v>
      </c>
      <c r="K24" s="465"/>
      <c r="L24" s="349"/>
      <c r="M24" s="349"/>
      <c r="N24" s="349"/>
      <c r="O24" s="349"/>
      <c r="P24" s="349"/>
      <c r="Q24" s="349"/>
      <c r="R24" s="349"/>
      <c r="S24" s="349"/>
      <c r="T24" s="349"/>
      <c r="U24" s="349"/>
      <c r="V24" s="349"/>
      <c r="W24" s="414">
        <v>0.34</v>
      </c>
      <c r="X24" s="349"/>
      <c r="Y24" s="349"/>
      <c r="Z24" s="349"/>
      <c r="AA24" s="349"/>
      <c r="AB24" s="392"/>
      <c r="AC24" s="391">
        <f t="shared" si="2"/>
        <v>0.34</v>
      </c>
    </row>
    <row r="25" spans="1:29" ht="18" x14ac:dyDescent="0.35">
      <c r="A25" s="789"/>
      <c r="B25" s="792"/>
      <c r="C25" s="792"/>
      <c r="D25" s="795"/>
      <c r="E25" s="413" t="s">
        <v>235</v>
      </c>
      <c r="F25" s="352" t="s">
        <v>35</v>
      </c>
      <c r="G25" s="353" t="s">
        <v>36</v>
      </c>
      <c r="H25" s="352" t="s">
        <v>67</v>
      </c>
      <c r="I25" s="346">
        <v>3</v>
      </c>
      <c r="J25" s="347" t="s">
        <v>42</v>
      </c>
      <c r="K25" s="465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50">
        <v>2.7</v>
      </c>
      <c r="X25" s="428"/>
      <c r="Y25" s="428"/>
      <c r="Z25" s="428"/>
      <c r="AA25" s="428"/>
      <c r="AB25" s="429"/>
      <c r="AC25" s="431">
        <f>SUM(K25:AB25)</f>
        <v>2.7</v>
      </c>
    </row>
    <row r="26" spans="1:29" ht="18" x14ac:dyDescent="0.35">
      <c r="A26" s="789"/>
      <c r="B26" s="792"/>
      <c r="C26" s="792"/>
      <c r="D26" s="795"/>
      <c r="E26" s="413" t="s">
        <v>69</v>
      </c>
      <c r="F26" s="343" t="s">
        <v>35</v>
      </c>
      <c r="G26" s="344" t="s">
        <v>36</v>
      </c>
      <c r="H26" s="352" t="s">
        <v>45</v>
      </c>
      <c r="I26" s="346" t="s">
        <v>46</v>
      </c>
      <c r="J26" s="347" t="s">
        <v>50</v>
      </c>
      <c r="K26" s="466"/>
      <c r="L26" s="355"/>
      <c r="M26" s="355"/>
      <c r="N26" s="355"/>
      <c r="O26" s="355"/>
      <c r="P26" s="355"/>
      <c r="Q26" s="355"/>
      <c r="R26" s="355"/>
      <c r="S26" s="355"/>
      <c r="T26" s="355"/>
      <c r="U26" s="355"/>
      <c r="V26" s="355"/>
      <c r="W26" s="355">
        <v>4</v>
      </c>
      <c r="X26" s="428"/>
      <c r="Y26" s="428"/>
      <c r="Z26" s="428"/>
      <c r="AA26" s="428"/>
      <c r="AB26" s="429"/>
      <c r="AC26" s="430">
        <f t="shared" si="2"/>
        <v>4</v>
      </c>
    </row>
    <row r="27" spans="1:29" ht="18" x14ac:dyDescent="0.35">
      <c r="A27" s="789"/>
      <c r="B27" s="792"/>
      <c r="C27" s="792"/>
      <c r="D27" s="795"/>
      <c r="E27" s="467" t="s">
        <v>236</v>
      </c>
      <c r="F27" s="468" t="s">
        <v>35</v>
      </c>
      <c r="G27" s="469" t="s">
        <v>36</v>
      </c>
      <c r="H27" s="468" t="s">
        <v>45</v>
      </c>
      <c r="I27" s="470" t="s">
        <v>46</v>
      </c>
      <c r="J27" s="471" t="s">
        <v>42</v>
      </c>
      <c r="K27" s="472"/>
      <c r="L27" s="428"/>
      <c r="M27" s="428"/>
      <c r="N27" s="428"/>
      <c r="O27" s="428"/>
      <c r="P27" s="428"/>
      <c r="Q27" s="428"/>
      <c r="R27" s="428"/>
      <c r="S27" s="428"/>
      <c r="T27" s="428"/>
      <c r="U27" s="428"/>
      <c r="V27" s="428"/>
      <c r="W27" s="473">
        <v>1.33</v>
      </c>
      <c r="X27" s="428"/>
      <c r="Y27" s="428"/>
      <c r="Z27" s="428"/>
      <c r="AA27" s="428"/>
      <c r="AB27" s="429"/>
      <c r="AC27" s="474">
        <f t="shared" si="2"/>
        <v>1.33</v>
      </c>
    </row>
    <row r="28" spans="1:29" ht="36" x14ac:dyDescent="0.35">
      <c r="A28" s="789"/>
      <c r="B28" s="792"/>
      <c r="C28" s="792"/>
      <c r="D28" s="795"/>
      <c r="E28" s="415" t="s">
        <v>47</v>
      </c>
      <c r="F28" s="418" t="s">
        <v>35</v>
      </c>
      <c r="G28" s="420" t="s">
        <v>36</v>
      </c>
      <c r="H28" s="418" t="s">
        <v>41</v>
      </c>
      <c r="I28" s="419">
        <v>4</v>
      </c>
      <c r="J28" s="420">
        <v>2</v>
      </c>
      <c r="K28" s="418"/>
      <c r="L28" s="419"/>
      <c r="M28" s="419"/>
      <c r="N28" s="419"/>
      <c r="O28" s="419"/>
      <c r="P28" s="419"/>
      <c r="Q28" s="419">
        <v>6</v>
      </c>
      <c r="R28" s="428"/>
      <c r="S28" s="428"/>
      <c r="T28" s="428"/>
      <c r="U28" s="428"/>
      <c r="V28" s="428"/>
      <c r="W28" s="427"/>
      <c r="X28" s="428"/>
      <c r="Y28" s="428"/>
      <c r="Z28" s="428"/>
      <c r="AA28" s="428"/>
      <c r="AB28" s="429"/>
      <c r="AC28" s="430">
        <f t="shared" si="2"/>
        <v>6</v>
      </c>
    </row>
    <row r="29" spans="1:29" ht="36.6" thickBot="1" x14ac:dyDescent="0.4">
      <c r="A29" s="789"/>
      <c r="B29" s="792"/>
      <c r="C29" s="792"/>
      <c r="D29" s="795"/>
      <c r="E29" s="475" t="s">
        <v>51</v>
      </c>
      <c r="F29" s="476" t="s">
        <v>35</v>
      </c>
      <c r="G29" s="477" t="s">
        <v>36</v>
      </c>
      <c r="H29" s="476" t="s">
        <v>41</v>
      </c>
      <c r="I29" s="478">
        <v>4</v>
      </c>
      <c r="J29" s="477">
        <v>2</v>
      </c>
      <c r="K29" s="45"/>
      <c r="L29" s="47"/>
      <c r="M29" s="47"/>
      <c r="N29" s="47"/>
      <c r="O29" s="47"/>
      <c r="P29" s="47"/>
      <c r="Q29" s="47"/>
      <c r="R29" s="479"/>
      <c r="S29" s="479"/>
      <c r="T29" s="479"/>
      <c r="U29" s="479"/>
      <c r="V29" s="479"/>
      <c r="W29" s="479"/>
      <c r="X29" s="21"/>
      <c r="Y29" s="21"/>
      <c r="Z29" s="21"/>
      <c r="AA29" s="21"/>
      <c r="AB29" s="480"/>
      <c r="AC29" s="481"/>
    </row>
    <row r="30" spans="1:29" ht="18" thickBot="1" x14ac:dyDescent="0.3">
      <c r="A30" s="789"/>
      <c r="B30" s="792"/>
      <c r="C30" s="792"/>
      <c r="D30" s="796"/>
      <c r="E30" s="816" t="s">
        <v>72</v>
      </c>
      <c r="F30" s="817"/>
      <c r="G30" s="817"/>
      <c r="H30" s="817"/>
      <c r="I30" s="817"/>
      <c r="J30" s="818"/>
      <c r="K30" s="482">
        <f>SUM(K18:K29)</f>
        <v>56</v>
      </c>
      <c r="L30" s="482">
        <f>SUM(L18:L29)</f>
        <v>32</v>
      </c>
      <c r="M30" s="482">
        <f>SUM(M18:M29)</f>
        <v>16</v>
      </c>
      <c r="N30" s="482">
        <f>SUM(N18:N29)</f>
        <v>2</v>
      </c>
      <c r="O30" s="483">
        <f>SUM(O18:O29)</f>
        <v>1.5</v>
      </c>
      <c r="P30" s="482">
        <f t="shared" ref="P30:T30" si="3">SUM(P21:P27)</f>
        <v>0</v>
      </c>
      <c r="Q30" s="482">
        <f>SUM(Q18:Q29)</f>
        <v>6</v>
      </c>
      <c r="R30" s="482">
        <f t="shared" si="3"/>
        <v>0</v>
      </c>
      <c r="S30" s="482">
        <f t="shared" si="3"/>
        <v>0</v>
      </c>
      <c r="T30" s="482">
        <f t="shared" si="3"/>
        <v>0</v>
      </c>
      <c r="U30" s="482">
        <f>SUM(U18:U29)</f>
        <v>4</v>
      </c>
      <c r="V30" s="482">
        <f>SUM(V18:V27)</f>
        <v>0</v>
      </c>
      <c r="W30" s="483">
        <f>SUM(W18:W29)</f>
        <v>20.369999999999997</v>
      </c>
      <c r="X30" s="482">
        <f t="shared" ref="X30:AB30" si="4">SUM(X18:X29)</f>
        <v>0</v>
      </c>
      <c r="Y30" s="482">
        <f t="shared" si="4"/>
        <v>0</v>
      </c>
      <c r="Z30" s="482">
        <f t="shared" si="4"/>
        <v>0</v>
      </c>
      <c r="AA30" s="482">
        <f t="shared" si="4"/>
        <v>0</v>
      </c>
      <c r="AB30" s="484">
        <f t="shared" si="4"/>
        <v>0</v>
      </c>
      <c r="AC30" s="24">
        <f>SUM(AC18:AC29)</f>
        <v>137.87000000000003</v>
      </c>
    </row>
    <row r="31" spans="1:29" ht="18" thickBot="1" x14ac:dyDescent="0.35">
      <c r="A31" s="790"/>
      <c r="B31" s="793"/>
      <c r="C31" s="793"/>
      <c r="D31" s="797"/>
      <c r="E31" s="784" t="s">
        <v>73</v>
      </c>
      <c r="F31" s="785"/>
      <c r="G31" s="785"/>
      <c r="H31" s="785"/>
      <c r="I31" s="785"/>
      <c r="J31" s="786"/>
      <c r="K31" s="441">
        <f>SUM(K16,K30)</f>
        <v>168</v>
      </c>
      <c r="L31" s="441">
        <f>SUM(L16,L30)</f>
        <v>120</v>
      </c>
      <c r="M31" s="441">
        <f t="shared" ref="M31:AB31" si="5">M30+M16</f>
        <v>16</v>
      </c>
      <c r="N31" s="441">
        <f t="shared" si="5"/>
        <v>7</v>
      </c>
      <c r="O31" s="441">
        <v>6</v>
      </c>
      <c r="P31" s="441">
        <f t="shared" si="5"/>
        <v>0</v>
      </c>
      <c r="Q31" s="441">
        <f t="shared" si="5"/>
        <v>16.5</v>
      </c>
      <c r="R31" s="441">
        <f t="shared" si="5"/>
        <v>0</v>
      </c>
      <c r="S31" s="441">
        <f t="shared" si="5"/>
        <v>0</v>
      </c>
      <c r="T31" s="441">
        <f t="shared" si="5"/>
        <v>0</v>
      </c>
      <c r="U31" s="441">
        <f t="shared" si="5"/>
        <v>10</v>
      </c>
      <c r="V31" s="441">
        <f t="shared" si="5"/>
        <v>0</v>
      </c>
      <c r="W31" s="442">
        <f t="shared" si="5"/>
        <v>20.369999999999997</v>
      </c>
      <c r="X31" s="441">
        <f t="shared" si="5"/>
        <v>0</v>
      </c>
      <c r="Y31" s="441">
        <f t="shared" si="5"/>
        <v>0</v>
      </c>
      <c r="Z31" s="441">
        <f t="shared" si="5"/>
        <v>0</v>
      </c>
      <c r="AA31" s="441">
        <f t="shared" si="5"/>
        <v>0</v>
      </c>
      <c r="AB31" s="443">
        <f t="shared" si="5"/>
        <v>0</v>
      </c>
      <c r="AC31" s="48">
        <f>SUM(AC16,AC30)</f>
        <v>362.87</v>
      </c>
    </row>
    <row r="33" spans="1:29" ht="18" x14ac:dyDescent="0.35">
      <c r="A33" s="811" t="s">
        <v>74</v>
      </c>
      <c r="B33" s="811"/>
      <c r="C33" s="811"/>
      <c r="D33" s="811"/>
      <c r="E33" s="811"/>
      <c r="F33" s="811"/>
      <c r="G33" s="811"/>
      <c r="H33" s="811"/>
      <c r="I33" s="49"/>
      <c r="J33" s="49"/>
      <c r="K33" s="49"/>
      <c r="L33" s="49"/>
      <c r="M33" s="49"/>
      <c r="N33" s="764" t="s">
        <v>248</v>
      </c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485"/>
      <c r="AA33" s="485"/>
      <c r="AB33" s="485"/>
      <c r="AC33" s="49"/>
    </row>
    <row r="34" spans="1:29" ht="18" x14ac:dyDescent="0.35">
      <c r="A34" s="811"/>
      <c r="B34" s="811"/>
      <c r="C34" s="811"/>
      <c r="D34" s="811"/>
      <c r="E34" s="811"/>
      <c r="F34" s="811"/>
      <c r="G34" s="811"/>
      <c r="H34" s="811"/>
      <c r="I34" s="49"/>
      <c r="J34" s="49"/>
      <c r="K34" s="49"/>
      <c r="L34" s="49"/>
      <c r="M34" s="49"/>
      <c r="N34" s="50"/>
      <c r="O34" s="50"/>
      <c r="P34" s="50"/>
      <c r="Q34" s="50"/>
      <c r="R34" s="51"/>
      <c r="S34" s="51"/>
      <c r="T34" s="51"/>
      <c r="U34" s="51"/>
      <c r="V34" s="51"/>
      <c r="W34" s="52"/>
      <c r="X34" s="53"/>
      <c r="Y34" s="53"/>
      <c r="Z34" s="54"/>
      <c r="AA34" s="54"/>
      <c r="AB34" s="54"/>
      <c r="AC34" s="49"/>
    </row>
    <row r="35" spans="1:29" ht="18" x14ac:dyDescent="0.35">
      <c r="A35" s="49"/>
      <c r="B35" s="49"/>
      <c r="C35" s="49"/>
      <c r="D35" s="49"/>
      <c r="E35" s="55"/>
      <c r="F35" s="49"/>
      <c r="G35" s="49"/>
      <c r="H35" s="49"/>
      <c r="I35" s="49"/>
      <c r="J35" s="49"/>
      <c r="K35" s="49"/>
      <c r="L35" s="49"/>
      <c r="M35" s="49"/>
      <c r="N35" s="50" t="s">
        <v>249</v>
      </c>
      <c r="O35" s="50"/>
      <c r="P35" s="50"/>
      <c r="Q35" s="50"/>
      <c r="R35" s="486"/>
      <c r="S35" s="486"/>
      <c r="T35" s="487"/>
      <c r="U35" s="487"/>
      <c r="V35" s="487"/>
      <c r="W35" s="487"/>
      <c r="X35" s="488"/>
      <c r="Y35" s="488"/>
      <c r="Z35" s="488"/>
      <c r="AA35" s="489"/>
      <c r="AB35" s="490"/>
      <c r="AC35" s="49"/>
    </row>
  </sheetData>
  <mergeCells count="25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33:H34"/>
    <mergeCell ref="N33:Y33"/>
    <mergeCell ref="A5:A31"/>
    <mergeCell ref="B5:B31"/>
    <mergeCell ref="C5:C31"/>
    <mergeCell ref="D5:D31"/>
    <mergeCell ref="E5:AC5"/>
    <mergeCell ref="E16:J16"/>
    <mergeCell ref="E17:AC17"/>
    <mergeCell ref="E30:J30"/>
    <mergeCell ref="E31:J31"/>
  </mergeCells>
  <pageMargins left="0.7" right="0.7" top="0.75" bottom="0.75" header="0.3" footer="0.3"/>
  <pageSetup paperSize="9" scale="50" orientation="landscape" horizontalDpi="0" verticalDpi="0" copies="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3"/>
  <sheetViews>
    <sheetView topLeftCell="A4" zoomScale="80" zoomScaleNormal="80" workbookViewId="0">
      <selection activeCell="A2" sqref="A2:AC2"/>
    </sheetView>
  </sheetViews>
  <sheetFormatPr defaultColWidth="8.8984375" defaultRowHeight="13.2" x14ac:dyDescent="0.25"/>
  <cols>
    <col min="1" max="1" width="4.3984375" style="1" customWidth="1"/>
    <col min="2" max="2" width="16.59765625" style="1" customWidth="1"/>
    <col min="3" max="3" width="12.5" style="1" customWidth="1"/>
    <col min="4" max="4" width="6.8984375" style="1" customWidth="1"/>
    <col min="5" max="5" width="32.8984375" style="1" customWidth="1"/>
    <col min="6" max="6" width="5.5" style="1" customWidth="1"/>
    <col min="7" max="7" width="6.3984375" style="1" customWidth="1"/>
    <col min="8" max="8" width="8.3984375" style="1" customWidth="1"/>
    <col min="9" max="9" width="6.5" style="1" customWidth="1"/>
    <col min="10" max="10" width="5.3984375" style="1" customWidth="1"/>
    <col min="11" max="11" width="6.3984375" style="1" customWidth="1"/>
    <col min="12" max="12" width="7.09765625" style="1" customWidth="1"/>
    <col min="13" max="13" width="6.5" style="1" customWidth="1"/>
    <col min="14" max="14" width="5.5" style="1" customWidth="1"/>
    <col min="15" max="15" width="7.09765625" style="1" customWidth="1"/>
    <col min="16" max="16" width="5" style="1" customWidth="1"/>
    <col min="17" max="17" width="6.09765625" style="1" customWidth="1"/>
    <col min="18" max="18" width="7" style="1" customWidth="1"/>
    <col min="19" max="20" width="6.09765625" style="1" customWidth="1"/>
    <col min="21" max="21" width="6.59765625" style="1" customWidth="1"/>
    <col min="22" max="22" width="7" style="1" customWidth="1"/>
    <col min="23" max="16384" width="8.8984375" style="1"/>
  </cols>
  <sheetData>
    <row r="1" spans="1:29" ht="17.399999999999999" x14ac:dyDescent="0.25">
      <c r="A1" s="798" t="s">
        <v>0</v>
      </c>
      <c r="B1" s="798"/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  <c r="Q1" s="798"/>
      <c r="R1" s="798"/>
      <c r="S1" s="798"/>
      <c r="T1" s="798"/>
      <c r="U1" s="798"/>
      <c r="V1" s="798"/>
      <c r="W1" s="798"/>
      <c r="X1" s="798"/>
      <c r="Y1" s="798"/>
      <c r="Z1" s="798"/>
      <c r="AA1" s="798"/>
      <c r="AB1" s="798"/>
      <c r="AC1" s="798"/>
    </row>
    <row r="2" spans="1:29" ht="18" thickBot="1" x14ac:dyDescent="0.3">
      <c r="A2" s="798" t="s">
        <v>300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8"/>
    </row>
    <row r="3" spans="1:29" ht="17.399999999999999" x14ac:dyDescent="0.3">
      <c r="A3" s="799" t="s">
        <v>1</v>
      </c>
      <c r="B3" s="730" t="s">
        <v>2</v>
      </c>
      <c r="C3" s="730" t="s">
        <v>3</v>
      </c>
      <c r="D3" s="801" t="s">
        <v>4</v>
      </c>
      <c r="E3" s="803" t="s">
        <v>5</v>
      </c>
      <c r="F3" s="805" t="s">
        <v>6</v>
      </c>
      <c r="G3" s="807" t="s">
        <v>7</v>
      </c>
      <c r="H3" s="809" t="s">
        <v>8</v>
      </c>
      <c r="I3" s="765" t="s">
        <v>9</v>
      </c>
      <c r="J3" s="767" t="s">
        <v>10</v>
      </c>
      <c r="K3" s="769" t="s">
        <v>11</v>
      </c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1"/>
      <c r="AC3" s="772" t="s">
        <v>12</v>
      </c>
    </row>
    <row r="4" spans="1:29" ht="159.9" customHeight="1" thickBot="1" x14ac:dyDescent="0.3">
      <c r="A4" s="800"/>
      <c r="B4" s="731"/>
      <c r="C4" s="731"/>
      <c r="D4" s="802"/>
      <c r="E4" s="804"/>
      <c r="F4" s="806"/>
      <c r="G4" s="808"/>
      <c r="H4" s="810"/>
      <c r="I4" s="766"/>
      <c r="J4" s="768"/>
      <c r="K4" s="2" t="s">
        <v>13</v>
      </c>
      <c r="L4" s="3" t="s">
        <v>14</v>
      </c>
      <c r="M4" s="3" t="s">
        <v>15</v>
      </c>
      <c r="N4" s="3" t="s">
        <v>16</v>
      </c>
      <c r="O4" s="3" t="s">
        <v>17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773"/>
    </row>
    <row r="5" spans="1:29" ht="18" thickBot="1" x14ac:dyDescent="0.3">
      <c r="A5" s="788">
        <v>4</v>
      </c>
      <c r="B5" s="791" t="s">
        <v>31</v>
      </c>
      <c r="C5" s="791" t="s">
        <v>32</v>
      </c>
      <c r="D5" s="794">
        <v>0.75</v>
      </c>
      <c r="E5" s="812" t="s">
        <v>33</v>
      </c>
      <c r="F5" s="813"/>
      <c r="G5" s="813"/>
      <c r="H5" s="813"/>
      <c r="I5" s="813"/>
      <c r="J5" s="813"/>
      <c r="K5" s="813"/>
      <c r="L5" s="813"/>
      <c r="M5" s="813"/>
      <c r="N5" s="813"/>
      <c r="O5" s="813"/>
      <c r="P5" s="813"/>
      <c r="Q5" s="813"/>
      <c r="R5" s="813"/>
      <c r="S5" s="813"/>
      <c r="T5" s="813"/>
      <c r="U5" s="813"/>
      <c r="V5" s="813"/>
      <c r="W5" s="813"/>
      <c r="X5" s="813"/>
      <c r="Y5" s="813"/>
      <c r="Z5" s="813"/>
      <c r="AA5" s="813"/>
      <c r="AB5" s="813"/>
      <c r="AC5" s="814"/>
    </row>
    <row r="6" spans="1:29" ht="39" customHeight="1" x14ac:dyDescent="0.35">
      <c r="A6" s="789"/>
      <c r="B6" s="792"/>
      <c r="C6" s="792"/>
      <c r="D6" s="796"/>
      <c r="E6" s="5" t="s">
        <v>34</v>
      </c>
      <c r="F6" s="6" t="s">
        <v>35</v>
      </c>
      <c r="G6" s="7" t="s">
        <v>36</v>
      </c>
      <c r="H6" s="6" t="s">
        <v>37</v>
      </c>
      <c r="I6" s="8">
        <v>1</v>
      </c>
      <c r="J6" s="9" t="s">
        <v>38</v>
      </c>
      <c r="K6" s="10">
        <v>32</v>
      </c>
      <c r="L6" s="11">
        <v>16</v>
      </c>
      <c r="M6" s="11"/>
      <c r="N6" s="11">
        <v>3</v>
      </c>
      <c r="O6" s="11">
        <v>1</v>
      </c>
      <c r="P6" s="11"/>
      <c r="Q6" s="11"/>
      <c r="R6" s="11"/>
      <c r="S6" s="11"/>
      <c r="T6" s="11"/>
      <c r="U6" s="11">
        <v>2</v>
      </c>
      <c r="V6" s="11"/>
      <c r="W6" s="11"/>
      <c r="X6" s="11"/>
      <c r="Y6" s="11"/>
      <c r="Z6" s="11"/>
      <c r="AA6" s="11"/>
      <c r="AB6" s="12"/>
      <c r="AC6" s="13">
        <f t="shared" ref="AC6:AC13" si="0">SUM(K6:AA6)</f>
        <v>54</v>
      </c>
    </row>
    <row r="7" spans="1:29" ht="18" x14ac:dyDescent="0.25">
      <c r="A7" s="789"/>
      <c r="B7" s="792"/>
      <c r="C7" s="792"/>
      <c r="D7" s="796"/>
      <c r="E7" s="351" t="s">
        <v>39</v>
      </c>
      <c r="F7" s="352" t="s">
        <v>35</v>
      </c>
      <c r="G7" s="353" t="s">
        <v>36</v>
      </c>
      <c r="H7" s="352" t="s">
        <v>37</v>
      </c>
      <c r="I7" s="346">
        <v>1</v>
      </c>
      <c r="J7" s="347" t="s">
        <v>38</v>
      </c>
      <c r="K7" s="354">
        <v>16</v>
      </c>
      <c r="L7" s="355">
        <v>16</v>
      </c>
      <c r="M7" s="355"/>
      <c r="N7" s="355">
        <v>3</v>
      </c>
      <c r="O7" s="355">
        <v>1</v>
      </c>
      <c r="P7" s="355"/>
      <c r="Q7" s="355"/>
      <c r="R7" s="355"/>
      <c r="S7" s="355"/>
      <c r="T7" s="355"/>
      <c r="U7" s="355">
        <v>2</v>
      </c>
      <c r="V7" s="355"/>
      <c r="W7" s="355"/>
      <c r="X7" s="355"/>
      <c r="Y7" s="355"/>
      <c r="Z7" s="355"/>
      <c r="AA7" s="355"/>
      <c r="AB7" s="357"/>
      <c r="AC7" s="360">
        <f t="shared" si="0"/>
        <v>38</v>
      </c>
    </row>
    <row r="8" spans="1:29" ht="41.1" customHeight="1" x14ac:dyDescent="0.25">
      <c r="A8" s="789"/>
      <c r="B8" s="792"/>
      <c r="C8" s="792"/>
      <c r="D8" s="796"/>
      <c r="E8" s="358" t="s">
        <v>40</v>
      </c>
      <c r="F8" s="343" t="s">
        <v>35</v>
      </c>
      <c r="G8" s="344" t="s">
        <v>36</v>
      </c>
      <c r="H8" s="345" t="s">
        <v>41</v>
      </c>
      <c r="I8" s="346">
        <v>4</v>
      </c>
      <c r="J8" s="347" t="s">
        <v>42</v>
      </c>
      <c r="K8" s="348">
        <v>16</v>
      </c>
      <c r="L8" s="349">
        <v>16</v>
      </c>
      <c r="M8" s="349"/>
      <c r="N8" s="349"/>
      <c r="O8" s="349"/>
      <c r="P8" s="349"/>
      <c r="Q8" s="349"/>
      <c r="R8" s="349"/>
      <c r="S8" s="349"/>
      <c r="T8" s="349"/>
      <c r="U8" s="349">
        <v>1</v>
      </c>
      <c r="V8" s="349"/>
      <c r="W8" s="349"/>
      <c r="X8" s="349"/>
      <c r="Y8" s="349"/>
      <c r="Z8" s="349"/>
      <c r="AA8" s="349"/>
      <c r="AB8" s="359"/>
      <c r="AC8" s="360">
        <f t="shared" si="0"/>
        <v>33</v>
      </c>
    </row>
    <row r="9" spans="1:29" ht="42" customHeight="1" x14ac:dyDescent="0.25">
      <c r="A9" s="789"/>
      <c r="B9" s="792"/>
      <c r="C9" s="792"/>
      <c r="D9" s="796"/>
      <c r="E9" s="358" t="s">
        <v>43</v>
      </c>
      <c r="F9" s="352" t="s">
        <v>35</v>
      </c>
      <c r="G9" s="353" t="s">
        <v>36</v>
      </c>
      <c r="H9" s="352" t="s">
        <v>41</v>
      </c>
      <c r="I9" s="346">
        <v>4</v>
      </c>
      <c r="J9" s="347" t="s">
        <v>42</v>
      </c>
      <c r="K9" s="348">
        <v>16</v>
      </c>
      <c r="L9" s="349">
        <v>16</v>
      </c>
      <c r="M9" s="349"/>
      <c r="N9" s="349">
        <v>1</v>
      </c>
      <c r="O9" s="350">
        <v>0.5</v>
      </c>
      <c r="P9" s="349"/>
      <c r="Q9" s="349"/>
      <c r="R9" s="349"/>
      <c r="S9" s="349"/>
      <c r="T9" s="349"/>
      <c r="U9" s="349">
        <v>1</v>
      </c>
      <c r="V9" s="349"/>
      <c r="W9" s="349"/>
      <c r="X9" s="349"/>
      <c r="Y9" s="349"/>
      <c r="Z9" s="349"/>
      <c r="AA9" s="349"/>
      <c r="AB9" s="359"/>
      <c r="AC9" s="360">
        <f t="shared" si="0"/>
        <v>34.5</v>
      </c>
    </row>
    <row r="10" spans="1:29" ht="54" customHeight="1" x14ac:dyDescent="0.35">
      <c r="A10" s="789"/>
      <c r="B10" s="792"/>
      <c r="C10" s="792"/>
      <c r="D10" s="796"/>
      <c r="E10" s="361" t="s">
        <v>44</v>
      </c>
      <c r="F10" s="352" t="s">
        <v>35</v>
      </c>
      <c r="G10" s="353" t="s">
        <v>36</v>
      </c>
      <c r="H10" s="352" t="s">
        <v>45</v>
      </c>
      <c r="I10" s="346" t="s">
        <v>46</v>
      </c>
      <c r="J10" s="347" t="s">
        <v>42</v>
      </c>
      <c r="K10" s="348">
        <v>16</v>
      </c>
      <c r="L10" s="349">
        <v>16</v>
      </c>
      <c r="M10" s="349"/>
      <c r="N10" s="349">
        <v>1</v>
      </c>
      <c r="O10" s="350">
        <v>0.5</v>
      </c>
      <c r="P10" s="349"/>
      <c r="Q10" s="349"/>
      <c r="R10" s="349"/>
      <c r="S10" s="349"/>
      <c r="T10" s="349"/>
      <c r="U10" s="349">
        <v>1</v>
      </c>
      <c r="V10" s="349"/>
      <c r="W10" s="349"/>
      <c r="X10" s="349"/>
      <c r="Y10" s="349"/>
      <c r="Z10" s="349"/>
      <c r="AA10" s="349"/>
      <c r="AB10" s="359"/>
      <c r="AC10" s="360">
        <f t="shared" si="0"/>
        <v>34.5</v>
      </c>
    </row>
    <row r="11" spans="1:29" ht="36" x14ac:dyDescent="0.35">
      <c r="A11" s="789"/>
      <c r="B11" s="792"/>
      <c r="C11" s="792"/>
      <c r="D11" s="796"/>
      <c r="E11" s="362" t="s">
        <v>47</v>
      </c>
      <c r="F11" s="352" t="s">
        <v>35</v>
      </c>
      <c r="G11" s="353" t="s">
        <v>36</v>
      </c>
      <c r="H11" s="352" t="s">
        <v>48</v>
      </c>
      <c r="I11" s="346" t="s">
        <v>49</v>
      </c>
      <c r="J11" s="347" t="s">
        <v>50</v>
      </c>
      <c r="K11" s="348"/>
      <c r="L11" s="349"/>
      <c r="M11" s="349"/>
      <c r="N11" s="349"/>
      <c r="O11" s="349"/>
      <c r="P11" s="349"/>
      <c r="Q11" s="349">
        <v>21</v>
      </c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59"/>
      <c r="AC11" s="363">
        <f t="shared" si="0"/>
        <v>21</v>
      </c>
    </row>
    <row r="12" spans="1:29" ht="36" x14ac:dyDescent="0.35">
      <c r="A12" s="789"/>
      <c r="B12" s="792"/>
      <c r="C12" s="792"/>
      <c r="D12" s="796"/>
      <c r="E12" s="242" t="s">
        <v>51</v>
      </c>
      <c r="F12" s="218" t="s">
        <v>35</v>
      </c>
      <c r="G12" s="450" t="s">
        <v>36</v>
      </c>
      <c r="H12" s="218" t="s">
        <v>52</v>
      </c>
      <c r="I12" s="220" t="s">
        <v>49</v>
      </c>
      <c r="J12" s="221" t="s">
        <v>53</v>
      </c>
      <c r="K12" s="236"/>
      <c r="L12" s="237"/>
      <c r="M12" s="237"/>
      <c r="N12" s="237"/>
      <c r="O12" s="237"/>
      <c r="P12" s="237"/>
      <c r="Q12" s="237"/>
      <c r="R12" s="349"/>
      <c r="S12" s="349"/>
      <c r="T12" s="349"/>
      <c r="U12" s="349"/>
      <c r="V12" s="349"/>
      <c r="W12" s="349"/>
      <c r="X12" s="349"/>
      <c r="Y12" s="349"/>
      <c r="Z12" s="349"/>
      <c r="AA12" s="349"/>
      <c r="AB12" s="359"/>
      <c r="AC12" s="363">
        <f t="shared" si="0"/>
        <v>0</v>
      </c>
    </row>
    <row r="13" spans="1:29" ht="23.1" customHeight="1" x14ac:dyDescent="0.35">
      <c r="A13" s="789"/>
      <c r="B13" s="792"/>
      <c r="C13" s="792"/>
      <c r="D13" s="796"/>
      <c r="E13" s="242" t="s">
        <v>54</v>
      </c>
      <c r="F13" s="218" t="s">
        <v>35</v>
      </c>
      <c r="G13" s="450" t="s">
        <v>36</v>
      </c>
      <c r="H13" s="218" t="s">
        <v>52</v>
      </c>
      <c r="I13" s="220" t="s">
        <v>49</v>
      </c>
      <c r="J13" s="221" t="s">
        <v>55</v>
      </c>
      <c r="K13" s="236"/>
      <c r="L13" s="237"/>
      <c r="M13" s="237"/>
      <c r="N13" s="237"/>
      <c r="O13" s="237"/>
      <c r="P13" s="237"/>
      <c r="Q13" s="238">
        <v>4.7</v>
      </c>
      <c r="R13" s="349"/>
      <c r="S13" s="349"/>
      <c r="T13" s="349"/>
      <c r="U13" s="349"/>
      <c r="V13" s="349"/>
      <c r="W13" s="349"/>
      <c r="X13" s="349"/>
      <c r="Y13" s="349"/>
      <c r="Z13" s="349"/>
      <c r="AA13" s="349"/>
      <c r="AB13" s="359"/>
      <c r="AC13" s="364">
        <f t="shared" si="0"/>
        <v>4.7</v>
      </c>
    </row>
    <row r="14" spans="1:29" ht="24" customHeight="1" thickBot="1" x14ac:dyDescent="0.35">
      <c r="A14" s="789"/>
      <c r="B14" s="792"/>
      <c r="C14" s="792"/>
      <c r="D14" s="796"/>
      <c r="E14" s="15"/>
      <c r="F14" s="16"/>
      <c r="G14" s="17"/>
      <c r="H14" s="16"/>
      <c r="I14" s="18"/>
      <c r="J14" s="19"/>
      <c r="K14" s="20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2"/>
      <c r="AC14" s="23"/>
    </row>
    <row r="15" spans="1:29" ht="18" thickBot="1" x14ac:dyDescent="0.3">
      <c r="A15" s="789"/>
      <c r="B15" s="792"/>
      <c r="C15" s="792"/>
      <c r="D15" s="796"/>
      <c r="E15" s="777" t="s">
        <v>56</v>
      </c>
      <c r="F15" s="778"/>
      <c r="G15" s="778"/>
      <c r="H15" s="778"/>
      <c r="I15" s="778"/>
      <c r="J15" s="779"/>
      <c r="K15" s="365">
        <f t="shared" ref="K15:AB15" si="1">SUM(K6:K14)</f>
        <v>96</v>
      </c>
      <c r="L15" s="365">
        <f t="shared" si="1"/>
        <v>80</v>
      </c>
      <c r="M15" s="365">
        <f t="shared" si="1"/>
        <v>0</v>
      </c>
      <c r="N15" s="365">
        <f t="shared" si="1"/>
        <v>8</v>
      </c>
      <c r="O15" s="365">
        <f t="shared" si="1"/>
        <v>3</v>
      </c>
      <c r="P15" s="365">
        <f t="shared" si="1"/>
        <v>0</v>
      </c>
      <c r="Q15" s="366">
        <f t="shared" si="1"/>
        <v>25.7</v>
      </c>
      <c r="R15" s="365">
        <f t="shared" si="1"/>
        <v>0</v>
      </c>
      <c r="S15" s="365">
        <f t="shared" si="1"/>
        <v>0</v>
      </c>
      <c r="T15" s="365">
        <f t="shared" si="1"/>
        <v>0</v>
      </c>
      <c r="U15" s="365">
        <f t="shared" si="1"/>
        <v>7</v>
      </c>
      <c r="V15" s="365">
        <f t="shared" si="1"/>
        <v>0</v>
      </c>
      <c r="W15" s="365">
        <f t="shared" si="1"/>
        <v>0</v>
      </c>
      <c r="X15" s="365">
        <f t="shared" si="1"/>
        <v>0</v>
      </c>
      <c r="Y15" s="365">
        <f t="shared" si="1"/>
        <v>0</v>
      </c>
      <c r="Z15" s="365">
        <f t="shared" si="1"/>
        <v>0</v>
      </c>
      <c r="AA15" s="365">
        <f t="shared" si="1"/>
        <v>0</v>
      </c>
      <c r="AB15" s="367">
        <f t="shared" si="1"/>
        <v>0</v>
      </c>
      <c r="AC15" s="24">
        <f>SUM(K15:AB15)</f>
        <v>219.7</v>
      </c>
    </row>
    <row r="16" spans="1:29" ht="18.600000000000001" thickBot="1" x14ac:dyDescent="0.3">
      <c r="A16" s="789"/>
      <c r="B16" s="792"/>
      <c r="C16" s="792"/>
      <c r="D16" s="796"/>
      <c r="E16" s="780" t="s">
        <v>57</v>
      </c>
      <c r="F16" s="781"/>
      <c r="G16" s="781"/>
      <c r="H16" s="781"/>
      <c r="I16" s="781"/>
      <c r="J16" s="781"/>
      <c r="K16" s="781"/>
      <c r="L16" s="781"/>
      <c r="M16" s="781"/>
      <c r="N16" s="781"/>
      <c r="O16" s="781"/>
      <c r="P16" s="781"/>
      <c r="Q16" s="781"/>
      <c r="R16" s="781"/>
      <c r="S16" s="781"/>
      <c r="T16" s="781"/>
      <c r="U16" s="781"/>
      <c r="V16" s="781"/>
      <c r="W16" s="781"/>
      <c r="X16" s="781"/>
      <c r="Y16" s="781"/>
      <c r="Z16" s="781"/>
      <c r="AA16" s="781"/>
      <c r="AB16" s="781"/>
      <c r="AC16" s="819"/>
    </row>
    <row r="17" spans="1:29" ht="33.9" customHeight="1" x14ac:dyDescent="0.25">
      <c r="A17" s="789"/>
      <c r="B17" s="792"/>
      <c r="C17" s="792"/>
      <c r="D17" s="795"/>
      <c r="E17" s="25" t="s">
        <v>58</v>
      </c>
      <c r="F17" s="26" t="s">
        <v>35</v>
      </c>
      <c r="G17" s="27" t="s">
        <v>59</v>
      </c>
      <c r="H17" s="26" t="s">
        <v>60</v>
      </c>
      <c r="I17" s="28">
        <v>1</v>
      </c>
      <c r="J17" s="29">
        <v>5</v>
      </c>
      <c r="K17" s="491">
        <v>16</v>
      </c>
      <c r="L17" s="492">
        <v>8</v>
      </c>
      <c r="M17" s="492"/>
      <c r="N17" s="492">
        <v>1</v>
      </c>
      <c r="O17" s="492">
        <v>0.5</v>
      </c>
      <c r="P17" s="492"/>
      <c r="Q17" s="492"/>
      <c r="R17" s="492"/>
      <c r="S17" s="492"/>
      <c r="T17" s="492"/>
      <c r="U17" s="492">
        <v>1</v>
      </c>
      <c r="V17" s="492"/>
      <c r="W17" s="492"/>
      <c r="X17" s="492"/>
      <c r="Y17" s="492"/>
      <c r="Z17" s="492"/>
      <c r="AA17" s="492"/>
      <c r="AB17" s="493"/>
      <c r="AC17" s="30">
        <f t="shared" ref="AC17:AC26" si="2">SUM(K17:AB17)</f>
        <v>26.5</v>
      </c>
    </row>
    <row r="18" spans="1:29" ht="33.9" customHeight="1" x14ac:dyDescent="0.25">
      <c r="A18" s="789"/>
      <c r="B18" s="792"/>
      <c r="C18" s="792"/>
      <c r="D18" s="795"/>
      <c r="E18" s="31" t="s">
        <v>58</v>
      </c>
      <c r="F18" s="32" t="s">
        <v>35</v>
      </c>
      <c r="G18" s="33" t="s">
        <v>61</v>
      </c>
      <c r="H18" s="32" t="s">
        <v>62</v>
      </c>
      <c r="I18" s="34">
        <v>1</v>
      </c>
      <c r="J18" s="35">
        <v>10</v>
      </c>
      <c r="K18" s="36">
        <v>16</v>
      </c>
      <c r="L18" s="34">
        <v>8</v>
      </c>
      <c r="M18" s="34"/>
      <c r="N18" s="34"/>
      <c r="O18" s="34"/>
      <c r="P18" s="34"/>
      <c r="Q18" s="34"/>
      <c r="R18" s="34"/>
      <c r="S18" s="34"/>
      <c r="T18" s="34"/>
      <c r="U18" s="34">
        <v>1</v>
      </c>
      <c r="V18" s="34"/>
      <c r="W18" s="34"/>
      <c r="X18" s="34"/>
      <c r="Y18" s="34"/>
      <c r="Z18" s="34"/>
      <c r="AA18" s="34"/>
      <c r="AB18" s="37"/>
      <c r="AC18" s="38">
        <f t="shared" si="2"/>
        <v>25</v>
      </c>
    </row>
    <row r="19" spans="1:29" ht="36.9" customHeight="1" x14ac:dyDescent="0.35">
      <c r="A19" s="789"/>
      <c r="B19" s="792"/>
      <c r="C19" s="792"/>
      <c r="D19" s="795"/>
      <c r="E19" s="39" t="s">
        <v>34</v>
      </c>
      <c r="F19" s="6" t="s">
        <v>35</v>
      </c>
      <c r="G19" s="7" t="s">
        <v>36</v>
      </c>
      <c r="H19" s="6" t="s">
        <v>37</v>
      </c>
      <c r="I19" s="8">
        <v>1</v>
      </c>
      <c r="J19" s="9" t="s">
        <v>38</v>
      </c>
      <c r="K19" s="36">
        <v>32</v>
      </c>
      <c r="L19" s="34">
        <v>16</v>
      </c>
      <c r="M19" s="40"/>
      <c r="N19" s="34">
        <v>3</v>
      </c>
      <c r="O19" s="34">
        <v>1</v>
      </c>
      <c r="P19" s="40"/>
      <c r="Q19" s="40"/>
      <c r="R19" s="40"/>
      <c r="S19" s="40"/>
      <c r="T19" s="40"/>
      <c r="U19" s="34">
        <v>2</v>
      </c>
      <c r="V19" s="40"/>
      <c r="W19" s="40"/>
      <c r="X19" s="41"/>
      <c r="Y19" s="41"/>
      <c r="Z19" s="41"/>
      <c r="AA19" s="41"/>
      <c r="AB19" s="42"/>
      <c r="AC19" s="38">
        <f t="shared" si="2"/>
        <v>54</v>
      </c>
    </row>
    <row r="20" spans="1:29" ht="18" x14ac:dyDescent="0.25">
      <c r="A20" s="789"/>
      <c r="B20" s="792"/>
      <c r="C20" s="792"/>
      <c r="D20" s="795"/>
      <c r="E20" s="389" t="s">
        <v>39</v>
      </c>
      <c r="F20" s="352" t="s">
        <v>35</v>
      </c>
      <c r="G20" s="353" t="s">
        <v>36</v>
      </c>
      <c r="H20" s="352" t="s">
        <v>37</v>
      </c>
      <c r="I20" s="346">
        <v>1</v>
      </c>
      <c r="J20" s="347" t="s">
        <v>38</v>
      </c>
      <c r="K20" s="354">
        <v>16</v>
      </c>
      <c r="L20" s="355"/>
      <c r="M20" s="355">
        <v>28</v>
      </c>
      <c r="N20" s="355">
        <v>3</v>
      </c>
      <c r="O20" s="355">
        <v>1</v>
      </c>
      <c r="P20" s="355"/>
      <c r="Q20" s="355"/>
      <c r="R20" s="355"/>
      <c r="S20" s="355"/>
      <c r="T20" s="355"/>
      <c r="U20" s="355">
        <v>2</v>
      </c>
      <c r="V20" s="355"/>
      <c r="W20" s="355"/>
      <c r="X20" s="355"/>
      <c r="Y20" s="355"/>
      <c r="Z20" s="355"/>
      <c r="AA20" s="355"/>
      <c r="AB20" s="357"/>
      <c r="AC20" s="494">
        <f t="shared" si="2"/>
        <v>50</v>
      </c>
    </row>
    <row r="21" spans="1:29" ht="36" customHeight="1" x14ac:dyDescent="0.25">
      <c r="A21" s="789"/>
      <c r="B21" s="792"/>
      <c r="C21" s="792"/>
      <c r="D21" s="795"/>
      <c r="E21" s="386" t="s">
        <v>40</v>
      </c>
      <c r="F21" s="352" t="s">
        <v>35</v>
      </c>
      <c r="G21" s="353" t="s">
        <v>36</v>
      </c>
      <c r="H21" s="352" t="s">
        <v>63</v>
      </c>
      <c r="I21" s="346">
        <v>2</v>
      </c>
      <c r="J21" s="347" t="s">
        <v>53</v>
      </c>
      <c r="K21" s="348">
        <v>24</v>
      </c>
      <c r="L21" s="349">
        <v>16</v>
      </c>
      <c r="M21" s="349"/>
      <c r="N21" s="349"/>
      <c r="O21" s="350">
        <v>0.5</v>
      </c>
      <c r="P21" s="349"/>
      <c r="Q21" s="349"/>
      <c r="R21" s="349"/>
      <c r="S21" s="349"/>
      <c r="T21" s="349"/>
      <c r="U21" s="349">
        <v>1</v>
      </c>
      <c r="V21" s="349"/>
      <c r="W21" s="349"/>
      <c r="X21" s="349"/>
      <c r="Y21" s="349"/>
      <c r="Z21" s="349"/>
      <c r="AA21" s="349"/>
      <c r="AB21" s="359"/>
      <c r="AC21" s="363">
        <f t="shared" si="2"/>
        <v>41.5</v>
      </c>
    </row>
    <row r="22" spans="1:29" ht="39.9" customHeight="1" x14ac:dyDescent="0.25">
      <c r="A22" s="789"/>
      <c r="B22" s="792"/>
      <c r="C22" s="792"/>
      <c r="D22" s="795"/>
      <c r="E22" s="393" t="s">
        <v>43</v>
      </c>
      <c r="F22" s="343" t="s">
        <v>35</v>
      </c>
      <c r="G22" s="344" t="s">
        <v>36</v>
      </c>
      <c r="H22" s="352" t="s">
        <v>41</v>
      </c>
      <c r="I22" s="346">
        <v>4</v>
      </c>
      <c r="J22" s="347" t="s">
        <v>42</v>
      </c>
      <c r="K22" s="348">
        <v>8</v>
      </c>
      <c r="L22" s="349">
        <v>8</v>
      </c>
      <c r="M22" s="349"/>
      <c r="N22" s="349">
        <v>1</v>
      </c>
      <c r="O22" s="350">
        <v>0.5</v>
      </c>
      <c r="P22" s="349"/>
      <c r="Q22" s="349"/>
      <c r="R22" s="349"/>
      <c r="S22" s="349"/>
      <c r="T22" s="349"/>
      <c r="U22" s="349">
        <v>1</v>
      </c>
      <c r="V22" s="349"/>
      <c r="W22" s="349"/>
      <c r="X22" s="349"/>
      <c r="Y22" s="349"/>
      <c r="Z22" s="349"/>
      <c r="AA22" s="349"/>
      <c r="AB22" s="359"/>
      <c r="AC22" s="497">
        <f t="shared" si="2"/>
        <v>18.5</v>
      </c>
    </row>
    <row r="23" spans="1:29" ht="38.1" customHeight="1" x14ac:dyDescent="0.25">
      <c r="A23" s="789"/>
      <c r="B23" s="792"/>
      <c r="C23" s="792"/>
      <c r="D23" s="795"/>
      <c r="E23" s="232" t="s">
        <v>64</v>
      </c>
      <c r="F23" s="495" t="s">
        <v>35</v>
      </c>
      <c r="G23" s="496" t="s">
        <v>36</v>
      </c>
      <c r="H23" s="218" t="s">
        <v>65</v>
      </c>
      <c r="I23" s="220">
        <v>2</v>
      </c>
      <c r="J23" s="464" t="s">
        <v>53</v>
      </c>
      <c r="K23" s="236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>
        <v>2</v>
      </c>
      <c r="X23" s="349"/>
      <c r="Y23" s="349"/>
      <c r="Z23" s="349"/>
      <c r="AA23" s="349"/>
      <c r="AB23" s="359"/>
      <c r="AC23" s="497">
        <f t="shared" si="2"/>
        <v>2</v>
      </c>
    </row>
    <row r="24" spans="1:29" ht="36" x14ac:dyDescent="0.35">
      <c r="A24" s="789"/>
      <c r="B24" s="792"/>
      <c r="C24" s="792"/>
      <c r="D24" s="795"/>
      <c r="E24" s="413" t="s">
        <v>47</v>
      </c>
      <c r="F24" s="352" t="s">
        <v>35</v>
      </c>
      <c r="G24" s="353" t="s">
        <v>36</v>
      </c>
      <c r="H24" s="501" t="s">
        <v>41</v>
      </c>
      <c r="I24" s="346">
        <v>4</v>
      </c>
      <c r="J24" s="499" t="s">
        <v>53</v>
      </c>
      <c r="K24" s="348"/>
      <c r="L24" s="349"/>
      <c r="M24" s="349"/>
      <c r="N24" s="349"/>
      <c r="O24" s="349"/>
      <c r="P24" s="349"/>
      <c r="Q24" s="407">
        <v>3</v>
      </c>
      <c r="R24" s="349"/>
      <c r="S24" s="349"/>
      <c r="T24" s="349"/>
      <c r="U24" s="349"/>
      <c r="V24" s="349"/>
      <c r="W24" s="349"/>
      <c r="X24" s="349"/>
      <c r="Y24" s="349"/>
      <c r="Z24" s="349"/>
      <c r="AA24" s="349"/>
      <c r="AB24" s="359"/>
      <c r="AC24" s="494">
        <f t="shared" si="2"/>
        <v>3</v>
      </c>
    </row>
    <row r="25" spans="1:29" ht="18" x14ac:dyDescent="0.25">
      <c r="A25" s="789"/>
      <c r="B25" s="792"/>
      <c r="C25" s="792"/>
      <c r="D25" s="795"/>
      <c r="E25" s="232" t="s">
        <v>70</v>
      </c>
      <c r="F25" s="502" t="s">
        <v>35</v>
      </c>
      <c r="G25" s="503" t="s">
        <v>36</v>
      </c>
      <c r="H25" s="500" t="s">
        <v>41</v>
      </c>
      <c r="I25" s="220">
        <v>4</v>
      </c>
      <c r="J25" s="299" t="s">
        <v>42</v>
      </c>
      <c r="K25" s="314"/>
      <c r="L25" s="229"/>
      <c r="M25" s="314"/>
      <c r="N25" s="229"/>
      <c r="O25" s="314"/>
      <c r="P25" s="229"/>
      <c r="Q25" s="314"/>
      <c r="R25" s="292"/>
      <c r="S25" s="238">
        <v>2.7</v>
      </c>
      <c r="T25" s="428"/>
      <c r="U25" s="428"/>
      <c r="V25" s="428"/>
      <c r="W25" s="428"/>
      <c r="X25" s="428"/>
      <c r="Y25" s="428"/>
      <c r="Z25" s="428"/>
      <c r="AA25" s="428"/>
      <c r="AB25" s="504"/>
      <c r="AC25" s="529">
        <f t="shared" si="2"/>
        <v>2.7</v>
      </c>
    </row>
    <row r="26" spans="1:29" ht="18" x14ac:dyDescent="0.35">
      <c r="A26" s="789"/>
      <c r="B26" s="792"/>
      <c r="C26" s="792"/>
      <c r="D26" s="795"/>
      <c r="E26" s="505" t="s">
        <v>54</v>
      </c>
      <c r="F26" s="506" t="s">
        <v>35</v>
      </c>
      <c r="G26" s="507" t="s">
        <v>36</v>
      </c>
      <c r="H26" s="508" t="s">
        <v>41</v>
      </c>
      <c r="I26" s="509" t="s">
        <v>71</v>
      </c>
      <c r="J26" s="507" t="s">
        <v>42</v>
      </c>
      <c r="K26" s="510"/>
      <c r="L26" s="257"/>
      <c r="M26" s="510"/>
      <c r="N26" s="257"/>
      <c r="O26" s="510"/>
      <c r="P26" s="257"/>
      <c r="Q26" s="510"/>
      <c r="R26" s="316">
        <v>2.7</v>
      </c>
      <c r="S26" s="316"/>
      <c r="T26" s="428"/>
      <c r="U26" s="428"/>
      <c r="V26" s="428"/>
      <c r="W26" s="428"/>
      <c r="X26" s="428"/>
      <c r="Y26" s="428"/>
      <c r="Z26" s="428"/>
      <c r="AA26" s="428"/>
      <c r="AB26" s="504"/>
      <c r="AC26" s="529">
        <f t="shared" si="2"/>
        <v>2.7</v>
      </c>
    </row>
    <row r="27" spans="1:29" ht="18.600000000000001" thickBot="1" x14ac:dyDescent="0.3">
      <c r="A27" s="789"/>
      <c r="B27" s="792"/>
      <c r="C27" s="792"/>
      <c r="D27" s="795"/>
      <c r="E27" s="44"/>
      <c r="F27" s="45"/>
      <c r="G27" s="46"/>
      <c r="H27" s="45"/>
      <c r="I27" s="47"/>
      <c r="J27" s="46"/>
      <c r="K27" s="511"/>
      <c r="L27" s="134"/>
      <c r="M27" s="134"/>
      <c r="N27" s="134"/>
      <c r="O27" s="134"/>
      <c r="P27" s="134"/>
      <c r="Q27" s="134"/>
      <c r="R27" s="134"/>
      <c r="S27" s="428"/>
      <c r="T27" s="428"/>
      <c r="U27" s="428"/>
      <c r="V27" s="428"/>
      <c r="W27" s="428"/>
      <c r="X27" s="428"/>
      <c r="Y27" s="428"/>
      <c r="Z27" s="428"/>
      <c r="AA27" s="428"/>
      <c r="AB27" s="504"/>
      <c r="AC27" s="23"/>
    </row>
    <row r="28" spans="1:29" ht="18" thickBot="1" x14ac:dyDescent="0.3">
      <c r="A28" s="789"/>
      <c r="B28" s="792"/>
      <c r="C28" s="792"/>
      <c r="D28" s="796"/>
      <c r="E28" s="777" t="s">
        <v>72</v>
      </c>
      <c r="F28" s="778"/>
      <c r="G28" s="778"/>
      <c r="H28" s="778"/>
      <c r="I28" s="778"/>
      <c r="J28" s="820"/>
      <c r="K28" s="512">
        <f>SUM(K17:K26)</f>
        <v>112</v>
      </c>
      <c r="L28" s="482">
        <f>SUM(L17:L26)</f>
        <v>56</v>
      </c>
      <c r="M28" s="482">
        <f>SUM(M19:M26)</f>
        <v>28</v>
      </c>
      <c r="N28" s="482">
        <f>SUM(N17:N26)</f>
        <v>8</v>
      </c>
      <c r="O28" s="483">
        <f>SUM(O17:O26)</f>
        <v>3.5</v>
      </c>
      <c r="P28" s="482">
        <f>SUM(P19:P26)</f>
        <v>0</v>
      </c>
      <c r="Q28" s="482">
        <f>SUM(Q17:Q26)</f>
        <v>3</v>
      </c>
      <c r="R28" s="483">
        <f>SUM(R19:R26)</f>
        <v>2.7</v>
      </c>
      <c r="S28" s="439">
        <f>SUM(S19:S27)</f>
        <v>2.7</v>
      </c>
      <c r="T28" s="438">
        <f>SUM(T19:T27)</f>
        <v>0</v>
      </c>
      <c r="U28" s="438">
        <f>SUM(U17:U27)</f>
        <v>8</v>
      </c>
      <c r="V28" s="438">
        <f t="shared" ref="V28:AB28" si="3">SUM(V19:V27)</f>
        <v>0</v>
      </c>
      <c r="W28" s="578">
        <f t="shared" si="3"/>
        <v>2</v>
      </c>
      <c r="X28" s="438">
        <f t="shared" si="3"/>
        <v>0</v>
      </c>
      <c r="Y28" s="438">
        <f t="shared" si="3"/>
        <v>0</v>
      </c>
      <c r="Z28" s="438">
        <f t="shared" si="3"/>
        <v>0</v>
      </c>
      <c r="AA28" s="438">
        <f t="shared" si="3"/>
        <v>0</v>
      </c>
      <c r="AB28" s="440">
        <f t="shared" si="3"/>
        <v>0</v>
      </c>
      <c r="AC28" s="24">
        <f>SUM(AC17:AC26)</f>
        <v>225.89999999999998</v>
      </c>
    </row>
    <row r="29" spans="1:29" ht="18" thickBot="1" x14ac:dyDescent="0.35">
      <c r="A29" s="790"/>
      <c r="B29" s="793"/>
      <c r="C29" s="793"/>
      <c r="D29" s="797"/>
      <c r="E29" s="784" t="s">
        <v>73</v>
      </c>
      <c r="F29" s="785"/>
      <c r="G29" s="785"/>
      <c r="H29" s="785"/>
      <c r="I29" s="785"/>
      <c r="J29" s="821"/>
      <c r="K29" s="513">
        <f t="shared" ref="K29:R29" si="4">K28+K15</f>
        <v>208</v>
      </c>
      <c r="L29" s="441">
        <f t="shared" si="4"/>
        <v>136</v>
      </c>
      <c r="M29" s="441">
        <f t="shared" si="4"/>
        <v>28</v>
      </c>
      <c r="N29" s="441">
        <f t="shared" si="4"/>
        <v>16</v>
      </c>
      <c r="O29" s="441">
        <f t="shared" si="4"/>
        <v>6.5</v>
      </c>
      <c r="P29" s="441">
        <f t="shared" si="4"/>
        <v>0</v>
      </c>
      <c r="Q29" s="441">
        <f t="shared" si="4"/>
        <v>28.7</v>
      </c>
      <c r="R29" s="442">
        <f t="shared" si="4"/>
        <v>2.7</v>
      </c>
      <c r="S29" s="442">
        <f>SUM(S28)</f>
        <v>2.7</v>
      </c>
      <c r="T29" s="441">
        <f t="shared" ref="T29:AB29" si="5">T28+T15</f>
        <v>0</v>
      </c>
      <c r="U29" s="441">
        <f t="shared" si="5"/>
        <v>15</v>
      </c>
      <c r="V29" s="441">
        <f t="shared" si="5"/>
        <v>0</v>
      </c>
      <c r="W29" s="441">
        <f t="shared" si="5"/>
        <v>2</v>
      </c>
      <c r="X29" s="441">
        <f t="shared" si="5"/>
        <v>0</v>
      </c>
      <c r="Y29" s="441">
        <f t="shared" si="5"/>
        <v>0</v>
      </c>
      <c r="Z29" s="441">
        <f t="shared" si="5"/>
        <v>0</v>
      </c>
      <c r="AA29" s="441">
        <f t="shared" si="5"/>
        <v>0</v>
      </c>
      <c r="AB29" s="443">
        <f t="shared" si="5"/>
        <v>0</v>
      </c>
      <c r="AC29" s="48">
        <f>SUM(AC15,AC28)</f>
        <v>445.59999999999997</v>
      </c>
    </row>
    <row r="31" spans="1:29" ht="18" x14ac:dyDescent="0.35">
      <c r="A31" s="787" t="s">
        <v>74</v>
      </c>
      <c r="B31" s="787"/>
      <c r="C31" s="787"/>
      <c r="D31" s="787"/>
      <c r="E31" s="787"/>
      <c r="F31" s="49"/>
      <c r="G31" s="49"/>
      <c r="H31" s="49"/>
      <c r="I31" s="49"/>
      <c r="J31" s="49"/>
      <c r="K31" s="49"/>
      <c r="L31" s="49"/>
      <c r="M31" s="49"/>
      <c r="N31" s="764" t="s">
        <v>75</v>
      </c>
      <c r="O31" s="764"/>
      <c r="P31" s="764"/>
      <c r="Q31" s="764"/>
      <c r="R31" s="764"/>
      <c r="S31" s="764"/>
      <c r="T31" s="764"/>
      <c r="U31" s="764"/>
      <c r="V31" s="764"/>
      <c r="W31" s="764"/>
      <c r="X31" s="764"/>
      <c r="Y31" s="764"/>
      <c r="Z31" s="764"/>
      <c r="AA31" s="764"/>
      <c r="AB31" s="764"/>
      <c r="AC31" s="49"/>
    </row>
    <row r="32" spans="1:29" ht="18" x14ac:dyDescent="0.35">
      <c r="A32" s="787"/>
      <c r="B32" s="787"/>
      <c r="C32" s="787"/>
      <c r="D32" s="787"/>
      <c r="E32" s="787"/>
      <c r="F32" s="49"/>
      <c r="G32" s="49"/>
      <c r="H32" s="49"/>
      <c r="I32" s="49"/>
      <c r="J32" s="49"/>
      <c r="K32" s="49"/>
      <c r="L32" s="49"/>
      <c r="M32" s="49"/>
      <c r="N32" s="50"/>
      <c r="O32" s="50"/>
      <c r="P32" s="50"/>
      <c r="Q32" s="50"/>
      <c r="R32" s="51"/>
      <c r="S32" s="51"/>
      <c r="T32" s="51"/>
      <c r="U32" s="51"/>
      <c r="V32" s="51"/>
      <c r="W32" s="52"/>
      <c r="X32" s="53"/>
      <c r="Y32" s="53"/>
      <c r="Z32" s="54"/>
      <c r="AA32" s="54"/>
      <c r="AB32" s="54"/>
      <c r="AC32" s="49"/>
    </row>
    <row r="33" spans="1:29" ht="18" x14ac:dyDescent="0.35">
      <c r="A33" s="49"/>
      <c r="B33" s="49"/>
      <c r="C33" s="49"/>
      <c r="D33" s="49"/>
      <c r="E33" s="55"/>
      <c r="F33" s="49"/>
      <c r="G33" s="49"/>
      <c r="H33" s="49"/>
      <c r="I33" s="49"/>
      <c r="J33" s="49"/>
      <c r="K33" s="49"/>
      <c r="L33" s="49"/>
      <c r="M33" s="49"/>
      <c r="N33" s="764" t="s">
        <v>76</v>
      </c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64"/>
      <c r="AB33" s="764"/>
      <c r="AC33" s="49"/>
    </row>
  </sheetData>
  <mergeCells count="26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N33:AB33"/>
    <mergeCell ref="I3:I4"/>
    <mergeCell ref="J3:J4"/>
    <mergeCell ref="K3:AB3"/>
    <mergeCell ref="AC3:AC4"/>
    <mergeCell ref="E5:AC5"/>
    <mergeCell ref="E15:J15"/>
    <mergeCell ref="E16:AC16"/>
    <mergeCell ref="E28:J28"/>
    <mergeCell ref="E29:J29"/>
    <mergeCell ref="A31:E32"/>
    <mergeCell ref="N31:AB31"/>
    <mergeCell ref="A5:A29"/>
    <mergeCell ref="B5:B29"/>
    <mergeCell ref="C5:C29"/>
    <mergeCell ref="D5:D29"/>
  </mergeCells>
  <pageMargins left="0.7" right="0.7" top="0.75" bottom="0.75" header="0.3" footer="0.3"/>
  <pageSetup paperSize="9" scale="50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29"/>
  <sheetViews>
    <sheetView zoomScale="70" zoomScaleNormal="70" workbookViewId="0">
      <selection activeCell="A2" sqref="A2:AC2"/>
    </sheetView>
  </sheetViews>
  <sheetFormatPr defaultColWidth="8.8984375" defaultRowHeight="13.2" x14ac:dyDescent="0.25"/>
  <cols>
    <col min="1" max="1" width="6.09765625" style="1" customWidth="1"/>
    <col min="2" max="2" width="14.09765625" style="1" customWidth="1"/>
    <col min="3" max="3" width="12.09765625" style="1" customWidth="1"/>
    <col min="4" max="4" width="6.8984375" style="1" customWidth="1"/>
    <col min="5" max="5" width="29.3984375" style="1" customWidth="1"/>
    <col min="6" max="6" width="7" style="1" customWidth="1"/>
    <col min="7" max="7" width="6" style="1" customWidth="1"/>
    <col min="8" max="8" width="8.8984375" style="1"/>
    <col min="9" max="9" width="5.59765625" style="1" customWidth="1"/>
    <col min="10" max="10" width="6.09765625" style="1" customWidth="1"/>
    <col min="11" max="11" width="7.09765625" style="1" customWidth="1"/>
    <col min="12" max="12" width="7" style="1" customWidth="1"/>
    <col min="13" max="13" width="6.5" style="1" customWidth="1"/>
    <col min="14" max="14" width="6" style="1" customWidth="1"/>
    <col min="15" max="15" width="6.09765625" style="1" customWidth="1"/>
    <col min="16" max="16" width="5.59765625" style="1" customWidth="1"/>
    <col min="17" max="18" width="6.5" style="1" customWidth="1"/>
    <col min="19" max="19" width="5.59765625" style="1" customWidth="1"/>
    <col min="20" max="20" width="6" style="1" customWidth="1"/>
    <col min="21" max="21" width="6.5" style="1" customWidth="1"/>
    <col min="22" max="22" width="5.3984375" style="1" customWidth="1"/>
    <col min="23" max="23" width="6.5" style="1" customWidth="1"/>
    <col min="24" max="24" width="5.5" style="1" customWidth="1"/>
    <col min="25" max="25" width="6.09765625" style="1" customWidth="1"/>
    <col min="26" max="26" width="5.8984375" style="1" customWidth="1"/>
    <col min="27" max="27" width="6" style="1" customWidth="1"/>
    <col min="28" max="16384" width="8.8984375" style="1"/>
  </cols>
  <sheetData>
    <row r="1" spans="1:29" ht="17.399999999999999" x14ac:dyDescent="0.25">
      <c r="A1" s="798" t="s">
        <v>0</v>
      </c>
      <c r="B1" s="798"/>
      <c r="C1" s="798"/>
      <c r="D1" s="798"/>
      <c r="E1" s="798"/>
      <c r="F1" s="798"/>
      <c r="G1" s="798"/>
      <c r="H1" s="798"/>
      <c r="I1" s="798"/>
      <c r="J1" s="798"/>
      <c r="K1" s="798"/>
      <c r="L1" s="798"/>
      <c r="M1" s="798"/>
      <c r="N1" s="798"/>
      <c r="O1" s="798"/>
      <c r="P1" s="798"/>
      <c r="Q1" s="798"/>
      <c r="R1" s="798"/>
      <c r="S1" s="798"/>
      <c r="T1" s="798"/>
      <c r="U1" s="798"/>
      <c r="V1" s="798"/>
      <c r="W1" s="798"/>
      <c r="X1" s="798"/>
      <c r="Y1" s="798"/>
      <c r="Z1" s="798"/>
      <c r="AA1" s="798"/>
      <c r="AB1" s="798"/>
      <c r="AC1" s="798"/>
    </row>
    <row r="2" spans="1:29" ht="18" thickBot="1" x14ac:dyDescent="0.3">
      <c r="A2" s="798" t="s">
        <v>300</v>
      </c>
      <c r="B2" s="798"/>
      <c r="C2" s="798"/>
      <c r="D2" s="798"/>
      <c r="E2" s="798"/>
      <c r="F2" s="798"/>
      <c r="G2" s="798"/>
      <c r="H2" s="798"/>
      <c r="I2" s="798"/>
      <c r="J2" s="798"/>
      <c r="K2" s="798"/>
      <c r="L2" s="798"/>
      <c r="M2" s="798"/>
      <c r="N2" s="798"/>
      <c r="O2" s="798"/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8"/>
    </row>
    <row r="3" spans="1:29" ht="17.399999999999999" x14ac:dyDescent="0.3">
      <c r="A3" s="799" t="s">
        <v>1</v>
      </c>
      <c r="B3" s="730" t="s">
        <v>2</v>
      </c>
      <c r="C3" s="730" t="s">
        <v>3</v>
      </c>
      <c r="D3" s="801" t="s">
        <v>4</v>
      </c>
      <c r="E3" s="803" t="s">
        <v>5</v>
      </c>
      <c r="F3" s="805" t="s">
        <v>6</v>
      </c>
      <c r="G3" s="807" t="s">
        <v>7</v>
      </c>
      <c r="H3" s="809" t="s">
        <v>8</v>
      </c>
      <c r="I3" s="765" t="s">
        <v>9</v>
      </c>
      <c r="J3" s="767" t="s">
        <v>10</v>
      </c>
      <c r="K3" s="769" t="s">
        <v>11</v>
      </c>
      <c r="L3" s="770"/>
      <c r="M3" s="770"/>
      <c r="N3" s="770"/>
      <c r="O3" s="770"/>
      <c r="P3" s="770"/>
      <c r="Q3" s="770"/>
      <c r="R3" s="770"/>
      <c r="S3" s="770"/>
      <c r="T3" s="770"/>
      <c r="U3" s="770"/>
      <c r="V3" s="770"/>
      <c r="W3" s="770"/>
      <c r="X3" s="770"/>
      <c r="Y3" s="770"/>
      <c r="Z3" s="770"/>
      <c r="AA3" s="770"/>
      <c r="AB3" s="771"/>
      <c r="AC3" s="772" t="s">
        <v>12</v>
      </c>
    </row>
    <row r="4" spans="1:29" ht="296.10000000000002" customHeight="1" thickBot="1" x14ac:dyDescent="0.3">
      <c r="A4" s="800"/>
      <c r="B4" s="731"/>
      <c r="C4" s="731"/>
      <c r="D4" s="802"/>
      <c r="E4" s="804"/>
      <c r="F4" s="806"/>
      <c r="G4" s="808"/>
      <c r="H4" s="810"/>
      <c r="I4" s="766"/>
      <c r="J4" s="768"/>
      <c r="K4" s="2" t="s">
        <v>13</v>
      </c>
      <c r="L4" s="3" t="s">
        <v>14</v>
      </c>
      <c r="M4" s="3" t="s">
        <v>15</v>
      </c>
      <c r="N4" s="3" t="s">
        <v>16</v>
      </c>
      <c r="O4" s="3" t="s">
        <v>250</v>
      </c>
      <c r="P4" s="3" t="s">
        <v>18</v>
      </c>
      <c r="Q4" s="3" t="s">
        <v>19</v>
      </c>
      <c r="R4" s="3" t="s">
        <v>20</v>
      </c>
      <c r="S4" s="3" t="s">
        <v>21</v>
      </c>
      <c r="T4" s="3" t="s">
        <v>22</v>
      </c>
      <c r="U4" s="3" t="s">
        <v>23</v>
      </c>
      <c r="V4" s="3" t="s">
        <v>24</v>
      </c>
      <c r="W4" s="3" t="s">
        <v>25</v>
      </c>
      <c r="X4" s="3" t="s">
        <v>26</v>
      </c>
      <c r="Y4" s="3" t="s">
        <v>27</v>
      </c>
      <c r="Z4" s="3" t="s">
        <v>28</v>
      </c>
      <c r="AA4" s="3" t="s">
        <v>29</v>
      </c>
      <c r="AB4" s="4" t="s">
        <v>30</v>
      </c>
      <c r="AC4" s="773"/>
    </row>
    <row r="5" spans="1:29" ht="18" thickBot="1" x14ac:dyDescent="0.3">
      <c r="A5" s="788">
        <v>5</v>
      </c>
      <c r="B5" s="791" t="s">
        <v>251</v>
      </c>
      <c r="C5" s="791" t="s">
        <v>252</v>
      </c>
      <c r="D5" s="794">
        <v>0.5</v>
      </c>
      <c r="E5" s="812" t="s">
        <v>33</v>
      </c>
      <c r="F5" s="813"/>
      <c r="G5" s="813"/>
      <c r="H5" s="813"/>
      <c r="I5" s="813"/>
      <c r="J5" s="813"/>
      <c r="K5" s="813"/>
      <c r="L5" s="813"/>
      <c r="M5" s="813"/>
      <c r="N5" s="813"/>
      <c r="O5" s="813"/>
      <c r="P5" s="813"/>
      <c r="Q5" s="813"/>
      <c r="R5" s="813"/>
      <c r="S5" s="813"/>
      <c r="T5" s="813"/>
      <c r="U5" s="813"/>
      <c r="V5" s="813"/>
      <c r="W5" s="813"/>
      <c r="X5" s="813"/>
      <c r="Y5" s="813"/>
      <c r="Z5" s="813"/>
      <c r="AA5" s="813"/>
      <c r="AB5" s="813"/>
      <c r="AC5" s="814"/>
    </row>
    <row r="6" spans="1:29" ht="26.1" customHeight="1" x14ac:dyDescent="0.25">
      <c r="A6" s="789"/>
      <c r="B6" s="792"/>
      <c r="C6" s="792"/>
      <c r="D6" s="795"/>
      <c r="E6" s="514" t="s">
        <v>111</v>
      </c>
      <c r="F6" s="397" t="s">
        <v>35</v>
      </c>
      <c r="G6" s="400" t="s">
        <v>36</v>
      </c>
      <c r="H6" s="400" t="s">
        <v>37</v>
      </c>
      <c r="I6" s="400">
        <v>1</v>
      </c>
      <c r="J6" s="515" t="s">
        <v>38</v>
      </c>
      <c r="K6" s="407">
        <v>20</v>
      </c>
      <c r="L6" s="407">
        <v>20</v>
      </c>
      <c r="M6" s="407"/>
      <c r="N6" s="407"/>
      <c r="O6" s="407"/>
      <c r="P6" s="407"/>
      <c r="Q6" s="407"/>
      <c r="R6" s="407"/>
      <c r="S6" s="407"/>
      <c r="T6" s="407"/>
      <c r="U6" s="407">
        <v>1</v>
      </c>
      <c r="V6" s="349"/>
      <c r="W6" s="349"/>
      <c r="X6" s="349"/>
      <c r="Y6" s="349"/>
      <c r="Z6" s="349"/>
      <c r="AA6" s="349"/>
      <c r="AB6" s="359"/>
      <c r="AC6" s="360">
        <f>SUM(K6:AB6)</f>
        <v>41</v>
      </c>
    </row>
    <row r="7" spans="1:29" ht="39" customHeight="1" x14ac:dyDescent="0.25">
      <c r="A7" s="789"/>
      <c r="B7" s="792"/>
      <c r="C7" s="792"/>
      <c r="D7" s="795"/>
      <c r="E7" s="516" t="s">
        <v>120</v>
      </c>
      <c r="F7" s="397" t="s">
        <v>35</v>
      </c>
      <c r="G7" s="400" t="s">
        <v>36</v>
      </c>
      <c r="H7" s="400" t="s">
        <v>37</v>
      </c>
      <c r="I7" s="400">
        <v>1</v>
      </c>
      <c r="J7" s="515" t="s">
        <v>38</v>
      </c>
      <c r="K7" s="456">
        <v>32</v>
      </c>
      <c r="L7" s="456">
        <v>16</v>
      </c>
      <c r="M7" s="456"/>
      <c r="N7" s="456">
        <v>3</v>
      </c>
      <c r="O7" s="456">
        <v>1</v>
      </c>
      <c r="P7" s="456"/>
      <c r="Q7" s="456"/>
      <c r="R7" s="456"/>
      <c r="S7" s="456"/>
      <c r="T7" s="456"/>
      <c r="U7" s="456">
        <v>1</v>
      </c>
      <c r="V7" s="349"/>
      <c r="W7" s="349"/>
      <c r="X7" s="349"/>
      <c r="Y7" s="349"/>
      <c r="Z7" s="349"/>
      <c r="AA7" s="349"/>
      <c r="AB7" s="359"/>
      <c r="AC7" s="360">
        <f>SUM(K7:AB7)</f>
        <v>53</v>
      </c>
    </row>
    <row r="8" spans="1:29" ht="39" customHeight="1" x14ac:dyDescent="0.25">
      <c r="A8" s="789"/>
      <c r="B8" s="792"/>
      <c r="C8" s="792"/>
      <c r="D8" s="795"/>
      <c r="E8" s="227" t="s">
        <v>143</v>
      </c>
      <c r="F8" s="285" t="s">
        <v>35</v>
      </c>
      <c r="G8" s="450" t="s">
        <v>36</v>
      </c>
      <c r="H8" s="218" t="s">
        <v>63</v>
      </c>
      <c r="I8" s="220">
        <v>2</v>
      </c>
      <c r="J8" s="221" t="s">
        <v>53</v>
      </c>
      <c r="K8" s="228">
        <v>8</v>
      </c>
      <c r="L8" s="229">
        <v>16</v>
      </c>
      <c r="M8" s="229"/>
      <c r="N8" s="229"/>
      <c r="O8" s="229"/>
      <c r="P8" s="229"/>
      <c r="Q8" s="229"/>
      <c r="R8" s="229"/>
      <c r="S8" s="229"/>
      <c r="T8" s="229"/>
      <c r="U8" s="229">
        <v>1</v>
      </c>
      <c r="V8" s="349"/>
      <c r="W8" s="349"/>
      <c r="X8" s="349"/>
      <c r="Y8" s="349"/>
      <c r="Z8" s="349"/>
      <c r="AA8" s="349"/>
      <c r="AB8" s="359"/>
      <c r="AC8" s="360">
        <f>SUM(K8:AB8)</f>
        <v>25</v>
      </c>
    </row>
    <row r="9" spans="1:29" ht="33" customHeight="1" x14ac:dyDescent="0.25">
      <c r="A9" s="789"/>
      <c r="B9" s="792"/>
      <c r="C9" s="792"/>
      <c r="D9" s="795"/>
      <c r="E9" s="232" t="s">
        <v>143</v>
      </c>
      <c r="F9" s="295" t="s">
        <v>35</v>
      </c>
      <c r="G9" s="496" t="s">
        <v>36</v>
      </c>
      <c r="H9" s="235" t="s">
        <v>67</v>
      </c>
      <c r="I9" s="220">
        <v>3</v>
      </c>
      <c r="J9" s="221" t="s">
        <v>228</v>
      </c>
      <c r="K9" s="236">
        <v>8</v>
      </c>
      <c r="L9" s="237">
        <v>16</v>
      </c>
      <c r="M9" s="237"/>
      <c r="N9" s="237"/>
      <c r="O9" s="237"/>
      <c r="P9" s="237"/>
      <c r="Q9" s="237"/>
      <c r="R9" s="237"/>
      <c r="S9" s="237"/>
      <c r="T9" s="237"/>
      <c r="U9" s="237">
        <v>1</v>
      </c>
      <c r="V9" s="349"/>
      <c r="W9" s="349"/>
      <c r="X9" s="349"/>
      <c r="Y9" s="349"/>
      <c r="Z9" s="349"/>
      <c r="AA9" s="349"/>
      <c r="AB9" s="359"/>
      <c r="AC9" s="360">
        <f>SUM(K9:AB9)</f>
        <v>25</v>
      </c>
    </row>
    <row r="10" spans="1:29" ht="36" x14ac:dyDescent="0.35">
      <c r="A10" s="789"/>
      <c r="B10" s="792"/>
      <c r="C10" s="792"/>
      <c r="D10" s="795"/>
      <c r="E10" s="432" t="s">
        <v>51</v>
      </c>
      <c r="F10" s="387" t="s">
        <v>35</v>
      </c>
      <c r="G10" s="353" t="s">
        <v>36</v>
      </c>
      <c r="H10" s="352" t="s">
        <v>52</v>
      </c>
      <c r="I10" s="346" t="s">
        <v>49</v>
      </c>
      <c r="J10" s="347" t="s">
        <v>50</v>
      </c>
      <c r="K10" s="348"/>
      <c r="L10" s="349"/>
      <c r="M10" s="349"/>
      <c r="N10" s="349"/>
      <c r="O10" s="349"/>
      <c r="P10" s="349"/>
      <c r="Q10" s="349"/>
      <c r="R10" s="349"/>
      <c r="S10" s="349"/>
      <c r="T10" s="349"/>
      <c r="U10" s="349"/>
      <c r="V10" s="349"/>
      <c r="W10" s="349"/>
      <c r="X10" s="349"/>
      <c r="Y10" s="349"/>
      <c r="Z10" s="349"/>
      <c r="AA10" s="349"/>
      <c r="AB10" s="359"/>
      <c r="AC10" s="363"/>
    </row>
    <row r="11" spans="1:29" ht="18" x14ac:dyDescent="0.35">
      <c r="A11" s="789"/>
      <c r="B11" s="792"/>
      <c r="C11" s="792"/>
      <c r="D11" s="795"/>
      <c r="E11" s="413"/>
      <c r="F11" s="387"/>
      <c r="G11" s="353"/>
      <c r="H11" s="352"/>
      <c r="I11" s="346"/>
      <c r="J11" s="347"/>
      <c r="K11" s="348"/>
      <c r="L11" s="349"/>
      <c r="M11" s="349"/>
      <c r="N11" s="349"/>
      <c r="O11" s="349"/>
      <c r="P11" s="349"/>
      <c r="Q11" s="349"/>
      <c r="R11" s="349"/>
      <c r="S11" s="349"/>
      <c r="T11" s="349"/>
      <c r="U11" s="349"/>
      <c r="V11" s="349"/>
      <c r="W11" s="349"/>
      <c r="X11" s="349"/>
      <c r="Y11" s="349"/>
      <c r="Z11" s="349"/>
      <c r="AA11" s="349"/>
      <c r="AB11" s="359"/>
      <c r="AC11" s="363"/>
    </row>
    <row r="12" spans="1:29" ht="18.600000000000001" thickBot="1" x14ac:dyDescent="0.35">
      <c r="A12" s="789"/>
      <c r="B12" s="792"/>
      <c r="C12" s="792"/>
      <c r="D12" s="795"/>
      <c r="E12" s="517"/>
      <c r="F12" s="518"/>
      <c r="G12" s="17"/>
      <c r="H12" s="16"/>
      <c r="I12" s="18"/>
      <c r="J12" s="19"/>
      <c r="K12" s="20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2"/>
      <c r="AC12" s="23"/>
    </row>
    <row r="13" spans="1:29" ht="18" thickBot="1" x14ac:dyDescent="0.3">
      <c r="A13" s="789"/>
      <c r="B13" s="792"/>
      <c r="C13" s="792"/>
      <c r="D13" s="796"/>
      <c r="E13" s="777" t="s">
        <v>56</v>
      </c>
      <c r="F13" s="778"/>
      <c r="G13" s="778"/>
      <c r="H13" s="778"/>
      <c r="I13" s="778"/>
      <c r="J13" s="779"/>
      <c r="K13" s="365">
        <f>SUM(K6:K12)</f>
        <v>68</v>
      </c>
      <c r="L13" s="365">
        <f>SUM(L6:L12)</f>
        <v>68</v>
      </c>
      <c r="M13" s="365">
        <f>SUM(M9:M12)</f>
        <v>0</v>
      </c>
      <c r="N13" s="365">
        <f>SUM(N6:N12)</f>
        <v>3</v>
      </c>
      <c r="O13" s="365">
        <f>SUM(O6:O12)</f>
        <v>1</v>
      </c>
      <c r="P13" s="365">
        <f>SUM(P9:P12)</f>
        <v>0</v>
      </c>
      <c r="Q13" s="365">
        <f>SUM(Q9:Q12)</f>
        <v>0</v>
      </c>
      <c r="R13" s="365">
        <f>SUM(R9:R12)</f>
        <v>0</v>
      </c>
      <c r="S13" s="365">
        <f>SUM(S9:S12)</f>
        <v>0</v>
      </c>
      <c r="T13" s="365">
        <f>SUM(T9:T12)</f>
        <v>0</v>
      </c>
      <c r="U13" s="365">
        <f t="shared" ref="U13:AB13" si="0">SUM(U6:U12)</f>
        <v>4</v>
      </c>
      <c r="V13" s="365">
        <f t="shared" si="0"/>
        <v>0</v>
      </c>
      <c r="W13" s="365">
        <f t="shared" si="0"/>
        <v>0</v>
      </c>
      <c r="X13" s="365">
        <f t="shared" si="0"/>
        <v>0</v>
      </c>
      <c r="Y13" s="365">
        <f t="shared" si="0"/>
        <v>0</v>
      </c>
      <c r="Z13" s="365">
        <f t="shared" si="0"/>
        <v>0</v>
      </c>
      <c r="AA13" s="365">
        <f t="shared" si="0"/>
        <v>0</v>
      </c>
      <c r="AB13" s="367">
        <f t="shared" si="0"/>
        <v>0</v>
      </c>
      <c r="AC13" s="24">
        <f>SUM(K13:AB13)</f>
        <v>144</v>
      </c>
    </row>
    <row r="14" spans="1:29" ht="18.600000000000001" thickBot="1" x14ac:dyDescent="0.3">
      <c r="A14" s="789"/>
      <c r="B14" s="792"/>
      <c r="C14" s="792"/>
      <c r="D14" s="796"/>
      <c r="E14" s="815" t="s">
        <v>57</v>
      </c>
      <c r="F14" s="782"/>
      <c r="G14" s="782"/>
      <c r="H14" s="782"/>
      <c r="I14" s="782"/>
      <c r="J14" s="782"/>
      <c r="K14" s="782"/>
      <c r="L14" s="782"/>
      <c r="M14" s="782"/>
      <c r="N14" s="782"/>
      <c r="O14" s="782"/>
      <c r="P14" s="782"/>
      <c r="Q14" s="782"/>
      <c r="R14" s="782"/>
      <c r="S14" s="782"/>
      <c r="T14" s="782"/>
      <c r="U14" s="782"/>
      <c r="V14" s="782"/>
      <c r="W14" s="782"/>
      <c r="X14" s="782"/>
      <c r="Y14" s="782"/>
      <c r="Z14" s="782"/>
      <c r="AA14" s="782"/>
      <c r="AB14" s="782"/>
      <c r="AC14" s="783"/>
    </row>
    <row r="15" spans="1:29" ht="39" customHeight="1" x14ac:dyDescent="0.25">
      <c r="A15" s="789"/>
      <c r="B15" s="792"/>
      <c r="C15" s="792"/>
      <c r="D15" s="795"/>
      <c r="E15" s="519" t="s">
        <v>185</v>
      </c>
      <c r="F15" s="520" t="s">
        <v>35</v>
      </c>
      <c r="G15" s="521" t="s">
        <v>36</v>
      </c>
      <c r="H15" s="520" t="s">
        <v>63</v>
      </c>
      <c r="I15" s="522">
        <v>2</v>
      </c>
      <c r="J15" s="523" t="s">
        <v>53</v>
      </c>
      <c r="K15" s="348">
        <v>20</v>
      </c>
      <c r="L15" s="349">
        <v>16</v>
      </c>
      <c r="M15" s="349"/>
      <c r="N15" s="349"/>
      <c r="O15" s="349"/>
      <c r="P15" s="349"/>
      <c r="Q15" s="349"/>
      <c r="R15" s="349"/>
      <c r="S15" s="349"/>
      <c r="T15" s="349"/>
      <c r="U15" s="349">
        <v>1</v>
      </c>
      <c r="V15" s="349"/>
      <c r="W15" s="349"/>
      <c r="X15" s="349"/>
      <c r="Y15" s="349"/>
      <c r="Z15" s="349"/>
      <c r="AA15" s="349"/>
      <c r="AB15" s="359"/>
      <c r="AC15" s="524">
        <f t="shared" ref="AC15:AC20" si="1">SUM(K15:AB15)</f>
        <v>37</v>
      </c>
    </row>
    <row r="16" spans="1:29" ht="27.9" customHeight="1" x14ac:dyDescent="0.25">
      <c r="A16" s="789"/>
      <c r="B16" s="792"/>
      <c r="C16" s="792"/>
      <c r="D16" s="795"/>
      <c r="E16" s="393" t="s">
        <v>191</v>
      </c>
      <c r="F16" s="343" t="s">
        <v>35</v>
      </c>
      <c r="G16" s="344" t="s">
        <v>36</v>
      </c>
      <c r="H16" s="352" t="s">
        <v>63</v>
      </c>
      <c r="I16" s="346">
        <v>2</v>
      </c>
      <c r="J16" s="347" t="s">
        <v>53</v>
      </c>
      <c r="K16" s="348">
        <v>20</v>
      </c>
      <c r="L16" s="349"/>
      <c r="M16" s="349">
        <v>16</v>
      </c>
      <c r="N16" s="349"/>
      <c r="O16" s="350">
        <v>0.5</v>
      </c>
      <c r="P16" s="349"/>
      <c r="Q16" s="349"/>
      <c r="R16" s="349"/>
      <c r="S16" s="349"/>
      <c r="T16" s="349"/>
      <c r="U16" s="349">
        <v>1</v>
      </c>
      <c r="V16" s="349"/>
      <c r="W16" s="349"/>
      <c r="X16" s="349"/>
      <c r="Y16" s="349"/>
      <c r="Z16" s="349"/>
      <c r="AA16" s="349"/>
      <c r="AB16" s="359"/>
      <c r="AC16" s="497">
        <f t="shared" si="1"/>
        <v>37.5</v>
      </c>
    </row>
    <row r="17" spans="1:29" ht="36" customHeight="1" x14ac:dyDescent="0.35">
      <c r="A17" s="789"/>
      <c r="B17" s="792"/>
      <c r="C17" s="792"/>
      <c r="D17" s="795"/>
      <c r="E17" s="525" t="s">
        <v>185</v>
      </c>
      <c r="F17" s="343" t="s">
        <v>35</v>
      </c>
      <c r="G17" s="344" t="s">
        <v>36</v>
      </c>
      <c r="H17" s="352" t="s">
        <v>67</v>
      </c>
      <c r="I17" s="346">
        <v>3</v>
      </c>
      <c r="J17" s="347" t="s">
        <v>228</v>
      </c>
      <c r="K17" s="354">
        <v>20</v>
      </c>
      <c r="L17" s="355">
        <v>16</v>
      </c>
      <c r="M17" s="355"/>
      <c r="N17" s="355"/>
      <c r="O17" s="355"/>
      <c r="P17" s="355"/>
      <c r="Q17" s="355"/>
      <c r="R17" s="355"/>
      <c r="S17" s="355"/>
      <c r="T17" s="355"/>
      <c r="U17" s="355">
        <v>1</v>
      </c>
      <c r="V17" s="355"/>
      <c r="W17" s="355"/>
      <c r="X17" s="355"/>
      <c r="Y17" s="355"/>
      <c r="Z17" s="355"/>
      <c r="AA17" s="355"/>
      <c r="AB17" s="357"/>
      <c r="AC17" s="360">
        <f t="shared" si="1"/>
        <v>37</v>
      </c>
    </row>
    <row r="18" spans="1:29" ht="18" x14ac:dyDescent="0.35">
      <c r="A18" s="789"/>
      <c r="B18" s="792"/>
      <c r="C18" s="792"/>
      <c r="D18" s="795"/>
      <c r="E18" s="413" t="s">
        <v>191</v>
      </c>
      <c r="F18" s="343" t="s">
        <v>35</v>
      </c>
      <c r="G18" s="347" t="s">
        <v>36</v>
      </c>
      <c r="H18" s="343" t="s">
        <v>67</v>
      </c>
      <c r="I18" s="406" t="s">
        <v>68</v>
      </c>
      <c r="J18" s="347" t="s">
        <v>228</v>
      </c>
      <c r="K18" s="348">
        <v>20</v>
      </c>
      <c r="L18" s="349"/>
      <c r="M18" s="349">
        <v>16</v>
      </c>
      <c r="N18" s="349">
        <v>2</v>
      </c>
      <c r="O18" s="349">
        <v>1</v>
      </c>
      <c r="P18" s="349"/>
      <c r="Q18" s="349"/>
      <c r="R18" s="349"/>
      <c r="S18" s="349"/>
      <c r="T18" s="349"/>
      <c r="U18" s="349">
        <v>1</v>
      </c>
      <c r="V18" s="349"/>
      <c r="W18" s="349"/>
      <c r="X18" s="349"/>
      <c r="Y18" s="349"/>
      <c r="Z18" s="349"/>
      <c r="AA18" s="349"/>
      <c r="AB18" s="359"/>
      <c r="AC18" s="494">
        <f t="shared" si="1"/>
        <v>40</v>
      </c>
    </row>
    <row r="19" spans="1:29" ht="36.9" customHeight="1" x14ac:dyDescent="0.25">
      <c r="A19" s="789"/>
      <c r="B19" s="792"/>
      <c r="C19" s="792"/>
      <c r="D19" s="795"/>
      <c r="E19" s="396" t="s">
        <v>235</v>
      </c>
      <c r="F19" s="399" t="s">
        <v>35</v>
      </c>
      <c r="G19" s="449" t="s">
        <v>36</v>
      </c>
      <c r="H19" s="399" t="s">
        <v>63</v>
      </c>
      <c r="I19" s="400">
        <v>2</v>
      </c>
      <c r="J19" s="401" t="s">
        <v>53</v>
      </c>
      <c r="K19" s="402"/>
      <c r="L19" s="403"/>
      <c r="M19" s="403"/>
      <c r="N19" s="403"/>
      <c r="O19" s="403"/>
      <c r="P19" s="403"/>
      <c r="Q19" s="403"/>
      <c r="R19" s="403"/>
      <c r="S19" s="403"/>
      <c r="T19" s="403"/>
      <c r="U19" s="349"/>
      <c r="V19" s="349"/>
      <c r="W19" s="414">
        <v>0.33</v>
      </c>
      <c r="X19" s="349"/>
      <c r="Y19" s="349"/>
      <c r="Z19" s="349"/>
      <c r="AA19" s="349"/>
      <c r="AB19" s="359"/>
      <c r="AC19" s="526">
        <f t="shared" si="1"/>
        <v>0.33</v>
      </c>
    </row>
    <row r="20" spans="1:29" ht="35.1" customHeight="1" x14ac:dyDescent="0.35">
      <c r="A20" s="789"/>
      <c r="B20" s="792"/>
      <c r="C20" s="792"/>
      <c r="D20" s="795"/>
      <c r="E20" s="413" t="s">
        <v>66</v>
      </c>
      <c r="F20" s="343" t="s">
        <v>35</v>
      </c>
      <c r="G20" s="347" t="s">
        <v>36</v>
      </c>
      <c r="H20" s="498" t="s">
        <v>67</v>
      </c>
      <c r="I20" s="406" t="s">
        <v>68</v>
      </c>
      <c r="J20" s="499" t="s">
        <v>53</v>
      </c>
      <c r="K20" s="348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407">
        <v>2</v>
      </c>
      <c r="X20" s="349"/>
      <c r="Y20" s="349"/>
      <c r="Z20" s="349"/>
      <c r="AA20" s="349"/>
      <c r="AB20" s="359"/>
      <c r="AC20" s="494">
        <f t="shared" si="1"/>
        <v>2</v>
      </c>
    </row>
    <row r="21" spans="1:29" ht="35.1" customHeight="1" x14ac:dyDescent="0.25">
      <c r="A21" s="789"/>
      <c r="B21" s="792"/>
      <c r="C21" s="792"/>
      <c r="D21" s="795"/>
      <c r="E21" s="421" t="s">
        <v>51</v>
      </c>
      <c r="F21" s="527" t="s">
        <v>35</v>
      </c>
      <c r="G21" s="528" t="s">
        <v>253</v>
      </c>
      <c r="H21" s="527" t="s">
        <v>253</v>
      </c>
      <c r="I21" s="445">
        <v>4</v>
      </c>
      <c r="J21" s="528">
        <v>2</v>
      </c>
      <c r="K21" s="575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428"/>
      <c r="Y21" s="428"/>
      <c r="Z21" s="428"/>
      <c r="AA21" s="428"/>
      <c r="AB21" s="504"/>
      <c r="AC21" s="529"/>
    </row>
    <row r="22" spans="1:29" ht="18.600000000000001" thickBot="1" x14ac:dyDescent="0.3">
      <c r="A22" s="789"/>
      <c r="B22" s="792"/>
      <c r="C22" s="792"/>
      <c r="D22" s="795"/>
      <c r="E22" s="433"/>
      <c r="F22" s="434"/>
      <c r="G22" s="436"/>
      <c r="H22" s="434"/>
      <c r="I22" s="435"/>
      <c r="J22" s="436"/>
      <c r="K22" s="530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21"/>
      <c r="Y22" s="21"/>
      <c r="Z22" s="21"/>
      <c r="AA22" s="21"/>
      <c r="AB22" s="22"/>
      <c r="AC22" s="23"/>
    </row>
    <row r="23" spans="1:29" ht="18" thickBot="1" x14ac:dyDescent="0.3">
      <c r="A23" s="789"/>
      <c r="B23" s="792"/>
      <c r="C23" s="792"/>
      <c r="D23" s="796"/>
      <c r="E23" s="816" t="s">
        <v>72</v>
      </c>
      <c r="F23" s="817"/>
      <c r="G23" s="817"/>
      <c r="H23" s="817"/>
      <c r="I23" s="817"/>
      <c r="J23" s="818"/>
      <c r="K23" s="482">
        <f t="shared" ref="K23:V23" si="2">SUM(K15:K19)</f>
        <v>80</v>
      </c>
      <c r="L23" s="482">
        <f t="shared" si="2"/>
        <v>32</v>
      </c>
      <c r="M23" s="482">
        <f t="shared" si="2"/>
        <v>32</v>
      </c>
      <c r="N23" s="482">
        <f t="shared" si="2"/>
        <v>2</v>
      </c>
      <c r="O23" s="483">
        <f t="shared" si="2"/>
        <v>1.5</v>
      </c>
      <c r="P23" s="482">
        <f t="shared" si="2"/>
        <v>0</v>
      </c>
      <c r="Q23" s="482">
        <f t="shared" si="2"/>
        <v>0</v>
      </c>
      <c r="R23" s="482">
        <f t="shared" si="2"/>
        <v>0</v>
      </c>
      <c r="S23" s="482">
        <f t="shared" si="2"/>
        <v>0</v>
      </c>
      <c r="T23" s="482">
        <f t="shared" si="2"/>
        <v>0</v>
      </c>
      <c r="U23" s="482">
        <f t="shared" si="2"/>
        <v>4</v>
      </c>
      <c r="V23" s="482">
        <f t="shared" si="2"/>
        <v>0</v>
      </c>
      <c r="W23" s="531">
        <f>SUM(W15:W21)</f>
        <v>2.33</v>
      </c>
      <c r="X23" s="482">
        <f t="shared" ref="X23:AB23" si="3">SUM(X15:X22)</f>
        <v>0</v>
      </c>
      <c r="Y23" s="482">
        <f t="shared" si="3"/>
        <v>0</v>
      </c>
      <c r="Z23" s="482">
        <f t="shared" si="3"/>
        <v>0</v>
      </c>
      <c r="AA23" s="482">
        <f t="shared" si="3"/>
        <v>0</v>
      </c>
      <c r="AB23" s="484">
        <f t="shared" si="3"/>
        <v>0</v>
      </c>
      <c r="AC23" s="577">
        <f>SUM(AC15:AC21)</f>
        <v>153.83000000000001</v>
      </c>
    </row>
    <row r="24" spans="1:29" ht="18" thickBot="1" x14ac:dyDescent="0.35">
      <c r="A24" s="790"/>
      <c r="B24" s="793"/>
      <c r="C24" s="793"/>
      <c r="D24" s="797"/>
      <c r="E24" s="784" t="s">
        <v>73</v>
      </c>
      <c r="F24" s="785"/>
      <c r="G24" s="785"/>
      <c r="H24" s="785"/>
      <c r="I24" s="785"/>
      <c r="J24" s="786"/>
      <c r="K24" s="441">
        <f t="shared" ref="K24:AC24" si="4">K23+K13</f>
        <v>148</v>
      </c>
      <c r="L24" s="441">
        <f t="shared" si="4"/>
        <v>100</v>
      </c>
      <c r="M24" s="441">
        <f t="shared" si="4"/>
        <v>32</v>
      </c>
      <c r="N24" s="441">
        <f t="shared" si="4"/>
        <v>5</v>
      </c>
      <c r="O24" s="442">
        <f t="shared" si="4"/>
        <v>2.5</v>
      </c>
      <c r="P24" s="441">
        <f t="shared" si="4"/>
        <v>0</v>
      </c>
      <c r="Q24" s="441">
        <f t="shared" si="4"/>
        <v>0</v>
      </c>
      <c r="R24" s="441">
        <f t="shared" si="4"/>
        <v>0</v>
      </c>
      <c r="S24" s="441">
        <f t="shared" si="4"/>
        <v>0</v>
      </c>
      <c r="T24" s="441">
        <f t="shared" si="4"/>
        <v>0</v>
      </c>
      <c r="U24" s="441">
        <f t="shared" si="4"/>
        <v>8</v>
      </c>
      <c r="V24" s="441">
        <f t="shared" si="4"/>
        <v>0</v>
      </c>
      <c r="W24" s="532">
        <f t="shared" si="4"/>
        <v>2.33</v>
      </c>
      <c r="X24" s="441">
        <f t="shared" si="4"/>
        <v>0</v>
      </c>
      <c r="Y24" s="441">
        <f t="shared" si="4"/>
        <v>0</v>
      </c>
      <c r="Z24" s="441">
        <f t="shared" si="4"/>
        <v>0</v>
      </c>
      <c r="AA24" s="441">
        <f t="shared" si="4"/>
        <v>0</v>
      </c>
      <c r="AB24" s="443">
        <f t="shared" si="4"/>
        <v>0</v>
      </c>
      <c r="AC24" s="48">
        <f t="shared" si="4"/>
        <v>297.83000000000004</v>
      </c>
    </row>
    <row r="27" spans="1:29" ht="18" x14ac:dyDescent="0.35">
      <c r="A27" s="822" t="s">
        <v>254</v>
      </c>
      <c r="B27" s="822"/>
      <c r="C27" s="822"/>
      <c r="D27" s="822"/>
      <c r="E27" s="822"/>
      <c r="F27" s="49"/>
      <c r="G27" s="49"/>
      <c r="H27" s="49"/>
      <c r="I27" s="49"/>
      <c r="J27" s="49"/>
      <c r="K27" s="49"/>
      <c r="L27" s="764" t="s">
        <v>255</v>
      </c>
      <c r="M27" s="764"/>
      <c r="N27" s="764"/>
      <c r="O27" s="764"/>
      <c r="P27" s="764"/>
      <c r="Q27" s="764"/>
      <c r="R27" s="764"/>
      <c r="S27" s="764"/>
      <c r="T27" s="764"/>
      <c r="U27" s="764"/>
      <c r="V27" s="764"/>
      <c r="W27" s="764"/>
      <c r="X27" s="764"/>
      <c r="Y27" s="764"/>
      <c r="Z27" s="764"/>
      <c r="AA27" s="764"/>
      <c r="AB27" s="764"/>
      <c r="AC27" s="49"/>
    </row>
    <row r="28" spans="1:29" ht="18" x14ac:dyDescent="0.35">
      <c r="A28" s="822"/>
      <c r="B28" s="822"/>
      <c r="C28" s="822"/>
      <c r="D28" s="822"/>
      <c r="E28" s="822"/>
      <c r="F28" s="49"/>
      <c r="G28" s="49"/>
      <c r="H28" s="49"/>
      <c r="I28" s="49"/>
      <c r="J28" s="49"/>
      <c r="K28" s="49"/>
      <c r="L28" s="49"/>
      <c r="M28" s="49"/>
      <c r="N28" s="50"/>
      <c r="O28" s="50"/>
      <c r="P28" s="50"/>
      <c r="Q28" s="50"/>
      <c r="R28" s="51"/>
      <c r="S28" s="51"/>
      <c r="T28" s="51"/>
      <c r="U28" s="51"/>
      <c r="V28" s="51"/>
      <c r="W28" s="52"/>
      <c r="X28" s="53"/>
      <c r="Y28" s="53"/>
      <c r="Z28" s="54"/>
      <c r="AA28" s="54"/>
      <c r="AB28" s="54"/>
      <c r="AC28" s="49"/>
    </row>
    <row r="29" spans="1:29" ht="18" x14ac:dyDescent="0.35">
      <c r="A29" s="49"/>
      <c r="B29" s="49"/>
      <c r="C29" s="49"/>
      <c r="D29" s="49"/>
      <c r="E29" s="55"/>
      <c r="F29" s="49"/>
      <c r="G29" s="49"/>
      <c r="H29" s="49"/>
      <c r="I29" s="49"/>
      <c r="J29" s="49"/>
      <c r="K29" s="49"/>
      <c r="L29" s="764" t="s">
        <v>256</v>
      </c>
      <c r="M29" s="764"/>
      <c r="N29" s="764"/>
      <c r="O29" s="764"/>
      <c r="P29" s="764"/>
      <c r="Q29" s="764"/>
      <c r="R29" s="764"/>
      <c r="S29" s="764"/>
      <c r="T29" s="764"/>
      <c r="U29" s="764"/>
      <c r="V29" s="764"/>
      <c r="W29" s="764"/>
      <c r="X29" s="764"/>
      <c r="Y29" s="764"/>
      <c r="Z29" s="764"/>
      <c r="AA29" s="764"/>
      <c r="AB29" s="490"/>
      <c r="AC29" s="49"/>
    </row>
  </sheetData>
  <mergeCells count="26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L29:AA29"/>
    <mergeCell ref="I3:I4"/>
    <mergeCell ref="J3:J4"/>
    <mergeCell ref="K3:AB3"/>
    <mergeCell ref="AC3:AC4"/>
    <mergeCell ref="E5:AC5"/>
    <mergeCell ref="E13:J13"/>
    <mergeCell ref="E14:AC14"/>
    <mergeCell ref="E23:J23"/>
    <mergeCell ref="E24:J24"/>
    <mergeCell ref="A27:E28"/>
    <mergeCell ref="L27:AB27"/>
    <mergeCell ref="A5:A24"/>
    <mergeCell ref="B5:B24"/>
    <mergeCell ref="C5:C24"/>
    <mergeCell ref="D5:D24"/>
  </mergeCells>
  <pageMargins left="0.7" right="0.7" top="0.75" bottom="0.75" header="0.3" footer="0.3"/>
  <pageSetup paperSize="9" scale="55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28"/>
  <sheetViews>
    <sheetView zoomScale="70" zoomScaleNormal="70" workbookViewId="0">
      <selection activeCell="A2" sqref="A2:AC2"/>
    </sheetView>
  </sheetViews>
  <sheetFormatPr defaultColWidth="8.8984375" defaultRowHeight="13.2" x14ac:dyDescent="0.25"/>
  <cols>
    <col min="1" max="1" width="5.3984375" style="206" customWidth="1"/>
    <col min="2" max="2" width="12.3984375" style="206" customWidth="1"/>
    <col min="3" max="3" width="10.3984375" style="206" customWidth="1"/>
    <col min="4" max="4" width="6.3984375" style="206" customWidth="1"/>
    <col min="5" max="5" width="32.5" style="206" customWidth="1"/>
    <col min="6" max="7" width="6.3984375" style="206" customWidth="1"/>
    <col min="8" max="8" width="8.3984375" style="206" customWidth="1"/>
    <col min="9" max="9" width="5.5" style="206" customWidth="1"/>
    <col min="10" max="10" width="5.8984375" style="206" customWidth="1"/>
    <col min="11" max="12" width="8.8984375" style="206"/>
    <col min="13" max="13" width="5.5" style="206" customWidth="1"/>
    <col min="14" max="14" width="5.3984375" style="206" customWidth="1"/>
    <col min="15" max="15" width="7.3984375" style="206" customWidth="1"/>
    <col min="16" max="16" width="6.09765625" style="206" customWidth="1"/>
    <col min="17" max="17" width="8.8984375" style="206"/>
    <col min="18" max="18" width="8.09765625" style="206" customWidth="1"/>
    <col min="19" max="19" width="6.09765625" style="206" customWidth="1"/>
    <col min="20" max="20" width="6" style="206" customWidth="1"/>
    <col min="21" max="22" width="6.5" style="206" customWidth="1"/>
    <col min="23" max="16384" width="8.8984375" style="206"/>
  </cols>
  <sheetData>
    <row r="1" spans="1:29" ht="17.399999999999999" x14ac:dyDescent="0.25">
      <c r="A1" s="756" t="s">
        <v>0</v>
      </c>
      <c r="B1" s="756"/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  <c r="P1" s="756"/>
      <c r="Q1" s="756"/>
      <c r="R1" s="756"/>
      <c r="S1" s="756"/>
      <c r="T1" s="756"/>
      <c r="U1" s="756"/>
      <c r="V1" s="756"/>
      <c r="W1" s="756"/>
      <c r="X1" s="756"/>
      <c r="Y1" s="756"/>
      <c r="Z1" s="756"/>
      <c r="AA1" s="756"/>
      <c r="AB1" s="756"/>
      <c r="AC1" s="756"/>
    </row>
    <row r="2" spans="1:29" ht="18" thickBot="1" x14ac:dyDescent="0.3">
      <c r="A2" s="756" t="s">
        <v>300</v>
      </c>
      <c r="B2" s="756"/>
      <c r="C2" s="756"/>
      <c r="D2" s="756"/>
      <c r="E2" s="756"/>
      <c r="F2" s="756"/>
      <c r="G2" s="756"/>
      <c r="H2" s="756"/>
      <c r="I2" s="756"/>
      <c r="J2" s="756"/>
      <c r="K2" s="756"/>
      <c r="L2" s="756"/>
      <c r="M2" s="756"/>
      <c r="N2" s="756"/>
      <c r="O2" s="756"/>
      <c r="P2" s="756"/>
      <c r="Q2" s="756"/>
      <c r="R2" s="756"/>
      <c r="S2" s="756"/>
      <c r="T2" s="756"/>
      <c r="U2" s="756"/>
      <c r="V2" s="756"/>
      <c r="W2" s="756"/>
      <c r="X2" s="756"/>
      <c r="Y2" s="756"/>
      <c r="Z2" s="756"/>
      <c r="AA2" s="756"/>
      <c r="AB2" s="756"/>
      <c r="AC2" s="756"/>
    </row>
    <row r="3" spans="1:29" ht="17.399999999999999" x14ac:dyDescent="0.3">
      <c r="A3" s="728" t="s">
        <v>1</v>
      </c>
      <c r="B3" s="730" t="s">
        <v>2</v>
      </c>
      <c r="C3" s="732" t="s">
        <v>3</v>
      </c>
      <c r="D3" s="823" t="s">
        <v>4</v>
      </c>
      <c r="E3" s="736" t="s">
        <v>5</v>
      </c>
      <c r="F3" s="738" t="s">
        <v>6</v>
      </c>
      <c r="G3" s="740" t="s">
        <v>7</v>
      </c>
      <c r="H3" s="742" t="s">
        <v>8</v>
      </c>
      <c r="I3" s="744" t="s">
        <v>9</v>
      </c>
      <c r="J3" s="705" t="s">
        <v>10</v>
      </c>
      <c r="K3" s="761" t="s">
        <v>11</v>
      </c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2"/>
      <c r="W3" s="762"/>
      <c r="X3" s="762"/>
      <c r="Y3" s="762"/>
      <c r="Z3" s="762"/>
      <c r="AA3" s="762"/>
      <c r="AB3" s="763"/>
      <c r="AC3" s="710" t="s">
        <v>12</v>
      </c>
    </row>
    <row r="4" spans="1:29" ht="169.2" thickBot="1" x14ac:dyDescent="0.3">
      <c r="A4" s="729"/>
      <c r="B4" s="731"/>
      <c r="C4" s="733"/>
      <c r="D4" s="824"/>
      <c r="E4" s="737"/>
      <c r="F4" s="739"/>
      <c r="G4" s="741"/>
      <c r="H4" s="743"/>
      <c r="I4" s="745"/>
      <c r="J4" s="706"/>
      <c r="K4" s="207" t="s">
        <v>13</v>
      </c>
      <c r="L4" s="208" t="s">
        <v>14</v>
      </c>
      <c r="M4" s="208" t="s">
        <v>15</v>
      </c>
      <c r="N4" s="208" t="s">
        <v>16</v>
      </c>
      <c r="O4" s="208" t="s">
        <v>17</v>
      </c>
      <c r="P4" s="208" t="s">
        <v>18</v>
      </c>
      <c r="Q4" s="208" t="s">
        <v>19</v>
      </c>
      <c r="R4" s="208" t="s">
        <v>20</v>
      </c>
      <c r="S4" s="208" t="s">
        <v>21</v>
      </c>
      <c r="T4" s="208" t="s">
        <v>22</v>
      </c>
      <c r="U4" s="208" t="s">
        <v>23</v>
      </c>
      <c r="V4" s="208" t="s">
        <v>24</v>
      </c>
      <c r="W4" s="208" t="s">
        <v>25</v>
      </c>
      <c r="X4" s="208" t="s">
        <v>26</v>
      </c>
      <c r="Y4" s="208" t="s">
        <v>27</v>
      </c>
      <c r="Z4" s="208" t="s">
        <v>28</v>
      </c>
      <c r="AA4" s="208" t="s">
        <v>29</v>
      </c>
      <c r="AB4" s="209" t="s">
        <v>30</v>
      </c>
      <c r="AC4" s="711"/>
    </row>
    <row r="5" spans="1:29" ht="18" thickBot="1" x14ac:dyDescent="0.3">
      <c r="A5" s="825">
        <v>6</v>
      </c>
      <c r="B5" s="828" t="s">
        <v>264</v>
      </c>
      <c r="C5" s="828" t="s">
        <v>263</v>
      </c>
      <c r="D5" s="831">
        <v>0.25</v>
      </c>
      <c r="E5" s="836" t="s">
        <v>33</v>
      </c>
      <c r="F5" s="837"/>
      <c r="G5" s="837"/>
      <c r="H5" s="837"/>
      <c r="I5" s="837"/>
      <c r="J5" s="837"/>
      <c r="K5" s="837"/>
      <c r="L5" s="837"/>
      <c r="M5" s="837"/>
      <c r="N5" s="837"/>
      <c r="O5" s="837"/>
      <c r="P5" s="837"/>
      <c r="Q5" s="837"/>
      <c r="R5" s="837"/>
      <c r="S5" s="837"/>
      <c r="T5" s="837"/>
      <c r="U5" s="837"/>
      <c r="V5" s="837"/>
      <c r="W5" s="837"/>
      <c r="X5" s="837"/>
      <c r="Y5" s="837"/>
      <c r="Z5" s="837"/>
      <c r="AA5" s="837"/>
      <c r="AB5" s="837"/>
      <c r="AC5" s="838"/>
    </row>
    <row r="6" spans="1:29" ht="24.9" customHeight="1" x14ac:dyDescent="0.35">
      <c r="A6" s="826"/>
      <c r="B6" s="829"/>
      <c r="C6" s="829"/>
      <c r="D6" s="832"/>
      <c r="E6" s="337" t="s">
        <v>123</v>
      </c>
      <c r="F6" s="338" t="s">
        <v>35</v>
      </c>
      <c r="G6" s="339" t="s">
        <v>265</v>
      </c>
      <c r="H6" s="338" t="s">
        <v>60</v>
      </c>
      <c r="I6" s="340">
        <v>1</v>
      </c>
      <c r="J6" s="563" t="s">
        <v>42</v>
      </c>
      <c r="K6" s="573">
        <v>5.33</v>
      </c>
      <c r="L6" s="573">
        <v>5.3333333333333304</v>
      </c>
      <c r="M6" s="223"/>
      <c r="N6" s="223">
        <v>2</v>
      </c>
      <c r="O6" s="224">
        <v>0.5</v>
      </c>
      <c r="P6" s="223"/>
      <c r="Q6" s="223"/>
      <c r="R6" s="223"/>
      <c r="S6" s="223"/>
      <c r="T6" s="223"/>
      <c r="U6" s="223">
        <v>1</v>
      </c>
      <c r="V6" s="223"/>
      <c r="W6" s="223"/>
      <c r="X6" s="223"/>
      <c r="Y6" s="223"/>
      <c r="Z6" s="223"/>
      <c r="AA6" s="223"/>
      <c r="AB6" s="225"/>
      <c r="AC6" s="226">
        <v>14</v>
      </c>
    </row>
    <row r="7" spans="1:29" ht="26.1" customHeight="1" x14ac:dyDescent="0.35">
      <c r="A7" s="826"/>
      <c r="B7" s="829"/>
      <c r="C7" s="829"/>
      <c r="D7" s="832"/>
      <c r="E7" s="337" t="s">
        <v>123</v>
      </c>
      <c r="F7" s="338" t="s">
        <v>35</v>
      </c>
      <c r="G7" s="339" t="s">
        <v>266</v>
      </c>
      <c r="H7" s="338" t="s">
        <v>262</v>
      </c>
      <c r="I7" s="340">
        <v>1</v>
      </c>
      <c r="J7" s="563" t="s">
        <v>220</v>
      </c>
      <c r="K7" s="573">
        <v>5.3330000000000002</v>
      </c>
      <c r="L7" s="573">
        <v>5.3330000000000002</v>
      </c>
      <c r="M7" s="223"/>
      <c r="N7" s="223">
        <v>1</v>
      </c>
      <c r="O7" s="224">
        <v>0.5</v>
      </c>
      <c r="P7" s="223"/>
      <c r="Q7" s="223"/>
      <c r="R7" s="223"/>
      <c r="S7" s="223"/>
      <c r="T7" s="223"/>
      <c r="U7" s="223">
        <v>1</v>
      </c>
      <c r="V7" s="223"/>
      <c r="W7" s="223"/>
      <c r="X7" s="223"/>
      <c r="Y7" s="223"/>
      <c r="Z7" s="223"/>
      <c r="AA7" s="223"/>
      <c r="AB7" s="225"/>
      <c r="AC7" s="226">
        <f>SUM(K7:AB7)</f>
        <v>13.166</v>
      </c>
    </row>
    <row r="8" spans="1:29" ht="23.1" customHeight="1" x14ac:dyDescent="0.35">
      <c r="A8" s="826"/>
      <c r="B8" s="829"/>
      <c r="C8" s="829"/>
      <c r="D8" s="832"/>
      <c r="E8" s="337" t="s">
        <v>123</v>
      </c>
      <c r="F8" s="338" t="s">
        <v>35</v>
      </c>
      <c r="G8" s="339" t="s">
        <v>61</v>
      </c>
      <c r="H8" s="338" t="s">
        <v>62</v>
      </c>
      <c r="I8" s="340">
        <v>1</v>
      </c>
      <c r="J8" s="563" t="s">
        <v>261</v>
      </c>
      <c r="K8" s="574">
        <v>5.3330000000000002</v>
      </c>
      <c r="L8" s="574">
        <v>5.3330000000000002</v>
      </c>
      <c r="M8" s="223"/>
      <c r="N8" s="223">
        <v>3</v>
      </c>
      <c r="O8" s="223">
        <v>1</v>
      </c>
      <c r="P8" s="223"/>
      <c r="Q8" s="223"/>
      <c r="R8" s="223"/>
      <c r="S8" s="223"/>
      <c r="T8" s="223"/>
      <c r="U8" s="223">
        <v>1</v>
      </c>
      <c r="V8" s="223"/>
      <c r="W8" s="223"/>
      <c r="X8" s="223"/>
      <c r="Y8" s="223"/>
      <c r="Z8" s="223"/>
      <c r="AA8" s="223"/>
      <c r="AB8" s="225"/>
      <c r="AC8" s="226">
        <f>SUM(K8:AB8)</f>
        <v>15.666</v>
      </c>
    </row>
    <row r="9" spans="1:29" ht="44.1" customHeight="1" x14ac:dyDescent="0.25">
      <c r="A9" s="826"/>
      <c r="B9" s="829"/>
      <c r="C9" s="829"/>
      <c r="D9" s="832"/>
      <c r="E9" s="562" t="s">
        <v>140</v>
      </c>
      <c r="F9" s="218" t="s">
        <v>35</v>
      </c>
      <c r="G9" s="450" t="s">
        <v>36</v>
      </c>
      <c r="H9" s="218" t="s">
        <v>45</v>
      </c>
      <c r="I9" s="220" t="s">
        <v>46</v>
      </c>
      <c r="J9" s="221" t="s">
        <v>42</v>
      </c>
      <c r="K9" s="236">
        <v>16</v>
      </c>
      <c r="L9" s="237">
        <v>16</v>
      </c>
      <c r="M9" s="237"/>
      <c r="N9" s="237">
        <v>1</v>
      </c>
      <c r="O9" s="238">
        <v>0.5</v>
      </c>
      <c r="P9" s="237"/>
      <c r="Q9" s="237"/>
      <c r="R9" s="237"/>
      <c r="S9" s="237"/>
      <c r="T9" s="237"/>
      <c r="U9" s="237">
        <v>1</v>
      </c>
      <c r="V9" s="237"/>
      <c r="W9" s="237"/>
      <c r="X9" s="237"/>
      <c r="Y9" s="237"/>
      <c r="Z9" s="237"/>
      <c r="AA9" s="237"/>
      <c r="AB9" s="239"/>
      <c r="AC9" s="560">
        <f>SUM(K9:AA9)</f>
        <v>34.5</v>
      </c>
    </row>
    <row r="10" spans="1:29" ht="42" customHeight="1" x14ac:dyDescent="0.35">
      <c r="A10" s="826"/>
      <c r="B10" s="829"/>
      <c r="C10" s="829"/>
      <c r="D10" s="832"/>
      <c r="E10" s="561" t="s">
        <v>47</v>
      </c>
      <c r="F10" s="218" t="s">
        <v>35</v>
      </c>
      <c r="G10" s="450" t="s">
        <v>36</v>
      </c>
      <c r="H10" s="218" t="s">
        <v>52</v>
      </c>
      <c r="I10" s="220" t="s">
        <v>49</v>
      </c>
      <c r="J10" s="221" t="s">
        <v>53</v>
      </c>
      <c r="K10" s="236"/>
      <c r="L10" s="237"/>
      <c r="M10" s="237"/>
      <c r="N10" s="237"/>
      <c r="O10" s="237"/>
      <c r="P10" s="237"/>
      <c r="Q10" s="238">
        <v>10.5</v>
      </c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9"/>
      <c r="AC10" s="560">
        <f>SUM(K10:AA10)</f>
        <v>10.5</v>
      </c>
    </row>
    <row r="11" spans="1:29" ht="36" x14ac:dyDescent="0.35">
      <c r="A11" s="826"/>
      <c r="B11" s="829"/>
      <c r="C11" s="829"/>
      <c r="D11" s="832"/>
      <c r="E11" s="559" t="s">
        <v>51</v>
      </c>
      <c r="F11" s="218" t="s">
        <v>35</v>
      </c>
      <c r="G11" s="450" t="s">
        <v>36</v>
      </c>
      <c r="H11" s="218" t="s">
        <v>52</v>
      </c>
      <c r="I11" s="220" t="s">
        <v>49</v>
      </c>
      <c r="J11" s="221" t="s">
        <v>50</v>
      </c>
      <c r="K11" s="236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9"/>
      <c r="AC11" s="557">
        <f>SUM(K11:AA11)</f>
        <v>0</v>
      </c>
    </row>
    <row r="12" spans="1:29" ht="18" x14ac:dyDescent="0.3">
      <c r="A12" s="826"/>
      <c r="B12" s="829"/>
      <c r="C12" s="829"/>
      <c r="D12" s="832"/>
      <c r="E12" s="558"/>
      <c r="F12" s="218"/>
      <c r="G12" s="450"/>
      <c r="H12" s="218"/>
      <c r="I12" s="220"/>
      <c r="J12" s="221"/>
      <c r="K12" s="236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9"/>
      <c r="AC12" s="557">
        <f>SUM(K12:AB12)</f>
        <v>0</v>
      </c>
    </row>
    <row r="13" spans="1:29" ht="18.600000000000001" thickBot="1" x14ac:dyDescent="0.35">
      <c r="A13" s="826"/>
      <c r="B13" s="829"/>
      <c r="C13" s="829"/>
      <c r="D13" s="832"/>
      <c r="E13" s="556"/>
      <c r="F13" s="261"/>
      <c r="G13" s="555"/>
      <c r="H13" s="261"/>
      <c r="I13" s="263"/>
      <c r="J13" s="264"/>
      <c r="K13" s="265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7"/>
      <c r="AC13" s="268">
        <f>SUM(K13:AB13)</f>
        <v>0</v>
      </c>
    </row>
    <row r="14" spans="1:29" ht="24.9" customHeight="1" thickBot="1" x14ac:dyDescent="0.3">
      <c r="A14" s="826"/>
      <c r="B14" s="829"/>
      <c r="C14" s="829"/>
      <c r="D14" s="832"/>
      <c r="E14" s="753" t="s">
        <v>56</v>
      </c>
      <c r="F14" s="754"/>
      <c r="G14" s="754"/>
      <c r="H14" s="754"/>
      <c r="I14" s="754"/>
      <c r="J14" s="839"/>
      <c r="K14" s="553">
        <f t="shared" ref="K14:AB14" si="0">SUM(K6:K13)</f>
        <v>31.996000000000002</v>
      </c>
      <c r="L14" s="553">
        <f t="shared" si="0"/>
        <v>31.999333333333333</v>
      </c>
      <c r="M14" s="553">
        <f t="shared" si="0"/>
        <v>0</v>
      </c>
      <c r="N14" s="553">
        <f t="shared" si="0"/>
        <v>7</v>
      </c>
      <c r="O14" s="554">
        <f t="shared" si="0"/>
        <v>2.5</v>
      </c>
      <c r="P14" s="553">
        <f t="shared" si="0"/>
        <v>0</v>
      </c>
      <c r="Q14" s="554">
        <f t="shared" si="0"/>
        <v>10.5</v>
      </c>
      <c r="R14" s="553">
        <f t="shared" si="0"/>
        <v>0</v>
      </c>
      <c r="S14" s="553">
        <f t="shared" si="0"/>
        <v>0</v>
      </c>
      <c r="T14" s="553">
        <f t="shared" si="0"/>
        <v>0</v>
      </c>
      <c r="U14" s="553">
        <f t="shared" si="0"/>
        <v>4</v>
      </c>
      <c r="V14" s="553">
        <f t="shared" si="0"/>
        <v>0</v>
      </c>
      <c r="W14" s="553">
        <f t="shared" si="0"/>
        <v>0</v>
      </c>
      <c r="X14" s="553">
        <f t="shared" si="0"/>
        <v>0</v>
      </c>
      <c r="Y14" s="553">
        <f t="shared" si="0"/>
        <v>0</v>
      </c>
      <c r="Z14" s="553">
        <f t="shared" si="0"/>
        <v>0</v>
      </c>
      <c r="AA14" s="553">
        <f t="shared" si="0"/>
        <v>0</v>
      </c>
      <c r="AB14" s="552">
        <f t="shared" si="0"/>
        <v>0</v>
      </c>
      <c r="AC14" s="533">
        <f>SUM(AC6:AC11)</f>
        <v>87.831999999999994</v>
      </c>
    </row>
    <row r="15" spans="1:29" ht="18" x14ac:dyDescent="0.25">
      <c r="A15" s="826"/>
      <c r="B15" s="829"/>
      <c r="C15" s="829"/>
      <c r="D15" s="832"/>
      <c r="E15" s="840" t="s">
        <v>57</v>
      </c>
      <c r="F15" s="841"/>
      <c r="G15" s="841"/>
      <c r="H15" s="841"/>
      <c r="I15" s="841"/>
      <c r="J15" s="841"/>
      <c r="K15" s="841"/>
      <c r="L15" s="841"/>
      <c r="M15" s="841"/>
      <c r="N15" s="841"/>
      <c r="O15" s="841"/>
      <c r="P15" s="841"/>
      <c r="Q15" s="841"/>
      <c r="R15" s="841"/>
      <c r="S15" s="841"/>
      <c r="T15" s="841"/>
      <c r="U15" s="841"/>
      <c r="V15" s="841"/>
      <c r="W15" s="841"/>
      <c r="X15" s="841"/>
      <c r="Y15" s="841"/>
      <c r="Z15" s="841"/>
      <c r="AA15" s="841"/>
      <c r="AB15" s="841"/>
      <c r="AC15" s="842"/>
    </row>
    <row r="16" spans="1:29" ht="42" customHeight="1" x14ac:dyDescent="0.25">
      <c r="A16" s="826"/>
      <c r="B16" s="829"/>
      <c r="C16" s="829"/>
      <c r="D16" s="833"/>
      <c r="E16" s="43" t="s">
        <v>260</v>
      </c>
      <c r="F16" s="463" t="s">
        <v>35</v>
      </c>
      <c r="G16" s="234" t="s">
        <v>211</v>
      </c>
      <c r="H16" s="218" t="s">
        <v>259</v>
      </c>
      <c r="I16" s="220" t="s">
        <v>46</v>
      </c>
      <c r="J16" s="221" t="s">
        <v>259</v>
      </c>
      <c r="K16" s="236">
        <v>28</v>
      </c>
      <c r="L16" s="237">
        <v>28</v>
      </c>
      <c r="M16" s="237"/>
      <c r="N16" s="237"/>
      <c r="O16" s="237"/>
      <c r="P16" s="237"/>
      <c r="Q16" s="237"/>
      <c r="R16" s="237"/>
      <c r="S16" s="237"/>
      <c r="T16" s="237"/>
      <c r="U16" s="237">
        <v>1</v>
      </c>
      <c r="V16" s="229"/>
      <c r="W16" s="229"/>
      <c r="X16" s="229"/>
      <c r="Y16" s="229"/>
      <c r="Z16" s="229"/>
      <c r="AA16" s="229"/>
      <c r="AB16" s="541"/>
      <c r="AC16" s="551">
        <f t="shared" ref="AC16:AC21" si="1">SUM(K16:AB16)</f>
        <v>57</v>
      </c>
    </row>
    <row r="17" spans="1:29" ht="21" customHeight="1" x14ac:dyDescent="0.35">
      <c r="A17" s="826"/>
      <c r="B17" s="829"/>
      <c r="C17" s="829"/>
      <c r="D17" s="833"/>
      <c r="E17" s="550" t="s">
        <v>66</v>
      </c>
      <c r="F17" s="303" t="s">
        <v>35</v>
      </c>
      <c r="G17" s="304" t="s">
        <v>36</v>
      </c>
      <c r="H17" s="305" t="s">
        <v>63</v>
      </c>
      <c r="I17" s="306">
        <v>2</v>
      </c>
      <c r="J17" s="409">
        <v>1</v>
      </c>
      <c r="K17" s="303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>
        <v>2</v>
      </c>
      <c r="X17" s="237"/>
      <c r="Y17" s="237"/>
      <c r="Z17" s="237"/>
      <c r="AA17" s="237"/>
      <c r="AB17" s="538"/>
      <c r="AC17" s="537">
        <f t="shared" si="1"/>
        <v>2</v>
      </c>
    </row>
    <row r="18" spans="1:29" ht="23.1" customHeight="1" x14ac:dyDescent="0.35">
      <c r="A18" s="826"/>
      <c r="B18" s="829"/>
      <c r="C18" s="829"/>
      <c r="D18" s="833"/>
      <c r="E18" s="14" t="s">
        <v>235</v>
      </c>
      <c r="F18" s="549" t="s">
        <v>35</v>
      </c>
      <c r="G18" s="548" t="s">
        <v>36</v>
      </c>
      <c r="H18" s="547" t="s">
        <v>63</v>
      </c>
      <c r="I18" s="546">
        <v>2</v>
      </c>
      <c r="J18" s="545" t="s">
        <v>53</v>
      </c>
      <c r="K18" s="544"/>
      <c r="L18" s="544"/>
      <c r="M18" s="544"/>
      <c r="N18" s="544"/>
      <c r="O18" s="544"/>
      <c r="P18" s="544"/>
      <c r="Q18" s="544"/>
      <c r="R18" s="544"/>
      <c r="S18" s="544"/>
      <c r="T18" s="544"/>
      <c r="U18" s="544"/>
      <c r="V18" s="544"/>
      <c r="W18" s="543">
        <v>0.33</v>
      </c>
      <c r="X18" s="237"/>
      <c r="Y18" s="237"/>
      <c r="Z18" s="237"/>
      <c r="AA18" s="237"/>
      <c r="AB18" s="538"/>
      <c r="AC18" s="542">
        <f t="shared" si="1"/>
        <v>0.33</v>
      </c>
    </row>
    <row r="19" spans="1:29" ht="23.1" customHeight="1" x14ac:dyDescent="0.35">
      <c r="A19" s="826"/>
      <c r="B19" s="829"/>
      <c r="C19" s="829"/>
      <c r="D19" s="833"/>
      <c r="E19" s="14" t="s">
        <v>235</v>
      </c>
      <c r="F19" s="539" t="s">
        <v>35</v>
      </c>
      <c r="G19" s="219" t="s">
        <v>36</v>
      </c>
      <c r="H19" s="218" t="s">
        <v>67</v>
      </c>
      <c r="I19" s="220">
        <v>3</v>
      </c>
      <c r="J19" s="221" t="s">
        <v>42</v>
      </c>
      <c r="K19" s="236"/>
      <c r="L19" s="237"/>
      <c r="M19" s="237"/>
      <c r="N19" s="237"/>
      <c r="O19" s="237"/>
      <c r="P19" s="237"/>
      <c r="Q19" s="237"/>
      <c r="R19" s="237"/>
      <c r="S19" s="237"/>
      <c r="T19" s="237"/>
      <c r="U19" s="237"/>
      <c r="V19" s="237"/>
      <c r="W19" s="238">
        <v>2.7</v>
      </c>
      <c r="X19" s="229"/>
      <c r="Y19" s="229"/>
      <c r="Z19" s="229"/>
      <c r="AA19" s="229"/>
      <c r="AB19" s="541"/>
      <c r="AC19" s="540">
        <f t="shared" si="1"/>
        <v>2.7</v>
      </c>
    </row>
    <row r="20" spans="1:29" ht="18" x14ac:dyDescent="0.25">
      <c r="A20" s="826"/>
      <c r="B20" s="829"/>
      <c r="C20" s="829"/>
      <c r="D20" s="833"/>
      <c r="E20" s="43"/>
      <c r="F20" s="539"/>
      <c r="G20" s="219"/>
      <c r="H20" s="235"/>
      <c r="I20" s="220"/>
      <c r="J20" s="221"/>
      <c r="K20" s="236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538"/>
      <c r="AC20" s="537">
        <f t="shared" si="1"/>
        <v>0</v>
      </c>
    </row>
    <row r="21" spans="1:29" ht="18.600000000000001" thickBot="1" x14ac:dyDescent="0.35">
      <c r="A21" s="826"/>
      <c r="B21" s="829"/>
      <c r="C21" s="829"/>
      <c r="D21" s="833"/>
      <c r="E21" s="260"/>
      <c r="F21" s="536"/>
      <c r="G21" s="262"/>
      <c r="H21" s="261"/>
      <c r="I21" s="263"/>
      <c r="J21" s="264"/>
      <c r="K21" s="256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535"/>
      <c r="AC21" s="534">
        <f t="shared" si="1"/>
        <v>0</v>
      </c>
    </row>
    <row r="22" spans="1:29" ht="21.9" customHeight="1" thickBot="1" x14ac:dyDescent="0.3">
      <c r="A22" s="826"/>
      <c r="B22" s="829"/>
      <c r="C22" s="829"/>
      <c r="D22" s="832"/>
      <c r="E22" s="753" t="s">
        <v>72</v>
      </c>
      <c r="F22" s="754"/>
      <c r="G22" s="754"/>
      <c r="H22" s="843"/>
      <c r="I22" s="843"/>
      <c r="J22" s="844"/>
      <c r="K22" s="270">
        <f t="shared" ref="K22:AB22" si="2">SUM(K16:K21)</f>
        <v>28</v>
      </c>
      <c r="L22" s="270">
        <f t="shared" si="2"/>
        <v>28</v>
      </c>
      <c r="M22" s="270">
        <f t="shared" si="2"/>
        <v>0</v>
      </c>
      <c r="N22" s="270">
        <f t="shared" si="2"/>
        <v>0</v>
      </c>
      <c r="O22" s="270">
        <f t="shared" si="2"/>
        <v>0</v>
      </c>
      <c r="P22" s="270">
        <f t="shared" si="2"/>
        <v>0</v>
      </c>
      <c r="Q22" s="270">
        <f t="shared" si="2"/>
        <v>0</v>
      </c>
      <c r="R22" s="270">
        <f t="shared" si="2"/>
        <v>0</v>
      </c>
      <c r="S22" s="270">
        <f t="shared" si="2"/>
        <v>0</v>
      </c>
      <c r="T22" s="270">
        <f t="shared" si="2"/>
        <v>0</v>
      </c>
      <c r="U22" s="270">
        <f t="shared" si="2"/>
        <v>1</v>
      </c>
      <c r="V22" s="270">
        <f t="shared" si="2"/>
        <v>0</v>
      </c>
      <c r="W22" s="270">
        <f t="shared" si="2"/>
        <v>5.03</v>
      </c>
      <c r="X22" s="270">
        <f t="shared" si="2"/>
        <v>0</v>
      </c>
      <c r="Y22" s="270">
        <f t="shared" si="2"/>
        <v>0</v>
      </c>
      <c r="Z22" s="270">
        <f t="shared" si="2"/>
        <v>0</v>
      </c>
      <c r="AA22" s="270">
        <f t="shared" si="2"/>
        <v>0</v>
      </c>
      <c r="AB22" s="272">
        <f t="shared" si="2"/>
        <v>0</v>
      </c>
      <c r="AC22" s="533">
        <f>SUM(AC16:AC19)</f>
        <v>62.03</v>
      </c>
    </row>
    <row r="23" spans="1:29" ht="21.9" customHeight="1" thickBot="1" x14ac:dyDescent="0.35">
      <c r="A23" s="827"/>
      <c r="B23" s="830"/>
      <c r="C23" s="830"/>
      <c r="D23" s="834"/>
      <c r="E23" s="724" t="s">
        <v>73</v>
      </c>
      <c r="F23" s="725"/>
      <c r="G23" s="725"/>
      <c r="H23" s="725"/>
      <c r="I23" s="725"/>
      <c r="J23" s="835"/>
      <c r="K23" s="326">
        <f t="shared" ref="K23:AC23" si="3">K22+K14</f>
        <v>59.996000000000002</v>
      </c>
      <c r="L23" s="326">
        <f t="shared" si="3"/>
        <v>59.999333333333333</v>
      </c>
      <c r="M23" s="326">
        <f t="shared" si="3"/>
        <v>0</v>
      </c>
      <c r="N23" s="326">
        <f t="shared" si="3"/>
        <v>7</v>
      </c>
      <c r="O23" s="326">
        <f t="shared" si="3"/>
        <v>2.5</v>
      </c>
      <c r="P23" s="326">
        <f t="shared" si="3"/>
        <v>0</v>
      </c>
      <c r="Q23" s="326">
        <f t="shared" si="3"/>
        <v>10.5</v>
      </c>
      <c r="R23" s="326">
        <f t="shared" si="3"/>
        <v>0</v>
      </c>
      <c r="S23" s="326">
        <f t="shared" si="3"/>
        <v>0</v>
      </c>
      <c r="T23" s="326">
        <f t="shared" si="3"/>
        <v>0</v>
      </c>
      <c r="U23" s="326">
        <f t="shared" si="3"/>
        <v>5</v>
      </c>
      <c r="V23" s="326">
        <f t="shared" si="3"/>
        <v>0</v>
      </c>
      <c r="W23" s="326">
        <f t="shared" si="3"/>
        <v>5.03</v>
      </c>
      <c r="X23" s="326">
        <f t="shared" si="3"/>
        <v>0</v>
      </c>
      <c r="Y23" s="326">
        <f t="shared" si="3"/>
        <v>0</v>
      </c>
      <c r="Z23" s="326">
        <f t="shared" si="3"/>
        <v>0</v>
      </c>
      <c r="AA23" s="326">
        <f t="shared" si="3"/>
        <v>0</v>
      </c>
      <c r="AB23" s="328">
        <f t="shared" si="3"/>
        <v>0</v>
      </c>
      <c r="AC23" s="329">
        <f t="shared" si="3"/>
        <v>149.86199999999999</v>
      </c>
    </row>
    <row r="26" spans="1:29" ht="18" x14ac:dyDescent="0.35">
      <c r="A26" s="703" t="s">
        <v>74</v>
      </c>
      <c r="B26" s="703"/>
      <c r="C26" s="703"/>
      <c r="D26" s="703"/>
      <c r="E26" s="703"/>
      <c r="F26" s="330"/>
      <c r="G26" s="330"/>
      <c r="H26" s="330"/>
      <c r="I26" s="330"/>
      <c r="J26" s="330"/>
      <c r="K26" s="330"/>
      <c r="L26" s="330"/>
      <c r="M26" s="330"/>
      <c r="N26" s="704" t="s">
        <v>258</v>
      </c>
      <c r="O26" s="704"/>
      <c r="P26" s="704"/>
      <c r="Q26" s="704"/>
      <c r="R26" s="704"/>
      <c r="S26" s="704"/>
      <c r="T26" s="704"/>
      <c r="U26" s="704"/>
      <c r="V26" s="704"/>
      <c r="W26" s="704"/>
      <c r="X26" s="704"/>
      <c r="Y26" s="704"/>
      <c r="Z26" s="704"/>
      <c r="AA26" s="704"/>
      <c r="AB26" s="704"/>
      <c r="AC26" s="704"/>
    </row>
    <row r="27" spans="1:29" ht="18" x14ac:dyDescent="0.35">
      <c r="A27" s="703"/>
      <c r="B27" s="703"/>
      <c r="C27" s="703"/>
      <c r="D27" s="703"/>
      <c r="E27" s="703"/>
      <c r="F27" s="330"/>
      <c r="G27" s="330"/>
      <c r="H27" s="330"/>
      <c r="I27" s="330"/>
      <c r="J27" s="330"/>
      <c r="K27" s="330"/>
      <c r="L27" s="330"/>
      <c r="M27" s="330"/>
      <c r="N27" s="331"/>
      <c r="O27" s="331"/>
      <c r="P27" s="331"/>
      <c r="Q27" s="331"/>
      <c r="R27" s="332"/>
      <c r="S27" s="332"/>
      <c r="T27" s="332"/>
      <c r="U27" s="332"/>
      <c r="V27" s="332"/>
      <c r="W27" s="333"/>
      <c r="X27" s="334"/>
      <c r="Y27" s="334"/>
      <c r="Z27" s="335"/>
      <c r="AA27" s="335"/>
      <c r="AB27" s="335"/>
      <c r="AC27" s="330"/>
    </row>
    <row r="28" spans="1:29" ht="18" x14ac:dyDescent="0.35">
      <c r="A28" s="330"/>
      <c r="B28" s="330"/>
      <c r="C28" s="330"/>
      <c r="D28" s="330"/>
      <c r="E28" s="336"/>
      <c r="F28" s="330"/>
      <c r="G28" s="330"/>
      <c r="H28" s="330"/>
      <c r="I28" s="330"/>
      <c r="J28" s="330"/>
      <c r="K28" s="330"/>
      <c r="L28" s="330"/>
      <c r="M28" s="330"/>
      <c r="N28" s="704" t="s">
        <v>257</v>
      </c>
      <c r="O28" s="704"/>
      <c r="P28" s="704"/>
      <c r="Q28" s="704"/>
      <c r="R28" s="704"/>
      <c r="S28" s="704"/>
      <c r="T28" s="704"/>
      <c r="U28" s="704"/>
      <c r="V28" s="704"/>
      <c r="W28" s="704"/>
      <c r="X28" s="704"/>
      <c r="Y28" s="704"/>
      <c r="Z28" s="704"/>
      <c r="AA28" s="704"/>
      <c r="AB28" s="704"/>
      <c r="AC28" s="330"/>
    </row>
  </sheetData>
  <mergeCells count="26">
    <mergeCell ref="N28:AB28"/>
    <mergeCell ref="A26:E27"/>
    <mergeCell ref="I3:I4"/>
    <mergeCell ref="J3:J4"/>
    <mergeCell ref="K3:AB3"/>
    <mergeCell ref="N26:AC26"/>
    <mergeCell ref="A5:A23"/>
    <mergeCell ref="B5:B23"/>
    <mergeCell ref="C5:C23"/>
    <mergeCell ref="D5:D23"/>
    <mergeCell ref="E23:J23"/>
    <mergeCell ref="E5:AC5"/>
    <mergeCell ref="E14:J14"/>
    <mergeCell ref="E15:AC15"/>
    <mergeCell ref="E22:J22"/>
    <mergeCell ref="A1:AC1"/>
    <mergeCell ref="A2:AC2"/>
    <mergeCell ref="A3:A4"/>
    <mergeCell ref="B3:B4"/>
    <mergeCell ref="C3:C4"/>
    <mergeCell ref="AC3:AC4"/>
    <mergeCell ref="D3:D4"/>
    <mergeCell ref="E3:E4"/>
    <mergeCell ref="F3:F4"/>
    <mergeCell ref="G3:G4"/>
    <mergeCell ref="H3:H4"/>
  </mergeCells>
  <pageMargins left="0.7" right="0.7" top="0.75" bottom="0.75" header="0.3" footer="0.3"/>
  <pageSetup paperSize="9" scale="5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Форма 1_додаткова</vt:lpstr>
      <vt:lpstr>РСП</vt:lpstr>
      <vt:lpstr>Кримчак Л.Ю.</vt:lpstr>
      <vt:lpstr>Осетрова О.О.</vt:lpstr>
      <vt:lpstr>Лист2</vt:lpstr>
      <vt:lpstr>Павленко О.О.</vt:lpstr>
      <vt:lpstr>Борисова Ю.В.</vt:lpstr>
      <vt:lpstr>Солнишкіна А.А.</vt:lpstr>
      <vt:lpstr>Шпортюк Н.Л.</vt:lpstr>
      <vt:lpstr>Загальна</vt:lpstr>
      <vt:lpstr>Ставки, години</vt:lpstr>
      <vt:lpstr>Лист1</vt:lpstr>
      <vt:lpstr>Загальна!Заголовки_для_печати</vt:lpstr>
      <vt:lpstr>Загальна!Область_печати</vt:lpstr>
      <vt:lpstr>'Осетрова О.О.'!Область_печати</vt:lpstr>
      <vt:lpstr>'Форма 1_додаткова'!Область_печати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Верба Ольга Віталіївна</cp:lastModifiedBy>
  <dcterms:created xsi:type="dcterms:W3CDTF">2024-09-19T21:10:45Z</dcterms:created>
  <dcterms:modified xsi:type="dcterms:W3CDTF">2025-05-21T18:06:00Z</dcterms:modified>
</cp:coreProperties>
</file>