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evsky/Downloads/"/>
    </mc:Choice>
  </mc:AlternateContent>
  <xr:revisionPtr revIDLastSave="0" documentId="13_ncr:1_{F71EE01B-63F9-FD48-9028-C686C5209140}" xr6:coauthVersionLast="47" xr6:coauthVersionMax="47" xr10:uidLastSave="{00000000-0000-0000-0000-000000000000}"/>
  <bookViews>
    <workbookView xWindow="0" yWindow="0" windowWidth="28800" windowHeight="18000" xr2:uid="{88C5D3E7-1F37-A047-B45A-B68EFBC1671D}"/>
  </bookViews>
  <sheets>
    <sheet name="итог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8" i="1" l="1"/>
  <c r="BU30" i="1"/>
  <c r="AX11" i="1"/>
  <c r="AX10" i="1"/>
  <c r="AX9" i="1"/>
  <c r="AX8" i="1"/>
  <c r="AX7" i="1"/>
  <c r="AX6" i="1"/>
  <c r="AX5" i="1"/>
  <c r="AW11" i="1"/>
  <c r="AW10" i="1"/>
  <c r="AW9" i="1"/>
  <c r="AW8" i="1"/>
  <c r="AW7" i="1"/>
  <c r="AW6" i="1"/>
  <c r="AW5" i="1"/>
  <c r="AV11" i="1"/>
  <c r="AV10" i="1"/>
  <c r="AV9" i="1"/>
  <c r="AV8" i="1"/>
  <c r="AV7" i="1"/>
  <c r="AV6" i="1"/>
  <c r="AV5" i="1"/>
  <c r="AW17" i="1"/>
  <c r="AX23" i="1"/>
  <c r="AW23" i="1"/>
  <c r="AV23" i="1"/>
  <c r="AX22" i="1"/>
  <c r="AW22" i="1"/>
  <c r="AV22" i="1"/>
  <c r="AX21" i="1"/>
  <c r="AW21" i="1"/>
  <c r="AV21" i="1"/>
  <c r="AX20" i="1"/>
  <c r="AW20" i="1"/>
  <c r="AV20" i="1"/>
  <c r="AX19" i="1"/>
  <c r="AW19" i="1"/>
  <c r="AV19" i="1"/>
  <c r="AX18" i="1"/>
  <c r="AW18" i="1"/>
  <c r="AV18" i="1"/>
  <c r="AX17" i="1"/>
  <c r="AV17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1" i="1"/>
  <c r="BU32" i="1"/>
  <c r="BU33" i="1"/>
  <c r="BU34" i="1"/>
  <c r="BU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6" i="1"/>
  <c r="BP7" i="1"/>
  <c r="BP8" i="1"/>
  <c r="BP9" i="1"/>
  <c r="BP10" i="1"/>
  <c r="BP11" i="1"/>
  <c r="BP12" i="1"/>
  <c r="BP13" i="1"/>
  <c r="BP14" i="1"/>
  <c r="BP15" i="1"/>
  <c r="BP16" i="1"/>
  <c r="BP17" i="1"/>
  <c r="BP18" i="1"/>
  <c r="BP19" i="1"/>
  <c r="BP20" i="1"/>
  <c r="BP21" i="1"/>
  <c r="BP22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6" i="1"/>
  <c r="BI7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6" i="1"/>
</calcChain>
</file>

<file path=xl/sharedStrings.xml><?xml version="1.0" encoding="utf-8"?>
<sst xmlns="http://schemas.openxmlformats.org/spreadsheetml/2006/main" count="300" uniqueCount="85">
  <si>
    <t>ПВК</t>
  </si>
  <si>
    <t>1С</t>
  </si>
  <si>
    <t>Профессия</t>
  </si>
  <si>
    <t>Лаба</t>
  </si>
  <si>
    <t>Тест на свет</t>
  </si>
  <si>
    <t>Тест на звук</t>
  </si>
  <si>
    <t>Разные цвета</t>
  </si>
  <si>
    <t>Предполагаемая совместимость пользователей с ПВК для каждой профессии</t>
  </si>
  <si>
    <t>Пользователи</t>
  </si>
  <si>
    <t>Певзнер А.</t>
  </si>
  <si>
    <t>Козак Б.</t>
  </si>
  <si>
    <t>Раевский Г.</t>
  </si>
  <si>
    <t>Зуенок А.</t>
  </si>
  <si>
    <t>Панов А.</t>
  </si>
  <si>
    <t>Махмудова М.</t>
  </si>
  <si>
    <t>Шадрухин А.</t>
  </si>
  <si>
    <t>Трудолюбие</t>
  </si>
  <si>
    <t>Креативность</t>
  </si>
  <si>
    <t>Верьбальность</t>
  </si>
  <si>
    <t>Самостоятельность</t>
  </si>
  <si>
    <t>Аналитичность</t>
  </si>
  <si>
    <t>Зрительная к. память</t>
  </si>
  <si>
    <t>Устойчивость внимания</t>
  </si>
  <si>
    <t>Активность</t>
  </si>
  <si>
    <t>Синтетичность</t>
  </si>
  <si>
    <t>Чувство долга</t>
  </si>
  <si>
    <t>PHP</t>
  </si>
  <si>
    <t>Решительность</t>
  </si>
  <si>
    <t>Самокритичность</t>
  </si>
  <si>
    <t>Аккуратность в работе</t>
  </si>
  <si>
    <t>Работоспособность под нагрузками</t>
  </si>
  <si>
    <t>Быстрый переход из покоя к работе</t>
  </si>
  <si>
    <t>HTML</t>
  </si>
  <si>
    <t>Помехоустойчивость внимания</t>
  </si>
  <si>
    <t>Красивый почерк</t>
  </si>
  <si>
    <t>Острота зрения</t>
  </si>
  <si>
    <t>Устойчивость зрениия во времени</t>
  </si>
  <si>
    <t>Умение замечать мелкие детали</t>
  </si>
  <si>
    <t>Умение выполнять мелкие движения</t>
  </si>
  <si>
    <t>Реальная совместимость пользователей с ПВК для каждой профессии</t>
  </si>
  <si>
    <t>Предполагаемые результаты пользователей по всем тестам</t>
  </si>
  <si>
    <t>Тест</t>
  </si>
  <si>
    <t>Звуковой сигнал</t>
  </si>
  <si>
    <t>Сложение в уме</t>
  </si>
  <si>
    <t>Простое движ-е</t>
  </si>
  <si>
    <t>Сложное движ-е</t>
  </si>
  <si>
    <t>Аналогове слеж-е</t>
  </si>
  <si>
    <t>Слеж-е с преслед.</t>
  </si>
  <si>
    <t>Вни-е. Устой-ть</t>
  </si>
  <si>
    <t>Вни-е. Перекл-ть</t>
  </si>
  <si>
    <t>Зрит. память</t>
  </si>
  <si>
    <t>Звук. память</t>
  </si>
  <si>
    <t>Анализ, сравнение</t>
  </si>
  <si>
    <t>Дед-я, абстракция</t>
  </si>
  <si>
    <t>Реальные результаты пользователей по всем тестам</t>
  </si>
  <si>
    <t>Вербальность</t>
  </si>
  <si>
    <t>Работа под нагрузками</t>
  </si>
  <si>
    <t>ПВК для каждой профессии</t>
  </si>
  <si>
    <t>Пвк</t>
  </si>
  <si>
    <t>1C</t>
  </si>
  <si>
    <t>Мелк. моторика</t>
  </si>
  <si>
    <t>Быстр. переход к работе</t>
  </si>
  <si>
    <t>Помехоустойч-ть вним.</t>
  </si>
  <si>
    <t>Устойчивость зрения</t>
  </si>
  <si>
    <t>Умения замечать детали</t>
  </si>
  <si>
    <t>Проф.</t>
  </si>
  <si>
    <t>Профессии</t>
  </si>
  <si>
    <t>Предпол. совместимость</t>
  </si>
  <si>
    <t>Реальная совместимость</t>
  </si>
  <si>
    <t>Выводы</t>
  </si>
  <si>
    <t>Совместимость с ПВК: на основе полученных данных о предполагаемой совместимости пользователей с различными ПВК для каждой профессии и реальной совместимости можно сделать выводы, что реальная совместимость не всегда соответствует предполагаемой. Это связано с тем, что критерии оценки могут быть недостаточно сбалансированными до проведения корректировки весов.</t>
  </si>
  <si>
    <t>Результаты тестов показывают разнообразие навыков и способностей пользователей в различных областях. Некоторые пользователи демонстрируют высокие показатели в определенных тестах, в то время как в других тестах они могут показывать низкие результаты. Это указывает на различные профессиональные преимущества и области экспертизы у членов нашей команды.</t>
  </si>
  <si>
    <t>Личные качества, такие как трудолюбие, креативность, аналитичность и другие, могут играть важную роль в профессиональной сфере. Респонденты с высокими значениями этих качеств имеют большую вероятность быть успешными в соответствующих профессиях.</t>
  </si>
  <si>
    <t>Для более точной оценки и прогнозирования совместимости пользователей с ПВК и профессией требуется соотнести данные в таблицах с предполагаемыми результатами и реальные результаты по тестам и совместимости с профессией. После этого можно провести корректировку весов для оптимизации тестирования. Таблицы, как эта, позволяют оценивать точность системы оценки респондентов и вносить необходимые изменения в наборы критериев</t>
  </si>
  <si>
    <t>Корреляционный анализ</t>
  </si>
  <si>
    <t>Результаты</t>
  </si>
  <si>
    <t xml:space="preserve">  </t>
  </si>
  <si>
    <t xml:space="preserve"> </t>
  </si>
  <si>
    <t>Звуковая память</t>
  </si>
  <si>
    <t>Зрительная память</t>
  </si>
  <si>
    <t>Аналоговое слежение</t>
  </si>
  <si>
    <t>Внимание. Переключаемость</t>
  </si>
  <si>
    <t>Слежение с преследованием</t>
  </si>
  <si>
    <t>Дедукция. Абстракция</t>
  </si>
  <si>
    <t>Сложное движение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</si>
</sst>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8" x14ac:knownFonts="1"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44">
    <border>
      <left/>
      <right/>
      <top/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/>
      <diagonal/>
    </border>
    <border>
      <left/>
      <right style="medium">
        <color theme="6" tint="-0.249977111117893"/>
      </right>
      <top style="medium">
        <color theme="6" tint="-0.249977111117893"/>
      </top>
      <bottom/>
      <diagonal/>
    </border>
    <border>
      <left style="medium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medium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medium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medium">
        <color theme="6" tint="-0.249977111117893"/>
      </right>
      <top/>
      <bottom style="thin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medium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medium">
        <color theme="6" tint="-0.249977111117893"/>
      </right>
      <top style="medium">
        <color theme="6" tint="-0.249977111117893"/>
      </top>
      <bottom style="thin">
        <color theme="6" tint="-0.249977111117893"/>
      </bottom>
      <diagonal/>
    </border>
    <border>
      <left style="medium">
        <color theme="6" tint="-0.249977111117893"/>
      </left>
      <right style="thin">
        <color theme="6" tint="-0.249977111117893"/>
      </right>
      <top style="thin">
        <color theme="6" tint="-0.249977111117893"/>
      </top>
      <bottom style="medium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medium">
        <color theme="6" tint="-0.249977111117893"/>
      </bottom>
      <diagonal/>
    </border>
    <border>
      <left style="thin">
        <color theme="6" tint="-0.249977111117893"/>
      </left>
      <right style="medium">
        <color theme="6" tint="-0.249977111117893"/>
      </right>
      <top style="thin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 style="medium">
        <color theme="6" tint="-0.249977111117893"/>
      </right>
      <top style="medium">
        <color theme="6" tint="-0.249977111117893"/>
      </top>
      <bottom/>
      <diagonal/>
    </border>
    <border>
      <left style="medium">
        <color theme="6" tint="-0.249977111117893"/>
      </left>
      <right style="medium">
        <color theme="6" tint="-0.249977111117893"/>
      </right>
      <top style="medium">
        <color theme="6" tint="-0.249977111117893"/>
      </top>
      <bottom style="thin">
        <color theme="6" tint="-0.249977111117893"/>
      </bottom>
      <diagonal/>
    </border>
    <border>
      <left style="medium">
        <color theme="6" tint="-0.249977111117893"/>
      </left>
      <right style="medium">
        <color theme="6" tint="-0.249977111117893"/>
      </right>
      <top style="thin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 style="medium">
        <color theme="6" tint="-0.249977111117893"/>
      </right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 style="thin">
        <color theme="6" tint="-0.249977111117893"/>
      </bottom>
      <diagonal/>
    </border>
    <border>
      <left style="medium">
        <color theme="6" tint="-0.249977111117893"/>
      </left>
      <right/>
      <top style="thin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/>
      <diagonal/>
    </border>
    <border>
      <left style="medium">
        <color theme="6" tint="-0.249977111117893"/>
      </left>
      <right/>
      <top/>
      <bottom style="medium">
        <color theme="6" tint="-0.249977111117893"/>
      </bottom>
      <diagonal/>
    </border>
    <border>
      <left/>
      <right/>
      <top/>
      <bottom style="medium">
        <color theme="6" tint="-0.249977111117893"/>
      </bottom>
      <diagonal/>
    </border>
    <border>
      <left/>
      <right style="medium">
        <color theme="6" tint="-0.249977111117893"/>
      </right>
      <top/>
      <bottom style="medium">
        <color theme="6" tint="-0.249977111117893"/>
      </bottom>
      <diagonal/>
    </border>
    <border>
      <left style="medium">
        <color theme="6" tint="-0.249977111117893"/>
      </left>
      <right/>
      <top/>
      <bottom style="thin">
        <color theme="6" tint="-0.249977111117893"/>
      </bottom>
      <diagonal/>
    </border>
    <border>
      <left style="medium">
        <color theme="6" tint="-0.249977111117893"/>
      </left>
      <right style="medium">
        <color theme="6" tint="-0.249977111117893"/>
      </right>
      <top/>
      <bottom style="medium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medium">
        <color theme="6" tint="-0.249977111117893"/>
      </top>
      <bottom/>
      <diagonal/>
    </border>
    <border>
      <left style="medium">
        <color theme="6" tint="-0.249977111117893"/>
      </left>
      <right style="medium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 style="medium">
        <color theme="6" tint="-0.249977111117893"/>
      </left>
      <right style="medium">
        <color theme="6" tint="-0.249977111117893"/>
      </right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medium">
        <color theme="6" tint="-0.249977111117893"/>
      </left>
      <right style="thin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thin">
        <color theme="6" tint="-0.249977111117893"/>
      </left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 style="medium">
        <color theme="6" tint="-0.249977111117893"/>
      </bottom>
      <diagonal/>
    </border>
    <border>
      <left style="thin">
        <color theme="6" tint="-0.249977111117893"/>
      </left>
      <right style="medium">
        <color theme="6" tint="-0.249977111117893"/>
      </right>
      <top style="medium">
        <color theme="6" tint="-0.249977111117893"/>
      </top>
      <bottom/>
      <diagonal/>
    </border>
    <border>
      <left style="thin">
        <color theme="6" tint="-0.249977111117893"/>
      </left>
      <right style="medium">
        <color theme="6" tint="-0.249977111117893"/>
      </right>
      <top/>
      <bottom/>
      <diagonal/>
    </border>
    <border>
      <left style="thin">
        <color theme="6" tint="-0.249977111117893"/>
      </left>
      <right style="medium">
        <color theme="6" tint="-0.249977111117893"/>
      </right>
      <top/>
      <bottom style="medium">
        <color theme="6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4" fillId="0" borderId="0" xfId="0" applyFont="1"/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9" fontId="0" fillId="0" borderId="0" xfId="0" applyNumberFormat="1"/>
    <xf numFmtId="0" fontId="3" fillId="0" borderId="0" xfId="0" applyFont="1"/>
    <xf numFmtId="0" fontId="0" fillId="0" borderId="0" xfId="0" applyAlignment="1">
      <alignment horizontal="left"/>
    </xf>
    <xf numFmtId="0" fontId="4" fillId="4" borderId="13" xfId="0" applyFont="1" applyFill="1" applyBorder="1" applyAlignment="1">
      <alignment horizontal="left" vertical="center"/>
    </xf>
    <xf numFmtId="0" fontId="4" fillId="4" borderId="14" xfId="0" applyFont="1" applyFill="1" applyBorder="1" applyAlignment="1">
      <alignment horizontal="left" vertical="center"/>
    </xf>
    <xf numFmtId="0" fontId="4" fillId="4" borderId="28" xfId="0" applyFont="1" applyFill="1" applyBorder="1" applyAlignment="1">
      <alignment horizontal="left" vertical="center"/>
    </xf>
    <xf numFmtId="0" fontId="0" fillId="4" borderId="18" xfId="0" applyFill="1" applyBorder="1" applyAlignment="1">
      <alignment horizontal="right" vertical="center"/>
    </xf>
    <xf numFmtId="0" fontId="0" fillId="4" borderId="15" xfId="0" applyFill="1" applyBorder="1" applyAlignment="1">
      <alignment horizontal="right" vertical="center"/>
    </xf>
    <xf numFmtId="0" fontId="0" fillId="4" borderId="26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4" borderId="33" xfId="0" applyFill="1" applyBorder="1" applyAlignment="1">
      <alignment horizontal="right"/>
    </xf>
    <xf numFmtId="0" fontId="0" fillId="4" borderId="32" xfId="0" applyFill="1" applyBorder="1" applyAlignment="1">
      <alignment horizontal="right"/>
    </xf>
    <xf numFmtId="0" fontId="0" fillId="4" borderId="17" xfId="0" applyFill="1" applyBorder="1" applyAlignment="1">
      <alignment horizontal="right"/>
    </xf>
    <xf numFmtId="0" fontId="4" fillId="4" borderId="33" xfId="0" applyFont="1" applyFill="1" applyBorder="1" applyAlignment="1">
      <alignment horizontal="right" vertical="center"/>
    </xf>
    <xf numFmtId="0" fontId="4" fillId="4" borderId="32" xfId="0" applyFont="1" applyFill="1" applyBorder="1" applyAlignment="1">
      <alignment horizontal="right" vertical="center"/>
    </xf>
    <xf numFmtId="0" fontId="4" fillId="4" borderId="17" xfId="0" applyFont="1" applyFill="1" applyBorder="1" applyAlignment="1">
      <alignment horizontal="right" vertical="center"/>
    </xf>
    <xf numFmtId="2" fontId="0" fillId="0" borderId="18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26" xfId="0" applyNumberFormat="1" applyBorder="1" applyAlignment="1">
      <alignment horizontal="center" vertical="center"/>
    </xf>
    <xf numFmtId="0" fontId="6" fillId="4" borderId="13" xfId="0" applyFont="1" applyFill="1" applyBorder="1" applyAlignment="1">
      <alignment horizontal="left" vertical="center"/>
    </xf>
    <xf numFmtId="0" fontId="6" fillId="4" borderId="14" xfId="0" applyFont="1" applyFill="1" applyBorder="1" applyAlignment="1">
      <alignment horizontal="left" vertical="center"/>
    </xf>
    <xf numFmtId="0" fontId="4" fillId="4" borderId="43" xfId="0" applyFont="1" applyFill="1" applyBorder="1" applyAlignment="1">
      <alignment horizontal="left" vertical="center"/>
    </xf>
    <xf numFmtId="0" fontId="0" fillId="5" borderId="43" xfId="0" applyFill="1" applyBorder="1"/>
    <xf numFmtId="0" fontId="0" fillId="4" borderId="43" xfId="0" applyFill="1" applyBorder="1" applyAlignment="1">
      <alignment horizontal="center" vertical="center"/>
    </xf>
    <xf numFmtId="0" fontId="0" fillId="4" borderId="43" xfId="0" applyFill="1" applyBorder="1" applyAlignment="1">
      <alignment horizontal="right" vertical="center"/>
    </xf>
    <xf numFmtId="0" fontId="0" fillId="0" borderId="43" xfId="0" applyBorder="1"/>
    <xf numFmtId="2" fontId="0" fillId="0" borderId="34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28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3" fillId="2" borderId="43" xfId="0" applyFont="1" applyFill="1" applyBorder="1" applyAlignment="1">
      <alignment horizontal="center"/>
    </xf>
    <xf numFmtId="0" fontId="1" fillId="5" borderId="43" xfId="0" applyFont="1" applyFill="1" applyBorder="1" applyAlignment="1">
      <alignment horizontal="center"/>
    </xf>
    <xf numFmtId="0" fontId="1" fillId="3" borderId="43" xfId="0" applyFont="1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 textRotation="90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0" fontId="0" fillId="0" borderId="6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31" xfId="0" applyBorder="1" applyAlignment="1">
      <alignment horizontal="center" vertical="top" wrapText="1"/>
    </xf>
    <xf numFmtId="0" fontId="0" fillId="0" borderId="38" xfId="0" applyBorder="1" applyAlignment="1">
      <alignment horizontal="center" vertical="top" wrapText="1"/>
    </xf>
    <xf numFmtId="0" fontId="0" fillId="0" borderId="39" xfId="0" applyBorder="1" applyAlignment="1">
      <alignment horizontal="center" vertical="top" wrapText="1"/>
    </xf>
    <xf numFmtId="0" fontId="0" fillId="0" borderId="40" xfId="0" applyBorder="1" applyAlignment="1">
      <alignment horizontal="center" vertical="top" wrapText="1"/>
    </xf>
    <xf numFmtId="0" fontId="0" fillId="0" borderId="41" xfId="0" applyBorder="1" applyAlignment="1">
      <alignment horizontal="center" vertical="top" wrapText="1"/>
    </xf>
    <xf numFmtId="0" fontId="0" fillId="0" borderId="42" xfId="0" applyBorder="1" applyAlignment="1">
      <alignment horizontal="center" vertical="top" wrapText="1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0" xfId="0" applyFill="1"/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164" fontId="0" fillId="0" borderId="0" xfId="0" applyNumberFormat="1" applyFill="1" applyBorder="1"/>
    <xf numFmtId="0" fontId="0" fillId="0" borderId="0" xfId="0" applyFill="1" applyBorder="1" applyAlignment="1">
      <alignment vertical="center" textRotation="90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7CBA-022D-3040-806B-E1BFD06904A8}">
  <dimension ref="B1:CM51"/>
  <sheetViews>
    <sheetView tabSelected="1" topLeftCell="BA1" zoomScale="85" zoomScaleNormal="85" workbookViewId="0">
      <pane ySplit="4" topLeftCell="A5" activePane="bottomLeft" state="frozen"/>
      <selection pane="bottomLeft" activeCell="BC28" sqref="BC28"/>
    </sheetView>
  </sheetViews>
  <sheetFormatPr baseColWidth="10" defaultColWidth="11.1640625" defaultRowHeight="16" x14ac:dyDescent="0.2"/>
  <cols>
    <col min="1" max="1" width="6.6640625" customWidth="1"/>
    <col min="2" max="2" width="6.5" bestFit="1" customWidth="1"/>
    <col min="3" max="3" width="34.5" style="7" bestFit="1" customWidth="1"/>
    <col min="4" max="4" width="10.83203125" customWidth="1"/>
    <col min="5" max="5" width="8.5" bestFit="1" customWidth="1"/>
    <col min="6" max="6" width="11.5" bestFit="1" customWidth="1"/>
    <col min="7" max="7" width="9.6640625" bestFit="1" customWidth="1"/>
    <col min="8" max="8" width="9" bestFit="1" customWidth="1"/>
    <col min="9" max="9" width="14.5" bestFit="1" customWidth="1"/>
    <col min="10" max="10" width="12.83203125" bestFit="1" customWidth="1"/>
    <col min="11" max="11" width="6.6640625" customWidth="1"/>
    <col min="12" max="12" width="6.5" bestFit="1" customWidth="1"/>
    <col min="13" max="13" width="34.5" style="7" bestFit="1" customWidth="1"/>
    <col min="15" max="15" width="8.5" bestFit="1" customWidth="1"/>
    <col min="16" max="16" width="11.5" bestFit="1" customWidth="1"/>
    <col min="17" max="17" width="9.6640625" bestFit="1" customWidth="1"/>
    <col min="18" max="18" width="9" bestFit="1" customWidth="1"/>
    <col min="19" max="19" width="13" bestFit="1" customWidth="1"/>
    <col min="20" max="20" width="11.5" bestFit="1" customWidth="1"/>
    <col min="21" max="21" width="6.6640625" customWidth="1"/>
    <col min="22" max="22" width="6.1640625" bestFit="1" customWidth="1"/>
    <col min="23" max="23" width="17.83203125" bestFit="1" customWidth="1"/>
    <col min="24" max="24" width="10.6640625" bestFit="1" customWidth="1"/>
    <col min="25" max="25" width="8.33203125" bestFit="1" customWidth="1"/>
    <col min="26" max="26" width="11.1640625" bestFit="1" customWidth="1"/>
    <col min="27" max="27" width="9.5" bestFit="1" customWidth="1"/>
    <col min="28" max="28" width="8.83203125" bestFit="1" customWidth="1"/>
    <col min="29" max="29" width="14" bestFit="1" customWidth="1"/>
    <col min="30" max="30" width="12.33203125" bestFit="1" customWidth="1"/>
    <col min="31" max="31" width="6.6640625" customWidth="1"/>
    <col min="32" max="32" width="6.1640625" bestFit="1" customWidth="1"/>
    <col min="33" max="33" width="17.83203125" bestFit="1" customWidth="1"/>
    <col min="34" max="34" width="10.6640625" bestFit="1" customWidth="1"/>
    <col min="35" max="35" width="8.33203125" bestFit="1" customWidth="1"/>
    <col min="36" max="36" width="11.1640625" bestFit="1" customWidth="1"/>
    <col min="37" max="37" width="9.5" bestFit="1" customWidth="1"/>
    <col min="38" max="38" width="8.83203125" bestFit="1" customWidth="1"/>
    <col min="39" max="39" width="14" bestFit="1" customWidth="1"/>
    <col min="40" max="40" width="12.33203125" bestFit="1" customWidth="1"/>
    <col min="41" max="41" width="6.6640625" customWidth="1"/>
    <col min="42" max="42" width="22.6640625" bestFit="1" customWidth="1"/>
    <col min="43" max="44" width="5" customWidth="1"/>
    <col min="45" max="45" width="6" bestFit="1" customWidth="1"/>
    <col min="46" max="46" width="6.6640625" customWidth="1"/>
    <col min="47" max="47" width="15.5" bestFit="1" customWidth="1"/>
    <col min="48" max="48" width="6.83203125" bestFit="1" customWidth="1"/>
    <col min="49" max="49" width="5.1640625" bestFit="1" customWidth="1"/>
    <col min="50" max="50" width="6" bestFit="1" customWidth="1"/>
    <col min="52" max="55" width="33.33203125" customWidth="1"/>
    <col min="58" max="58" width="34.83203125" customWidth="1"/>
    <col min="59" max="59" width="16" customWidth="1"/>
    <col min="61" max="61" width="14.1640625" customWidth="1"/>
    <col min="62" max="63" width="16" customWidth="1"/>
    <col min="64" max="64" width="15.33203125" customWidth="1"/>
    <col min="65" max="65" width="17.33203125" customWidth="1"/>
    <col min="66" max="66" width="17" customWidth="1"/>
    <col min="67" max="67" width="19.1640625" customWidth="1"/>
    <col min="68" max="68" width="18.83203125" customWidth="1"/>
    <col min="69" max="69" width="19.6640625" customWidth="1"/>
    <col min="70" max="70" width="18.1640625" customWidth="1"/>
    <col min="71" max="71" width="14.1640625" customWidth="1"/>
    <col min="72" max="72" width="17.83203125" customWidth="1"/>
    <col min="73" max="73" width="16.6640625" customWidth="1"/>
    <col min="74" max="74" width="27.33203125" customWidth="1"/>
    <col min="76" max="76" width="34.33203125" customWidth="1"/>
    <col min="77" max="77" width="11.83203125" bestFit="1" customWidth="1"/>
    <col min="79" max="81" width="15.33203125" customWidth="1"/>
    <col min="82" max="82" width="15" customWidth="1"/>
    <col min="83" max="83" width="16.5" customWidth="1"/>
    <col min="84" max="84" width="16.83203125" customWidth="1"/>
    <col min="85" max="85" width="17.33203125" customWidth="1"/>
    <col min="86" max="86" width="15.83203125" customWidth="1"/>
    <col min="87" max="87" width="16" customWidth="1"/>
    <col min="88" max="88" width="13.33203125" customWidth="1"/>
    <col min="89" max="89" width="13.5" customWidth="1"/>
    <col min="90" max="90" width="18.33203125" customWidth="1"/>
    <col min="91" max="91" width="19" customWidth="1"/>
  </cols>
  <sheetData>
    <row r="1" spans="2:91" ht="19" customHeight="1" thickBot="1" x14ac:dyDescent="0.25">
      <c r="BN1" t="s">
        <v>77</v>
      </c>
      <c r="BW1" s="112"/>
      <c r="BX1" s="112"/>
      <c r="BY1" s="112"/>
      <c r="BZ1" s="112"/>
      <c r="CA1" s="112"/>
      <c r="CB1" s="112"/>
      <c r="CC1" s="112"/>
      <c r="CD1" s="112"/>
      <c r="CE1" s="112"/>
      <c r="CF1" s="112"/>
      <c r="CG1" s="112"/>
      <c r="CH1" s="112"/>
      <c r="CI1" s="112"/>
      <c r="CJ1" s="112"/>
      <c r="CK1" s="112"/>
      <c r="CL1" s="112"/>
      <c r="CM1" s="112"/>
    </row>
    <row r="2" spans="2:91" s="6" customFormat="1" ht="25" thickBot="1" x14ac:dyDescent="0.35">
      <c r="B2" s="104" t="s">
        <v>7</v>
      </c>
      <c r="C2" s="105"/>
      <c r="D2" s="105"/>
      <c r="E2" s="105"/>
      <c r="F2" s="105"/>
      <c r="G2" s="105"/>
      <c r="H2" s="105"/>
      <c r="I2" s="105"/>
      <c r="J2" s="106"/>
      <c r="L2" s="104" t="s">
        <v>39</v>
      </c>
      <c r="M2" s="105"/>
      <c r="N2" s="105"/>
      <c r="O2" s="105"/>
      <c r="P2" s="105"/>
      <c r="Q2" s="105"/>
      <c r="R2" s="105"/>
      <c r="S2" s="105"/>
      <c r="T2" s="106"/>
      <c r="V2" s="59" t="s">
        <v>40</v>
      </c>
      <c r="W2" s="60"/>
      <c r="X2" s="60"/>
      <c r="Y2" s="60"/>
      <c r="Z2" s="60"/>
      <c r="AA2" s="60"/>
      <c r="AB2" s="60"/>
      <c r="AC2" s="60"/>
      <c r="AD2" s="61"/>
      <c r="AF2" s="59" t="s">
        <v>54</v>
      </c>
      <c r="AG2" s="60"/>
      <c r="AH2" s="60"/>
      <c r="AI2" s="60"/>
      <c r="AJ2" s="60"/>
      <c r="AK2" s="60"/>
      <c r="AL2" s="60"/>
      <c r="AM2" s="60"/>
      <c r="AN2" s="61"/>
      <c r="AP2" s="59" t="s">
        <v>57</v>
      </c>
      <c r="AQ2" s="60"/>
      <c r="AR2" s="60"/>
      <c r="AS2" s="61"/>
      <c r="AU2" s="89" t="s">
        <v>67</v>
      </c>
      <c r="AV2" s="90"/>
      <c r="AW2" s="90"/>
      <c r="AX2" s="91"/>
      <c r="AZ2" s="72" t="s">
        <v>69</v>
      </c>
      <c r="BA2" s="73"/>
      <c r="BB2" s="73"/>
      <c r="BC2" s="74"/>
      <c r="BE2" s="55" t="s">
        <v>74</v>
      </c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W2" s="113"/>
      <c r="BX2" s="113"/>
      <c r="BY2" s="113"/>
      <c r="BZ2" s="113"/>
      <c r="CA2" s="113"/>
      <c r="CB2" s="113"/>
      <c r="CC2" s="113"/>
      <c r="CD2" s="113"/>
      <c r="CE2" s="113"/>
      <c r="CF2" s="113"/>
      <c r="CG2" s="113"/>
      <c r="CH2" s="113"/>
      <c r="CI2" s="113"/>
      <c r="CJ2" s="113"/>
      <c r="CK2" s="113"/>
      <c r="CL2" s="113"/>
      <c r="CM2" s="113"/>
    </row>
    <row r="3" spans="2:91" s="1" customFormat="1" ht="19" x14ac:dyDescent="0.25">
      <c r="B3" s="107" t="s">
        <v>65</v>
      </c>
      <c r="C3" s="107" t="s">
        <v>0</v>
      </c>
      <c r="D3" s="93" t="s">
        <v>8</v>
      </c>
      <c r="E3" s="94"/>
      <c r="F3" s="94"/>
      <c r="G3" s="94"/>
      <c r="H3" s="94"/>
      <c r="I3" s="94"/>
      <c r="J3" s="95"/>
      <c r="L3" s="107" t="s">
        <v>65</v>
      </c>
      <c r="M3" s="107" t="s">
        <v>0</v>
      </c>
      <c r="N3" s="93" t="s">
        <v>8</v>
      </c>
      <c r="O3" s="94"/>
      <c r="P3" s="94"/>
      <c r="Q3" s="94"/>
      <c r="R3" s="94"/>
      <c r="S3" s="94"/>
      <c r="T3" s="95"/>
      <c r="V3" s="62" t="s">
        <v>3</v>
      </c>
      <c r="W3" s="64" t="s">
        <v>41</v>
      </c>
      <c r="X3" s="66" t="s">
        <v>8</v>
      </c>
      <c r="Y3" s="67"/>
      <c r="Z3" s="67"/>
      <c r="AA3" s="67"/>
      <c r="AB3" s="67"/>
      <c r="AC3" s="67"/>
      <c r="AD3" s="68"/>
      <c r="AF3" s="62" t="s">
        <v>3</v>
      </c>
      <c r="AG3" s="64" t="s">
        <v>41</v>
      </c>
      <c r="AH3" s="66" t="s">
        <v>8</v>
      </c>
      <c r="AI3" s="67"/>
      <c r="AJ3" s="67"/>
      <c r="AK3" s="67"/>
      <c r="AL3" s="67"/>
      <c r="AM3" s="67"/>
      <c r="AN3" s="68"/>
      <c r="AP3" s="92" t="s">
        <v>58</v>
      </c>
      <c r="AQ3" s="66" t="s">
        <v>2</v>
      </c>
      <c r="AR3" s="67"/>
      <c r="AS3" s="68"/>
      <c r="AU3" s="92" t="s">
        <v>8</v>
      </c>
      <c r="AV3" s="93" t="s">
        <v>66</v>
      </c>
      <c r="AW3" s="94"/>
      <c r="AX3" s="95"/>
      <c r="AZ3" s="102">
        <v>1</v>
      </c>
      <c r="BA3" s="67">
        <v>2</v>
      </c>
      <c r="BB3" s="67">
        <v>3</v>
      </c>
      <c r="BC3" s="68">
        <v>4</v>
      </c>
      <c r="BE3" s="56"/>
      <c r="BF3" s="57" t="s">
        <v>75</v>
      </c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W3" s="120"/>
      <c r="BX3" s="119"/>
      <c r="BY3" s="119"/>
      <c r="BZ3" s="119"/>
      <c r="CA3" s="119"/>
      <c r="CB3" s="119"/>
      <c r="CC3" s="119"/>
      <c r="CD3" s="119"/>
      <c r="CE3" s="119"/>
      <c r="CF3" s="119"/>
      <c r="CG3" s="119"/>
      <c r="CH3" s="119"/>
      <c r="CI3" s="119"/>
      <c r="CJ3" s="119"/>
      <c r="CK3" s="119"/>
      <c r="CL3" s="119"/>
      <c r="CM3" s="119"/>
    </row>
    <row r="4" spans="2:91" s="2" customFormat="1" ht="17" customHeight="1" thickBot="1" x14ac:dyDescent="0.3">
      <c r="B4" s="108"/>
      <c r="C4" s="108"/>
      <c r="D4" s="10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L4" s="108"/>
      <c r="M4" s="108"/>
      <c r="N4" s="10" t="s">
        <v>9</v>
      </c>
      <c r="O4" s="8" t="s">
        <v>10</v>
      </c>
      <c r="P4" s="8" t="s">
        <v>11</v>
      </c>
      <c r="Q4" s="8" t="s">
        <v>12</v>
      </c>
      <c r="R4" s="8" t="s">
        <v>13</v>
      </c>
      <c r="S4" s="39" t="s">
        <v>14</v>
      </c>
      <c r="T4" s="40" t="s">
        <v>15</v>
      </c>
      <c r="V4" s="63"/>
      <c r="W4" s="65"/>
      <c r="X4" s="28" t="s">
        <v>9</v>
      </c>
      <c r="Y4" s="3" t="s">
        <v>10</v>
      </c>
      <c r="Z4" s="3" t="s">
        <v>11</v>
      </c>
      <c r="AA4" s="3" t="s">
        <v>12</v>
      </c>
      <c r="AB4" s="3" t="s">
        <v>13</v>
      </c>
      <c r="AC4" s="3" t="s">
        <v>14</v>
      </c>
      <c r="AD4" s="4" t="s">
        <v>15</v>
      </c>
      <c r="AF4" s="63"/>
      <c r="AG4" s="65"/>
      <c r="AH4" s="28" t="s">
        <v>9</v>
      </c>
      <c r="AI4" s="3" t="s">
        <v>10</v>
      </c>
      <c r="AJ4" s="3" t="s">
        <v>11</v>
      </c>
      <c r="AK4" s="3" t="s">
        <v>12</v>
      </c>
      <c r="AL4" s="3" t="s">
        <v>13</v>
      </c>
      <c r="AM4" s="3" t="s">
        <v>14</v>
      </c>
      <c r="AN4" s="4" t="s">
        <v>15</v>
      </c>
      <c r="AP4" s="65"/>
      <c r="AQ4" s="28" t="s">
        <v>59</v>
      </c>
      <c r="AR4" s="3" t="s">
        <v>26</v>
      </c>
      <c r="AS4" s="4" t="s">
        <v>32</v>
      </c>
      <c r="AU4" s="65"/>
      <c r="AV4" s="28" t="s">
        <v>59</v>
      </c>
      <c r="AW4" s="3" t="s">
        <v>26</v>
      </c>
      <c r="AX4" s="4" t="s">
        <v>32</v>
      </c>
      <c r="AZ4" s="103"/>
      <c r="BA4" s="87"/>
      <c r="BB4" s="87"/>
      <c r="BC4" s="88"/>
      <c r="BE4" s="56"/>
      <c r="BF4" s="57"/>
      <c r="BG4" s="57"/>
      <c r="BH4" s="57"/>
      <c r="BI4" s="57"/>
      <c r="BJ4" s="57"/>
      <c r="BK4" s="57"/>
      <c r="BL4" s="57"/>
      <c r="BM4" s="57"/>
      <c r="BN4" s="57"/>
      <c r="BO4" s="57"/>
      <c r="BP4" s="57"/>
      <c r="BQ4" s="57"/>
      <c r="BR4" s="57"/>
      <c r="BS4" s="57"/>
      <c r="BT4" s="57"/>
      <c r="BU4" s="57"/>
      <c r="BW4" s="120"/>
      <c r="BX4" s="119"/>
      <c r="BY4" s="119"/>
      <c r="BZ4" s="119"/>
      <c r="CA4" s="119"/>
      <c r="CB4" s="119"/>
      <c r="CC4" s="119"/>
      <c r="CD4" s="119"/>
      <c r="CE4" s="119"/>
      <c r="CF4" s="119"/>
      <c r="CG4" s="119"/>
      <c r="CH4" s="119"/>
      <c r="CI4" s="119"/>
      <c r="CJ4" s="119"/>
      <c r="CK4" s="119"/>
      <c r="CL4" s="119"/>
      <c r="CM4" s="119"/>
    </row>
    <row r="5" spans="2:91" ht="17" thickBot="1" x14ac:dyDescent="0.25">
      <c r="B5" s="109" t="s">
        <v>1</v>
      </c>
      <c r="C5" s="11" t="s">
        <v>16</v>
      </c>
      <c r="D5" s="36">
        <v>0.5</v>
      </c>
      <c r="E5" s="36">
        <v>0.37</v>
      </c>
      <c r="F5" s="36">
        <v>0.33</v>
      </c>
      <c r="G5" s="36">
        <v>0.3</v>
      </c>
      <c r="H5" s="36">
        <v>0.5</v>
      </c>
      <c r="I5" s="36">
        <v>0.39</v>
      </c>
      <c r="J5" s="36">
        <v>0.16999999999999998</v>
      </c>
      <c r="K5" s="5"/>
      <c r="L5" s="109" t="s">
        <v>1</v>
      </c>
      <c r="M5" s="11" t="s">
        <v>16</v>
      </c>
      <c r="N5" s="36">
        <v>0.51</v>
      </c>
      <c r="O5" s="36">
        <v>0.34</v>
      </c>
      <c r="P5" s="36">
        <v>0.13</v>
      </c>
      <c r="Q5" s="36">
        <v>0.15999999999999998</v>
      </c>
      <c r="R5" s="36">
        <v>0.36</v>
      </c>
      <c r="S5" s="36">
        <v>0.2</v>
      </c>
      <c r="T5" s="36">
        <v>0.13</v>
      </c>
      <c r="V5" s="69">
        <v>2</v>
      </c>
      <c r="W5" s="25" t="s">
        <v>4</v>
      </c>
      <c r="X5" s="22">
        <v>375</v>
      </c>
      <c r="Y5" s="20">
        <v>500</v>
      </c>
      <c r="Z5" s="20">
        <v>270</v>
      </c>
      <c r="AA5" s="20">
        <v>300</v>
      </c>
      <c r="AB5" s="20">
        <v>400</v>
      </c>
      <c r="AC5" s="20">
        <v>400</v>
      </c>
      <c r="AD5" s="21">
        <v>450</v>
      </c>
      <c r="AF5" s="69">
        <v>2</v>
      </c>
      <c r="AG5" s="25" t="s">
        <v>4</v>
      </c>
      <c r="AH5" s="22">
        <v>725</v>
      </c>
      <c r="AI5" s="20">
        <v>710</v>
      </c>
      <c r="AJ5" s="20">
        <v>382</v>
      </c>
      <c r="AK5" s="20">
        <v>400</v>
      </c>
      <c r="AL5" s="20">
        <v>614</v>
      </c>
      <c r="AM5" s="20">
        <v>640</v>
      </c>
      <c r="AN5" s="21">
        <v>619</v>
      </c>
      <c r="AP5" s="30" t="s">
        <v>16</v>
      </c>
      <c r="AQ5" s="29">
        <v>1</v>
      </c>
      <c r="AR5" s="18">
        <v>1</v>
      </c>
      <c r="AS5" s="19">
        <v>1</v>
      </c>
      <c r="AU5" s="33" t="s">
        <v>9</v>
      </c>
      <c r="AV5" s="46">
        <f>AVERAGE(D5:D14)</f>
        <v>0.60799999999999998</v>
      </c>
      <c r="AW5" s="47">
        <f>AVERAGE(D15:D23)</f>
        <v>0.59444444444444455</v>
      </c>
      <c r="AX5" s="48">
        <f>AVERAGE(D24:D33)</f>
        <v>0.68100000000000005</v>
      </c>
      <c r="AZ5" s="75" t="s">
        <v>70</v>
      </c>
      <c r="BA5" s="78" t="s">
        <v>71</v>
      </c>
      <c r="BB5" s="81" t="s">
        <v>72</v>
      </c>
      <c r="BC5" s="84" t="s">
        <v>73</v>
      </c>
      <c r="BE5" s="58" t="s">
        <v>0</v>
      </c>
      <c r="BF5" s="42"/>
      <c r="BG5" s="43" t="s">
        <v>4</v>
      </c>
      <c r="BH5" s="43" t="s">
        <v>5</v>
      </c>
      <c r="BI5" s="43" t="s">
        <v>6</v>
      </c>
      <c r="BJ5" s="43" t="s">
        <v>42</v>
      </c>
      <c r="BK5" s="43" t="s">
        <v>43</v>
      </c>
      <c r="BL5" s="43" t="s">
        <v>44</v>
      </c>
      <c r="BM5" s="43" t="s">
        <v>45</v>
      </c>
      <c r="BN5" s="43" t="s">
        <v>46</v>
      </c>
      <c r="BO5" s="43" t="s">
        <v>47</v>
      </c>
      <c r="BP5" s="43" t="s">
        <v>48</v>
      </c>
      <c r="BQ5" s="43" t="s">
        <v>49</v>
      </c>
      <c r="BR5" s="43" t="s">
        <v>50</v>
      </c>
      <c r="BS5" s="43" t="s">
        <v>51</v>
      </c>
      <c r="BT5" s="43" t="s">
        <v>52</v>
      </c>
      <c r="BU5" s="43" t="s">
        <v>53</v>
      </c>
      <c r="BW5" s="118"/>
      <c r="BX5" s="114"/>
      <c r="BY5" s="115"/>
      <c r="BZ5" s="115"/>
      <c r="CA5" s="115"/>
      <c r="CB5" s="115"/>
      <c r="CC5" s="115"/>
      <c r="CD5" s="115"/>
      <c r="CE5" s="115"/>
      <c r="CF5" s="115"/>
      <c r="CG5" s="115"/>
      <c r="CH5" s="115"/>
      <c r="CI5" s="115"/>
      <c r="CJ5" s="115"/>
      <c r="CK5" s="115"/>
      <c r="CL5" s="115"/>
      <c r="CM5" s="115"/>
    </row>
    <row r="6" spans="2:91" ht="17" thickBot="1" x14ac:dyDescent="0.25">
      <c r="B6" s="110"/>
      <c r="C6" s="11" t="s">
        <v>17</v>
      </c>
      <c r="D6" s="36">
        <v>0.77</v>
      </c>
      <c r="E6" s="36">
        <v>0.64</v>
      </c>
      <c r="F6" s="36">
        <v>5.9999999999999901E-2</v>
      </c>
      <c r="G6" s="36">
        <v>0.57000000000000006</v>
      </c>
      <c r="H6" s="36">
        <v>0.24</v>
      </c>
      <c r="I6" s="36">
        <v>0.66</v>
      </c>
      <c r="J6" s="36">
        <v>0.44</v>
      </c>
      <c r="K6" s="5"/>
      <c r="L6" s="110"/>
      <c r="M6" s="11" t="s">
        <v>17</v>
      </c>
      <c r="N6" s="36">
        <v>0.32</v>
      </c>
      <c r="O6" s="36">
        <v>0.3</v>
      </c>
      <c r="P6" s="36">
        <v>0.14000000000000001</v>
      </c>
      <c r="Q6" s="36">
        <v>0.43000000000000005</v>
      </c>
      <c r="R6" s="36">
        <v>9.9999999999999978E-2</v>
      </c>
      <c r="S6" s="36">
        <v>0.47000000000000003</v>
      </c>
      <c r="T6" s="36">
        <v>0.24</v>
      </c>
      <c r="V6" s="70"/>
      <c r="W6" s="26" t="s">
        <v>5</v>
      </c>
      <c r="X6" s="23">
        <v>450</v>
      </c>
      <c r="Y6" s="14">
        <v>400</v>
      </c>
      <c r="Z6" s="14">
        <v>390</v>
      </c>
      <c r="AA6" s="14">
        <v>850</v>
      </c>
      <c r="AB6" s="14">
        <v>500</v>
      </c>
      <c r="AC6" s="14">
        <v>1205</v>
      </c>
      <c r="AD6" s="15">
        <v>1242</v>
      </c>
      <c r="AF6" s="70"/>
      <c r="AG6" s="26" t="s">
        <v>5</v>
      </c>
      <c r="AH6" s="23">
        <v>800</v>
      </c>
      <c r="AI6" s="14">
        <v>610</v>
      </c>
      <c r="AJ6" s="14">
        <v>502</v>
      </c>
      <c r="AK6" s="14">
        <v>950</v>
      </c>
      <c r="AL6" s="14">
        <v>714</v>
      </c>
      <c r="AM6" s="14">
        <v>1445</v>
      </c>
      <c r="AN6" s="15">
        <v>1411</v>
      </c>
      <c r="AP6" s="31" t="s">
        <v>17</v>
      </c>
      <c r="AQ6" s="23">
        <v>1</v>
      </c>
      <c r="AR6" s="14">
        <v>1</v>
      </c>
      <c r="AS6" s="15">
        <v>1</v>
      </c>
      <c r="AU6" s="34" t="s">
        <v>10</v>
      </c>
      <c r="AV6" s="49">
        <f>AVERAGE(E5:E14)</f>
        <v>0.47799999999999992</v>
      </c>
      <c r="AW6" s="50">
        <f>AVERAGE(E15:E23)</f>
        <v>0.46444444444444444</v>
      </c>
      <c r="AX6" s="51">
        <f>AVERAGE(E24:E33)</f>
        <v>0.55100000000000005</v>
      </c>
      <c r="AZ6" s="76"/>
      <c r="BA6" s="79"/>
      <c r="BB6" s="82"/>
      <c r="BC6" s="85"/>
      <c r="BE6" s="58"/>
      <c r="BF6" s="44" t="s">
        <v>16</v>
      </c>
      <c r="BG6" s="45">
        <f>CORREL($N5:$T5,$N$37:$T$37)</f>
        <v>0.32002181094725757</v>
      </c>
      <c r="BH6" s="45">
        <f>CORREL(N5:T5,$N$38:$T$38)</f>
        <v>-0.55363387066570313</v>
      </c>
      <c r="BI6" s="45">
        <f>CORREL($N5:$T5,$N$39:$T$39)</f>
        <v>-0.18130472170524892</v>
      </c>
      <c r="BJ6" s="45">
        <f>CORREL($N5:$T5,$N$40:$T$40)</f>
        <v>-5.7542302234188228E-2</v>
      </c>
      <c r="BK6" s="45">
        <f>CORREL($N5:$T5,$N$41:$T$41)</f>
        <v>0.27993412818488506</v>
      </c>
      <c r="BL6" s="45">
        <f>CORREL($N5:$T5,$N$42:$T$42)</f>
        <v>-1.6144147055911457E-2</v>
      </c>
      <c r="BM6" s="45">
        <f>CORREL($N5:$T5,$N$43:$T$43)</f>
        <v>-7.5641261101617688E-2</v>
      </c>
      <c r="BN6" s="45">
        <f>CORREL($N5:$T5,$N$44:$T$44)</f>
        <v>-0.48926370985584833</v>
      </c>
      <c r="BO6" s="45">
        <f>CORREL($N5:$T5,$N$45:$T$45)</f>
        <v>7.2288592604622476E-2</v>
      </c>
      <c r="BP6" s="45">
        <f>CORREL($N5:$T5,$N$46:$T$46)</f>
        <v>-4.037206962311507E-2</v>
      </c>
      <c r="BQ6" s="45">
        <f>CORREL($N5:$T5,$N$47:$T$47)</f>
        <v>6.4016705354929607E-3</v>
      </c>
      <c r="BR6" s="45">
        <f>CORREL($N5:$T5,$N$48:$T$48)</f>
        <v>0.51808393740438752</v>
      </c>
      <c r="BS6" s="45">
        <f>CORREL($N5:$T5,$N$49:$T$49)</f>
        <v>-0.51285744759355245</v>
      </c>
      <c r="BT6" s="45">
        <f>CORREL($N5:$T5,$N$50:$T$50)</f>
        <v>-9.6100188088517127E-2</v>
      </c>
      <c r="BU6" s="45">
        <f>CORREL($N5:$T5,$N$51:$T$51)</f>
        <v>-0.40357867574471745</v>
      </c>
      <c r="BV6" t="s">
        <v>5</v>
      </c>
      <c r="BW6" s="118"/>
      <c r="BX6" s="116"/>
      <c r="BY6" s="114"/>
      <c r="BZ6" s="114"/>
      <c r="CA6" s="114"/>
      <c r="CB6" s="114"/>
      <c r="CC6" s="114"/>
      <c r="CD6" s="114"/>
      <c r="CE6" s="114"/>
      <c r="CF6" s="114"/>
      <c r="CG6" s="114"/>
      <c r="CH6" s="114"/>
      <c r="CI6" s="114"/>
      <c r="CJ6" s="114"/>
      <c r="CK6" s="114"/>
      <c r="CL6" s="114"/>
      <c r="CM6" s="117"/>
    </row>
    <row r="7" spans="2:91" ht="17" thickBot="1" x14ac:dyDescent="0.25">
      <c r="B7" s="110"/>
      <c r="C7" s="11" t="s">
        <v>18</v>
      </c>
      <c r="D7" s="36">
        <v>0.4</v>
      </c>
      <c r="E7" s="36">
        <v>0.27</v>
      </c>
      <c r="F7" s="36">
        <v>0.43</v>
      </c>
      <c r="G7" s="36">
        <v>0.2</v>
      </c>
      <c r="H7" s="36">
        <v>0.13</v>
      </c>
      <c r="I7" s="36">
        <v>0.29000000000000004</v>
      </c>
      <c r="J7" s="36">
        <v>7.0000000000000007E-2</v>
      </c>
      <c r="K7" s="5"/>
      <c r="L7" s="110"/>
      <c r="M7" s="11" t="s">
        <v>18</v>
      </c>
      <c r="N7" s="36">
        <v>0.25</v>
      </c>
      <c r="O7" s="36">
        <v>0.74</v>
      </c>
      <c r="P7" s="36">
        <v>0.22999999999999998</v>
      </c>
      <c r="Q7" s="36">
        <v>0.06</v>
      </c>
      <c r="R7" s="36">
        <v>1</v>
      </c>
      <c r="S7" s="36">
        <v>0.10000000000000003</v>
      </c>
      <c r="T7" s="36">
        <v>0.27</v>
      </c>
      <c r="V7" s="70"/>
      <c r="W7" s="26" t="s">
        <v>6</v>
      </c>
      <c r="X7" s="23">
        <v>1300</v>
      </c>
      <c r="Y7" s="14">
        <v>1000</v>
      </c>
      <c r="Z7" s="14">
        <v>1300</v>
      </c>
      <c r="AA7" s="14">
        <v>1650</v>
      </c>
      <c r="AB7" s="14">
        <v>1000</v>
      </c>
      <c r="AC7" s="14">
        <v>1400</v>
      </c>
      <c r="AD7" s="15">
        <v>900</v>
      </c>
      <c r="AF7" s="70"/>
      <c r="AG7" s="26" t="s">
        <v>6</v>
      </c>
      <c r="AH7" s="23">
        <v>1650</v>
      </c>
      <c r="AI7" s="14">
        <v>1210</v>
      </c>
      <c r="AJ7" s="14">
        <v>1412</v>
      </c>
      <c r="AK7" s="14">
        <v>1750</v>
      </c>
      <c r="AL7" s="14">
        <v>1214</v>
      </c>
      <c r="AM7" s="14">
        <v>1640</v>
      </c>
      <c r="AN7" s="15">
        <v>1069</v>
      </c>
      <c r="AP7" s="31" t="s">
        <v>55</v>
      </c>
      <c r="AQ7" s="23">
        <v>1</v>
      </c>
      <c r="AR7" s="14">
        <v>0</v>
      </c>
      <c r="AS7" s="15">
        <v>0</v>
      </c>
      <c r="AU7" s="34" t="s">
        <v>11</v>
      </c>
      <c r="AV7" s="49">
        <f>AVERAGE(F5:F14)</f>
        <v>0.252</v>
      </c>
      <c r="AW7" s="50">
        <f>AVERAGE(F15:F23)</f>
        <v>0.25777777777777783</v>
      </c>
      <c r="AX7" s="51">
        <f>AVERAGE(F24:F33)</f>
        <v>0.18099999999999997</v>
      </c>
      <c r="AZ7" s="76"/>
      <c r="BA7" s="79"/>
      <c r="BB7" s="82"/>
      <c r="BC7" s="85"/>
      <c r="BE7" s="58"/>
      <c r="BF7" s="44" t="s">
        <v>17</v>
      </c>
      <c r="BG7" s="45">
        <f t="shared" ref="BG7:BG34" si="0">CORREL($N6:$T6,$N$37:$T$37)</f>
        <v>4.2297223812127999E-2</v>
      </c>
      <c r="BH7" s="45">
        <f t="shared" ref="BH7:BH34" si="1">CORREL(N6:T6,$N$38:$T$38)</f>
        <v>0.50993198586765909</v>
      </c>
      <c r="BI7" s="45">
        <f t="shared" ref="BI7:BI34" si="2">CORREL($N6:$T6,$N$39:$T$39)</f>
        <v>0.6267960999929767</v>
      </c>
      <c r="BJ7" s="45">
        <f t="shared" ref="BJ7:BJ34" si="3">CORREL($N6:$T6,$N$40:$T$40)</f>
        <v>0.44330343228393143</v>
      </c>
      <c r="BK7" s="45">
        <f t="shared" ref="BK7:BK34" si="4">CORREL($N6:$T6,$N$41:$T$41)</f>
        <v>0.17367545192368367</v>
      </c>
      <c r="BL7" s="45">
        <f t="shared" ref="BL7:BL34" si="5">CORREL($N6:$T6,$N$42:$T$42)</f>
        <v>-0.68259014466250079</v>
      </c>
      <c r="BM7" s="45">
        <f t="shared" ref="BM7:BM34" si="6">CORREL($N6:$T6,$N$43:$T$43)</f>
        <v>0.45462095496156024</v>
      </c>
      <c r="BN7" s="45">
        <f t="shared" ref="BN7:BN34" si="7">CORREL($N6:$T6,$N$44:$T$44)</f>
        <v>-0.37278593967679419</v>
      </c>
      <c r="BO7" s="45">
        <f t="shared" ref="BO7:BO34" si="8">CORREL($N6:$T6,$N$45:$T$45)</f>
        <v>-0.59945841292576463</v>
      </c>
      <c r="BP7" s="45">
        <f t="shared" ref="BP7:BP34" si="9">CORREL($N6:$T6,$N$46:$T$46)</f>
        <v>-0.13348808003555498</v>
      </c>
      <c r="BQ7" s="45">
        <f t="shared" ref="BQ7:BQ34" si="10">CORREL($N6:$T6,$N$47:$T$47)</f>
        <v>-0.32468006198606181</v>
      </c>
      <c r="BR7" s="45">
        <f t="shared" ref="BR7:BR34" si="11">CORREL($N6:$T6,$N$48:$T$48)</f>
        <v>-0.70951789478370486</v>
      </c>
      <c r="BS7" s="45">
        <f t="shared" ref="BS7:BS34" si="12">CORREL($N6:$T6,$N$49:$T$49)</f>
        <v>0.81465231474329225</v>
      </c>
      <c r="BT7" s="45">
        <f t="shared" ref="BT7:BT34" si="13">CORREL($N6:$T6,$N$50:$T$50)</f>
        <v>0.5853230272133495</v>
      </c>
      <c r="BU7" s="45">
        <f t="shared" ref="BU7:BU34" si="14">CORREL($N6:$T6,$N$51:$T$51)</f>
        <v>-0.24580208275868495</v>
      </c>
      <c r="BV7" t="s">
        <v>78</v>
      </c>
      <c r="BW7" s="118"/>
      <c r="BX7" s="116"/>
      <c r="BY7" s="114"/>
      <c r="BZ7" s="114"/>
      <c r="CA7" s="114"/>
      <c r="CB7" s="114"/>
      <c r="CC7" s="114"/>
      <c r="CD7" s="114"/>
      <c r="CE7" s="114"/>
      <c r="CF7" s="114"/>
      <c r="CG7" s="114"/>
      <c r="CH7" s="114"/>
      <c r="CI7" s="114"/>
      <c r="CJ7" s="114"/>
      <c r="CK7" s="114"/>
      <c r="CL7" s="114"/>
      <c r="CM7" s="114"/>
    </row>
    <row r="8" spans="2:91" ht="17" thickBot="1" x14ac:dyDescent="0.25">
      <c r="B8" s="110"/>
      <c r="C8" s="11" t="s">
        <v>19</v>
      </c>
      <c r="D8" s="36">
        <v>0.3</v>
      </c>
      <c r="E8" s="36">
        <v>0.16999999999999998</v>
      </c>
      <c r="F8" s="36">
        <v>0.53</v>
      </c>
      <c r="G8" s="36">
        <v>9.9999999999999978E-2</v>
      </c>
      <c r="H8" s="36">
        <v>0.23</v>
      </c>
      <c r="I8" s="36">
        <v>0.19</v>
      </c>
      <c r="J8" s="36">
        <v>0.03</v>
      </c>
      <c r="K8" s="5"/>
      <c r="L8" s="110"/>
      <c r="M8" s="11" t="s">
        <v>19</v>
      </c>
      <c r="N8" s="36">
        <v>0.15</v>
      </c>
      <c r="O8" s="36">
        <v>0.17</v>
      </c>
      <c r="P8" s="36">
        <v>0.33</v>
      </c>
      <c r="Q8" s="36">
        <v>0.14000000000000001</v>
      </c>
      <c r="R8" s="36">
        <v>0.09</v>
      </c>
      <c r="S8" s="36">
        <v>0</v>
      </c>
      <c r="T8" s="36">
        <v>0.65</v>
      </c>
      <c r="V8" s="70"/>
      <c r="W8" s="26" t="s">
        <v>42</v>
      </c>
      <c r="X8" s="23">
        <v>200</v>
      </c>
      <c r="Y8" s="14">
        <v>400</v>
      </c>
      <c r="Z8" s="14">
        <v>150</v>
      </c>
      <c r="AA8" s="14">
        <v>350</v>
      </c>
      <c r="AB8" s="14">
        <v>350</v>
      </c>
      <c r="AC8" s="14">
        <v>400</v>
      </c>
      <c r="AD8" s="15">
        <v>310</v>
      </c>
      <c r="AF8" s="70"/>
      <c r="AG8" s="26" t="s">
        <v>42</v>
      </c>
      <c r="AH8" s="23">
        <v>550</v>
      </c>
      <c r="AI8" s="14">
        <v>610</v>
      </c>
      <c r="AJ8" s="14">
        <v>262</v>
      </c>
      <c r="AK8" s="14">
        <v>450</v>
      </c>
      <c r="AL8" s="14">
        <v>564</v>
      </c>
      <c r="AM8" s="14">
        <v>640</v>
      </c>
      <c r="AN8" s="15">
        <v>479</v>
      </c>
      <c r="AP8" s="31" t="s">
        <v>19</v>
      </c>
      <c r="AQ8" s="23">
        <v>1</v>
      </c>
      <c r="AR8" s="14">
        <v>1</v>
      </c>
      <c r="AS8" s="15">
        <v>0</v>
      </c>
      <c r="AU8" s="34" t="s">
        <v>12</v>
      </c>
      <c r="AV8" s="49">
        <f>AVERAGE(G5:G14)</f>
        <v>0.40800000000000003</v>
      </c>
      <c r="AW8" s="50">
        <f>AVERAGE(G15:G23)</f>
        <v>0.41555555555555546</v>
      </c>
      <c r="AX8" s="51">
        <f>AVERAGE(G24:G33)</f>
        <v>0.48100000000000004</v>
      </c>
      <c r="AZ8" s="76"/>
      <c r="BA8" s="79"/>
      <c r="BB8" s="82"/>
      <c r="BC8" s="85"/>
      <c r="BE8" s="58"/>
      <c r="BF8" s="44" t="s">
        <v>18</v>
      </c>
      <c r="BG8" s="45">
        <f t="shared" si="0"/>
        <v>0.50237593083431709</v>
      </c>
      <c r="BH8" s="45">
        <f t="shared" si="1"/>
        <v>-0.50238953222716942</v>
      </c>
      <c r="BI8" s="45">
        <f>CORREL($N7:$T7,$N$39:$T$39)</f>
        <v>-0.69041925811635929</v>
      </c>
      <c r="BJ8" s="45">
        <f t="shared" si="3"/>
        <v>0.27851183080177783</v>
      </c>
      <c r="BK8" s="45">
        <f t="shared" si="4"/>
        <v>0.39794994977290893</v>
      </c>
      <c r="BL8" s="45">
        <f t="shared" si="5"/>
        <v>0.61098068433538399</v>
      </c>
      <c r="BM8" s="45">
        <f t="shared" si="6"/>
        <v>-0.22885292226805376</v>
      </c>
      <c r="BN8" s="45">
        <f t="shared" si="7"/>
        <v>-0.24963283956311524</v>
      </c>
      <c r="BO8" s="45">
        <f t="shared" si="8"/>
        <v>0.51658570502450674</v>
      </c>
      <c r="BP8" s="45">
        <f t="shared" si="9"/>
        <v>-0.15884153404337525</v>
      </c>
      <c r="BQ8" s="45">
        <f t="shared" si="10"/>
        <v>0.47999814545511715</v>
      </c>
      <c r="BR8" s="45">
        <f t="shared" si="11"/>
        <v>0.84015764117482283</v>
      </c>
      <c r="BS8" s="45">
        <f t="shared" si="12"/>
        <v>-0.68470127670537007</v>
      </c>
      <c r="BT8" s="45">
        <f t="shared" si="13"/>
        <v>-0.23901255227729085</v>
      </c>
      <c r="BU8" s="45">
        <f t="shared" si="14"/>
        <v>-0.31602457841745218</v>
      </c>
      <c r="BV8" t="s">
        <v>79</v>
      </c>
      <c r="BW8" s="118"/>
      <c r="BX8" s="116"/>
      <c r="BY8" s="114"/>
      <c r="BZ8" s="114"/>
      <c r="CA8" s="114"/>
      <c r="CB8" s="114"/>
      <c r="CC8" s="114"/>
      <c r="CD8" s="114"/>
      <c r="CE8" s="114"/>
      <c r="CF8" s="114"/>
      <c r="CG8" s="114"/>
      <c r="CH8" s="114"/>
      <c r="CI8" s="114"/>
      <c r="CJ8" s="114"/>
      <c r="CK8" s="114"/>
      <c r="CL8" s="114"/>
      <c r="CM8" s="114"/>
    </row>
    <row r="9" spans="2:91" ht="17" thickBot="1" x14ac:dyDescent="0.25">
      <c r="B9" s="110"/>
      <c r="C9" s="11" t="s">
        <v>20</v>
      </c>
      <c r="D9" s="36">
        <v>0.68</v>
      </c>
      <c r="E9" s="36">
        <v>0.55000000000000004</v>
      </c>
      <c r="F9" s="36">
        <v>0.15</v>
      </c>
      <c r="G9" s="36">
        <v>0.48000000000000004</v>
      </c>
      <c r="H9" s="36">
        <v>0.15000000000000002</v>
      </c>
      <c r="I9" s="36">
        <v>0.57000000000000006</v>
      </c>
      <c r="J9" s="36">
        <v>0.35000000000000003</v>
      </c>
      <c r="K9" s="5"/>
      <c r="L9" s="110"/>
      <c r="M9" s="11" t="s">
        <v>20</v>
      </c>
      <c r="N9" s="36">
        <v>0.23000000000000004</v>
      </c>
      <c r="O9" s="36">
        <v>0.21000000000000002</v>
      </c>
      <c r="P9" s="36">
        <v>0.32</v>
      </c>
      <c r="Q9" s="36">
        <v>0.34</v>
      </c>
      <c r="R9" s="36">
        <v>1</v>
      </c>
      <c r="S9" s="36">
        <v>0.38000000000000006</v>
      </c>
      <c r="T9" s="36">
        <v>0.15000000000000002</v>
      </c>
      <c r="V9" s="71"/>
      <c r="W9" s="27" t="s">
        <v>43</v>
      </c>
      <c r="X9" s="24">
        <v>1700</v>
      </c>
      <c r="Y9" s="16">
        <v>1900</v>
      </c>
      <c r="Z9" s="16">
        <v>1450</v>
      </c>
      <c r="AA9" s="16">
        <v>1800</v>
      </c>
      <c r="AB9" s="16">
        <v>1750</v>
      </c>
      <c r="AC9" s="16">
        <v>1600</v>
      </c>
      <c r="AD9" s="17">
        <v>1800</v>
      </c>
      <c r="AF9" s="71"/>
      <c r="AG9" s="27" t="s">
        <v>43</v>
      </c>
      <c r="AH9" s="24">
        <v>2050</v>
      </c>
      <c r="AI9" s="16">
        <v>2110</v>
      </c>
      <c r="AJ9" s="16">
        <v>1562</v>
      </c>
      <c r="AK9" s="16">
        <v>1900</v>
      </c>
      <c r="AL9" s="16">
        <v>1964</v>
      </c>
      <c r="AM9" s="16">
        <v>1840</v>
      </c>
      <c r="AN9" s="17">
        <v>1969</v>
      </c>
      <c r="AP9" s="31" t="s">
        <v>20</v>
      </c>
      <c r="AQ9" s="23">
        <v>1</v>
      </c>
      <c r="AR9" s="14">
        <v>1</v>
      </c>
      <c r="AS9" s="15">
        <v>0</v>
      </c>
      <c r="AU9" s="34" t="s">
        <v>13</v>
      </c>
      <c r="AV9" s="49">
        <f>AVERAGE(H5:H14)</f>
        <v>0.22500000000000001</v>
      </c>
      <c r="AW9" s="50">
        <f>AVERAGE(H15:H23)</f>
        <v>0.21333333333333332</v>
      </c>
      <c r="AX9" s="51">
        <f>AVERAGE(H24:H33)</f>
        <v>0.24199999999999999</v>
      </c>
      <c r="AZ9" s="76"/>
      <c r="BA9" s="79"/>
      <c r="BB9" s="82"/>
      <c r="BC9" s="85"/>
      <c r="BE9" s="58"/>
      <c r="BF9" s="44" t="s">
        <v>19</v>
      </c>
      <c r="BG9" s="45">
        <f t="shared" si="0"/>
        <v>0.11452805035102848</v>
      </c>
      <c r="BH9" s="45">
        <f t="shared" si="1"/>
        <v>0.27659042590449012</v>
      </c>
      <c r="BI9" s="45">
        <f t="shared" si="2"/>
        <v>-0.49027584875252761</v>
      </c>
      <c r="BJ9" s="45">
        <f t="shared" si="3"/>
        <v>-0.33944508601662593</v>
      </c>
      <c r="BK9" s="45">
        <f t="shared" si="4"/>
        <v>6.8440162858665179E-2</v>
      </c>
      <c r="BL9" s="45">
        <f t="shared" si="5"/>
        <v>0.57778029862236224</v>
      </c>
      <c r="BM9" s="45">
        <f t="shared" si="6"/>
        <v>0.42659205167586806</v>
      </c>
      <c r="BN9" s="45">
        <f t="shared" si="7"/>
        <v>0.75802627184555305</v>
      </c>
      <c r="BO9" s="45">
        <f t="shared" si="8"/>
        <v>0.50660901551630988</v>
      </c>
      <c r="BP9" s="45">
        <f t="shared" si="9"/>
        <v>4.6066078981611233E-2</v>
      </c>
      <c r="BQ9" s="45">
        <f t="shared" si="10"/>
        <v>-0.4699591458331252</v>
      </c>
      <c r="BR9" s="45">
        <f t="shared" si="11"/>
        <v>-0.25564378483879013</v>
      </c>
      <c r="BS9" s="45">
        <f t="shared" si="12"/>
        <v>-8.2644884679427544E-2</v>
      </c>
      <c r="BT9" s="45">
        <f t="shared" si="13"/>
        <v>-0.45132982349245448</v>
      </c>
      <c r="BU9" s="45">
        <f t="shared" si="14"/>
        <v>-8.0406718692484266E-2</v>
      </c>
      <c r="BV9" t="s">
        <v>80</v>
      </c>
      <c r="BW9" s="118"/>
      <c r="BX9" s="116"/>
      <c r="BY9" s="114"/>
      <c r="BZ9" s="114"/>
      <c r="CA9" s="114"/>
      <c r="CB9" s="114"/>
      <c r="CC9" s="114"/>
      <c r="CD9" s="114"/>
      <c r="CE9" s="114"/>
      <c r="CF9" s="114"/>
      <c r="CG9" s="114"/>
      <c r="CH9" s="114"/>
      <c r="CI9" s="114"/>
      <c r="CJ9" s="114"/>
      <c r="CK9" s="114"/>
      <c r="CL9" s="114"/>
      <c r="CM9" s="114"/>
    </row>
    <row r="10" spans="2:91" ht="17" thickBot="1" x14ac:dyDescent="0.25">
      <c r="B10" s="110"/>
      <c r="C10" s="11" t="s">
        <v>21</v>
      </c>
      <c r="D10" s="36">
        <v>0.98</v>
      </c>
      <c r="E10" s="36">
        <v>0.85</v>
      </c>
      <c r="F10" s="36">
        <v>0.15000000000000002</v>
      </c>
      <c r="G10" s="36">
        <v>0.78</v>
      </c>
      <c r="H10" s="36">
        <v>0.44999999999999996</v>
      </c>
      <c r="I10" s="36">
        <v>0.87</v>
      </c>
      <c r="J10" s="36">
        <v>0.64999999999999991</v>
      </c>
      <c r="K10" s="5"/>
      <c r="L10" s="110"/>
      <c r="M10" s="11" t="s">
        <v>21</v>
      </c>
      <c r="N10" s="36">
        <v>0.53</v>
      </c>
      <c r="O10" s="36">
        <v>0.51</v>
      </c>
      <c r="P10" s="36">
        <v>0.33</v>
      </c>
      <c r="Q10" s="36">
        <v>0.64</v>
      </c>
      <c r="R10" s="36">
        <v>0.30999999999999994</v>
      </c>
      <c r="S10" s="36">
        <v>0.67999999999999994</v>
      </c>
      <c r="T10" s="36">
        <v>0.4499999999999999</v>
      </c>
      <c r="V10" s="69">
        <v>3</v>
      </c>
      <c r="W10" s="25" t="s">
        <v>44</v>
      </c>
      <c r="X10" s="22">
        <v>5</v>
      </c>
      <c r="Y10" s="20">
        <v>7</v>
      </c>
      <c r="Z10" s="20">
        <v>6</v>
      </c>
      <c r="AA10" s="20">
        <v>3</v>
      </c>
      <c r="AB10" s="20">
        <v>9</v>
      </c>
      <c r="AC10" s="20">
        <v>5</v>
      </c>
      <c r="AD10" s="21">
        <v>10</v>
      </c>
      <c r="AF10" s="69">
        <v>3</v>
      </c>
      <c r="AG10" s="25" t="s">
        <v>44</v>
      </c>
      <c r="AH10" s="22">
        <v>10</v>
      </c>
      <c r="AI10" s="20">
        <v>11</v>
      </c>
      <c r="AJ10" s="20">
        <v>19</v>
      </c>
      <c r="AK10" s="20">
        <v>7</v>
      </c>
      <c r="AL10" s="20">
        <v>13</v>
      </c>
      <c r="AM10" s="20">
        <v>14</v>
      </c>
      <c r="AN10" s="21">
        <v>12</v>
      </c>
      <c r="AP10" s="31" t="s">
        <v>21</v>
      </c>
      <c r="AQ10" s="23">
        <v>1</v>
      </c>
      <c r="AR10" s="14">
        <v>0</v>
      </c>
      <c r="AS10" s="15">
        <v>0</v>
      </c>
      <c r="AU10" s="34" t="s">
        <v>14</v>
      </c>
      <c r="AV10" s="49">
        <f>AVERAGE(I5:I14)</f>
        <v>0.49799999999999994</v>
      </c>
      <c r="AW10" s="50">
        <f>AVERAGE(I15:I23)</f>
        <v>0.48444444444444446</v>
      </c>
      <c r="AX10" s="51">
        <f>AVERAGE(I24:I33)</f>
        <v>0.57100000000000006</v>
      </c>
      <c r="AZ10" s="76"/>
      <c r="BA10" s="79"/>
      <c r="BB10" s="82"/>
      <c r="BC10" s="85"/>
      <c r="BE10" s="58"/>
      <c r="BF10" s="44" t="s">
        <v>20</v>
      </c>
      <c r="BG10" s="45">
        <f t="shared" si="0"/>
        <v>-9.7250904235545485E-2</v>
      </c>
      <c r="BH10" s="45">
        <f t="shared" si="1"/>
        <v>-0.22590774647327233</v>
      </c>
      <c r="BI10" s="45">
        <f t="shared" si="2"/>
        <v>-0.12892489658573308</v>
      </c>
      <c r="BJ10" s="45">
        <f t="shared" si="3"/>
        <v>0.20225741098813604</v>
      </c>
      <c r="BK10" s="45">
        <f t="shared" si="4"/>
        <v>-5.6739090252757356E-2</v>
      </c>
      <c r="BL10" s="45">
        <f t="shared" si="5"/>
        <v>0.25071798300382131</v>
      </c>
      <c r="BM10" s="45">
        <f t="shared" si="6"/>
        <v>-0.5784322278178784</v>
      </c>
      <c r="BN10" s="45">
        <f t="shared" si="7"/>
        <v>-0.41603041796491608</v>
      </c>
      <c r="BO10" s="45">
        <f t="shared" si="8"/>
        <v>0.39244184256544312</v>
      </c>
      <c r="BP10" s="45">
        <f t="shared" si="9"/>
        <v>-0.34821890004072859</v>
      </c>
      <c r="BQ10" s="45">
        <f t="shared" si="10"/>
        <v>0.80819340325338296</v>
      </c>
      <c r="BR10" s="45">
        <f t="shared" si="11"/>
        <v>0.83815768512790889</v>
      </c>
      <c r="BS10" s="45">
        <f t="shared" si="12"/>
        <v>-0.640920974427998</v>
      </c>
      <c r="BT10" s="45">
        <f t="shared" si="13"/>
        <v>0.26106639556009176</v>
      </c>
      <c r="BU10" s="45">
        <f t="shared" si="14"/>
        <v>8.5738046819572436E-2</v>
      </c>
      <c r="BV10" t="s">
        <v>79</v>
      </c>
      <c r="BW10" s="118"/>
      <c r="BX10" s="116"/>
      <c r="BY10" s="114"/>
      <c r="BZ10" s="114"/>
      <c r="CA10" s="114"/>
      <c r="CB10" s="114"/>
      <c r="CC10" s="114"/>
      <c r="CD10" s="114"/>
      <c r="CE10" s="114"/>
      <c r="CF10" s="114"/>
      <c r="CG10" s="114"/>
      <c r="CH10" s="114"/>
      <c r="CI10" s="114"/>
      <c r="CJ10" s="114"/>
      <c r="CK10" s="114"/>
      <c r="CL10" s="114"/>
      <c r="CM10" s="114"/>
    </row>
    <row r="11" spans="2:91" ht="17" thickBot="1" x14ac:dyDescent="0.25">
      <c r="B11" s="110"/>
      <c r="C11" s="11" t="s">
        <v>22</v>
      </c>
      <c r="D11" s="36">
        <v>0.7</v>
      </c>
      <c r="E11" s="36">
        <v>0.56999999999999995</v>
      </c>
      <c r="F11" s="36">
        <v>0.13</v>
      </c>
      <c r="G11" s="36">
        <v>0.49999999999999994</v>
      </c>
      <c r="H11" s="36">
        <v>0.16999999999999993</v>
      </c>
      <c r="I11" s="36">
        <v>0.59</v>
      </c>
      <c r="J11" s="36">
        <v>0.36999999999999994</v>
      </c>
      <c r="K11" s="5"/>
      <c r="L11" s="110"/>
      <c r="M11" s="11" t="s">
        <v>22</v>
      </c>
      <c r="N11" s="36">
        <v>0.24999999999999994</v>
      </c>
      <c r="O11" s="36">
        <v>0.22999999999999993</v>
      </c>
      <c r="P11" s="36">
        <v>0.14000000000000001</v>
      </c>
      <c r="Q11" s="36">
        <v>0.35999999999999993</v>
      </c>
      <c r="R11" s="36">
        <v>0.3</v>
      </c>
      <c r="S11" s="36">
        <v>0.39999999999999997</v>
      </c>
      <c r="T11" s="36">
        <v>0.16999999999999993</v>
      </c>
      <c r="V11" s="71"/>
      <c r="W11" s="27" t="s">
        <v>45</v>
      </c>
      <c r="X11" s="24">
        <v>650</v>
      </c>
      <c r="Y11" s="16">
        <v>700</v>
      </c>
      <c r="Z11" s="16">
        <v>450</v>
      </c>
      <c r="AA11" s="16">
        <v>600</v>
      </c>
      <c r="AB11" s="16">
        <v>500</v>
      </c>
      <c r="AC11" s="16">
        <v>700</v>
      </c>
      <c r="AD11" s="17">
        <v>850</v>
      </c>
      <c r="AF11" s="71"/>
      <c r="AG11" s="27" t="s">
        <v>45</v>
      </c>
      <c r="AH11" s="24">
        <v>1000</v>
      </c>
      <c r="AI11" s="16">
        <v>910</v>
      </c>
      <c r="AJ11" s="16">
        <v>562</v>
      </c>
      <c r="AK11" s="16">
        <v>700</v>
      </c>
      <c r="AL11" s="16">
        <v>714</v>
      </c>
      <c r="AM11" s="16">
        <v>940</v>
      </c>
      <c r="AN11" s="17">
        <v>1019</v>
      </c>
      <c r="AP11" s="31" t="s">
        <v>22</v>
      </c>
      <c r="AQ11" s="23">
        <v>1</v>
      </c>
      <c r="AR11" s="14">
        <v>0</v>
      </c>
      <c r="AS11" s="15">
        <v>0</v>
      </c>
      <c r="AU11" s="35" t="s">
        <v>15</v>
      </c>
      <c r="AV11" s="52">
        <f>AVERAGE(J5:J14)</f>
        <v>0.28399999999999997</v>
      </c>
      <c r="AW11" s="53">
        <f>AVERAGE(J15:J23)</f>
        <v>0.3</v>
      </c>
      <c r="AX11" s="54">
        <f>AVERAGE(J24:J33)</f>
        <v>0.35099999999999998</v>
      </c>
      <c r="AZ11" s="76"/>
      <c r="BA11" s="79"/>
      <c r="BB11" s="82"/>
      <c r="BC11" s="85"/>
      <c r="BE11" s="58"/>
      <c r="BF11" s="44" t="s">
        <v>21</v>
      </c>
      <c r="BG11" s="45">
        <f t="shared" si="0"/>
        <v>7.503657904788856E-2</v>
      </c>
      <c r="BH11" s="45">
        <f t="shared" si="1"/>
        <v>0.51720177782139187</v>
      </c>
      <c r="BI11" s="45">
        <f t="shared" si="2"/>
        <v>0.60356596640919324</v>
      </c>
      <c r="BJ11" s="45">
        <f t="shared" si="3"/>
        <v>0.47006267633229437</v>
      </c>
      <c r="BK11" s="45">
        <f t="shared" si="4"/>
        <v>0.21088117036442275</v>
      </c>
      <c r="BL11" s="45">
        <f t="shared" si="5"/>
        <v>-0.66068965517241396</v>
      </c>
      <c r="BM11" s="45">
        <f t="shared" si="6"/>
        <v>0.4753120259341454</v>
      </c>
      <c r="BN11" s="45">
        <f t="shared" si="7"/>
        <v>-0.39502058167773874</v>
      </c>
      <c r="BO11" s="45">
        <f t="shared" si="8"/>
        <v>-0.56971253670965627</v>
      </c>
      <c r="BP11" s="45">
        <f t="shared" si="9"/>
        <v>-0.16277195259373534</v>
      </c>
      <c r="BQ11" s="45">
        <f t="shared" si="10"/>
        <v>-0.32100444364725739</v>
      </c>
      <c r="BR11" s="45">
        <f t="shared" si="11"/>
        <v>-0.68924793588384548</v>
      </c>
      <c r="BS11" s="45">
        <f t="shared" si="12"/>
        <v>0.79535140963438822</v>
      </c>
      <c r="BT11" s="45">
        <f t="shared" si="13"/>
        <v>0.59926056558357366</v>
      </c>
      <c r="BU11" s="45">
        <f t="shared" si="14"/>
        <v>-0.28805212357562338</v>
      </c>
      <c r="BV11" t="s">
        <v>78</v>
      </c>
      <c r="BW11" s="118"/>
      <c r="BX11" s="116"/>
      <c r="BY11" s="114"/>
      <c r="BZ11" s="114"/>
      <c r="CA11" s="114"/>
      <c r="CB11" s="114"/>
      <c r="CC11" s="114"/>
      <c r="CD11" s="114"/>
      <c r="CE11" s="114"/>
      <c r="CF11" s="114"/>
      <c r="CG11" s="114"/>
      <c r="CH11" s="114"/>
      <c r="CI11" s="114"/>
      <c r="CJ11" s="114"/>
      <c r="CK11" s="114"/>
      <c r="CL11" s="114"/>
      <c r="CM11" s="114"/>
    </row>
    <row r="12" spans="2:91" ht="17" thickBot="1" x14ac:dyDescent="0.25">
      <c r="B12" s="110"/>
      <c r="C12" s="11" t="s">
        <v>23</v>
      </c>
      <c r="D12" s="36">
        <v>0.68</v>
      </c>
      <c r="E12" s="36">
        <v>0.55000000000000004</v>
      </c>
      <c r="F12" s="36">
        <v>0.15</v>
      </c>
      <c r="G12" s="36">
        <v>0.48000000000000004</v>
      </c>
      <c r="H12" s="36">
        <v>0.15000000000000002</v>
      </c>
      <c r="I12" s="36">
        <v>0.57000000000000006</v>
      </c>
      <c r="J12" s="36">
        <v>0.35000000000000003</v>
      </c>
      <c r="K12" s="5"/>
      <c r="L12" s="110"/>
      <c r="M12" s="11" t="s">
        <v>23</v>
      </c>
      <c r="N12" s="36">
        <v>0.23000000000000004</v>
      </c>
      <c r="O12" s="36">
        <v>0.21000000000000002</v>
      </c>
      <c r="P12" s="36">
        <v>0.42</v>
      </c>
      <c r="Q12" s="36">
        <v>0.34</v>
      </c>
      <c r="R12" s="36">
        <v>1</v>
      </c>
      <c r="S12" s="36">
        <v>0.38000000000000006</v>
      </c>
      <c r="T12" s="36">
        <v>0.15000000000000002</v>
      </c>
      <c r="V12" s="69">
        <v>4</v>
      </c>
      <c r="W12" s="25" t="s">
        <v>46</v>
      </c>
      <c r="X12" s="22">
        <v>300</v>
      </c>
      <c r="Y12" s="20">
        <v>300</v>
      </c>
      <c r="Z12" s="20">
        <v>500</v>
      </c>
      <c r="AA12" s="20">
        <v>200</v>
      </c>
      <c r="AB12" s="20">
        <v>250</v>
      </c>
      <c r="AC12" s="20">
        <v>340</v>
      </c>
      <c r="AD12" s="21">
        <v>500</v>
      </c>
      <c r="AF12" s="69">
        <v>4</v>
      </c>
      <c r="AG12" s="25" t="s">
        <v>46</v>
      </c>
      <c r="AH12" s="22">
        <v>650</v>
      </c>
      <c r="AI12" s="20">
        <v>510</v>
      </c>
      <c r="AJ12" s="20">
        <v>612</v>
      </c>
      <c r="AK12" s="20">
        <v>300</v>
      </c>
      <c r="AL12" s="20">
        <v>464</v>
      </c>
      <c r="AM12" s="20">
        <v>580</v>
      </c>
      <c r="AN12" s="21">
        <v>669</v>
      </c>
      <c r="AP12" s="31" t="s">
        <v>23</v>
      </c>
      <c r="AQ12" s="23">
        <v>1</v>
      </c>
      <c r="AR12" s="14">
        <v>0</v>
      </c>
      <c r="AS12" s="15">
        <v>1</v>
      </c>
      <c r="AX12" t="s">
        <v>76</v>
      </c>
      <c r="AZ12" s="76"/>
      <c r="BA12" s="79"/>
      <c r="BB12" s="82"/>
      <c r="BC12" s="85"/>
      <c r="BE12" s="58"/>
      <c r="BF12" s="44" t="s">
        <v>22</v>
      </c>
      <c r="BG12" s="45">
        <f t="shared" si="0"/>
        <v>-2.6196930777936257E-2</v>
      </c>
      <c r="BH12" s="45">
        <f t="shared" si="1"/>
        <v>0.35616423712434531</v>
      </c>
      <c r="BI12" s="45">
        <f t="shared" si="2"/>
        <v>0.55114514021346983</v>
      </c>
      <c r="BJ12" s="45">
        <f t="shared" si="3"/>
        <v>0.64217920783272686</v>
      </c>
      <c r="BK12" s="45">
        <f t="shared" si="4"/>
        <v>0.14724656940666755</v>
      </c>
      <c r="BL12" s="45">
        <f t="shared" si="5"/>
        <v>-0.51062122107645758</v>
      </c>
      <c r="BM12" s="45">
        <f t="shared" si="6"/>
        <v>1.2063543068664247E-2</v>
      </c>
      <c r="BN12" s="45">
        <f t="shared" si="7"/>
        <v>-0.74172055847970786</v>
      </c>
      <c r="BO12" s="45">
        <f t="shared" si="8"/>
        <v>-0.30428190971040253</v>
      </c>
      <c r="BP12" s="45">
        <f t="shared" si="9"/>
        <v>-0.43480413842198384</v>
      </c>
      <c r="BQ12" s="45">
        <f t="shared" si="10"/>
        <v>0.32048200992922826</v>
      </c>
      <c r="BR12" s="45">
        <f t="shared" si="11"/>
        <v>-5.7634921801513798E-2</v>
      </c>
      <c r="BS12" s="45">
        <f t="shared" si="12"/>
        <v>0.33093996391731645</v>
      </c>
      <c r="BT12" s="45">
        <f t="shared" si="13"/>
        <v>0.83722825429951953</v>
      </c>
      <c r="BU12" s="45">
        <f t="shared" si="14"/>
        <v>-0.20113074549766297</v>
      </c>
      <c r="BV12" t="s">
        <v>52</v>
      </c>
      <c r="BW12" s="118"/>
      <c r="BX12" s="116"/>
      <c r="BY12" s="114"/>
      <c r="BZ12" s="114"/>
      <c r="CA12" s="114"/>
      <c r="CB12" s="114"/>
      <c r="CC12" s="114"/>
      <c r="CD12" s="114"/>
      <c r="CE12" s="114"/>
      <c r="CF12" s="114"/>
      <c r="CG12" s="114"/>
      <c r="CH12" s="114"/>
      <c r="CI12" s="114"/>
      <c r="CJ12" s="114"/>
      <c r="CK12" s="114"/>
      <c r="CL12" s="114"/>
      <c r="CM12" s="114"/>
    </row>
    <row r="13" spans="2:91" ht="17" thickBot="1" x14ac:dyDescent="0.25">
      <c r="B13" s="110"/>
      <c r="C13" s="11" t="s">
        <v>24</v>
      </c>
      <c r="D13" s="36">
        <v>0.42</v>
      </c>
      <c r="E13" s="36">
        <v>0.28999999999999998</v>
      </c>
      <c r="F13" s="36">
        <v>0.41</v>
      </c>
      <c r="G13" s="36">
        <v>0.21999999999999997</v>
      </c>
      <c r="H13" s="36">
        <v>0.11</v>
      </c>
      <c r="I13" s="36">
        <v>0.31</v>
      </c>
      <c r="J13" s="36">
        <v>8.9999999999999969E-2</v>
      </c>
      <c r="K13" s="5"/>
      <c r="L13" s="110"/>
      <c r="M13" s="11" t="s">
        <v>24</v>
      </c>
      <c r="N13" s="36">
        <v>0.03</v>
      </c>
      <c r="O13" s="36">
        <v>0.51</v>
      </c>
      <c r="P13" s="36">
        <v>0.20999999999999996</v>
      </c>
      <c r="Q13" s="36">
        <v>7.999999999999996E-2</v>
      </c>
      <c r="R13" s="36">
        <v>0.31</v>
      </c>
      <c r="S13" s="36">
        <v>0.12</v>
      </c>
      <c r="T13" s="36">
        <v>0.41</v>
      </c>
      <c r="V13" s="71"/>
      <c r="W13" s="27" t="s">
        <v>47</v>
      </c>
      <c r="X13" s="24">
        <v>450</v>
      </c>
      <c r="Y13" s="16">
        <v>360</v>
      </c>
      <c r="Z13" s="16">
        <v>320</v>
      </c>
      <c r="AA13" s="16">
        <v>200</v>
      </c>
      <c r="AB13" s="16">
        <v>950</v>
      </c>
      <c r="AC13" s="16">
        <v>320</v>
      </c>
      <c r="AD13" s="17">
        <v>1000</v>
      </c>
      <c r="AF13" s="71"/>
      <c r="AG13" s="27" t="s">
        <v>47</v>
      </c>
      <c r="AH13" s="24">
        <v>800</v>
      </c>
      <c r="AI13" s="16">
        <v>570</v>
      </c>
      <c r="AJ13" s="16">
        <v>432</v>
      </c>
      <c r="AK13" s="16">
        <v>300</v>
      </c>
      <c r="AL13" s="16">
        <v>1164</v>
      </c>
      <c r="AM13" s="16">
        <v>560</v>
      </c>
      <c r="AN13" s="17">
        <v>1169</v>
      </c>
      <c r="AP13" s="31" t="s">
        <v>24</v>
      </c>
      <c r="AQ13" s="23">
        <v>1</v>
      </c>
      <c r="AR13" s="14">
        <v>0</v>
      </c>
      <c r="AS13" s="15">
        <v>0</v>
      </c>
      <c r="AU13" s="96" t="s">
        <v>68</v>
      </c>
      <c r="AV13" s="97"/>
      <c r="AW13" s="97"/>
      <c r="AX13" s="98"/>
      <c r="AZ13" s="76"/>
      <c r="BA13" s="79"/>
      <c r="BB13" s="82"/>
      <c r="BC13" s="85"/>
      <c r="BE13" s="58"/>
      <c r="BF13" s="44" t="s">
        <v>23</v>
      </c>
      <c r="BG13" s="45">
        <f t="shared" si="0"/>
        <v>-0.18118489805359869</v>
      </c>
      <c r="BH13" s="45">
        <f t="shared" si="1"/>
        <v>-0.27728818528314653</v>
      </c>
      <c r="BI13" s="45">
        <f t="shared" si="2"/>
        <v>-0.11215143421837778</v>
      </c>
      <c r="BJ13" s="45">
        <f t="shared" si="3"/>
        <v>0.10809003962037481</v>
      </c>
      <c r="BK13" s="45">
        <f t="shared" si="4"/>
        <v>-0.16006555773412337</v>
      </c>
      <c r="BL13" s="45">
        <f t="shared" si="5"/>
        <v>0.2411410848472382</v>
      </c>
      <c r="BM13" s="45">
        <f t="shared" si="6"/>
        <v>-0.66036323817626885</v>
      </c>
      <c r="BN13" s="45">
        <f t="shared" si="7"/>
        <v>-0.33814798543153457</v>
      </c>
      <c r="BO13" s="45">
        <f t="shared" si="8"/>
        <v>0.3584859495246927</v>
      </c>
      <c r="BP13" s="45">
        <f t="shared" si="9"/>
        <v>-0.26812618068116079</v>
      </c>
      <c r="BQ13" s="45">
        <f t="shared" si="10"/>
        <v>0.82210952427629203</v>
      </c>
      <c r="BR13" s="45">
        <f t="shared" si="11"/>
        <v>0.83588113269480258</v>
      </c>
      <c r="BS13" s="45">
        <f t="shared" si="12"/>
        <v>-0.64729030383556785</v>
      </c>
      <c r="BT13" s="45">
        <f t="shared" si="13"/>
        <v>0.18961964629228387</v>
      </c>
      <c r="BU13" s="45">
        <f t="shared" si="14"/>
        <v>0.20625515073905487</v>
      </c>
      <c r="BV13" t="s">
        <v>79</v>
      </c>
      <c r="BW13" s="118"/>
      <c r="BX13" s="116"/>
      <c r="BY13" s="114"/>
      <c r="BZ13" s="114"/>
      <c r="CA13" s="114"/>
      <c r="CB13" s="114"/>
      <c r="CC13" s="114"/>
      <c r="CD13" s="114"/>
      <c r="CE13" s="114"/>
      <c r="CF13" s="114"/>
      <c r="CG13" s="114"/>
      <c r="CH13" s="114"/>
      <c r="CI13" s="114"/>
      <c r="CJ13" s="114"/>
      <c r="CK13" s="114"/>
      <c r="CL13" s="114"/>
      <c r="CM13" s="114"/>
    </row>
    <row r="14" spans="2:91" ht="17" thickBot="1" x14ac:dyDescent="0.25">
      <c r="B14" s="111"/>
      <c r="C14" s="11" t="s">
        <v>25</v>
      </c>
      <c r="D14" s="36">
        <v>0.65</v>
      </c>
      <c r="E14" s="36">
        <v>0.52</v>
      </c>
      <c r="F14" s="36">
        <v>0.18</v>
      </c>
      <c r="G14" s="36">
        <v>0.45</v>
      </c>
      <c r="H14" s="36">
        <v>0.12</v>
      </c>
      <c r="I14" s="36">
        <v>0.54</v>
      </c>
      <c r="J14" s="36">
        <v>0.32</v>
      </c>
      <c r="K14" s="5"/>
      <c r="L14" s="111"/>
      <c r="M14" s="11" t="s">
        <v>25</v>
      </c>
      <c r="N14" s="36">
        <v>0.2</v>
      </c>
      <c r="O14" s="36">
        <v>0.18</v>
      </c>
      <c r="P14" s="36">
        <v>0.31</v>
      </c>
      <c r="Q14" s="36">
        <v>0.31</v>
      </c>
      <c r="R14" s="36">
        <v>0.24</v>
      </c>
      <c r="S14" s="36">
        <v>0.35000000000000003</v>
      </c>
      <c r="T14" s="36">
        <v>0.24</v>
      </c>
      <c r="V14" s="69">
        <v>5</v>
      </c>
      <c r="W14" s="25" t="s">
        <v>48</v>
      </c>
      <c r="X14" s="22">
        <v>1200</v>
      </c>
      <c r="Y14" s="20">
        <v>1300</v>
      </c>
      <c r="Z14" s="20">
        <v>1500</v>
      </c>
      <c r="AA14" s="20">
        <v>1320</v>
      </c>
      <c r="AB14" s="20">
        <v>900</v>
      </c>
      <c r="AC14" s="20">
        <v>800</v>
      </c>
      <c r="AD14" s="21">
        <v>900</v>
      </c>
      <c r="AF14" s="69">
        <v>5</v>
      </c>
      <c r="AG14" s="25" t="s">
        <v>48</v>
      </c>
      <c r="AH14" s="22">
        <v>1550</v>
      </c>
      <c r="AI14" s="20">
        <v>1510</v>
      </c>
      <c r="AJ14" s="20">
        <v>1612</v>
      </c>
      <c r="AK14" s="20">
        <v>1420</v>
      </c>
      <c r="AL14" s="20">
        <v>1114</v>
      </c>
      <c r="AM14" s="20">
        <v>1040</v>
      </c>
      <c r="AN14" s="21">
        <v>1069</v>
      </c>
      <c r="AP14" s="31" t="s">
        <v>25</v>
      </c>
      <c r="AQ14" s="23">
        <v>1</v>
      </c>
      <c r="AR14" s="14">
        <v>0</v>
      </c>
      <c r="AS14" s="15">
        <v>0</v>
      </c>
      <c r="AU14" s="99"/>
      <c r="AV14" s="100"/>
      <c r="AW14" s="100"/>
      <c r="AX14" s="101"/>
      <c r="AZ14" s="76"/>
      <c r="BA14" s="79"/>
      <c r="BB14" s="82"/>
      <c r="BC14" s="85"/>
      <c r="BE14" s="58"/>
      <c r="BF14" s="44" t="s">
        <v>24</v>
      </c>
      <c r="BG14" s="45">
        <f t="shared" si="0"/>
        <v>0.70471307419021978</v>
      </c>
      <c r="BH14" s="45">
        <f t="shared" si="1"/>
        <v>-6.2819371840487567E-2</v>
      </c>
      <c r="BI14" s="45">
        <f t="shared" si="2"/>
        <v>-0.83241567363504132</v>
      </c>
      <c r="BJ14" s="45">
        <f t="shared" si="3"/>
        <v>0.3612177164948015</v>
      </c>
      <c r="BK14" s="45">
        <f t="shared" si="4"/>
        <v>0.48835723608298987</v>
      </c>
      <c r="BL14" s="45">
        <f t="shared" si="5"/>
        <v>0.75456063564784503</v>
      </c>
      <c r="BM14" s="45">
        <f t="shared" si="6"/>
        <v>0.31094169250208681</v>
      </c>
      <c r="BN14" s="45">
        <f t="shared" si="7"/>
        <v>0.28790576750080898</v>
      </c>
      <c r="BO14" s="45">
        <f t="shared" si="8"/>
        <v>0.47368105671940458</v>
      </c>
      <c r="BP14" s="45">
        <f t="shared" si="9"/>
        <v>-9.1069688246591174E-2</v>
      </c>
      <c r="BQ14" s="45">
        <f t="shared" si="10"/>
        <v>-4.1568614064589442E-2</v>
      </c>
      <c r="BR14" s="45">
        <f t="shared" si="11"/>
        <v>0.17807558816658209</v>
      </c>
      <c r="BS14" s="45">
        <f t="shared" si="12"/>
        <v>-0.15178208350640043</v>
      </c>
      <c r="BT14" s="45">
        <f t="shared" si="13"/>
        <v>-0.46262449020425633</v>
      </c>
      <c r="BU14" s="45">
        <f t="shared" si="14"/>
        <v>-0.37517480688884447</v>
      </c>
      <c r="BV14" t="s">
        <v>6</v>
      </c>
      <c r="BW14" s="118"/>
      <c r="BX14" s="116"/>
      <c r="BY14" s="114"/>
      <c r="BZ14" s="114"/>
      <c r="CA14" s="114"/>
      <c r="CB14" s="114"/>
      <c r="CC14" s="114"/>
      <c r="CD14" s="114"/>
      <c r="CE14" s="114"/>
      <c r="CF14" s="114"/>
      <c r="CG14" s="114"/>
      <c r="CH14" s="114"/>
      <c r="CI14" s="114"/>
      <c r="CJ14" s="114"/>
      <c r="CK14" s="114"/>
      <c r="CL14" s="114"/>
      <c r="CM14" s="114"/>
    </row>
    <row r="15" spans="2:91" ht="20" thickBot="1" x14ac:dyDescent="0.25">
      <c r="B15" s="110" t="s">
        <v>26</v>
      </c>
      <c r="C15" s="12" t="s">
        <v>17</v>
      </c>
      <c r="D15" s="37">
        <v>0.77</v>
      </c>
      <c r="E15" s="37">
        <v>0.64</v>
      </c>
      <c r="F15" s="37">
        <v>5.9999999999999901E-2</v>
      </c>
      <c r="G15" s="37">
        <v>0.57000000000000006</v>
      </c>
      <c r="H15" s="37">
        <v>0.24</v>
      </c>
      <c r="I15" s="37">
        <v>0.66</v>
      </c>
      <c r="J15" s="37">
        <v>0.44</v>
      </c>
      <c r="K15" s="5"/>
      <c r="L15" s="110" t="s">
        <v>26</v>
      </c>
      <c r="M15" s="12" t="s">
        <v>17</v>
      </c>
      <c r="N15" s="37">
        <v>0.32</v>
      </c>
      <c r="O15" s="37">
        <v>0.3</v>
      </c>
      <c r="P15" s="37">
        <v>0.14000000000000001</v>
      </c>
      <c r="Q15" s="37">
        <v>0.43000000000000005</v>
      </c>
      <c r="R15" s="37">
        <v>9.9999999999999978E-2</v>
      </c>
      <c r="S15" s="37">
        <v>0.47000000000000003</v>
      </c>
      <c r="T15" s="37">
        <v>0.24</v>
      </c>
      <c r="V15" s="70"/>
      <c r="W15" s="26" t="s">
        <v>49</v>
      </c>
      <c r="X15" s="23">
        <v>100</v>
      </c>
      <c r="Y15" s="14">
        <v>200</v>
      </c>
      <c r="Z15" s="14">
        <v>250</v>
      </c>
      <c r="AA15" s="14">
        <v>350</v>
      </c>
      <c r="AB15" s="14">
        <v>450</v>
      </c>
      <c r="AC15" s="14">
        <v>150</v>
      </c>
      <c r="AD15" s="15">
        <v>50</v>
      </c>
      <c r="AF15" s="70"/>
      <c r="AG15" s="26" t="s">
        <v>49</v>
      </c>
      <c r="AH15" s="23">
        <v>219</v>
      </c>
      <c r="AI15" s="14">
        <v>210</v>
      </c>
      <c r="AJ15" s="14">
        <v>162</v>
      </c>
      <c r="AK15" s="14">
        <v>250</v>
      </c>
      <c r="AL15" s="14">
        <v>264</v>
      </c>
      <c r="AM15" s="14">
        <v>190</v>
      </c>
      <c r="AN15" s="15">
        <v>70</v>
      </c>
      <c r="AP15" s="31" t="s">
        <v>27</v>
      </c>
      <c r="AQ15" s="23">
        <v>0</v>
      </c>
      <c r="AR15" s="14">
        <v>1</v>
      </c>
      <c r="AS15" s="15">
        <v>0</v>
      </c>
      <c r="AU15" s="92" t="s">
        <v>8</v>
      </c>
      <c r="AV15" s="93" t="s">
        <v>66</v>
      </c>
      <c r="AW15" s="94"/>
      <c r="AX15" s="95"/>
      <c r="AZ15" s="76"/>
      <c r="BA15" s="79"/>
      <c r="BB15" s="82"/>
      <c r="BC15" s="85"/>
      <c r="BE15" s="58"/>
      <c r="BF15" s="44" t="s">
        <v>25</v>
      </c>
      <c r="BG15" s="45">
        <f t="shared" si="0"/>
        <v>-0.62200527232044633</v>
      </c>
      <c r="BH15" s="45">
        <f t="shared" si="1"/>
        <v>0.48510606806186873</v>
      </c>
      <c r="BI15" s="45">
        <f t="shared" si="2"/>
        <v>0.64472695144083603</v>
      </c>
      <c r="BJ15" s="45">
        <f t="shared" si="3"/>
        <v>1.9343681287618358E-2</v>
      </c>
      <c r="BK15" s="45">
        <f t="shared" si="4"/>
        <v>-0.63102506171194084</v>
      </c>
      <c r="BL15" s="45">
        <f t="shared" si="5"/>
        <v>-0.43772191910949532</v>
      </c>
      <c r="BM15" s="45">
        <f t="shared" si="6"/>
        <v>-0.25247453252638069</v>
      </c>
      <c r="BN15" s="45">
        <f t="shared" si="7"/>
        <v>0.11711315411937738</v>
      </c>
      <c r="BO15" s="45">
        <f t="shared" si="8"/>
        <v>-0.36859546172021784</v>
      </c>
      <c r="BP15" s="45">
        <f t="shared" si="9"/>
        <v>-0.10279656703625359</v>
      </c>
      <c r="BQ15" s="45">
        <f t="shared" si="10"/>
        <v>0.17396103478632546</v>
      </c>
      <c r="BR15" s="45">
        <f t="shared" si="11"/>
        <v>-0.40519193567713119</v>
      </c>
      <c r="BS15" s="45">
        <f t="shared" si="12"/>
        <v>0.47467871814254048</v>
      </c>
      <c r="BT15" s="45">
        <f t="shared" si="13"/>
        <v>0.38960402929546528</v>
      </c>
      <c r="BU15" s="45">
        <f t="shared" si="14"/>
        <v>0.62947831749886141</v>
      </c>
      <c r="BV15" t="s">
        <v>6</v>
      </c>
      <c r="BW15" s="118"/>
      <c r="BX15" s="116"/>
      <c r="BY15" s="114"/>
      <c r="BZ15" s="114"/>
      <c r="CA15" s="114"/>
      <c r="CB15" s="114"/>
      <c r="CC15" s="114"/>
      <c r="CD15" s="114"/>
      <c r="CE15" s="114"/>
      <c r="CF15" s="114"/>
      <c r="CG15" s="114"/>
      <c r="CH15" s="114"/>
      <c r="CI15" s="114"/>
      <c r="CJ15" s="114"/>
      <c r="CK15" s="114"/>
      <c r="CL15" s="114"/>
      <c r="CM15" s="114"/>
    </row>
    <row r="16" spans="2:91" ht="17" thickBot="1" x14ac:dyDescent="0.25">
      <c r="B16" s="110"/>
      <c r="C16" s="11" t="s">
        <v>20</v>
      </c>
      <c r="D16" s="36">
        <v>0.68</v>
      </c>
      <c r="E16" s="36">
        <v>0.55000000000000004</v>
      </c>
      <c r="F16" s="36">
        <v>0.15</v>
      </c>
      <c r="G16" s="36">
        <v>0.48000000000000004</v>
      </c>
      <c r="H16" s="36">
        <v>0.15000000000000002</v>
      </c>
      <c r="I16" s="36">
        <v>0.57000000000000006</v>
      </c>
      <c r="J16" s="36">
        <v>0.35000000000000003</v>
      </c>
      <c r="K16" s="5"/>
      <c r="L16" s="110"/>
      <c r="M16" s="11" t="s">
        <v>20</v>
      </c>
      <c r="N16" s="36">
        <v>0.23000000000000004</v>
      </c>
      <c r="O16" s="36">
        <v>0.21000000000000002</v>
      </c>
      <c r="P16" s="36">
        <v>0.62</v>
      </c>
      <c r="Q16" s="36">
        <v>0.34</v>
      </c>
      <c r="R16" s="36">
        <v>0.15</v>
      </c>
      <c r="S16" s="36">
        <v>0.38000000000000006</v>
      </c>
      <c r="T16" s="36">
        <v>0.68</v>
      </c>
      <c r="V16" s="70"/>
      <c r="W16" s="26" t="s">
        <v>50</v>
      </c>
      <c r="X16" s="23">
        <v>3000</v>
      </c>
      <c r="Y16" s="14">
        <v>2800</v>
      </c>
      <c r="Z16" s="14">
        <v>2700</v>
      </c>
      <c r="AA16" s="14">
        <v>2200</v>
      </c>
      <c r="AB16" s="14">
        <v>5500</v>
      </c>
      <c r="AC16" s="14">
        <v>1500</v>
      </c>
      <c r="AD16" s="15">
        <v>1900</v>
      </c>
      <c r="AF16" s="70"/>
      <c r="AG16" s="26" t="s">
        <v>50</v>
      </c>
      <c r="AH16" s="23">
        <v>3350</v>
      </c>
      <c r="AI16" s="14">
        <v>3010</v>
      </c>
      <c r="AJ16" s="14">
        <v>2812</v>
      </c>
      <c r="AK16" s="14">
        <v>2300</v>
      </c>
      <c r="AL16" s="14">
        <v>5714</v>
      </c>
      <c r="AM16" s="14">
        <v>1740</v>
      </c>
      <c r="AN16" s="15">
        <v>2069</v>
      </c>
      <c r="AP16" s="31" t="s">
        <v>28</v>
      </c>
      <c r="AQ16" s="23">
        <v>0</v>
      </c>
      <c r="AR16" s="14">
        <v>1</v>
      </c>
      <c r="AS16" s="15">
        <v>0</v>
      </c>
      <c r="AU16" s="65"/>
      <c r="AV16" s="28" t="s">
        <v>59</v>
      </c>
      <c r="AW16" s="3" t="s">
        <v>26</v>
      </c>
      <c r="AX16" s="4" t="s">
        <v>32</v>
      </c>
      <c r="AZ16" s="76"/>
      <c r="BA16" s="79"/>
      <c r="BB16" s="82"/>
      <c r="BC16" s="85"/>
      <c r="BE16" s="58"/>
      <c r="BF16" s="44" t="s">
        <v>17</v>
      </c>
      <c r="BG16" s="45">
        <f t="shared" si="0"/>
        <v>4.2297223812127999E-2</v>
      </c>
      <c r="BH16" s="45">
        <f t="shared" si="1"/>
        <v>0.50993198586765909</v>
      </c>
      <c r="BI16" s="45">
        <f t="shared" si="2"/>
        <v>0.6267960999929767</v>
      </c>
      <c r="BJ16" s="45">
        <f t="shared" si="3"/>
        <v>0.44330343228393143</v>
      </c>
      <c r="BK16" s="45">
        <f t="shared" si="4"/>
        <v>0.17367545192368367</v>
      </c>
      <c r="BL16" s="45">
        <f t="shared" si="5"/>
        <v>-0.68259014466250079</v>
      </c>
      <c r="BM16" s="45">
        <f t="shared" si="6"/>
        <v>0.45462095496156024</v>
      </c>
      <c r="BN16" s="45">
        <f t="shared" si="7"/>
        <v>-0.37278593967679419</v>
      </c>
      <c r="BO16" s="45">
        <f t="shared" si="8"/>
        <v>-0.59945841292576463</v>
      </c>
      <c r="BP16" s="45">
        <f t="shared" si="9"/>
        <v>-0.13348808003555498</v>
      </c>
      <c r="BQ16" s="45">
        <f t="shared" si="10"/>
        <v>-0.32468006198606181</v>
      </c>
      <c r="BR16" s="45">
        <f t="shared" si="11"/>
        <v>-0.70951789478370486</v>
      </c>
      <c r="BS16" s="45">
        <f t="shared" si="12"/>
        <v>0.81465231474329225</v>
      </c>
      <c r="BT16" s="45">
        <f t="shared" si="13"/>
        <v>0.5853230272133495</v>
      </c>
      <c r="BU16" s="45">
        <f t="shared" si="14"/>
        <v>-0.24580208275868495</v>
      </c>
      <c r="BV16" t="s">
        <v>78</v>
      </c>
      <c r="BW16" s="118"/>
      <c r="BX16" s="116"/>
      <c r="BY16" s="114"/>
      <c r="BZ16" s="114"/>
      <c r="CA16" s="114"/>
      <c r="CB16" s="114"/>
      <c r="CC16" s="114"/>
      <c r="CD16" s="114"/>
      <c r="CE16" s="114"/>
      <c r="CF16" s="114"/>
      <c r="CG16" s="114"/>
      <c r="CH16" s="114"/>
      <c r="CI16" s="114"/>
      <c r="CJ16" s="114"/>
      <c r="CK16" s="114"/>
      <c r="CL16" s="114"/>
      <c r="CM16" s="114"/>
    </row>
    <row r="17" spans="2:91" ht="17" thickBot="1" x14ac:dyDescent="0.25">
      <c r="B17" s="110"/>
      <c r="C17" s="11" t="s">
        <v>19</v>
      </c>
      <c r="D17" s="36">
        <v>0.3</v>
      </c>
      <c r="E17" s="36">
        <v>0.16999999999999998</v>
      </c>
      <c r="F17" s="36">
        <v>0.53</v>
      </c>
      <c r="G17" s="36">
        <v>9.9999999999999978E-2</v>
      </c>
      <c r="H17" s="36">
        <v>0.23</v>
      </c>
      <c r="I17" s="36">
        <v>0.19</v>
      </c>
      <c r="J17" s="36">
        <v>0.03</v>
      </c>
      <c r="K17" s="5"/>
      <c r="L17" s="110"/>
      <c r="M17" s="11" t="s">
        <v>19</v>
      </c>
      <c r="N17" s="36">
        <v>0.15</v>
      </c>
      <c r="O17" s="36">
        <v>0.17</v>
      </c>
      <c r="P17" s="36">
        <v>0.33</v>
      </c>
      <c r="Q17" s="36">
        <v>0.13</v>
      </c>
      <c r="R17" s="36">
        <v>0.09</v>
      </c>
      <c r="S17" s="36">
        <v>0.35</v>
      </c>
      <c r="T17" s="36">
        <v>1</v>
      </c>
      <c r="V17" s="70"/>
      <c r="W17" s="26" t="s">
        <v>51</v>
      </c>
      <c r="X17" s="23">
        <v>25</v>
      </c>
      <c r="Y17" s="14">
        <v>35</v>
      </c>
      <c r="Z17" s="14">
        <v>30</v>
      </c>
      <c r="AA17" s="14">
        <v>40</v>
      </c>
      <c r="AB17" s="14">
        <v>15</v>
      </c>
      <c r="AC17" s="14">
        <v>40</v>
      </c>
      <c r="AD17" s="15">
        <v>30</v>
      </c>
      <c r="AF17" s="70"/>
      <c r="AG17" s="26" t="s">
        <v>51</v>
      </c>
      <c r="AH17" s="23">
        <v>55</v>
      </c>
      <c r="AI17" s="14">
        <v>45</v>
      </c>
      <c r="AJ17" s="14">
        <v>35</v>
      </c>
      <c r="AK17" s="14">
        <v>30</v>
      </c>
      <c r="AL17" s="14">
        <v>25</v>
      </c>
      <c r="AM17" s="14">
        <v>50</v>
      </c>
      <c r="AN17" s="15">
        <v>35</v>
      </c>
      <c r="AP17" s="31" t="s">
        <v>29</v>
      </c>
      <c r="AQ17" s="23">
        <v>0</v>
      </c>
      <c r="AR17" s="14">
        <v>1</v>
      </c>
      <c r="AS17" s="15">
        <v>1</v>
      </c>
      <c r="AU17" s="33" t="s">
        <v>9</v>
      </c>
      <c r="AV17" s="46">
        <f>AVERAGE(N5:N14)</f>
        <v>0.26999999999999996</v>
      </c>
      <c r="AW17" s="47">
        <f>AVERAGE(N15:N23)</f>
        <v>0.29777777777777781</v>
      </c>
      <c r="AX17" s="48">
        <f>AVERAGE(N24:N33)</f>
        <v>0.35699999999999998</v>
      </c>
      <c r="AZ17" s="76"/>
      <c r="BA17" s="79"/>
      <c r="BB17" s="82"/>
      <c r="BC17" s="85"/>
      <c r="BE17" s="58"/>
      <c r="BF17" s="44" t="s">
        <v>20</v>
      </c>
      <c r="BG17" s="45">
        <f t="shared" si="0"/>
        <v>-0.26556465978702792</v>
      </c>
      <c r="BH17" s="45">
        <f t="shared" si="1"/>
        <v>0.46729356928669274</v>
      </c>
      <c r="BI17" s="45">
        <f t="shared" si="2"/>
        <v>-5.4386314389353943E-2</v>
      </c>
      <c r="BJ17" s="45">
        <f t="shared" si="3"/>
        <v>-0.3998899319421903</v>
      </c>
      <c r="BK17" s="45">
        <f t="shared" si="4"/>
        <v>-0.42845760177031417</v>
      </c>
      <c r="BL17" s="45">
        <f t="shared" si="5"/>
        <v>0.21000053746034628</v>
      </c>
      <c r="BM17" s="45">
        <f t="shared" si="6"/>
        <v>0.23697036578280686</v>
      </c>
      <c r="BN17" s="45">
        <f t="shared" si="7"/>
        <v>0.87111241935022032</v>
      </c>
      <c r="BO17" s="45">
        <f t="shared" si="8"/>
        <v>0.11866960778942641</v>
      </c>
      <c r="BP17" s="45">
        <f t="shared" si="9"/>
        <v>7.8897678519622885E-2</v>
      </c>
      <c r="BQ17" s="45">
        <f t="shared" si="10"/>
        <v>-0.46284257205797191</v>
      </c>
      <c r="BR17" s="45">
        <f t="shared" si="11"/>
        <v>-0.57316109742935872</v>
      </c>
      <c r="BS17" s="45">
        <f t="shared" si="12"/>
        <v>0.2733112178834195</v>
      </c>
      <c r="BT17" s="45">
        <f t="shared" si="13"/>
        <v>-0.3467499311613878</v>
      </c>
      <c r="BU17" s="45">
        <f t="shared" si="14"/>
        <v>0.39726386615541265</v>
      </c>
      <c r="BV17" t="s">
        <v>80</v>
      </c>
      <c r="BW17" s="118"/>
      <c r="BX17" s="116"/>
      <c r="BY17" s="114"/>
      <c r="BZ17" s="114"/>
      <c r="CA17" s="114"/>
      <c r="CB17" s="114"/>
      <c r="CC17" s="114"/>
      <c r="CD17" s="114"/>
      <c r="CE17" s="114"/>
      <c r="CF17" s="114"/>
      <c r="CG17" s="114"/>
      <c r="CH17" s="114"/>
      <c r="CI17" s="114"/>
      <c r="CJ17" s="114"/>
      <c r="CK17" s="114"/>
      <c r="CL17" s="114"/>
      <c r="CM17" s="114"/>
    </row>
    <row r="18" spans="2:91" ht="17" thickBot="1" x14ac:dyDescent="0.25">
      <c r="B18" s="110"/>
      <c r="C18" s="11" t="s">
        <v>27</v>
      </c>
      <c r="D18" s="36">
        <v>0.85</v>
      </c>
      <c r="E18" s="36">
        <v>0.72</v>
      </c>
      <c r="F18" s="36">
        <v>0.02</v>
      </c>
      <c r="G18" s="36">
        <v>0.64999999999999991</v>
      </c>
      <c r="H18" s="36">
        <v>0.31999999999999995</v>
      </c>
      <c r="I18" s="36">
        <v>0.74</v>
      </c>
      <c r="J18" s="36">
        <v>0.52</v>
      </c>
      <c r="K18" s="5"/>
      <c r="L18" s="110"/>
      <c r="M18" s="11" t="s">
        <v>27</v>
      </c>
      <c r="N18" s="36">
        <v>0.39999999999999997</v>
      </c>
      <c r="O18" s="36">
        <v>0.37999999999999995</v>
      </c>
      <c r="P18" s="36">
        <v>0.18</v>
      </c>
      <c r="Q18" s="36">
        <v>0.5099999999999999</v>
      </c>
      <c r="R18" s="36">
        <v>0.17999999999999994</v>
      </c>
      <c r="S18" s="36">
        <v>0.55000000000000004</v>
      </c>
      <c r="T18" s="36">
        <v>0.32</v>
      </c>
      <c r="V18" s="70"/>
      <c r="W18" s="26" t="s">
        <v>52</v>
      </c>
      <c r="X18" s="23">
        <v>1400</v>
      </c>
      <c r="Y18" s="14">
        <v>1200</v>
      </c>
      <c r="Z18" s="14">
        <v>900</v>
      </c>
      <c r="AA18" s="14">
        <v>2500</v>
      </c>
      <c r="AB18" s="14">
        <v>1700</v>
      </c>
      <c r="AC18" s="14">
        <v>1800</v>
      </c>
      <c r="AD18" s="15">
        <v>1300</v>
      </c>
      <c r="AF18" s="70"/>
      <c r="AG18" s="26" t="s">
        <v>52</v>
      </c>
      <c r="AH18" s="23">
        <v>1750</v>
      </c>
      <c r="AI18" s="14">
        <v>1410</v>
      </c>
      <c r="AJ18" s="14">
        <v>1012</v>
      </c>
      <c r="AK18" s="14">
        <v>2600</v>
      </c>
      <c r="AL18" s="14">
        <v>1914</v>
      </c>
      <c r="AM18" s="14">
        <v>2040</v>
      </c>
      <c r="AN18" s="15">
        <v>1469</v>
      </c>
      <c r="AP18" s="31" t="s">
        <v>56</v>
      </c>
      <c r="AQ18" s="23">
        <v>0</v>
      </c>
      <c r="AR18" s="14">
        <v>1</v>
      </c>
      <c r="AS18" s="15">
        <v>0</v>
      </c>
      <c r="AU18" s="34" t="s">
        <v>10</v>
      </c>
      <c r="AV18" s="49">
        <f>AVERAGE(O5:O14)</f>
        <v>0.33999999999999997</v>
      </c>
      <c r="AW18" s="50">
        <f>AVERAGE(O15:O23)</f>
        <v>0.25111111111111112</v>
      </c>
      <c r="AX18" s="51">
        <f>AVERAGE(O24:O33)</f>
        <v>0.22900000000000001</v>
      </c>
      <c r="AZ18" s="76"/>
      <c r="BA18" s="79"/>
      <c r="BB18" s="82"/>
      <c r="BC18" s="85"/>
      <c r="BE18" s="58"/>
      <c r="BF18" s="44" t="s">
        <v>19</v>
      </c>
      <c r="BG18" s="45">
        <f t="shared" si="0"/>
        <v>0.26680033774764439</v>
      </c>
      <c r="BH18" s="45">
        <f t="shared" si="1"/>
        <v>0.67556712534301078</v>
      </c>
      <c r="BI18" s="45">
        <f t="shared" si="2"/>
        <v>-0.43817210660636846</v>
      </c>
      <c r="BJ18" s="45">
        <f t="shared" si="3"/>
        <v>-5.6712621831836452E-2</v>
      </c>
      <c r="BK18" s="45">
        <f t="shared" si="4"/>
        <v>8.0489486064906687E-3</v>
      </c>
      <c r="BL18" s="45">
        <f t="shared" si="5"/>
        <v>0.55961284168830661</v>
      </c>
      <c r="BM18" s="45">
        <f t="shared" si="6"/>
        <v>0.67069126269039481</v>
      </c>
      <c r="BN18" s="45">
        <f t="shared" si="7"/>
        <v>0.76601515201556103</v>
      </c>
      <c r="BO18" s="45">
        <f t="shared" si="8"/>
        <v>0.51334451128086223</v>
      </c>
      <c r="BP18" s="45">
        <f t="shared" si="9"/>
        <v>-0.36311174787931577</v>
      </c>
      <c r="BQ18" s="45">
        <f t="shared" si="10"/>
        <v>-0.63932950392674204</v>
      </c>
      <c r="BR18" s="45">
        <f t="shared" si="11"/>
        <v>-0.48074453387291582</v>
      </c>
      <c r="BS18" s="45">
        <f t="shared" si="12"/>
        <v>0.11643155705711281</v>
      </c>
      <c r="BT18" s="45">
        <f t="shared" si="13"/>
        <v>-0.30983033370180491</v>
      </c>
      <c r="BU18" s="45">
        <f t="shared" si="14"/>
        <v>-0.16080451592060033</v>
      </c>
      <c r="BV18" t="s">
        <v>80</v>
      </c>
      <c r="BW18" s="118"/>
      <c r="BX18" s="116"/>
      <c r="BY18" s="114"/>
      <c r="BZ18" s="114"/>
      <c r="CA18" s="114"/>
      <c r="CB18" s="114"/>
      <c r="CC18" s="114"/>
      <c r="CD18" s="114"/>
      <c r="CE18" s="114"/>
      <c r="CF18" s="114"/>
      <c r="CG18" s="114"/>
      <c r="CH18" s="114"/>
      <c r="CI18" s="114"/>
      <c r="CJ18" s="114"/>
      <c r="CK18" s="114"/>
      <c r="CL18" s="114"/>
      <c r="CM18" s="114"/>
    </row>
    <row r="19" spans="2:91" ht="17" thickBot="1" x14ac:dyDescent="0.25">
      <c r="B19" s="110"/>
      <c r="C19" s="11" t="s">
        <v>28</v>
      </c>
      <c r="D19" s="36">
        <v>0.45</v>
      </c>
      <c r="E19" s="36">
        <v>0.32</v>
      </c>
      <c r="F19" s="36">
        <v>0.38</v>
      </c>
      <c r="G19" s="36">
        <v>0.25</v>
      </c>
      <c r="H19" s="36">
        <v>0.08</v>
      </c>
      <c r="I19" s="36">
        <v>0.34</v>
      </c>
      <c r="J19" s="36">
        <v>0.12</v>
      </c>
      <c r="K19" s="5"/>
      <c r="L19" s="110"/>
      <c r="M19" s="11" t="s">
        <v>28</v>
      </c>
      <c r="N19" s="36">
        <v>0.57999999999999996</v>
      </c>
      <c r="O19" s="36">
        <v>0.24</v>
      </c>
      <c r="P19" s="36">
        <v>0.18</v>
      </c>
      <c r="Q19" s="36">
        <v>0.10999999999999999</v>
      </c>
      <c r="R19" s="36">
        <v>0.13</v>
      </c>
      <c r="S19" s="36">
        <v>0.15000000000000002</v>
      </c>
      <c r="T19" s="36">
        <v>0.99</v>
      </c>
      <c r="V19" s="71"/>
      <c r="W19" s="27" t="s">
        <v>53</v>
      </c>
      <c r="X19" s="24">
        <v>3000</v>
      </c>
      <c r="Y19" s="16">
        <v>2700</v>
      </c>
      <c r="Z19" s="16">
        <v>4500</v>
      </c>
      <c r="AA19" s="16">
        <v>3200</v>
      </c>
      <c r="AB19" s="16">
        <v>3100</v>
      </c>
      <c r="AC19" s="16">
        <v>3400</v>
      </c>
      <c r="AD19" s="17">
        <v>2700</v>
      </c>
      <c r="AF19" s="71"/>
      <c r="AG19" s="27" t="s">
        <v>53</v>
      </c>
      <c r="AH19" s="24">
        <v>3350</v>
      </c>
      <c r="AI19" s="16">
        <v>2910</v>
      </c>
      <c r="AJ19" s="16">
        <v>4612</v>
      </c>
      <c r="AK19" s="16">
        <v>3300</v>
      </c>
      <c r="AL19" s="16">
        <v>3314</v>
      </c>
      <c r="AM19" s="16">
        <v>3640</v>
      </c>
      <c r="AN19" s="17">
        <v>2869</v>
      </c>
      <c r="AP19" s="31" t="s">
        <v>61</v>
      </c>
      <c r="AQ19" s="23">
        <v>0</v>
      </c>
      <c r="AR19" s="14">
        <v>1</v>
      </c>
      <c r="AS19" s="15">
        <v>0</v>
      </c>
      <c r="AU19" s="34" t="s">
        <v>11</v>
      </c>
      <c r="AV19" s="49">
        <f>AVERAGE(P5:P14)</f>
        <v>0.25600000000000001</v>
      </c>
      <c r="AW19" s="50">
        <f>AVERAGE(P15:P23)</f>
        <v>0.32777777777777778</v>
      </c>
      <c r="AX19" s="51">
        <f>AVERAGE(P24:P33)</f>
        <v>0.38899999999999996</v>
      </c>
      <c r="AZ19" s="76"/>
      <c r="BA19" s="79"/>
      <c r="BB19" s="82"/>
      <c r="BC19" s="85"/>
      <c r="BE19" s="58"/>
      <c r="BF19" s="44" t="s">
        <v>27</v>
      </c>
      <c r="BG19" s="45">
        <f t="shared" si="0"/>
        <v>0.10589651969390836</v>
      </c>
      <c r="BH19" s="45">
        <f t="shared" si="1"/>
        <v>0.52302253732330306</v>
      </c>
      <c r="BI19" s="45">
        <f t="shared" si="2"/>
        <v>0.58031556148646402</v>
      </c>
      <c r="BJ19" s="45">
        <f t="shared" si="3"/>
        <v>0.49444332193696056</v>
      </c>
      <c r="BK19" s="45">
        <f t="shared" si="4"/>
        <v>0.24569217922535164</v>
      </c>
      <c r="BL19" s="45">
        <f t="shared" si="5"/>
        <v>-0.63858110430207171</v>
      </c>
      <c r="BM19" s="45">
        <f t="shared" si="6"/>
        <v>0.49393335747298334</v>
      </c>
      <c r="BN19" s="45">
        <f t="shared" si="7"/>
        <v>-0.41526966286546063</v>
      </c>
      <c r="BO19" s="45">
        <f t="shared" si="8"/>
        <v>-0.54035942491557676</v>
      </c>
      <c r="BP19" s="45">
        <f t="shared" si="9"/>
        <v>-0.19017761048058643</v>
      </c>
      <c r="BQ19" s="45">
        <f t="shared" si="10"/>
        <v>-0.31686081054090054</v>
      </c>
      <c r="BR19" s="45">
        <f t="shared" si="11"/>
        <v>-0.66862515320001248</v>
      </c>
      <c r="BS19" s="45">
        <f t="shared" si="12"/>
        <v>0.77542793043855684</v>
      </c>
      <c r="BT19" s="45">
        <f t="shared" si="13"/>
        <v>0.61122866762510664</v>
      </c>
      <c r="BU19" s="45">
        <f t="shared" si="14"/>
        <v>-0.32748264968782026</v>
      </c>
      <c r="BV19" t="s">
        <v>78</v>
      </c>
      <c r="BW19" s="118"/>
      <c r="BX19" s="116"/>
      <c r="BY19" s="114"/>
      <c r="BZ19" s="114"/>
      <c r="CA19" s="114"/>
      <c r="CB19" s="114"/>
      <c r="CC19" s="114"/>
      <c r="CD19" s="114"/>
      <c r="CE19" s="114"/>
      <c r="CF19" s="114"/>
      <c r="CG19" s="114"/>
      <c r="CH19" s="114"/>
      <c r="CI19" s="114"/>
      <c r="CJ19" s="114"/>
      <c r="CK19" s="114"/>
      <c r="CL19" s="114"/>
      <c r="CM19" s="114"/>
    </row>
    <row r="20" spans="2:91" ht="17" thickBot="1" x14ac:dyDescent="0.25">
      <c r="B20" s="110"/>
      <c r="C20" s="11" t="s">
        <v>16</v>
      </c>
      <c r="D20" s="36">
        <v>0.5</v>
      </c>
      <c r="E20" s="36">
        <v>0.37</v>
      </c>
      <c r="F20" s="36">
        <v>0.33</v>
      </c>
      <c r="G20" s="36">
        <v>0.3</v>
      </c>
      <c r="H20" s="36">
        <v>0.03</v>
      </c>
      <c r="I20" s="36">
        <v>0.39</v>
      </c>
      <c r="J20" s="36">
        <v>0.16999999999999998</v>
      </c>
      <c r="K20" s="5"/>
      <c r="L20" s="110"/>
      <c r="M20" s="11" t="s">
        <v>16</v>
      </c>
      <c r="N20" s="36">
        <v>4.9999999999999989E-2</v>
      </c>
      <c r="O20" s="36">
        <v>2.9999999999999971E-2</v>
      </c>
      <c r="P20" s="36">
        <v>0.13</v>
      </c>
      <c r="Q20" s="36">
        <v>0.15999999999999998</v>
      </c>
      <c r="R20" s="36">
        <v>0.19</v>
      </c>
      <c r="S20" s="36">
        <v>0.2</v>
      </c>
      <c r="T20" s="36">
        <v>0.98</v>
      </c>
      <c r="V20" s="5"/>
      <c r="W20" s="5"/>
      <c r="X20" s="5"/>
      <c r="Y20" s="5"/>
      <c r="AF20" s="5"/>
      <c r="AG20" s="5"/>
      <c r="AH20" s="5"/>
      <c r="AI20" s="5"/>
      <c r="AP20" s="31" t="s">
        <v>62</v>
      </c>
      <c r="AQ20" s="23">
        <v>0</v>
      </c>
      <c r="AR20" s="14">
        <v>0</v>
      </c>
      <c r="AS20" s="15">
        <v>1</v>
      </c>
      <c r="AU20" s="34" t="s">
        <v>12</v>
      </c>
      <c r="AV20" s="49">
        <f>AVERAGE(Q5:Q14)</f>
        <v>0.28599999999999998</v>
      </c>
      <c r="AW20" s="50">
        <f>AVERAGE(Q15:Q23)</f>
        <v>0.2944444444444444</v>
      </c>
      <c r="AX20" s="51">
        <f>AVERAGE(Q24:Q33)</f>
        <v>0.34100000000000003</v>
      </c>
      <c r="AZ20" s="76"/>
      <c r="BA20" s="79"/>
      <c r="BB20" s="82"/>
      <c r="BC20" s="85"/>
      <c r="BE20" s="58"/>
      <c r="BF20" s="44" t="s">
        <v>28</v>
      </c>
      <c r="BG20" s="45">
        <f t="shared" si="0"/>
        <v>0.38178047984663854</v>
      </c>
      <c r="BH20" s="45">
        <f t="shared" si="1"/>
        <v>0.38008261495700046</v>
      </c>
      <c r="BI20" s="45">
        <f t="shared" si="2"/>
        <v>-0.50497348463844194</v>
      </c>
      <c r="BJ20" s="45">
        <f t="shared" si="3"/>
        <v>-0.23122823843374743</v>
      </c>
      <c r="BK20" s="45">
        <f t="shared" si="4"/>
        <v>0.23948422475804829</v>
      </c>
      <c r="BL20" s="45">
        <f t="shared" si="5"/>
        <v>0.5214315635463509</v>
      </c>
      <c r="BM20" s="45">
        <f t="shared" si="6"/>
        <v>0.71776418362271532</v>
      </c>
      <c r="BN20" s="45">
        <f t="shared" si="7"/>
        <v>0.5368860193292071</v>
      </c>
      <c r="BO20" s="45">
        <f t="shared" si="8"/>
        <v>0.57104741473099052</v>
      </c>
      <c r="BP20" s="45">
        <f t="shared" si="9"/>
        <v>-0.27077988725283914</v>
      </c>
      <c r="BQ20" s="45">
        <f t="shared" si="10"/>
        <v>-0.74408184309954595</v>
      </c>
      <c r="BR20" s="45">
        <f t="shared" si="11"/>
        <v>-0.27327494686881937</v>
      </c>
      <c r="BS20" s="45">
        <f t="shared" si="12"/>
        <v>-0.15724227669409541</v>
      </c>
      <c r="BT20" s="45">
        <f t="shared" si="13"/>
        <v>-0.34852874470205225</v>
      </c>
      <c r="BU20" s="45">
        <f t="shared" si="14"/>
        <v>-0.4511309532630059</v>
      </c>
      <c r="BV20" t="s">
        <v>81</v>
      </c>
      <c r="BW20" s="118"/>
      <c r="BX20" s="116"/>
      <c r="BY20" s="114"/>
      <c r="BZ20" s="114"/>
      <c r="CA20" s="114"/>
      <c r="CB20" s="114"/>
      <c r="CC20" s="114"/>
      <c r="CD20" s="114"/>
      <c r="CE20" s="114"/>
      <c r="CF20" s="114"/>
      <c r="CG20" s="114"/>
      <c r="CH20" s="114"/>
      <c r="CI20" s="114"/>
      <c r="CJ20" s="114"/>
      <c r="CK20" s="114"/>
      <c r="CL20" s="114"/>
      <c r="CM20" s="114"/>
    </row>
    <row r="21" spans="2:91" ht="17" thickBot="1" x14ac:dyDescent="0.25">
      <c r="B21" s="110"/>
      <c r="C21" s="11" t="s">
        <v>29</v>
      </c>
      <c r="D21" s="36">
        <v>0.69</v>
      </c>
      <c r="E21" s="36">
        <v>0.55999999999999994</v>
      </c>
      <c r="F21" s="36">
        <v>0.14000000000000001</v>
      </c>
      <c r="G21" s="36">
        <v>0.48999999999999994</v>
      </c>
      <c r="H21" s="36">
        <v>0.15999999999999992</v>
      </c>
      <c r="I21" s="36">
        <v>0.57999999999999996</v>
      </c>
      <c r="J21" s="36">
        <v>0.35999999999999993</v>
      </c>
      <c r="K21" s="5"/>
      <c r="L21" s="110"/>
      <c r="M21" s="11" t="s">
        <v>29</v>
      </c>
      <c r="N21" s="36">
        <v>0.23999999999999994</v>
      </c>
      <c r="O21" s="36">
        <v>0.21999999999999992</v>
      </c>
      <c r="P21" s="36">
        <v>0.32</v>
      </c>
      <c r="Q21" s="36">
        <v>0.34999999999999992</v>
      </c>
      <c r="R21" s="36">
        <v>0.22</v>
      </c>
      <c r="S21" s="36">
        <v>0.38999999999999996</v>
      </c>
      <c r="T21" s="36">
        <v>0.15999999999999992</v>
      </c>
      <c r="V21" s="5"/>
      <c r="W21" s="5"/>
      <c r="X21" s="5"/>
      <c r="Y21" s="5"/>
      <c r="AF21" s="5"/>
      <c r="AG21" s="5"/>
      <c r="AH21" s="5"/>
      <c r="AI21" s="5"/>
      <c r="AP21" s="31" t="s">
        <v>34</v>
      </c>
      <c r="AQ21" s="23">
        <v>0</v>
      </c>
      <c r="AR21" s="14">
        <v>0</v>
      </c>
      <c r="AS21" s="15">
        <v>1</v>
      </c>
      <c r="AU21" s="34" t="s">
        <v>13</v>
      </c>
      <c r="AV21" s="49">
        <f>AVERAGE(R5:R14)</f>
        <v>0.47099999999999997</v>
      </c>
      <c r="AW21" s="50">
        <f>AVERAGE(R15:R23)</f>
        <v>0.16555555555555554</v>
      </c>
      <c r="AX21" s="51">
        <f>AVERAGE(R24:R33)</f>
        <v>0.21999999999999997</v>
      </c>
      <c r="AZ21" s="76"/>
      <c r="BA21" s="79"/>
      <c r="BB21" s="82"/>
      <c r="BC21" s="85"/>
      <c r="BE21" s="58"/>
      <c r="BF21" s="44" t="s">
        <v>16</v>
      </c>
      <c r="BG21" s="45">
        <f t="shared" si="0"/>
        <v>0.27803035364675799</v>
      </c>
      <c r="BH21" s="45">
        <f t="shared" si="1"/>
        <v>0.69978277249630405</v>
      </c>
      <c r="BI21" s="45">
        <f t="shared" si="2"/>
        <v>-0.46438752193286731</v>
      </c>
      <c r="BJ21" s="45">
        <f t="shared" si="3"/>
        <v>5.6516429423132092E-2</v>
      </c>
      <c r="BK21" s="45">
        <f t="shared" si="4"/>
        <v>0.17697810631102351</v>
      </c>
      <c r="BL21" s="45">
        <f t="shared" si="5"/>
        <v>0.63189647130209081</v>
      </c>
      <c r="BM21" s="45">
        <f t="shared" si="6"/>
        <v>0.63945140103537013</v>
      </c>
      <c r="BN21" s="45">
        <f t="shared" si="7"/>
        <v>0.57330081094594887</v>
      </c>
      <c r="BO21" s="45">
        <f t="shared" si="8"/>
        <v>0.68334252640811621</v>
      </c>
      <c r="BP21" s="45">
        <f t="shared" si="9"/>
        <v>-0.4786003780109051</v>
      </c>
      <c r="BQ21" s="45">
        <f t="shared" si="10"/>
        <v>-0.43560909352984512</v>
      </c>
      <c r="BR21" s="45">
        <f t="shared" si="11"/>
        <v>-0.28275663082507491</v>
      </c>
      <c r="BS21" s="45">
        <f t="shared" si="12"/>
        <v>-3.3870656271603329E-2</v>
      </c>
      <c r="BT21" s="45">
        <f t="shared" si="13"/>
        <v>-0.10200473980791848</v>
      </c>
      <c r="BU21" s="45">
        <f t="shared" si="14"/>
        <v>-0.30821888402599734</v>
      </c>
      <c r="BV21" t="s">
        <v>5</v>
      </c>
      <c r="BW21" s="118"/>
      <c r="BX21" s="116"/>
      <c r="BY21" s="114"/>
      <c r="BZ21" s="114"/>
      <c r="CA21" s="114"/>
      <c r="CB21" s="114"/>
      <c r="CC21" s="114"/>
      <c r="CD21" s="114"/>
      <c r="CE21" s="114"/>
      <c r="CF21" s="114"/>
      <c r="CG21" s="114"/>
      <c r="CH21" s="114"/>
      <c r="CI21" s="114"/>
      <c r="CJ21" s="114"/>
      <c r="CK21" s="114"/>
      <c r="CL21" s="114"/>
      <c r="CM21" s="114"/>
    </row>
    <row r="22" spans="2:91" ht="17" thickBot="1" x14ac:dyDescent="0.25">
      <c r="B22" s="110"/>
      <c r="C22" s="11" t="s">
        <v>30</v>
      </c>
      <c r="D22" s="36">
        <v>0.2</v>
      </c>
      <c r="E22" s="36">
        <v>7.0000000000000007E-2</v>
      </c>
      <c r="F22" s="36">
        <v>0.63</v>
      </c>
      <c r="G22" s="36">
        <v>0.19</v>
      </c>
      <c r="H22" s="36">
        <v>0.33</v>
      </c>
      <c r="I22" s="36">
        <v>9.0000000000000011E-2</v>
      </c>
      <c r="J22" s="36">
        <v>0.13</v>
      </c>
      <c r="K22" s="5"/>
      <c r="L22" s="110"/>
      <c r="M22" s="11" t="s">
        <v>30</v>
      </c>
      <c r="N22" s="36">
        <v>0.25</v>
      </c>
      <c r="O22" s="36">
        <v>0.27</v>
      </c>
      <c r="P22" s="36">
        <v>0.43</v>
      </c>
      <c r="Q22" s="36">
        <v>4.9999999999999989E-2</v>
      </c>
      <c r="R22" s="36">
        <v>0.19</v>
      </c>
      <c r="S22" s="36">
        <v>0.28999999999999998</v>
      </c>
      <c r="T22" s="36">
        <v>0.71</v>
      </c>
      <c r="V22" s="5"/>
      <c r="W22" s="5"/>
      <c r="X22" s="5"/>
      <c r="Y22" s="5"/>
      <c r="AF22" s="5"/>
      <c r="AG22" s="5"/>
      <c r="AH22" s="5"/>
      <c r="AI22" s="5"/>
      <c r="AP22" s="31" t="s">
        <v>35</v>
      </c>
      <c r="AQ22" s="23">
        <v>0</v>
      </c>
      <c r="AR22" s="14">
        <v>0</v>
      </c>
      <c r="AS22" s="15">
        <v>1</v>
      </c>
      <c r="AU22" s="34" t="s">
        <v>14</v>
      </c>
      <c r="AV22" s="49">
        <f>AVERAGE(S5:S14)</f>
        <v>0.308</v>
      </c>
      <c r="AW22" s="50">
        <f>AVERAGE(S15:S23)</f>
        <v>0.37666666666666671</v>
      </c>
      <c r="AX22" s="51">
        <f>AVERAGE(S24:S33)</f>
        <v>0.4210000000000001</v>
      </c>
      <c r="AZ22" s="76"/>
      <c r="BA22" s="79"/>
      <c r="BB22" s="82"/>
      <c r="BC22" s="85"/>
      <c r="BE22" s="58"/>
      <c r="BF22" s="44" t="s">
        <v>29</v>
      </c>
      <c r="BG22" s="45">
        <f t="shared" si="0"/>
        <v>-0.60487964355904755</v>
      </c>
      <c r="BH22" s="45">
        <f t="shared" si="1"/>
        <v>0.1583230882330906</v>
      </c>
      <c r="BI22" s="45">
        <f t="shared" si="2"/>
        <v>0.86221330756115677</v>
      </c>
      <c r="BJ22" s="45">
        <f t="shared" si="3"/>
        <v>5.7970168804886993E-2</v>
      </c>
      <c r="BK22" s="45">
        <f t="shared" si="4"/>
        <v>-0.5405695681974465</v>
      </c>
      <c r="BL22" s="45">
        <f t="shared" si="5"/>
        <v>-0.80235294117647049</v>
      </c>
      <c r="BM22" s="45">
        <f t="shared" si="6"/>
        <v>-0.37127313976218274</v>
      </c>
      <c r="BN22" s="45">
        <f t="shared" si="7"/>
        <v>-0.22527393696552747</v>
      </c>
      <c r="BO22" s="45">
        <f t="shared" si="8"/>
        <v>-0.76851136730279646</v>
      </c>
      <c r="BP22" s="45">
        <f t="shared" si="9"/>
        <v>0.15377968724901422</v>
      </c>
      <c r="BQ22" s="45">
        <f t="shared" si="10"/>
        <v>0.21781692294717706</v>
      </c>
      <c r="BR22" s="45">
        <f t="shared" si="11"/>
        <v>-0.38678866126732769</v>
      </c>
      <c r="BS22" s="45">
        <f t="shared" si="12"/>
        <v>0.59905381337757824</v>
      </c>
      <c r="BT22" s="45">
        <f t="shared" si="13"/>
        <v>0.44727681510375128</v>
      </c>
      <c r="BU22" s="45">
        <f t="shared" si="14"/>
        <v>0.58648942807712356</v>
      </c>
      <c r="BV22" t="s">
        <v>6</v>
      </c>
      <c r="BW22" s="118"/>
      <c r="BX22" s="116"/>
      <c r="BY22" s="114"/>
      <c r="BZ22" s="114"/>
      <c r="CA22" s="114"/>
      <c r="CB22" s="114"/>
      <c r="CC22" s="114"/>
      <c r="CD22" s="114"/>
      <c r="CE22" s="114"/>
      <c r="CF22" s="114"/>
      <c r="CG22" s="114"/>
      <c r="CH22" s="114"/>
      <c r="CI22" s="114"/>
      <c r="CJ22" s="114"/>
      <c r="CK22" s="114"/>
      <c r="CL22" s="114"/>
      <c r="CM22" s="114"/>
    </row>
    <row r="23" spans="2:91" ht="17" thickBot="1" x14ac:dyDescent="0.25">
      <c r="B23" s="110"/>
      <c r="C23" s="13" t="s">
        <v>31</v>
      </c>
      <c r="D23" s="38">
        <v>0.91</v>
      </c>
      <c r="E23" s="38">
        <v>0.78</v>
      </c>
      <c r="F23" s="38">
        <v>8.0000000000000071E-2</v>
      </c>
      <c r="G23" s="38">
        <v>0.71</v>
      </c>
      <c r="H23" s="38">
        <v>0.38</v>
      </c>
      <c r="I23" s="38">
        <v>0.8</v>
      </c>
      <c r="J23" s="38">
        <v>0.58000000000000007</v>
      </c>
      <c r="K23" s="5"/>
      <c r="L23" s="110"/>
      <c r="M23" s="13" t="s">
        <v>31</v>
      </c>
      <c r="N23" s="38">
        <v>0.46</v>
      </c>
      <c r="O23" s="38">
        <v>0.44</v>
      </c>
      <c r="P23" s="38">
        <v>0.62</v>
      </c>
      <c r="Q23" s="38">
        <v>0.56999999999999995</v>
      </c>
      <c r="R23" s="38">
        <v>0.24</v>
      </c>
      <c r="S23" s="38">
        <v>0.6100000000000001</v>
      </c>
      <c r="T23" s="38">
        <v>0.38000000000000006</v>
      </c>
      <c r="V23" s="5"/>
      <c r="W23" s="41"/>
      <c r="X23" s="5"/>
      <c r="Y23" s="5"/>
      <c r="Z23" s="5"/>
      <c r="AA23" s="5"/>
      <c r="AB23" s="5"/>
      <c r="AC23" s="5"/>
      <c r="AF23" s="5"/>
      <c r="AG23" s="5"/>
      <c r="AH23" s="5"/>
      <c r="AI23" s="5"/>
      <c r="AP23" s="31" t="s">
        <v>63</v>
      </c>
      <c r="AQ23" s="23">
        <v>0</v>
      </c>
      <c r="AR23" s="14">
        <v>0</v>
      </c>
      <c r="AS23" s="15">
        <v>1</v>
      </c>
      <c r="AU23" s="35" t="s">
        <v>15</v>
      </c>
      <c r="AV23" s="52">
        <f>AVERAGE(T5:T14)</f>
        <v>0.28599999999999992</v>
      </c>
      <c r="AW23" s="53">
        <f>AVERAGE(T15:T23)</f>
        <v>0.60666666666666658</v>
      </c>
      <c r="AX23" s="54">
        <f>AVERAGE(T24:T33)</f>
        <v>0.34799999999999998</v>
      </c>
      <c r="AZ23" s="77"/>
      <c r="BA23" s="80"/>
      <c r="BB23" s="83"/>
      <c r="BC23" s="86"/>
      <c r="BE23" s="58"/>
      <c r="BF23" s="44" t="s">
        <v>30</v>
      </c>
      <c r="BG23" s="45">
        <f t="shared" si="0"/>
        <v>0.28099439435434032</v>
      </c>
      <c r="BH23" s="45">
        <f t="shared" si="1"/>
        <v>0.38220176597567812</v>
      </c>
      <c r="BI23" s="45">
        <f t="shared" si="2"/>
        <v>-0.60664615731593763</v>
      </c>
      <c r="BJ23" s="45">
        <f t="shared" si="3"/>
        <v>-0.27126713180775813</v>
      </c>
      <c r="BK23" s="45">
        <f t="shared" si="4"/>
        <v>-0.1512192517111538</v>
      </c>
      <c r="BL23" s="45">
        <f t="shared" si="5"/>
        <v>0.67070591345131958</v>
      </c>
      <c r="BM23" s="45">
        <f t="shared" si="6"/>
        <v>0.49979616034155866</v>
      </c>
      <c r="BN23" s="45">
        <f t="shared" si="7"/>
        <v>0.91636789117202067</v>
      </c>
      <c r="BO23" s="45">
        <f t="shared" si="8"/>
        <v>0.52841835974483142</v>
      </c>
      <c r="BP23" s="45">
        <f t="shared" si="9"/>
        <v>-0.22219268403071379</v>
      </c>
      <c r="BQ23" s="45">
        <f t="shared" si="10"/>
        <v>-0.65866118453940525</v>
      </c>
      <c r="BR23" s="45">
        <f t="shared" si="11"/>
        <v>-0.32179728684897008</v>
      </c>
      <c r="BS23" s="45">
        <f t="shared" si="12"/>
        <v>-8.2275532898705289E-2</v>
      </c>
      <c r="BT23" s="45">
        <f t="shared" si="13"/>
        <v>-0.65277791171950128</v>
      </c>
      <c r="BU23" s="45">
        <f t="shared" si="14"/>
        <v>-5.9227874363924583E-3</v>
      </c>
      <c r="BV23" t="s">
        <v>80</v>
      </c>
      <c r="BW23" s="118"/>
      <c r="BX23" s="116"/>
      <c r="BY23" s="114"/>
      <c r="BZ23" s="114"/>
      <c r="CA23" s="114"/>
      <c r="CB23" s="114"/>
      <c r="CC23" s="114"/>
      <c r="CD23" s="114"/>
      <c r="CE23" s="114"/>
      <c r="CF23" s="114"/>
      <c r="CG23" s="114"/>
      <c r="CH23" s="114"/>
      <c r="CI23" s="114"/>
      <c r="CJ23" s="114"/>
      <c r="CK23" s="114"/>
      <c r="CL23" s="114"/>
      <c r="CM23" s="114"/>
    </row>
    <row r="24" spans="2:91" ht="17" thickBot="1" x14ac:dyDescent="0.25">
      <c r="B24" s="109" t="s">
        <v>32</v>
      </c>
      <c r="C24" s="11" t="s">
        <v>33</v>
      </c>
      <c r="D24" s="36">
        <v>0.78</v>
      </c>
      <c r="E24" s="36">
        <v>0.65</v>
      </c>
      <c r="F24" s="36">
        <v>4.9999999999999899E-2</v>
      </c>
      <c r="G24" s="36">
        <v>0.58000000000000007</v>
      </c>
      <c r="H24" s="36">
        <v>0.25</v>
      </c>
      <c r="I24" s="36">
        <v>0.67</v>
      </c>
      <c r="J24" s="36">
        <v>0.45</v>
      </c>
      <c r="K24" s="5"/>
      <c r="L24" s="109" t="s">
        <v>32</v>
      </c>
      <c r="M24" s="11" t="s">
        <v>33</v>
      </c>
      <c r="N24" s="36">
        <v>0.33</v>
      </c>
      <c r="O24" s="36">
        <v>0.31</v>
      </c>
      <c r="P24" s="36">
        <v>0.65</v>
      </c>
      <c r="Q24" s="36">
        <v>0.44000000000000006</v>
      </c>
      <c r="R24" s="36">
        <v>0.10999999999999999</v>
      </c>
      <c r="S24" s="36">
        <v>0.48000000000000004</v>
      </c>
      <c r="T24" s="36">
        <v>0.25</v>
      </c>
      <c r="V24" s="5"/>
      <c r="X24" s="5"/>
      <c r="Y24" s="5"/>
      <c r="AF24" s="5"/>
      <c r="AG24" s="5"/>
      <c r="AH24" s="5"/>
      <c r="AI24" s="5"/>
      <c r="AP24" s="31" t="s">
        <v>64</v>
      </c>
      <c r="AQ24" s="23">
        <v>0</v>
      </c>
      <c r="AR24" s="14">
        <v>0</v>
      </c>
      <c r="AS24" s="15">
        <v>1</v>
      </c>
      <c r="BE24" s="58"/>
      <c r="BF24" s="44" t="s">
        <v>31</v>
      </c>
      <c r="BG24" s="45">
        <f t="shared" si="0"/>
        <v>-0.54835329442151792</v>
      </c>
      <c r="BH24" s="45">
        <f t="shared" si="1"/>
        <v>0.15143340552431342</v>
      </c>
      <c r="BI24" s="45">
        <f t="shared" si="2"/>
        <v>0.74756979468508034</v>
      </c>
      <c r="BJ24" s="45">
        <f t="shared" si="3"/>
        <v>-0.22510533856687046</v>
      </c>
      <c r="BK24" s="45">
        <f t="shared" si="4"/>
        <v>-0.55460360980963019</v>
      </c>
      <c r="BL24" s="45">
        <f t="shared" si="5"/>
        <v>-0.75481441308114694</v>
      </c>
      <c r="BM24" s="45">
        <f t="shared" si="6"/>
        <v>-0.11301311874750632</v>
      </c>
      <c r="BN24" s="45">
        <f t="shared" si="7"/>
        <v>0.18462061196354723</v>
      </c>
      <c r="BO24" s="45">
        <f t="shared" si="8"/>
        <v>-0.84637589924045697</v>
      </c>
      <c r="BP24" s="45">
        <f t="shared" si="9"/>
        <v>0.4382684815229842</v>
      </c>
      <c r="BQ24" s="45">
        <f t="shared" si="10"/>
        <v>-0.24136593287265762</v>
      </c>
      <c r="BR24" s="45">
        <f t="shared" si="11"/>
        <v>-0.7410520234407586</v>
      </c>
      <c r="BS24" s="45">
        <f t="shared" si="12"/>
        <v>0.78152052203842148</v>
      </c>
      <c r="BT24" s="45">
        <f t="shared" si="13"/>
        <v>7.6201803997644632E-2</v>
      </c>
      <c r="BU24" s="45">
        <f t="shared" si="14"/>
        <v>0.60328136750133887</v>
      </c>
      <c r="BV24" t="s">
        <v>82</v>
      </c>
      <c r="BW24" s="118"/>
      <c r="BX24" s="116"/>
      <c r="BY24" s="114"/>
      <c r="BZ24" s="114"/>
      <c r="CA24" s="114"/>
      <c r="CB24" s="114"/>
      <c r="CC24" s="114"/>
      <c r="CD24" s="114"/>
      <c r="CE24" s="114"/>
      <c r="CF24" s="114"/>
      <c r="CG24" s="114"/>
      <c r="CH24" s="114"/>
      <c r="CI24" s="114"/>
      <c r="CJ24" s="114"/>
      <c r="CK24" s="114"/>
      <c r="CL24" s="114"/>
      <c r="CM24" s="114"/>
    </row>
    <row r="25" spans="2:91" ht="17" thickBot="1" x14ac:dyDescent="0.25">
      <c r="B25" s="110"/>
      <c r="C25" s="11" t="s">
        <v>34</v>
      </c>
      <c r="D25" s="36">
        <v>0.68</v>
      </c>
      <c r="E25" s="36">
        <v>0.55000000000000004</v>
      </c>
      <c r="F25" s="36">
        <v>0.15</v>
      </c>
      <c r="G25" s="36">
        <v>0.48000000000000004</v>
      </c>
      <c r="H25" s="36">
        <v>0.15000000000000002</v>
      </c>
      <c r="I25" s="36">
        <v>0.57000000000000006</v>
      </c>
      <c r="J25" s="36">
        <v>0.35000000000000003</v>
      </c>
      <c r="K25" s="5"/>
      <c r="L25" s="110"/>
      <c r="M25" s="11" t="s">
        <v>34</v>
      </c>
      <c r="N25" s="36">
        <v>0.23000000000000004</v>
      </c>
      <c r="O25" s="36">
        <v>0.21000000000000002</v>
      </c>
      <c r="P25" s="36">
        <v>0.25</v>
      </c>
      <c r="Q25" s="36">
        <v>0.34</v>
      </c>
      <c r="R25" s="36">
        <v>0.21</v>
      </c>
      <c r="S25" s="36">
        <v>0.38000000000000006</v>
      </c>
      <c r="T25" s="36">
        <v>0.15000000000000002</v>
      </c>
      <c r="V25" s="5"/>
      <c r="W25" s="5"/>
      <c r="X25" s="5"/>
      <c r="Y25" s="5"/>
      <c r="AF25" s="5"/>
      <c r="AG25" s="5"/>
      <c r="AH25" s="5"/>
      <c r="AI25" s="5"/>
      <c r="AP25" s="32" t="s">
        <v>60</v>
      </c>
      <c r="AQ25" s="24">
        <v>0</v>
      </c>
      <c r="AR25" s="16">
        <v>0</v>
      </c>
      <c r="AS25" s="17">
        <v>1</v>
      </c>
      <c r="BE25" s="58"/>
      <c r="BF25" s="44" t="s">
        <v>33</v>
      </c>
      <c r="BG25" s="45">
        <f t="shared" si="0"/>
        <v>-0.65291512962145914</v>
      </c>
      <c r="BH25" s="45">
        <f t="shared" si="1"/>
        <v>-1.3647509165370528E-2</v>
      </c>
      <c r="BI25" s="45">
        <f t="shared" si="2"/>
        <v>0.63560902015155385</v>
      </c>
      <c r="BJ25" s="45">
        <f t="shared" si="3"/>
        <v>-0.42641087532180516</v>
      </c>
      <c r="BK25" s="45">
        <f t="shared" si="4"/>
        <v>-0.70902974535404817</v>
      </c>
      <c r="BL25" s="45">
        <f t="shared" si="5"/>
        <v>-0.62328079401839864</v>
      </c>
      <c r="BM25" s="45">
        <f t="shared" si="6"/>
        <v>-0.30036786873917698</v>
      </c>
      <c r="BN25" s="45">
        <f t="shared" si="7"/>
        <v>0.35314630858639667</v>
      </c>
      <c r="BO25" s="45">
        <f t="shared" si="8"/>
        <v>-0.76058711268120083</v>
      </c>
      <c r="BP25" s="45">
        <f t="shared" si="9"/>
        <v>0.55890486956377616</v>
      </c>
      <c r="BQ25" s="45">
        <f t="shared" si="10"/>
        <v>-0.15973837591313442</v>
      </c>
      <c r="BR25" s="45">
        <f t="shared" si="11"/>
        <v>-0.59727605071651424</v>
      </c>
      <c r="BS25" s="45">
        <f t="shared" si="12"/>
        <v>0.60520727310902911</v>
      </c>
      <c r="BT25" s="45">
        <f t="shared" si="13"/>
        <v>-0.12910017673303142</v>
      </c>
      <c r="BU25" s="45">
        <f t="shared" si="14"/>
        <v>0.79241296859885424</v>
      </c>
      <c r="BV25" t="s">
        <v>83</v>
      </c>
      <c r="BW25" s="118"/>
      <c r="BX25" s="116"/>
      <c r="BY25" s="114"/>
      <c r="BZ25" s="114"/>
      <c r="CA25" s="114"/>
      <c r="CB25" s="114"/>
      <c r="CC25" s="114"/>
      <c r="CD25" s="114"/>
      <c r="CE25" s="114"/>
      <c r="CF25" s="114"/>
      <c r="CG25" s="114"/>
      <c r="CH25" s="114"/>
      <c r="CI25" s="114"/>
      <c r="CJ25" s="114"/>
      <c r="CK25" s="114"/>
      <c r="CL25" s="114"/>
      <c r="CM25" s="114"/>
    </row>
    <row r="26" spans="2:91" ht="17" thickBot="1" x14ac:dyDescent="0.25">
      <c r="B26" s="110"/>
      <c r="C26" s="11" t="s">
        <v>23</v>
      </c>
      <c r="D26" s="36">
        <v>0.68</v>
      </c>
      <c r="E26" s="36">
        <v>0.55000000000000004</v>
      </c>
      <c r="F26" s="36">
        <v>0.15</v>
      </c>
      <c r="G26" s="36">
        <v>0.48000000000000004</v>
      </c>
      <c r="H26" s="36">
        <v>0.15000000000000002</v>
      </c>
      <c r="I26" s="36">
        <v>0.57000000000000006</v>
      </c>
      <c r="J26" s="36">
        <v>0.35000000000000003</v>
      </c>
      <c r="K26" s="5"/>
      <c r="L26" s="110"/>
      <c r="M26" s="11" t="s">
        <v>23</v>
      </c>
      <c r="N26" s="36">
        <v>0.23000000000000004</v>
      </c>
      <c r="O26" s="36">
        <v>0.21000000000000002</v>
      </c>
      <c r="P26" s="36">
        <v>0.85</v>
      </c>
      <c r="Q26" s="36">
        <v>0.34</v>
      </c>
      <c r="R26" s="36">
        <v>0.35</v>
      </c>
      <c r="S26" s="36">
        <v>0.38000000000000006</v>
      </c>
      <c r="T26" s="36">
        <v>0.75</v>
      </c>
      <c r="V26" s="5"/>
      <c r="W26" s="5"/>
      <c r="X26" s="5"/>
      <c r="Y26" s="5"/>
      <c r="AF26" s="5"/>
      <c r="AG26" s="5"/>
      <c r="AH26" s="5"/>
      <c r="AI26" s="5"/>
      <c r="BE26" s="58"/>
      <c r="BF26" s="44" t="s">
        <v>34</v>
      </c>
      <c r="BG26" s="45">
        <f t="shared" si="0"/>
        <v>-0.4467950183290787</v>
      </c>
      <c r="BH26" s="45">
        <f t="shared" si="1"/>
        <v>0.27264892576862643</v>
      </c>
      <c r="BI26" s="45">
        <f t="shared" si="2"/>
        <v>0.85571556613477184</v>
      </c>
      <c r="BJ26" s="45">
        <f t="shared" si="3"/>
        <v>0.26283130007896072</v>
      </c>
      <c r="BK26" s="45">
        <f t="shared" si="4"/>
        <v>-0.33847152899730726</v>
      </c>
      <c r="BL26" s="45">
        <f t="shared" si="5"/>
        <v>-0.80849456053252133</v>
      </c>
      <c r="BM26" s="45">
        <f t="shared" si="6"/>
        <v>-0.21200371156968964</v>
      </c>
      <c r="BN26" s="45">
        <f t="shared" si="7"/>
        <v>-0.40230126090966378</v>
      </c>
      <c r="BO26" s="45">
        <f t="shared" si="8"/>
        <v>-0.72045750338189984</v>
      </c>
      <c r="BP26" s="45">
        <f t="shared" si="9"/>
        <v>-1.4346585380897761E-2</v>
      </c>
      <c r="BQ26" s="45">
        <f t="shared" si="10"/>
        <v>0.20015175148665601</v>
      </c>
      <c r="BR26" s="45">
        <f t="shared" si="11"/>
        <v>-0.39074555455238114</v>
      </c>
      <c r="BS26" s="45">
        <f t="shared" si="12"/>
        <v>0.63005709527197518</v>
      </c>
      <c r="BT26" s="45">
        <f t="shared" si="13"/>
        <v>0.61741511685782002</v>
      </c>
      <c r="BU26" s="45">
        <f t="shared" si="14"/>
        <v>0.34933818685380652</v>
      </c>
      <c r="BV26" t="s">
        <v>6</v>
      </c>
      <c r="BW26" s="118"/>
      <c r="BX26" s="116"/>
      <c r="BY26" s="114"/>
      <c r="BZ26" s="114"/>
      <c r="CA26" s="114"/>
      <c r="CB26" s="114"/>
      <c r="CC26" s="114"/>
      <c r="CD26" s="114"/>
      <c r="CE26" s="114"/>
      <c r="CF26" s="114"/>
      <c r="CG26" s="114"/>
      <c r="CH26" s="114"/>
      <c r="CI26" s="114"/>
      <c r="CJ26" s="114"/>
      <c r="CK26" s="114"/>
      <c r="CL26" s="114"/>
      <c r="CM26" s="114"/>
    </row>
    <row r="27" spans="2:91" ht="17" thickBot="1" x14ac:dyDescent="0.25">
      <c r="B27" s="110"/>
      <c r="C27" s="11" t="s">
        <v>17</v>
      </c>
      <c r="D27" s="36">
        <v>0.77</v>
      </c>
      <c r="E27" s="36">
        <v>0.64</v>
      </c>
      <c r="F27" s="36">
        <v>5.9999999999999901E-2</v>
      </c>
      <c r="G27" s="36">
        <v>0.57000000000000006</v>
      </c>
      <c r="H27" s="36">
        <v>0.24</v>
      </c>
      <c r="I27" s="36">
        <v>0.66</v>
      </c>
      <c r="J27" s="36">
        <v>0.44</v>
      </c>
      <c r="K27" s="5"/>
      <c r="L27" s="110"/>
      <c r="M27" s="11" t="s">
        <v>17</v>
      </c>
      <c r="N27" s="36">
        <v>0.32</v>
      </c>
      <c r="O27" s="36">
        <v>0.3</v>
      </c>
      <c r="P27" s="36">
        <v>0.64</v>
      </c>
      <c r="Q27" s="36">
        <v>0.43000000000000005</v>
      </c>
      <c r="R27" s="36">
        <v>9.9999999999999978E-2</v>
      </c>
      <c r="S27" s="36">
        <v>0.47000000000000003</v>
      </c>
      <c r="T27" s="36">
        <v>0.24</v>
      </c>
      <c r="V27" s="5"/>
      <c r="W27" s="5"/>
      <c r="X27" s="5"/>
      <c r="Y27" s="5"/>
      <c r="AF27" s="5"/>
      <c r="AG27" s="5"/>
      <c r="AH27" s="5"/>
      <c r="AI27" s="5"/>
      <c r="BE27" s="58"/>
      <c r="BF27" s="44" t="s">
        <v>23</v>
      </c>
      <c r="BG27" s="45">
        <f t="shared" si="0"/>
        <v>-0.37175653645626122</v>
      </c>
      <c r="BH27" s="45">
        <f t="shared" si="1"/>
        <v>0.23486352443062705</v>
      </c>
      <c r="BI27" s="45">
        <f t="shared" si="2"/>
        <v>-0.16440333887318428</v>
      </c>
      <c r="BJ27" s="45">
        <f t="shared" si="3"/>
        <v>-0.51520155627320707</v>
      </c>
      <c r="BK27" s="45">
        <f t="shared" si="4"/>
        <v>-0.5591375880981494</v>
      </c>
      <c r="BL27" s="45">
        <f t="shared" si="5"/>
        <v>0.35083027806032002</v>
      </c>
      <c r="BM27" s="45">
        <f t="shared" si="6"/>
        <v>-7.6383741096353597E-2</v>
      </c>
      <c r="BN27" s="45">
        <f t="shared" si="7"/>
        <v>0.87363031339501962</v>
      </c>
      <c r="BO27" s="45">
        <f t="shared" si="8"/>
        <v>0.25245309812352101</v>
      </c>
      <c r="BP27" s="45">
        <f t="shared" si="9"/>
        <v>0.11964560798324402</v>
      </c>
      <c r="BQ27" s="45">
        <f t="shared" si="10"/>
        <v>-0.18786432034173875</v>
      </c>
      <c r="BR27" s="45">
        <f t="shared" si="11"/>
        <v>-0.23634533695074392</v>
      </c>
      <c r="BS27" s="45">
        <f t="shared" si="12"/>
        <v>-2.7650156993926315E-2</v>
      </c>
      <c r="BT27" s="45">
        <f t="shared" si="13"/>
        <v>-0.45157906011412585</v>
      </c>
      <c r="BU27" s="45">
        <f t="shared" si="14"/>
        <v>0.56927102205008906</v>
      </c>
      <c r="BV27" t="s">
        <v>80</v>
      </c>
      <c r="BW27" s="118"/>
      <c r="BX27" s="116"/>
      <c r="BY27" s="114"/>
      <c r="BZ27" s="114"/>
      <c r="CA27" s="114"/>
      <c r="CB27" s="114"/>
      <c r="CC27" s="114"/>
      <c r="CD27" s="114"/>
      <c r="CE27" s="114"/>
      <c r="CF27" s="114"/>
      <c r="CG27" s="114"/>
      <c r="CH27" s="114"/>
      <c r="CI27" s="114"/>
      <c r="CJ27" s="114"/>
      <c r="CK27" s="114"/>
      <c r="CL27" s="114"/>
      <c r="CM27" s="114"/>
    </row>
    <row r="28" spans="2:91" ht="17" thickBot="1" x14ac:dyDescent="0.25">
      <c r="B28" s="110"/>
      <c r="C28" s="11" t="s">
        <v>16</v>
      </c>
      <c r="D28" s="36">
        <v>0.5</v>
      </c>
      <c r="E28" s="36">
        <v>0.37</v>
      </c>
      <c r="F28" s="36">
        <v>0.33</v>
      </c>
      <c r="G28" s="36">
        <v>0.3</v>
      </c>
      <c r="H28" s="36">
        <v>0.28000000000000003</v>
      </c>
      <c r="I28" s="36">
        <v>0.39</v>
      </c>
      <c r="J28" s="36">
        <v>0.16999999999999998</v>
      </c>
      <c r="K28" s="5"/>
      <c r="L28" s="110"/>
      <c r="M28" s="11" t="s">
        <v>16</v>
      </c>
      <c r="N28" s="36">
        <v>0.51</v>
      </c>
      <c r="O28" s="36">
        <v>2.9999999999999971E-2</v>
      </c>
      <c r="P28" s="36">
        <v>0.13</v>
      </c>
      <c r="Q28" s="36">
        <v>0.15999999999999998</v>
      </c>
      <c r="R28" s="36">
        <v>0.14000000000000001</v>
      </c>
      <c r="S28" s="36">
        <v>0.2</v>
      </c>
      <c r="T28" s="36">
        <v>0.38</v>
      </c>
      <c r="V28" s="5"/>
      <c r="W28" s="5"/>
      <c r="X28" s="5"/>
      <c r="Y28" s="5"/>
      <c r="AF28" s="5"/>
      <c r="AG28" s="5"/>
      <c r="AH28" s="5"/>
      <c r="AI28" s="5"/>
      <c r="BE28" s="58"/>
      <c r="BF28" s="44" t="s">
        <v>17</v>
      </c>
      <c r="BG28" s="45">
        <f t="shared" si="0"/>
        <v>-0.65291512962145914</v>
      </c>
      <c r="BH28" s="45">
        <f t="shared" si="1"/>
        <v>-1.3647509165370601E-2</v>
      </c>
      <c r="BI28" s="45">
        <f t="shared" si="2"/>
        <v>0.63560902015155407</v>
      </c>
      <c r="BJ28" s="45">
        <f t="shared" si="3"/>
        <v>-0.42641087532180522</v>
      </c>
      <c r="BK28" s="45">
        <f t="shared" si="4"/>
        <v>-0.70902974535404817</v>
      </c>
      <c r="BL28" s="45">
        <f t="shared" si="5"/>
        <v>-0.62328079401839853</v>
      </c>
      <c r="BM28" s="45">
        <f t="shared" si="6"/>
        <v>-0.30036786873917687</v>
      </c>
      <c r="BN28" s="45">
        <f t="shared" si="7"/>
        <v>0.35314630858639667</v>
      </c>
      <c r="BO28" s="45">
        <f t="shared" si="8"/>
        <v>-0.76058711268120094</v>
      </c>
      <c r="BP28" s="45">
        <f t="shared" si="9"/>
        <v>0.55890486956377616</v>
      </c>
      <c r="BQ28" s="45">
        <f t="shared" si="10"/>
        <v>-0.15973837591313436</v>
      </c>
      <c r="BR28" s="45">
        <f t="shared" si="11"/>
        <v>-0.59727605071651435</v>
      </c>
      <c r="BS28" s="45">
        <f t="shared" si="12"/>
        <v>0.60520727310902911</v>
      </c>
      <c r="BT28" s="45">
        <f t="shared" si="13"/>
        <v>-0.12910017673303148</v>
      </c>
      <c r="BU28" s="45">
        <f t="shared" si="14"/>
        <v>0.79241296859885424</v>
      </c>
      <c r="BV28" t="s">
        <v>83</v>
      </c>
      <c r="BW28" s="118"/>
      <c r="BX28" s="116"/>
      <c r="BY28" s="114"/>
      <c r="BZ28" s="114"/>
      <c r="CA28" s="114"/>
      <c r="CB28" s="114"/>
      <c r="CC28" s="114"/>
      <c r="CD28" s="114"/>
      <c r="CE28" s="114"/>
      <c r="CF28" s="114"/>
      <c r="CG28" s="114"/>
      <c r="CH28" s="114"/>
      <c r="CI28" s="114"/>
      <c r="CJ28" s="114"/>
      <c r="CK28" s="114"/>
      <c r="CL28" s="114"/>
      <c r="CM28" s="114"/>
    </row>
    <row r="29" spans="2:91" ht="17" thickBot="1" x14ac:dyDescent="0.25">
      <c r="B29" s="110"/>
      <c r="C29" s="11" t="s">
        <v>29</v>
      </c>
      <c r="D29" s="36">
        <v>0.69</v>
      </c>
      <c r="E29" s="36">
        <v>0.55999999999999994</v>
      </c>
      <c r="F29" s="36">
        <v>0.14000000000000001</v>
      </c>
      <c r="G29" s="36">
        <v>0.48999999999999994</v>
      </c>
      <c r="H29" s="36">
        <v>0.15999999999999992</v>
      </c>
      <c r="I29" s="36">
        <v>0.57999999999999996</v>
      </c>
      <c r="J29" s="36">
        <v>0.35999999999999993</v>
      </c>
      <c r="K29" s="5"/>
      <c r="L29" s="110"/>
      <c r="M29" s="11" t="s">
        <v>29</v>
      </c>
      <c r="N29" s="36">
        <v>0.23999999999999994</v>
      </c>
      <c r="O29" s="36">
        <v>0.21999999999999992</v>
      </c>
      <c r="P29" s="36">
        <v>0.36</v>
      </c>
      <c r="Q29" s="36">
        <v>0.34999999999999992</v>
      </c>
      <c r="R29" s="36">
        <v>0.34</v>
      </c>
      <c r="S29" s="36">
        <v>0.38999999999999996</v>
      </c>
      <c r="T29" s="36">
        <v>0.15999999999999992</v>
      </c>
      <c r="V29" s="5"/>
      <c r="W29" s="5"/>
      <c r="X29" s="5"/>
      <c r="Y29" s="5"/>
      <c r="AF29" s="5"/>
      <c r="AG29" s="5"/>
      <c r="AH29" s="5"/>
      <c r="AI29" s="5"/>
      <c r="BE29" s="58"/>
      <c r="BF29" s="44" t="s">
        <v>16</v>
      </c>
      <c r="BG29" s="45">
        <f t="shared" si="0"/>
        <v>-5.0328260383023515E-3</v>
      </c>
      <c r="BH29" s="45">
        <f t="shared" si="1"/>
        <v>0.25534811435765575</v>
      </c>
      <c r="BI29" s="45">
        <f t="shared" si="2"/>
        <v>-1.9634584083608613E-2</v>
      </c>
      <c r="BJ29" s="45">
        <f t="shared" si="3"/>
        <v>-0.43354873772881303</v>
      </c>
      <c r="BK29" s="45">
        <f t="shared" si="4"/>
        <v>-5.1593983020638848E-2</v>
      </c>
      <c r="BL29" s="45">
        <f t="shared" si="5"/>
        <v>4.7771193794186664E-2</v>
      </c>
      <c r="BM29" s="45">
        <f t="shared" si="6"/>
        <v>0.40914356328503365</v>
      </c>
      <c r="BN29" s="45">
        <f t="shared" si="7"/>
        <v>0.19621353240509348</v>
      </c>
      <c r="BO29" s="45">
        <f t="shared" si="8"/>
        <v>0.2919002868302788</v>
      </c>
      <c r="BP29" s="45">
        <f t="shared" si="9"/>
        <v>-0.26036931742829827</v>
      </c>
      <c r="BQ29" s="45">
        <f t="shared" si="10"/>
        <v>-0.61229271527162077</v>
      </c>
      <c r="BR29" s="45">
        <f t="shared" si="11"/>
        <v>-0.17844812695947596</v>
      </c>
      <c r="BS29" s="45">
        <f t="shared" si="12"/>
        <v>-0.22807119291617731</v>
      </c>
      <c r="BT29" s="45">
        <f t="shared" si="13"/>
        <v>-6.2914930847794301E-2</v>
      </c>
      <c r="BU29" s="45">
        <f t="shared" si="14"/>
        <v>-0.2556800662232554</v>
      </c>
      <c r="BV29" t="s">
        <v>81</v>
      </c>
      <c r="BW29" s="118"/>
      <c r="BX29" s="116"/>
      <c r="BY29" s="114"/>
      <c r="BZ29" s="114"/>
      <c r="CA29" s="114"/>
      <c r="CB29" s="114"/>
      <c r="CC29" s="114"/>
      <c r="CD29" s="114"/>
      <c r="CE29" s="114"/>
      <c r="CF29" s="114"/>
      <c r="CG29" s="114"/>
      <c r="CH29" s="114"/>
      <c r="CI29" s="114"/>
      <c r="CJ29" s="114"/>
      <c r="CK29" s="114"/>
      <c r="CL29" s="114"/>
      <c r="CM29" s="114"/>
    </row>
    <row r="30" spans="2:91" ht="17" thickBot="1" x14ac:dyDescent="0.25">
      <c r="B30" s="110"/>
      <c r="C30" s="11" t="s">
        <v>35</v>
      </c>
      <c r="D30" s="36">
        <v>0.38</v>
      </c>
      <c r="E30" s="36">
        <v>0.25</v>
      </c>
      <c r="F30" s="36">
        <v>0.45</v>
      </c>
      <c r="G30" s="36">
        <v>0.18</v>
      </c>
      <c r="H30" s="36">
        <v>0.45</v>
      </c>
      <c r="I30" s="36">
        <v>0.27</v>
      </c>
      <c r="J30" s="36">
        <v>4.9999999999999989E-2</v>
      </c>
      <c r="K30" s="5"/>
      <c r="L30" s="110"/>
      <c r="M30" s="11" t="s">
        <v>35</v>
      </c>
      <c r="N30" s="36">
        <v>0.73</v>
      </c>
      <c r="O30" s="36">
        <v>0.09</v>
      </c>
      <c r="P30" s="36">
        <v>0.25</v>
      </c>
      <c r="Q30" s="36">
        <v>3.999999999999998E-2</v>
      </c>
      <c r="R30" s="36">
        <v>0.31</v>
      </c>
      <c r="S30" s="36">
        <v>0.48</v>
      </c>
      <c r="T30" s="36">
        <v>0.45</v>
      </c>
      <c r="V30" s="5"/>
      <c r="W30" s="5"/>
      <c r="X30" s="5"/>
      <c r="Y30" s="5"/>
      <c r="AF30" s="5"/>
      <c r="AG30" s="5"/>
      <c r="AH30" s="5"/>
      <c r="AI30" s="5"/>
      <c r="BE30" s="58"/>
      <c r="BF30" s="44" t="s">
        <v>29</v>
      </c>
      <c r="BG30" s="45">
        <f t="shared" si="0"/>
        <v>-0.64546425285604936</v>
      </c>
      <c r="BH30" s="45">
        <f t="shared" si="1"/>
        <v>-4.9533884038043284E-2</v>
      </c>
      <c r="BI30" s="45">
        <f t="shared" si="2"/>
        <v>0.65605066167725445</v>
      </c>
      <c r="BJ30" s="45">
        <f t="shared" si="3"/>
        <v>2.8413694142114653E-2</v>
      </c>
      <c r="BK30" s="45">
        <f t="shared" si="4"/>
        <v>-0.59771839656245529</v>
      </c>
      <c r="BL30" s="45">
        <f t="shared" si="5"/>
        <v>-0.53762191003814874</v>
      </c>
      <c r="BM30" s="45">
        <f t="shared" si="6"/>
        <v>-0.69357141878815853</v>
      </c>
      <c r="BN30" s="45">
        <f t="shared" si="7"/>
        <v>-0.29137873413013299</v>
      </c>
      <c r="BO30" s="45">
        <f t="shared" si="8"/>
        <v>-0.47041370949039152</v>
      </c>
      <c r="BP30" s="45">
        <f t="shared" si="9"/>
        <v>5.2594742090873295E-2</v>
      </c>
      <c r="BQ30" s="45">
        <f t="shared" si="10"/>
        <v>0.59746738811547651</v>
      </c>
      <c r="BR30" s="45">
        <f t="shared" si="11"/>
        <v>0.10165227251370001</v>
      </c>
      <c r="BS30" s="45">
        <f t="shared" si="12"/>
        <v>0.15788187425100034</v>
      </c>
      <c r="BT30" s="45">
        <f t="shared" si="13"/>
        <v>0.40223560481819304</v>
      </c>
      <c r="BU30" s="45">
        <f t="shared" si="14"/>
        <v>0.67123177542865398</v>
      </c>
      <c r="BV30" t="s">
        <v>84</v>
      </c>
      <c r="BW30" s="118"/>
      <c r="BX30" s="116"/>
      <c r="BY30" s="114"/>
      <c r="BZ30" s="114"/>
      <c r="CA30" s="114"/>
      <c r="CB30" s="114"/>
      <c r="CC30" s="114"/>
      <c r="CD30" s="114"/>
      <c r="CE30" s="114"/>
      <c r="CF30" s="114"/>
      <c r="CG30" s="114"/>
      <c r="CH30" s="114"/>
      <c r="CI30" s="114"/>
      <c r="CJ30" s="114"/>
      <c r="CK30" s="114"/>
      <c r="CL30" s="114"/>
      <c r="CM30" s="114"/>
    </row>
    <row r="31" spans="2:91" ht="17" thickBot="1" x14ac:dyDescent="0.25">
      <c r="B31" s="110"/>
      <c r="C31" s="11" t="s">
        <v>36</v>
      </c>
      <c r="D31" s="36">
        <v>0.78</v>
      </c>
      <c r="E31" s="36">
        <v>0.65</v>
      </c>
      <c r="F31" s="36">
        <v>4.9999999999999899E-2</v>
      </c>
      <c r="G31" s="36">
        <v>0.58000000000000007</v>
      </c>
      <c r="H31" s="36">
        <v>0.25</v>
      </c>
      <c r="I31" s="36">
        <v>0.67</v>
      </c>
      <c r="J31" s="36">
        <v>0.45</v>
      </c>
      <c r="K31" s="5"/>
      <c r="L31" s="110"/>
      <c r="M31" s="11" t="s">
        <v>36</v>
      </c>
      <c r="N31" s="36">
        <v>0.33</v>
      </c>
      <c r="O31" s="36">
        <v>0.31</v>
      </c>
      <c r="P31" s="36">
        <v>0.35</v>
      </c>
      <c r="Q31" s="36">
        <v>0.44000000000000006</v>
      </c>
      <c r="R31" s="36">
        <v>0.10999999999999999</v>
      </c>
      <c r="S31" s="36">
        <v>0.48000000000000004</v>
      </c>
      <c r="T31" s="36">
        <v>0.25</v>
      </c>
      <c r="V31" s="5"/>
      <c r="W31" s="5"/>
      <c r="X31" s="5"/>
      <c r="Y31" s="5"/>
      <c r="AF31" s="5"/>
      <c r="AG31" s="5"/>
      <c r="AH31" s="5"/>
      <c r="AI31" s="5"/>
      <c r="BE31" s="58"/>
      <c r="BF31" s="44" t="s">
        <v>35</v>
      </c>
      <c r="BG31" s="45">
        <f t="shared" si="0"/>
        <v>0.10416352153403288</v>
      </c>
      <c r="BH31" s="45">
        <f t="shared" si="1"/>
        <v>0.17888925918963805</v>
      </c>
      <c r="BI31" s="45">
        <f t="shared" si="2"/>
        <v>-0.13861235047160911</v>
      </c>
      <c r="BJ31" s="45">
        <f t="shared" si="3"/>
        <v>-0.36789943584060775</v>
      </c>
      <c r="BK31" s="45">
        <f t="shared" si="4"/>
        <v>-0.28675105521020683</v>
      </c>
      <c r="BL31" s="45">
        <f t="shared" si="5"/>
        <v>0.1375245574085095</v>
      </c>
      <c r="BM31" s="45">
        <f t="shared" si="6"/>
        <v>0.27673113962675061</v>
      </c>
      <c r="BN31" s="45">
        <f t="shared" si="7"/>
        <v>0.25155267994028896</v>
      </c>
      <c r="BO31" s="45">
        <f t="shared" si="8"/>
        <v>0.29732975617518592</v>
      </c>
      <c r="BP31" s="45">
        <f t="shared" si="9"/>
        <v>-0.44584718458036915</v>
      </c>
      <c r="BQ31" s="45">
        <f t="shared" si="10"/>
        <v>-0.58575182253308022</v>
      </c>
      <c r="BR31" s="45">
        <f t="shared" si="11"/>
        <v>-5.0629786896226901E-2</v>
      </c>
      <c r="BS31" s="45">
        <f t="shared" si="12"/>
        <v>-0.33932762588837351</v>
      </c>
      <c r="BT31" s="45">
        <f t="shared" si="13"/>
        <v>-0.26061907702648324</v>
      </c>
      <c r="BU31" s="45">
        <f t="shared" si="14"/>
        <v>-0.1051258751034338</v>
      </c>
      <c r="BV31" t="s">
        <v>81</v>
      </c>
      <c r="BW31" s="118"/>
      <c r="BX31" s="116"/>
      <c r="BY31" s="114"/>
      <c r="BZ31" s="114"/>
      <c r="CA31" s="114"/>
      <c r="CB31" s="114"/>
      <c r="CC31" s="114"/>
      <c r="CD31" s="114"/>
      <c r="CE31" s="114"/>
      <c r="CF31" s="114"/>
      <c r="CG31" s="114"/>
      <c r="CH31" s="114"/>
      <c r="CI31" s="114"/>
      <c r="CJ31" s="114"/>
      <c r="CK31" s="114"/>
      <c r="CL31" s="114"/>
      <c r="CM31" s="114"/>
    </row>
    <row r="32" spans="2:91" ht="17" thickBot="1" x14ac:dyDescent="0.25">
      <c r="B32" s="110"/>
      <c r="C32" s="11" t="s">
        <v>37</v>
      </c>
      <c r="D32" s="36">
        <v>0.56000000000000005</v>
      </c>
      <c r="E32" s="36">
        <v>0.43000000000000005</v>
      </c>
      <c r="F32" s="36">
        <v>0.27</v>
      </c>
      <c r="G32" s="36">
        <v>0.36000000000000004</v>
      </c>
      <c r="H32" s="36">
        <v>3.0000000000000027E-2</v>
      </c>
      <c r="I32" s="36">
        <v>0.45000000000000007</v>
      </c>
      <c r="J32" s="36">
        <v>0.23000000000000004</v>
      </c>
      <c r="K32" s="5"/>
      <c r="L32" s="110"/>
      <c r="M32" s="11" t="s">
        <v>37</v>
      </c>
      <c r="N32" s="36">
        <v>0.11000000000000004</v>
      </c>
      <c r="O32" s="36">
        <v>9.0000000000000024E-2</v>
      </c>
      <c r="P32" s="36">
        <v>7.0000000000000007E-2</v>
      </c>
      <c r="Q32" s="36">
        <v>0.22000000000000003</v>
      </c>
      <c r="R32" s="36">
        <v>0.21</v>
      </c>
      <c r="S32" s="36">
        <v>0.26000000000000006</v>
      </c>
      <c r="T32" s="36">
        <v>0.39</v>
      </c>
      <c r="V32" s="5"/>
      <c r="W32" s="5"/>
      <c r="X32" s="5"/>
      <c r="Y32" s="5"/>
      <c r="AF32" s="5"/>
      <c r="AG32" s="5"/>
      <c r="AH32" s="5"/>
      <c r="AI32" s="5"/>
      <c r="BE32" s="58"/>
      <c r="BF32" s="44" t="s">
        <v>36</v>
      </c>
      <c r="BG32" s="45">
        <f t="shared" si="0"/>
        <v>-0.34344001088408049</v>
      </c>
      <c r="BH32" s="45">
        <f t="shared" si="1"/>
        <v>0.3365814478439228</v>
      </c>
      <c r="BI32" s="45">
        <f t="shared" si="2"/>
        <v>0.78541864166435182</v>
      </c>
      <c r="BJ32" s="45">
        <f t="shared" si="3"/>
        <v>5.6412113054312325E-2</v>
      </c>
      <c r="BK32" s="45">
        <f t="shared" si="4"/>
        <v>-0.28669198210721142</v>
      </c>
      <c r="BL32" s="45">
        <f t="shared" si="5"/>
        <v>-0.81607227620309319</v>
      </c>
      <c r="BM32" s="45">
        <f t="shared" si="6"/>
        <v>0.13586879674634969</v>
      </c>
      <c r="BN32" s="45">
        <f t="shared" si="7"/>
        <v>-5.0534671233581067E-2</v>
      </c>
      <c r="BO32" s="45">
        <f t="shared" si="8"/>
        <v>-0.83816470804116272</v>
      </c>
      <c r="BP32" s="45">
        <f t="shared" si="9"/>
        <v>0.2282957414995519</v>
      </c>
      <c r="BQ32" s="45">
        <f t="shared" si="10"/>
        <v>-0.3102686901293446</v>
      </c>
      <c r="BR32" s="45">
        <f t="shared" si="11"/>
        <v>-0.8194401943665035</v>
      </c>
      <c r="BS32" s="45">
        <f t="shared" si="12"/>
        <v>0.89495637298854758</v>
      </c>
      <c r="BT32" s="45">
        <f t="shared" si="13"/>
        <v>0.3217130086880734</v>
      </c>
      <c r="BU32" s="45">
        <f t="shared" si="14"/>
        <v>0.28549306992722834</v>
      </c>
      <c r="BV32" t="s">
        <v>78</v>
      </c>
      <c r="BW32" s="118"/>
      <c r="BX32" s="116"/>
      <c r="BY32" s="114"/>
      <c r="BZ32" s="114"/>
      <c r="CA32" s="114"/>
      <c r="CB32" s="114"/>
      <c r="CC32" s="114"/>
      <c r="CD32" s="114"/>
      <c r="CE32" s="114"/>
      <c r="CF32" s="114"/>
      <c r="CG32" s="114"/>
      <c r="CH32" s="114"/>
      <c r="CI32" s="114"/>
      <c r="CJ32" s="114"/>
      <c r="CK32" s="114"/>
      <c r="CL32" s="114"/>
      <c r="CM32" s="114"/>
    </row>
    <row r="33" spans="2:91" ht="17" thickBot="1" x14ac:dyDescent="0.25">
      <c r="B33" s="110"/>
      <c r="C33" s="13" t="s">
        <v>38</v>
      </c>
      <c r="D33" s="38">
        <v>0.99</v>
      </c>
      <c r="E33" s="38">
        <v>0.86</v>
      </c>
      <c r="F33" s="38">
        <v>0.16000000000000003</v>
      </c>
      <c r="G33" s="38">
        <v>0.79</v>
      </c>
      <c r="H33" s="38">
        <v>0.45999999999999996</v>
      </c>
      <c r="I33" s="38">
        <v>0.88</v>
      </c>
      <c r="J33" s="38">
        <v>0.65999999999999992</v>
      </c>
      <c r="K33" s="5"/>
      <c r="L33" s="110"/>
      <c r="M33" s="13" t="s">
        <v>38</v>
      </c>
      <c r="N33" s="38">
        <v>0.54</v>
      </c>
      <c r="O33" s="38">
        <v>0.52</v>
      </c>
      <c r="P33" s="38">
        <v>0.34</v>
      </c>
      <c r="Q33" s="38">
        <v>0.65</v>
      </c>
      <c r="R33" s="38">
        <v>0.31999999999999995</v>
      </c>
      <c r="S33" s="38">
        <v>0.69</v>
      </c>
      <c r="T33" s="38">
        <v>0.45999999999999991</v>
      </c>
      <c r="V33" s="5"/>
      <c r="W33" s="5"/>
      <c r="X33" s="5"/>
      <c r="Y33" s="5"/>
      <c r="AF33" s="5"/>
      <c r="AG33" s="5"/>
      <c r="AH33" s="5"/>
      <c r="AI33" s="5"/>
      <c r="BE33" s="58"/>
      <c r="BF33" s="44" t="s">
        <v>37</v>
      </c>
      <c r="BG33" s="45">
        <f t="shared" si="0"/>
        <v>0.27393904778346356</v>
      </c>
      <c r="BH33" s="45">
        <f t="shared" si="1"/>
        <v>0.89969414456294072</v>
      </c>
      <c r="BI33" s="45">
        <f t="shared" si="2"/>
        <v>-0.20319131207568097</v>
      </c>
      <c r="BJ33" s="45">
        <f t="shared" si="3"/>
        <v>0.41235290236580363</v>
      </c>
      <c r="BK33" s="45">
        <f t="shared" si="4"/>
        <v>0.26351335267966075</v>
      </c>
      <c r="BL33" s="45">
        <f t="shared" si="5"/>
        <v>0.40503698262837062</v>
      </c>
      <c r="BM33" s="45">
        <f t="shared" si="6"/>
        <v>0.6377055437007797</v>
      </c>
      <c r="BN33" s="45">
        <f t="shared" si="7"/>
        <v>0.17580161865263547</v>
      </c>
      <c r="BO33" s="45">
        <f t="shared" si="8"/>
        <v>0.57646306027547933</v>
      </c>
      <c r="BP33" s="45">
        <f t="shared" si="9"/>
        <v>-0.74980803274279684</v>
      </c>
      <c r="BQ33" s="45">
        <f t="shared" si="10"/>
        <v>-0.23411176551071072</v>
      </c>
      <c r="BR33" s="45">
        <f t="shared" si="11"/>
        <v>-0.26978242899535532</v>
      </c>
      <c r="BS33" s="45">
        <f t="shared" si="12"/>
        <v>9.7250918605361864E-2</v>
      </c>
      <c r="BT33" s="45">
        <f t="shared" si="13"/>
        <v>0.35193575269284488</v>
      </c>
      <c r="BU33" s="45">
        <f t="shared" si="14"/>
        <v>-0.4268795074248794</v>
      </c>
      <c r="BV33" t="s">
        <v>5</v>
      </c>
      <c r="BW33" s="118"/>
      <c r="BX33" s="116"/>
      <c r="BY33" s="114"/>
      <c r="BZ33" s="114"/>
      <c r="CA33" s="114"/>
      <c r="CB33" s="114"/>
      <c r="CC33" s="114"/>
      <c r="CD33" s="114"/>
      <c r="CE33" s="114"/>
      <c r="CF33" s="114"/>
      <c r="CG33" s="114"/>
      <c r="CH33" s="114"/>
      <c r="CI33" s="114"/>
      <c r="CJ33" s="114"/>
      <c r="CK33" s="114"/>
      <c r="CL33" s="114"/>
      <c r="CM33" s="114"/>
    </row>
    <row r="34" spans="2:91" ht="25" thickBot="1" x14ac:dyDescent="0.25">
      <c r="L34" s="59" t="s">
        <v>40</v>
      </c>
      <c r="M34" s="60"/>
      <c r="N34" s="60"/>
      <c r="O34" s="60"/>
      <c r="P34" s="60"/>
      <c r="Q34" s="60"/>
      <c r="R34" s="60"/>
      <c r="S34" s="60"/>
      <c r="T34" s="61"/>
      <c r="BE34" s="58"/>
      <c r="BF34" s="44" t="s">
        <v>38</v>
      </c>
      <c r="BG34" s="45">
        <f t="shared" si="0"/>
        <v>7.503657904788856E-2</v>
      </c>
      <c r="BH34" s="45">
        <f t="shared" si="1"/>
        <v>0.51720177782139187</v>
      </c>
      <c r="BI34" s="45">
        <f t="shared" si="2"/>
        <v>0.60356596640919324</v>
      </c>
      <c r="BJ34" s="45">
        <f t="shared" si="3"/>
        <v>0.47006267633229437</v>
      </c>
      <c r="BK34" s="45">
        <f t="shared" si="4"/>
        <v>0.21088117036442275</v>
      </c>
      <c r="BL34" s="45">
        <f t="shared" si="5"/>
        <v>-0.66068965517241396</v>
      </c>
      <c r="BM34" s="45">
        <f t="shared" si="6"/>
        <v>0.4753120259341454</v>
      </c>
      <c r="BN34" s="45">
        <f t="shared" si="7"/>
        <v>-0.39502058167773868</v>
      </c>
      <c r="BO34" s="45">
        <f t="shared" si="8"/>
        <v>-0.56971253670965627</v>
      </c>
      <c r="BP34" s="45">
        <f t="shared" si="9"/>
        <v>-0.16277195259373534</v>
      </c>
      <c r="BQ34" s="45">
        <f t="shared" si="10"/>
        <v>-0.32100444364725739</v>
      </c>
      <c r="BR34" s="45">
        <f t="shared" si="11"/>
        <v>-0.68924793588384559</v>
      </c>
      <c r="BS34" s="45">
        <f t="shared" si="12"/>
        <v>0.79535140963438811</v>
      </c>
      <c r="BT34" s="45">
        <f t="shared" si="13"/>
        <v>0.59926056558357366</v>
      </c>
      <c r="BU34" s="45">
        <f t="shared" si="14"/>
        <v>-0.28805212357562338</v>
      </c>
      <c r="BV34" t="s">
        <v>78</v>
      </c>
      <c r="BW34" s="118"/>
      <c r="BX34" s="116"/>
      <c r="BY34" s="114"/>
      <c r="BZ34" s="114"/>
      <c r="CA34" s="114"/>
      <c r="CB34" s="114"/>
      <c r="CC34" s="114"/>
      <c r="CD34" s="114"/>
      <c r="CE34" s="114"/>
      <c r="CF34" s="114"/>
      <c r="CG34" s="114"/>
      <c r="CH34" s="114"/>
      <c r="CI34" s="114"/>
      <c r="CJ34" s="114"/>
      <c r="CK34" s="114"/>
      <c r="CL34" s="114"/>
      <c r="CM34" s="114"/>
    </row>
    <row r="35" spans="2:91" ht="19" x14ac:dyDescent="0.2">
      <c r="L35" s="62" t="s">
        <v>3</v>
      </c>
      <c r="M35" s="64" t="s">
        <v>41</v>
      </c>
      <c r="N35" s="66" t="s">
        <v>8</v>
      </c>
      <c r="O35" s="67"/>
      <c r="P35" s="67"/>
      <c r="Q35" s="67"/>
      <c r="R35" s="67"/>
      <c r="S35" s="67"/>
      <c r="T35" s="68"/>
      <c r="BW35" s="112"/>
      <c r="BX35" s="112"/>
      <c r="BY35" s="112"/>
      <c r="BZ35" s="112"/>
      <c r="CA35" s="112"/>
      <c r="CB35" s="112"/>
      <c r="CC35" s="112"/>
      <c r="CD35" s="112"/>
      <c r="CE35" s="112"/>
      <c r="CF35" s="112"/>
      <c r="CG35" s="112"/>
      <c r="CH35" s="112"/>
      <c r="CI35" s="112"/>
      <c r="CJ35" s="112"/>
      <c r="CK35" s="112"/>
      <c r="CL35" s="112"/>
      <c r="CM35" s="112"/>
    </row>
    <row r="36" spans="2:91" ht="17" thickBot="1" x14ac:dyDescent="0.25">
      <c r="L36" s="63"/>
      <c r="M36" s="65"/>
      <c r="N36" s="28" t="s">
        <v>9</v>
      </c>
      <c r="O36" s="3" t="s">
        <v>10</v>
      </c>
      <c r="P36" s="3" t="s">
        <v>11</v>
      </c>
      <c r="Q36" s="3" t="s">
        <v>12</v>
      </c>
      <c r="R36" s="3" t="s">
        <v>13</v>
      </c>
      <c r="S36" s="3" t="s">
        <v>14</v>
      </c>
      <c r="T36" s="4" t="s">
        <v>15</v>
      </c>
    </row>
    <row r="37" spans="2:91" x14ac:dyDescent="0.2">
      <c r="L37" s="69">
        <v>2</v>
      </c>
      <c r="M37" s="25" t="s">
        <v>4</v>
      </c>
      <c r="N37" s="22">
        <v>375</v>
      </c>
      <c r="O37" s="20">
        <v>500</v>
      </c>
      <c r="P37" s="20">
        <v>270</v>
      </c>
      <c r="Q37" s="20">
        <v>300</v>
      </c>
      <c r="R37" s="20">
        <v>400</v>
      </c>
      <c r="S37" s="20">
        <v>400</v>
      </c>
      <c r="T37" s="21">
        <v>450</v>
      </c>
    </row>
    <row r="38" spans="2:91" x14ac:dyDescent="0.2">
      <c r="L38" s="70"/>
      <c r="M38" s="26" t="s">
        <v>5</v>
      </c>
      <c r="N38" s="23">
        <v>450</v>
      </c>
      <c r="O38" s="14">
        <v>400</v>
      </c>
      <c r="P38" s="14">
        <v>390</v>
      </c>
      <c r="Q38" s="14">
        <v>850</v>
      </c>
      <c r="R38" s="14">
        <v>500</v>
      </c>
      <c r="S38" s="14">
        <v>1205</v>
      </c>
      <c r="T38" s="15">
        <v>1242</v>
      </c>
    </row>
    <row r="39" spans="2:91" x14ac:dyDescent="0.2">
      <c r="L39" s="70"/>
      <c r="M39" s="26" t="s">
        <v>6</v>
      </c>
      <c r="N39" s="23">
        <v>1300</v>
      </c>
      <c r="O39" s="14">
        <v>1000</v>
      </c>
      <c r="P39" s="14">
        <v>1300</v>
      </c>
      <c r="Q39" s="14">
        <v>1650</v>
      </c>
      <c r="R39" s="14">
        <v>1000</v>
      </c>
      <c r="S39" s="14">
        <v>1400</v>
      </c>
      <c r="T39" s="15">
        <v>900</v>
      </c>
    </row>
    <row r="40" spans="2:91" x14ac:dyDescent="0.2">
      <c r="L40" s="70"/>
      <c r="M40" s="26" t="s">
        <v>42</v>
      </c>
      <c r="N40" s="23">
        <v>200</v>
      </c>
      <c r="O40" s="14">
        <v>400</v>
      </c>
      <c r="P40" s="14">
        <v>150</v>
      </c>
      <c r="Q40" s="14">
        <v>350</v>
      </c>
      <c r="R40" s="14">
        <v>350</v>
      </c>
      <c r="S40" s="14">
        <v>400</v>
      </c>
      <c r="T40" s="15">
        <v>310</v>
      </c>
    </row>
    <row r="41" spans="2:91" ht="17" thickBot="1" x14ac:dyDescent="0.25">
      <c r="L41" s="71"/>
      <c r="M41" s="27" t="s">
        <v>43</v>
      </c>
      <c r="N41" s="24">
        <v>1700</v>
      </c>
      <c r="O41" s="16">
        <v>1900</v>
      </c>
      <c r="P41" s="16">
        <v>1450</v>
      </c>
      <c r="Q41" s="16">
        <v>1800</v>
      </c>
      <c r="R41" s="16">
        <v>1750</v>
      </c>
      <c r="S41" s="16">
        <v>1600</v>
      </c>
      <c r="T41" s="17">
        <v>1800</v>
      </c>
    </row>
    <row r="42" spans="2:91" x14ac:dyDescent="0.2">
      <c r="L42" s="69">
        <v>3</v>
      </c>
      <c r="M42" s="25" t="s">
        <v>44</v>
      </c>
      <c r="N42" s="22">
        <v>5</v>
      </c>
      <c r="O42" s="20">
        <v>7</v>
      </c>
      <c r="P42" s="20">
        <v>6</v>
      </c>
      <c r="Q42" s="20">
        <v>3</v>
      </c>
      <c r="R42" s="20">
        <v>9</v>
      </c>
      <c r="S42" s="20">
        <v>5</v>
      </c>
      <c r="T42" s="21">
        <v>10</v>
      </c>
    </row>
    <row r="43" spans="2:91" ht="17" thickBot="1" x14ac:dyDescent="0.25">
      <c r="L43" s="71"/>
      <c r="M43" s="27" t="s">
        <v>45</v>
      </c>
      <c r="N43" s="24">
        <v>650</v>
      </c>
      <c r="O43" s="16">
        <v>700</v>
      </c>
      <c r="P43" s="16">
        <v>450</v>
      </c>
      <c r="Q43" s="16">
        <v>600</v>
      </c>
      <c r="R43" s="16">
        <v>500</v>
      </c>
      <c r="S43" s="16">
        <v>700</v>
      </c>
      <c r="T43" s="17">
        <v>850</v>
      </c>
    </row>
    <row r="44" spans="2:91" x14ac:dyDescent="0.2">
      <c r="L44" s="69">
        <v>4</v>
      </c>
      <c r="M44" s="25" t="s">
        <v>46</v>
      </c>
      <c r="N44" s="22">
        <v>300</v>
      </c>
      <c r="O44" s="20">
        <v>300</v>
      </c>
      <c r="P44" s="20">
        <v>500</v>
      </c>
      <c r="Q44" s="20">
        <v>200</v>
      </c>
      <c r="R44" s="20">
        <v>250</v>
      </c>
      <c r="S44" s="20">
        <v>340</v>
      </c>
      <c r="T44" s="21">
        <v>500</v>
      </c>
    </row>
    <row r="45" spans="2:91" ht="17" thickBot="1" x14ac:dyDescent="0.25">
      <c r="L45" s="71"/>
      <c r="M45" s="27" t="s">
        <v>47</v>
      </c>
      <c r="N45" s="24">
        <v>450</v>
      </c>
      <c r="O45" s="16">
        <v>360</v>
      </c>
      <c r="P45" s="16">
        <v>320</v>
      </c>
      <c r="Q45" s="16">
        <v>200</v>
      </c>
      <c r="R45" s="16">
        <v>950</v>
      </c>
      <c r="S45" s="16">
        <v>320</v>
      </c>
      <c r="T45" s="17">
        <v>1000</v>
      </c>
    </row>
    <row r="46" spans="2:91" x14ac:dyDescent="0.2">
      <c r="L46" s="69">
        <v>5</v>
      </c>
      <c r="M46" s="25" t="s">
        <v>48</v>
      </c>
      <c r="N46" s="22">
        <v>1200</v>
      </c>
      <c r="O46" s="20">
        <v>1300</v>
      </c>
      <c r="P46" s="20">
        <v>1500</v>
      </c>
      <c r="Q46" s="20">
        <v>1320</v>
      </c>
      <c r="R46" s="20">
        <v>900</v>
      </c>
      <c r="S46" s="20">
        <v>800</v>
      </c>
      <c r="T46" s="21">
        <v>900</v>
      </c>
    </row>
    <row r="47" spans="2:91" x14ac:dyDescent="0.2">
      <c r="L47" s="70"/>
      <c r="M47" s="26" t="s">
        <v>49</v>
      </c>
      <c r="N47" s="23">
        <v>100</v>
      </c>
      <c r="O47" s="14">
        <v>200</v>
      </c>
      <c r="P47" s="14">
        <v>250</v>
      </c>
      <c r="Q47" s="14">
        <v>350</v>
      </c>
      <c r="R47" s="14">
        <v>450</v>
      </c>
      <c r="S47" s="14">
        <v>150</v>
      </c>
      <c r="T47" s="15">
        <v>50</v>
      </c>
    </row>
    <row r="48" spans="2:91" x14ac:dyDescent="0.2">
      <c r="L48" s="70"/>
      <c r="M48" s="26" t="s">
        <v>50</v>
      </c>
      <c r="N48" s="23">
        <v>3000</v>
      </c>
      <c r="O48" s="14">
        <v>2800</v>
      </c>
      <c r="P48" s="14">
        <v>2700</v>
      </c>
      <c r="Q48" s="14">
        <v>2200</v>
      </c>
      <c r="R48" s="14">
        <v>5500</v>
      </c>
      <c r="S48" s="14">
        <v>1500</v>
      </c>
      <c r="T48" s="15">
        <v>1900</v>
      </c>
    </row>
    <row r="49" spans="12:20" x14ac:dyDescent="0.2">
      <c r="L49" s="70"/>
      <c r="M49" s="26" t="s">
        <v>51</v>
      </c>
      <c r="N49" s="23">
        <v>25</v>
      </c>
      <c r="O49" s="14">
        <v>35</v>
      </c>
      <c r="P49" s="14">
        <v>30</v>
      </c>
      <c r="Q49" s="14">
        <v>40</v>
      </c>
      <c r="R49" s="14">
        <v>15</v>
      </c>
      <c r="S49" s="14">
        <v>40</v>
      </c>
      <c r="T49" s="15">
        <v>30</v>
      </c>
    </row>
    <row r="50" spans="12:20" x14ac:dyDescent="0.2">
      <c r="L50" s="70"/>
      <c r="M50" s="26" t="s">
        <v>52</v>
      </c>
      <c r="N50" s="23">
        <v>1400</v>
      </c>
      <c r="O50" s="14">
        <v>1200</v>
      </c>
      <c r="P50" s="14">
        <v>900</v>
      </c>
      <c r="Q50" s="14">
        <v>2500</v>
      </c>
      <c r="R50" s="14">
        <v>1700</v>
      </c>
      <c r="S50" s="14">
        <v>1800</v>
      </c>
      <c r="T50" s="15">
        <v>1300</v>
      </c>
    </row>
    <row r="51" spans="12:20" ht="17" thickBot="1" x14ac:dyDescent="0.25">
      <c r="L51" s="71"/>
      <c r="M51" s="27" t="s">
        <v>53</v>
      </c>
      <c r="N51" s="24">
        <v>3000</v>
      </c>
      <c r="O51" s="16">
        <v>2700</v>
      </c>
      <c r="P51" s="16">
        <v>4500</v>
      </c>
      <c r="Q51" s="16">
        <v>3200</v>
      </c>
      <c r="R51" s="16">
        <v>3100</v>
      </c>
      <c r="S51" s="16">
        <v>3400</v>
      </c>
      <c r="T51" s="17">
        <v>2700</v>
      </c>
    </row>
  </sheetData>
  <mergeCells count="61">
    <mergeCell ref="B24:B33"/>
    <mergeCell ref="L5:L14"/>
    <mergeCell ref="L15:L23"/>
    <mergeCell ref="L24:L33"/>
    <mergeCell ref="V14:V19"/>
    <mergeCell ref="V12:V13"/>
    <mergeCell ref="V10:V11"/>
    <mergeCell ref="V5:V9"/>
    <mergeCell ref="B5:B14"/>
    <mergeCell ref="B15:B23"/>
    <mergeCell ref="AZ3:AZ4"/>
    <mergeCell ref="AV3:AX3"/>
    <mergeCell ref="B2:J2"/>
    <mergeCell ref="D3:J3"/>
    <mergeCell ref="C3:C4"/>
    <mergeCell ref="B3:B4"/>
    <mergeCell ref="L2:T2"/>
    <mergeCell ref="L3:L4"/>
    <mergeCell ref="M3:M4"/>
    <mergeCell ref="N3:T3"/>
    <mergeCell ref="AH3:AN3"/>
    <mergeCell ref="V2:AD2"/>
    <mergeCell ref="X3:AD3"/>
    <mergeCell ref="AF14:AF19"/>
    <mergeCell ref="AF10:AF11"/>
    <mergeCell ref="AF12:AF13"/>
    <mergeCell ref="AF5:AF9"/>
    <mergeCell ref="L44:L45"/>
    <mergeCell ref="L46:L51"/>
    <mergeCell ref="BE5:BE34"/>
    <mergeCell ref="BE3:BE4"/>
    <mergeCell ref="BF3:BU4"/>
    <mergeCell ref="AZ5:AZ23"/>
    <mergeCell ref="BA5:BA23"/>
    <mergeCell ref="BB5:BB23"/>
    <mergeCell ref="BC5:BC23"/>
    <mergeCell ref="BA3:BA4"/>
    <mergeCell ref="BB3:BB4"/>
    <mergeCell ref="BC3:BC4"/>
    <mergeCell ref="AU3:AU4"/>
    <mergeCell ref="AU15:AU16"/>
    <mergeCell ref="AV15:AX15"/>
    <mergeCell ref="AU13:AX14"/>
    <mergeCell ref="L35:L36"/>
    <mergeCell ref="M35:M36"/>
    <mergeCell ref="N35:T35"/>
    <mergeCell ref="L37:L41"/>
    <mergeCell ref="L42:L43"/>
    <mergeCell ref="BW2:CM2"/>
    <mergeCell ref="L34:T34"/>
    <mergeCell ref="BE2:BU2"/>
    <mergeCell ref="AZ2:BC2"/>
    <mergeCell ref="AU2:AX2"/>
    <mergeCell ref="AP2:AS2"/>
    <mergeCell ref="AQ3:AS3"/>
    <mergeCell ref="AP3:AP4"/>
    <mergeCell ref="V3:V4"/>
    <mergeCell ref="W3:W4"/>
    <mergeCell ref="AF2:AN2"/>
    <mergeCell ref="AF3:AF4"/>
    <mergeCell ref="AG3:AG4"/>
  </mergeCells>
  <phoneticPr fontId="5" type="noConversion"/>
  <conditionalFormatting sqref="N5:T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T33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G6:BU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7:BU7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8:BU8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9:BU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0:BU1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1:BU1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2:BU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3:BU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4:BU1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5:BU1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6:BU1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7:BU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8:BU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19:BU1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0:BU2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1:BU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2:BU2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3:BU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4:BU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5:BU2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6:BU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7:BU2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8:BU2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29:BU2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0:BU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1:BU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2:BU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3:BU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34:BU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ignoredErrors>
    <ignoredError sqref="AV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итог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2023-06-06T02:05:42Z</dcterms:created>
  <dcterms:modified xsi:type="dcterms:W3CDTF">2023-06-07T20:31:48Z</dcterms:modified>
</cp:coreProperties>
</file>