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/>
  <mc:AlternateContent xmlns:mc="http://schemas.openxmlformats.org/markup-compatibility/2006">
    <mc:Choice Requires="x15">
      <x15ac:absPath xmlns:x15ac="http://schemas.microsoft.com/office/spreadsheetml/2010/11/ac" url="/Users/henry.mcconville/Desktop/"/>
    </mc:Choice>
  </mc:AlternateContent>
  <xr:revisionPtr revIDLastSave="0" documentId="8_{679B5696-8D91-BD43-B357-C10A31C6C967}" xr6:coauthVersionLast="47" xr6:coauthVersionMax="47" xr10:uidLastSave="{00000000-0000-0000-0000-000000000000}"/>
  <bookViews>
    <workbookView xWindow="0" yWindow="500" windowWidth="28800" windowHeight="15820" activeTab="2" xr2:uid="{00000000-000D-0000-FFFF-FFFF00000000}"/>
  </bookViews>
  <sheets>
    <sheet name="SURVEY DATA" sheetId="1" r:id="rId1"/>
    <sheet name="RESEARCH DATA" sheetId="2" r:id="rId2"/>
    <sheet name="TESTING TABLE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2" l="1"/>
  <c r="H27" i="2"/>
  <c r="G27" i="2"/>
  <c r="F27" i="2"/>
  <c r="E27" i="2"/>
  <c r="D27" i="2"/>
  <c r="P5" i="2"/>
  <c r="P6" i="2"/>
  <c r="P7" i="2"/>
  <c r="P8" i="2"/>
  <c r="P9" i="2"/>
  <c r="P10" i="2"/>
  <c r="P11" i="2"/>
  <c r="P14" i="2"/>
  <c r="P15" i="2"/>
  <c r="P16" i="2"/>
  <c r="P17" i="2"/>
  <c r="P18" i="2"/>
  <c r="P19" i="2"/>
  <c r="P20" i="2"/>
  <c r="P21" i="2"/>
  <c r="P22" i="2"/>
  <c r="P23" i="2"/>
  <c r="P24" i="2"/>
  <c r="P4" i="2"/>
  <c r="AE82" i="1"/>
  <c r="AE83" i="1"/>
  <c r="AE84" i="1"/>
  <c r="AE85" i="1"/>
  <c r="AE86" i="1"/>
  <c r="AE87" i="1"/>
  <c r="AE81" i="1"/>
  <c r="AA82" i="1"/>
  <c r="AA81" i="1"/>
  <c r="W82" i="1"/>
  <c r="W81" i="1"/>
  <c r="S82" i="1"/>
  <c r="S81" i="1"/>
  <c r="O82" i="1"/>
  <c r="O83" i="1"/>
  <c r="O84" i="1"/>
  <c r="O85" i="1"/>
  <c r="O86" i="1"/>
  <c r="O81" i="1"/>
  <c r="K82" i="1"/>
  <c r="K83" i="1"/>
  <c r="K84" i="1"/>
  <c r="K85" i="1"/>
  <c r="K86" i="1"/>
  <c r="K81" i="1"/>
  <c r="G82" i="1"/>
  <c r="G83" i="1"/>
  <c r="G84" i="1"/>
  <c r="G85" i="1"/>
  <c r="G81" i="1"/>
  <c r="C82" i="1"/>
  <c r="C83" i="1"/>
  <c r="C84" i="1"/>
  <c r="C85" i="1"/>
  <c r="C86" i="1"/>
  <c r="C87" i="1"/>
  <c r="C88" i="1"/>
  <c r="C89" i="1"/>
  <c r="C90" i="1"/>
  <c r="C81" i="1"/>
  <c r="P28" i="2" l="1"/>
</calcChain>
</file>

<file path=xl/sharedStrings.xml><?xml version="1.0" encoding="utf-8"?>
<sst xmlns="http://schemas.openxmlformats.org/spreadsheetml/2006/main" count="700" uniqueCount="207">
  <si>
    <t>Id</t>
  </si>
  <si>
    <t>Start time</t>
  </si>
  <si>
    <t>Completion time</t>
  </si>
  <si>
    <t>Email</t>
  </si>
  <si>
    <t>Name</t>
  </si>
  <si>
    <t>What is your favourite AFL team?</t>
  </si>
  <si>
    <t>How many years have you been watching AFL for</t>
  </si>
  <si>
    <t xml:space="preserve">How many games did you watch last season?
</t>
  </si>
  <si>
    <t>How many of these games did your favourite team not play in?</t>
  </si>
  <si>
    <t>Why do you watch games your favourite team doesn't play in?</t>
  </si>
  <si>
    <t>Do you know who the Number One draft pick is most seasons?</t>
  </si>
  <si>
    <t>Do you pay attention to Number One draft pick's statistics?</t>
  </si>
  <si>
    <t>Do you think that a Number One draft pick will improve a team?</t>
  </si>
  <si>
    <t>Why will a Number One draft pick improve a team?</t>
  </si>
  <si>
    <t>Why wont a Number One draft pick improve a team?</t>
  </si>
  <si>
    <t>How many positions should a team move up the ladder if they receive the Number One draft pick?</t>
  </si>
  <si>
    <t>anonymous</t>
  </si>
  <si>
    <t>Western Bulldogs</t>
  </si>
  <si>
    <t>1-5</t>
  </si>
  <si>
    <t>0</t>
  </si>
  <si>
    <t>No</t>
  </si>
  <si>
    <t>Yes</t>
  </si>
  <si>
    <t>The better the number one draft pick, the stronger the team can be</t>
  </si>
  <si>
    <t>Hawthorn</t>
  </si>
  <si>
    <t>I'll typically watch them if their grand finals or if we're at the dinner table and the footy is on.</t>
  </si>
  <si>
    <t>Because number one draft pick is the best overall for them to pick, so replacing someone for a number one draft pick would typically improve a team.</t>
  </si>
  <si>
    <t>11-15</t>
  </si>
  <si>
    <t>&gt;25</t>
  </si>
  <si>
    <t>Because i like watching footy</t>
  </si>
  <si>
    <t>because they are more developed and afl ready than most other draft picks</t>
  </si>
  <si>
    <t>6-10</t>
  </si>
  <si>
    <t>Because I like to see how other teams are going and how the matches are (intensity wise)</t>
  </si>
  <si>
    <t>It matters more about team cohesion rather than the skills of an individual player</t>
  </si>
  <si>
    <t>Melbourne</t>
  </si>
  <si>
    <t>16-20</t>
  </si>
  <si>
    <t>I only watch the finals because any other game where the #FlagDees aren't playing in is a waste of my divine time #FlagDees#FlagDees#FlagDees#FlagDees#FlagDees</t>
  </si>
  <si>
    <t>You can't predict performance solely on something arbitrary like a draft pick</t>
  </si>
  <si>
    <t>Collingwood</t>
  </si>
  <si>
    <t>I dont</t>
  </si>
  <si>
    <t>Because they are much more skilled when compared to everyone else in the draft, allowing them to compete with veterans</t>
  </si>
  <si>
    <t xml:space="preserve">work on strengths and weaknesses </t>
  </si>
  <si>
    <t>Essendon</t>
  </si>
  <si>
    <t>Because it was my friends team playing</t>
  </si>
  <si>
    <t>BEcause theyre a very good player and will go onto be a amazing player most likely</t>
  </si>
  <si>
    <t>Good players make a better team</t>
  </si>
  <si>
    <t>Richmond</t>
  </si>
  <si>
    <t xml:space="preserve">They can genuinely be exciting games or the teams are funny </t>
  </si>
  <si>
    <t>It can set them up with a high potential player for future seasons</t>
  </si>
  <si>
    <t>a prospect like harley reid will add talent to his team</t>
  </si>
  <si>
    <t>Brisbane</t>
  </si>
  <si>
    <t xml:space="preserve">Because my friends go for that team </t>
  </si>
  <si>
    <t xml:space="preserve">because they are number 1 </t>
  </si>
  <si>
    <t>to see how other teams are going</t>
  </si>
  <si>
    <t>it can help them play and win more games</t>
  </si>
  <si>
    <t>If they are the best player that draft, then they will certainly improve the team</t>
  </si>
  <si>
    <t>Carlton</t>
  </si>
  <si>
    <t xml:space="preserve">If there is a lot of tension between two teams and it is meant to be a good match. Also if I have a multi on </t>
  </si>
  <si>
    <t xml:space="preserve">Because a team needs to build up their teamwork and training just having a single good player wont make too much of a difference </t>
  </si>
  <si>
    <t>St Kilda</t>
  </si>
  <si>
    <t>Socialising with mates</t>
  </si>
  <si>
    <t>Great prospect injected into team means improvement to best 22 (e.g. Harley Reid)</t>
  </si>
  <si>
    <t xml:space="preserve">Its more football to watch and it gives me an insight into other teams. </t>
  </si>
  <si>
    <t xml:space="preserve">A number 1 pick often gives longevity to a team and prospect talent. </t>
  </si>
  <si>
    <t>Relevance to my teams position, interesting</t>
  </si>
  <si>
    <t>Skill, passion, energy</t>
  </si>
  <si>
    <t>I don't know, I have absolutely 0 knowledge about football... You should really have a none option for your favourite team question</t>
  </si>
  <si>
    <t>North Melbourne</t>
  </si>
  <si>
    <t>My team isn't that good to watch</t>
  </si>
  <si>
    <t xml:space="preserve">The number One draft pick will need some time to get used to the AFL. He won't change a team straight away </t>
  </si>
  <si>
    <t>Because they might not work well together</t>
  </si>
  <si>
    <t xml:space="preserve">very realy </t>
  </si>
  <si>
    <t>bring up team or values</t>
  </si>
  <si>
    <t>&gt;20</t>
  </si>
  <si>
    <t>When I watch the footy when I'm out or I watch it with my Grandma</t>
  </si>
  <si>
    <t>Due to knowledge of skills and watching up-and-coming players from other leagues (e.g VFL)</t>
  </si>
  <si>
    <t xml:space="preserve">if the outcome of the game impacts my team </t>
  </si>
  <si>
    <t xml:space="preserve">because a number 1 draftpick is just one player who generally is good at many positions but is exceptional at others meaning that they need to fit into a team in order to perform well </t>
  </si>
  <si>
    <t xml:space="preserve">I go watch some with mates and have fun going for the opposite team </t>
  </si>
  <si>
    <t>mainly because they pick the best of the best they can get</t>
  </si>
  <si>
    <t>I don't really have a favourite team. I just love watching it. Reminds me of the time I was in our local footy team</t>
  </si>
  <si>
    <t>Maybe motivation, the will to win etc.</t>
  </si>
  <si>
    <t>Stronger</t>
  </si>
  <si>
    <t>Key Term</t>
  </si>
  <si>
    <t>Best</t>
  </si>
  <si>
    <t>Developed</t>
  </si>
  <si>
    <t>strengths</t>
  </si>
  <si>
    <t>skilled</t>
  </si>
  <si>
    <t>good</t>
  </si>
  <si>
    <t>potential</t>
  </si>
  <si>
    <t>talent</t>
  </si>
  <si>
    <t>better</t>
  </si>
  <si>
    <t>number 1</t>
  </si>
  <si>
    <t>win more</t>
  </si>
  <si>
    <t>best</t>
  </si>
  <si>
    <t>prospect</t>
  </si>
  <si>
    <t xml:space="preserve">skill </t>
  </si>
  <si>
    <t>values</t>
  </si>
  <si>
    <t>knowledge, skills</t>
  </si>
  <si>
    <t>motivation</t>
  </si>
  <si>
    <t>team</t>
  </si>
  <si>
    <t>cant predict</t>
  </si>
  <si>
    <t>teamwork</t>
  </si>
  <si>
    <t>time</t>
  </si>
  <si>
    <t>no chemistry</t>
  </si>
  <si>
    <t>fit in</t>
  </si>
  <si>
    <t>Skilled</t>
  </si>
  <si>
    <t>Times reffered to</t>
  </si>
  <si>
    <t>I only watch the finals because any other game where the #FlagDees aren't playing in is a waste of my divine time</t>
  </si>
  <si>
    <t>QUESTION + ANSWERS</t>
  </si>
  <si>
    <t>grand final</t>
  </si>
  <si>
    <t>like</t>
  </si>
  <si>
    <t>finals</t>
  </si>
  <si>
    <t>friend</t>
  </si>
  <si>
    <t>exciting</t>
  </si>
  <si>
    <t>good match, multi</t>
  </si>
  <si>
    <t>more, insight</t>
  </si>
  <si>
    <t>socialising</t>
  </si>
  <si>
    <t>interesting</t>
  </si>
  <si>
    <t>when out</t>
  </si>
  <si>
    <t>impact on my team</t>
  </si>
  <si>
    <t>mates, fun</t>
  </si>
  <si>
    <t>love</t>
  </si>
  <si>
    <t>Common Key Terms/Idea</t>
  </si>
  <si>
    <t>Finals</t>
  </si>
  <si>
    <t>enjoy</t>
  </si>
  <si>
    <t>Friend/socialise</t>
  </si>
  <si>
    <t>Teams</t>
  </si>
  <si>
    <t>Count</t>
  </si>
  <si>
    <t>Years</t>
  </si>
  <si>
    <t>Games</t>
  </si>
  <si>
    <t>21-24</t>
  </si>
  <si>
    <t>Yes/No</t>
  </si>
  <si>
    <t>count</t>
  </si>
  <si>
    <t>Number</t>
  </si>
  <si>
    <t>Year</t>
  </si>
  <si>
    <t>Number 1 Pick</t>
  </si>
  <si>
    <t>Brendon Goddard</t>
  </si>
  <si>
    <t>Adam Cooney</t>
  </si>
  <si>
    <t>Brett Deledio</t>
  </si>
  <si>
    <t>Marc Murphy</t>
  </si>
  <si>
    <t>Bryce Gibbs</t>
  </si>
  <si>
    <t>Matthew Kreuzer</t>
  </si>
  <si>
    <t>Jack Watts</t>
  </si>
  <si>
    <t>Tom Scully</t>
  </si>
  <si>
    <t>David Swallow</t>
  </si>
  <si>
    <t>Jonathon Patton</t>
  </si>
  <si>
    <t>Lachie Whitfield</t>
  </si>
  <si>
    <t>Tom Boyd</t>
  </si>
  <si>
    <t>Paddy McCartin</t>
  </si>
  <si>
    <t>Jacob Weitering</t>
  </si>
  <si>
    <t>Andrew McGrath</t>
  </si>
  <si>
    <t>Cam Rayner</t>
  </si>
  <si>
    <t>Sam Walsh</t>
  </si>
  <si>
    <t>Matt Rowell</t>
  </si>
  <si>
    <t>Jamarra Ugle-Hagan</t>
  </si>
  <si>
    <t>Jason Horne-Francis</t>
  </si>
  <si>
    <t>Aaron Cadman</t>
  </si>
  <si>
    <t>Handballs</t>
  </si>
  <si>
    <t>Kicks</t>
  </si>
  <si>
    <t>Marks</t>
  </si>
  <si>
    <t>Disposals</t>
  </si>
  <si>
    <t>Tackles</t>
  </si>
  <si>
    <t>Team Who got the Number 1 Pick</t>
  </si>
  <si>
    <t>Ladder position that year</t>
  </si>
  <si>
    <t>Ladder position following year</t>
  </si>
  <si>
    <t>Difference</t>
  </si>
  <si>
    <t>Gold Coast</t>
  </si>
  <si>
    <t>GWS</t>
  </si>
  <si>
    <t>N/A</t>
  </si>
  <si>
    <t>Harley Reid</t>
  </si>
  <si>
    <t>West Coast</t>
  </si>
  <si>
    <t>AVERAGE STATS PER GAME</t>
  </si>
  <si>
    <t>B&amp;F</t>
  </si>
  <si>
    <t>AA</t>
  </si>
  <si>
    <t>Prem</t>
  </si>
  <si>
    <t>Rising Star</t>
  </si>
  <si>
    <t>Brownlow</t>
  </si>
  <si>
    <t>Average</t>
  </si>
  <si>
    <t>How many years have you been watching AFL for?</t>
  </si>
  <si>
    <t>Teams Ladder Improvement With The Number One Draft Pick</t>
  </si>
  <si>
    <t>Key Accolades Of The Number One Draft Pick</t>
  </si>
  <si>
    <t>AVERAGE</t>
  </si>
  <si>
    <t>DATA MANIPULATION</t>
  </si>
  <si>
    <t>TEST DATA</t>
  </si>
  <si>
    <t>EXPECTED RESULT</t>
  </si>
  <si>
    <t>ACUTAL RESULT</t>
  </si>
  <si>
    <t>FIX?</t>
  </si>
  <si>
    <t>Function: Avg is used to caluclate the average stats of number one draft picks</t>
  </si>
  <si>
    <t>Games: 158 Disposals: 18 Handballs: 8 Kicks: 10 Marks: 4 Tackles: 3</t>
  </si>
  <si>
    <t>Sorting: Raw data is rounded to the nearest whole number</t>
  </si>
  <si>
    <t>Disposals: 23</t>
  </si>
  <si>
    <t>INFOGRAPHIC</t>
  </si>
  <si>
    <t>TEST</t>
  </si>
  <si>
    <t>Layout: Is there even spacing between each box</t>
  </si>
  <si>
    <t>Equal spacing between boxes and the border too</t>
  </si>
  <si>
    <t>Graph: all values in the graphs add up to 100%</t>
  </si>
  <si>
    <t>4+8+19+27+23+19=100</t>
  </si>
  <si>
    <t>Graphs: Do the graphs display the intended values</t>
  </si>
  <si>
    <t>Do you know who the number one draft pick is each season, Yes-17 No-9</t>
  </si>
  <si>
    <t>Image: Is the image clear</t>
  </si>
  <si>
    <t>Clear</t>
  </si>
  <si>
    <t>Slightly pixelated</t>
  </si>
  <si>
    <t>find a clearer picture if possible</t>
  </si>
  <si>
    <t>VALIDATION PERFORMED</t>
  </si>
  <si>
    <t>Spell checking</t>
  </si>
  <si>
    <t>Had someone read text to ensure clarity</t>
  </si>
  <si>
    <t>Read through text for obvious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</si>
</sst>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BDD7E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164" fontId="0" fillId="0" borderId="0" xfId="0" applyNumberFormat="1"/>
    <xf numFmtId="0" fontId="0" fillId="0" borderId="0" xfId="0" quotePrefix="1"/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left" vertical="top"/>
    </xf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horizontal="left" vertical="top"/>
    </xf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4" borderId="0" xfId="0" applyFill="1" applyAlignment="1">
      <alignment horizontal="left"/>
    </xf>
    <xf numFmtId="0" fontId="2" fillId="6" borderId="1" xfId="0" applyFont="1" applyFill="1" applyBorder="1"/>
    <xf numFmtId="0" fontId="0" fillId="7" borderId="1" xfId="0" applyFill="1" applyBorder="1"/>
    <xf numFmtId="0" fontId="0" fillId="0" borderId="1" xfId="0" applyBorder="1"/>
    <xf numFmtId="0" fontId="2" fillId="6" borderId="2" xfId="0" applyFont="1" applyFill="1" applyBorder="1"/>
    <xf numFmtId="0" fontId="0" fillId="7" borderId="2" xfId="0" applyFill="1" applyBorder="1"/>
    <xf numFmtId="0" fontId="0" fillId="0" borderId="2" xfId="0" applyBorder="1"/>
    <xf numFmtId="0" fontId="0" fillId="0" borderId="1" xfId="0" quotePrefix="1" applyBorder="1"/>
    <xf numFmtId="0" fontId="0" fillId="7" borderId="1" xfId="0" quotePrefix="1" applyFill="1" applyBorder="1"/>
    <xf numFmtId="49" fontId="0" fillId="0" borderId="0" xfId="0" applyNumberFormat="1"/>
    <xf numFmtId="0" fontId="0" fillId="0" borderId="0" xfId="0" applyAlignment="1">
      <alignment horizontal="left"/>
    </xf>
    <xf numFmtId="0" fontId="0" fillId="0" borderId="3" xfId="0" applyBorder="1"/>
    <xf numFmtId="0" fontId="2" fillId="0" borderId="0" xfId="0" applyFont="1"/>
    <xf numFmtId="0" fontId="2" fillId="6" borderId="1" xfId="0" applyFont="1" applyFill="1" applyBorder="1" applyAlignment="1">
      <alignment wrapText="1"/>
    </xf>
    <xf numFmtId="0" fontId="0" fillId="8" borderId="0" xfId="0" applyFill="1"/>
    <xf numFmtId="0" fontId="3" fillId="8" borderId="0" xfId="0" applyFont="1" applyFill="1"/>
    <xf numFmtId="0" fontId="0" fillId="8" borderId="4" xfId="0" applyFill="1" applyBorder="1"/>
    <xf numFmtId="0" fontId="0" fillId="8" borderId="4" xfId="0" applyFill="1" applyBorder="1" applyAlignment="1">
      <alignment horizontal="right"/>
    </xf>
    <xf numFmtId="1" fontId="0" fillId="8" borderId="4" xfId="0" applyNumberFormat="1" applyFill="1" applyBorder="1"/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16"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colors>
    <mruColors>
      <color rgb="FFCA3435"/>
      <color rgb="FFC50032"/>
      <color rgb="FFBDD7EF"/>
      <color rgb="FFE70000"/>
      <color rgb="FFE5393A"/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12" Type="http://schemas.openxmlformats.org/officeDocument/2006/relationships/image" Target="../media/image10.png"/><Relationship Id="rId2" Type="http://schemas.microsoft.com/office/2011/relationships/chartColorStyle" Target="colors1.xml"/><Relationship Id="rId1" Type="http://schemas.microsoft.com/office/2011/relationships/chartStyle" Target="style1.xml"/><Relationship Id="rId6" Type="http://schemas.openxmlformats.org/officeDocument/2006/relationships/image" Target="../media/image4.png"/><Relationship Id="rId11" Type="http://schemas.openxmlformats.org/officeDocument/2006/relationships/image" Target="../media/image9.png"/><Relationship Id="rId5" Type="http://schemas.openxmlformats.org/officeDocument/2006/relationships/image" Target="../media/image3.png"/><Relationship Id="rId10" Type="http://schemas.openxmlformats.org/officeDocument/2006/relationships/image" Target="../media/image8.png"/><Relationship Id="rId4" Type="http://schemas.openxmlformats.org/officeDocument/2006/relationships/image" Target="../media/image2.png"/><Relationship Id="rId9" Type="http://schemas.openxmlformats.org/officeDocument/2006/relationships/image" Target="../media/image7.png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0" i="0" u="none" strike="noStrike" kern="1200" spc="0" baseline="0">
                <a:ln w="9525">
                  <a:noFill/>
                </a:ln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n w="9525">
                  <a:noFill/>
                </a:ln>
                <a:solidFill>
                  <a:schemeClr val="accent5">
                    <a:lumMod val="75000"/>
                  </a:schemeClr>
                </a:solidFill>
              </a:rPr>
              <a:t>What is your favourite AFL team?</a:t>
            </a:r>
          </a:p>
        </c:rich>
      </c:tx>
      <c:layout>
        <c:manualLayout>
          <c:xMode val="edge"/>
          <c:yMode val="edge"/>
          <c:x val="0.12756733867730999"/>
          <c:y val="3.0222583635971932E-2"/>
        </c:manualLayout>
      </c:layout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0" i="0" u="none" strike="noStrike" kern="1200" spc="0" baseline="0">
              <a:ln w="9525">
                <a:noFill/>
              </a:ln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'SURVEY DATA'!$C$80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blipFill dpi="0" rotWithShape="1">
                <a:blip xmlns:r="http://schemas.openxmlformats.org/officeDocument/2006/relationships" r:embed="rId3"/>
                <a:srcRect/>
                <a:stretch>
                  <a:fillRect l="-19000" t="-8000" b="15000"/>
                </a:stretch>
              </a:blip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430-1448-BE74-0F235B79B02C}"/>
              </c:ext>
            </c:extLst>
          </c:dPt>
          <c:dPt>
            <c:idx val="1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430-1448-BE74-0F235B79B02C}"/>
              </c:ext>
            </c:extLst>
          </c:dPt>
          <c:dPt>
            <c:idx val="2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30-1448-BE74-0F235B79B02C}"/>
              </c:ext>
            </c:extLst>
          </c:dPt>
          <c:dPt>
            <c:idx val="3"/>
            <c:bubble3D val="0"/>
            <c:spPr>
              <a:blipFill dpi="0" rotWithShape="1">
                <a:blip xmlns:r="http://schemas.openxmlformats.org/officeDocument/2006/relationships" r:embed="rId6"/>
                <a:srcRect/>
                <a:stretch>
                  <a:fillRect b="-23000"/>
                </a:stretch>
              </a:blip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430-1448-BE74-0F235B79B02C}"/>
              </c:ext>
            </c:extLst>
          </c:dPt>
          <c:dPt>
            <c:idx val="4"/>
            <c:bubble3D val="0"/>
            <c:spPr>
              <a:blipFill>
                <a:blip xmlns:r="http://schemas.openxmlformats.org/officeDocument/2006/relationships" r:embed="rId7"/>
                <a:stretch>
                  <a:fillRect b="-23000"/>
                </a:stretch>
              </a:blip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30-1448-BE74-0F235B79B02C}"/>
              </c:ext>
            </c:extLst>
          </c:dPt>
          <c:dPt>
            <c:idx val="5"/>
            <c:bubble3D val="0"/>
            <c:spPr>
              <a:blipFill dpi="0" rotWithShape="1">
                <a:blip xmlns:r="http://schemas.openxmlformats.org/officeDocument/2006/relationships" r:embed="rId8"/>
                <a:srcRect/>
                <a:stretch>
                  <a:fillRect b="-70000"/>
                </a:stretch>
              </a:blip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430-1448-BE74-0F235B79B02C}"/>
              </c:ext>
            </c:extLst>
          </c:dPt>
          <c:dPt>
            <c:idx val="6"/>
            <c:bubble3D val="0"/>
            <c:spPr>
              <a:blipFill>
                <a:blip xmlns:r="http://schemas.openxmlformats.org/officeDocument/2006/relationships" r:embed="rId9"/>
                <a:stretch>
                  <a:fillRect b="-70000"/>
                </a:stretch>
              </a:blip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430-1448-BE74-0F235B79B02C}"/>
              </c:ext>
            </c:extLst>
          </c:dPt>
          <c:dPt>
            <c:idx val="7"/>
            <c:bubble3D val="0"/>
            <c:spPr>
              <a:blipFill dpi="0" rotWithShape="1">
                <a:blip xmlns:r="http://schemas.openxmlformats.org/officeDocument/2006/relationships" r:embed="rId10"/>
                <a:srcRect/>
                <a:stretch>
                  <a:fillRect/>
                </a:stretch>
              </a:blip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430-1448-BE74-0F235B79B02C}"/>
              </c:ext>
            </c:extLst>
          </c:dPt>
          <c:dPt>
            <c:idx val="8"/>
            <c:bubble3D val="0"/>
            <c:spPr>
              <a:blipFill dpi="0" rotWithShape="1">
                <a:blip xmlns:r="http://schemas.openxmlformats.org/officeDocument/2006/relationships" r:embed="rId11"/>
                <a:srcRect/>
                <a:stretch>
                  <a:fillRect/>
                </a:stretch>
              </a:blip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430-1448-BE74-0F235B79B02C}"/>
              </c:ext>
            </c:extLst>
          </c:dPt>
          <c:dPt>
            <c:idx val="9"/>
            <c:bubble3D val="0"/>
            <c:spPr>
              <a:blipFill>
                <a:blip xmlns:r="http://schemas.openxmlformats.org/officeDocument/2006/relationships" r:embed="rId12"/>
                <a:stretch>
                  <a:fillRect l="-19000" t="-8000" b="15000"/>
                </a:stretch>
              </a:blip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430-1448-BE74-0F235B79B0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'SURVEY DATA'!$B$81:$B$90</c:f>
              <c:strCache>
                <c:ptCount val="10"/>
                <c:pt idx="0">
                  <c:v>Brisbane</c:v>
                </c:pt>
                <c:pt idx="1">
                  <c:v>Carlton</c:v>
                </c:pt>
                <c:pt idx="2">
                  <c:v>Collingwood</c:v>
                </c:pt>
                <c:pt idx="3">
                  <c:v>Essendon</c:v>
                </c:pt>
                <c:pt idx="4">
                  <c:v>Hawthorn</c:v>
                </c:pt>
                <c:pt idx="5">
                  <c:v>Melbourne</c:v>
                </c:pt>
                <c:pt idx="6">
                  <c:v>North Melbourne</c:v>
                </c:pt>
                <c:pt idx="7">
                  <c:v>Richmond</c:v>
                </c:pt>
                <c:pt idx="8">
                  <c:v>St Kilda</c:v>
                </c:pt>
                <c:pt idx="9">
                  <c:v>Western Bulldogs</c:v>
                </c:pt>
              </c:strCache>
            </c:strRef>
          </c:cat>
          <c:val>
            <c:numRef>
              <c:f>'SURVEY DATA'!$C$81:$C$90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0-1448-BE74-0F235B79B0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4055972928143378E-2"/>
          <c:y val="0.7347945605175461"/>
          <c:w val="0.93188783580820278"/>
          <c:h val="0.24715877535621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5">
                    <a:lumMod val="75000"/>
                  </a:schemeClr>
                </a:solidFill>
              </a:rPr>
              <a:t>Why wont a Number One draft pick improve a team?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29-F743-93D1-85F8E2C7A92D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F7-B44E-BCF2-CB42E7F52D46}"/>
              </c:ext>
            </c:extLst>
          </c:dPt>
          <c:cat>
            <c:strRef>
              <c:f>'SURVEY DATA'!$K$52:$K$53</c:f>
              <c:strCache>
                <c:ptCount val="2"/>
                <c:pt idx="0">
                  <c:v>teamwork</c:v>
                </c:pt>
                <c:pt idx="1">
                  <c:v>time</c:v>
                </c:pt>
              </c:strCache>
            </c:strRef>
          </c:cat>
          <c:val>
            <c:numRef>
              <c:f>'SURVEY DATA'!$L$52:$L$53</c:f>
              <c:numCache>
                <c:formatCode>General</c:formatCode>
                <c:ptCount val="2"/>
                <c:pt idx="0">
                  <c:v>4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7-B44E-BCF2-CB42E7F52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5">
                    <a:lumMod val="75000"/>
                  </a:schemeClr>
                </a:solidFill>
              </a:rPr>
              <a:t>Why do you watch games your favourite team doesn't play in?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C1-CA4F-B2C9-562EE26BB96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CE-9D48-8BAA-C5884F9799C8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3CE-9D48-8BAA-C5884F9799C8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CE-9D48-8BAA-C5884F9799C8}"/>
              </c:ext>
            </c:extLst>
          </c:dPt>
          <c:cat>
            <c:strRef>
              <c:f>'SURVEY DATA'!$K$59:$K$62</c:f>
              <c:strCache>
                <c:ptCount val="4"/>
                <c:pt idx="0">
                  <c:v>Finals</c:v>
                </c:pt>
                <c:pt idx="1">
                  <c:v>enjoy</c:v>
                </c:pt>
                <c:pt idx="2">
                  <c:v>Friend/socialise</c:v>
                </c:pt>
                <c:pt idx="3">
                  <c:v>interesting</c:v>
                </c:pt>
              </c:strCache>
            </c:strRef>
          </c:cat>
          <c:val>
            <c:numRef>
              <c:f>'SURVEY DATA'!$L$59:$L$62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E-9D48-8BAA-C5884F979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5">
                    <a:lumMod val="75000"/>
                  </a:schemeClr>
                </a:solidFill>
              </a:rPr>
              <a:t>How many years have you been watching AFL for?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0"/>
        <c:ser>
          <c:idx val="0"/>
          <c:order val="0"/>
          <c:tx>
            <c:strRef>
              <c:f>'SURVEY DATA'!$G$80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6A1-B042-B63D-9498E613821C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6A1-B042-B63D-9498E613821C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6A1-B042-B63D-9498E613821C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6A1-B042-B63D-9498E613821C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6A1-B042-B63D-9498E613821C}"/>
              </c:ext>
            </c:extLst>
          </c:dPt>
          <c:dPt>
            <c:idx val="5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A1-B042-B63D-9498E613821C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'SURVEY DATA'!$F$81:$F$86</c:f>
              <c:strCache>
                <c:ptCount val="6"/>
                <c:pt idx="0">
                  <c:v>0</c:v>
                </c:pt>
                <c:pt idx="1">
                  <c:v>1-5</c:v>
                </c:pt>
                <c:pt idx="2">
                  <c:v>6-10</c:v>
                </c:pt>
                <c:pt idx="3">
                  <c:v>11-15</c:v>
                </c:pt>
                <c:pt idx="4">
                  <c:v>16-20</c:v>
                </c:pt>
                <c:pt idx="5">
                  <c:v>&gt;20</c:v>
                </c:pt>
              </c:strCache>
            </c:strRef>
          </c:cat>
          <c:val>
            <c:numRef>
              <c:f>'SURVEY DATA'!$G$81:$G$86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1-B042-B63D-9498E61382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5">
                    <a:lumMod val="75000"/>
                  </a:schemeClr>
                </a:solidFill>
              </a:rPr>
              <a:t>How many games did you watch last season?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'SURVEY DATA'!$K$80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AF1-D64F-9C08-5DA9D8EF344D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AF1-D64F-9C08-5DA9D8EF344D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AF1-D64F-9C08-5DA9D8EF344D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F1-D64F-9C08-5DA9D8EF344D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F1-D64F-9C08-5DA9D8EF344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6B4-844E-A818-EA7A97A4BB9C}"/>
              </c:ext>
            </c:extLst>
          </c:dPt>
          <c:dPt>
            <c:idx val="6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F1-D64F-9C08-5DA9D8EF344D}"/>
              </c:ext>
            </c:extLst>
          </c:dPt>
          <c:cat>
            <c:strRef>
              <c:f>'SURVEY DATA'!$J$81:$J$87</c:f>
              <c:strCache>
                <c:ptCount val="7"/>
                <c:pt idx="0">
                  <c:v>0</c:v>
                </c:pt>
                <c:pt idx="1">
                  <c:v>1-5</c:v>
                </c:pt>
                <c:pt idx="2">
                  <c:v>6-10</c:v>
                </c:pt>
                <c:pt idx="3">
                  <c:v>11-15</c:v>
                </c:pt>
                <c:pt idx="4">
                  <c:v>16-20</c:v>
                </c:pt>
                <c:pt idx="5">
                  <c:v>21-24</c:v>
                </c:pt>
                <c:pt idx="6">
                  <c:v>&gt;25</c:v>
                </c:pt>
              </c:strCache>
            </c:strRef>
          </c:cat>
          <c:val>
            <c:numRef>
              <c:f>'SURVEY DATA'!$K$81:$K$87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0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1-D64F-9C08-5DA9D8EF3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5">
                    <a:lumMod val="75000"/>
                  </a:schemeClr>
                </a:solidFill>
              </a:rPr>
              <a:t>How many of these games did your favourite team not play in?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'SURVEY DATA'!$O$80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005-B847-8DB7-B83A504E0490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05-B847-8DB7-B83A504E0490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005-B847-8DB7-B83A504E0490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005-B847-8DB7-B83A504E0490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005-B847-8DB7-B83A504E049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D69-024F-A5A6-A7A8B188D384}"/>
              </c:ext>
            </c:extLst>
          </c:dPt>
          <c:dPt>
            <c:idx val="6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05-B847-8DB7-B83A504E0490}"/>
              </c:ext>
            </c:extLst>
          </c:dPt>
          <c:cat>
            <c:strRef>
              <c:f>'SURVEY DATA'!$N$81:$N$87</c:f>
              <c:strCache>
                <c:ptCount val="7"/>
                <c:pt idx="0">
                  <c:v>0</c:v>
                </c:pt>
                <c:pt idx="1">
                  <c:v>1-5</c:v>
                </c:pt>
                <c:pt idx="2">
                  <c:v>6-10</c:v>
                </c:pt>
                <c:pt idx="3">
                  <c:v>11-15</c:v>
                </c:pt>
                <c:pt idx="4">
                  <c:v>16-20</c:v>
                </c:pt>
                <c:pt idx="5">
                  <c:v>21-24</c:v>
                </c:pt>
                <c:pt idx="6">
                  <c:v>&gt;25</c:v>
                </c:pt>
              </c:strCache>
            </c:strRef>
          </c:cat>
          <c:val>
            <c:numRef>
              <c:f>'SURVEY DATA'!$O$81:$O$87</c:f>
              <c:numCache>
                <c:formatCode>General</c:formatCode>
                <c:ptCount val="7"/>
                <c:pt idx="0">
                  <c:v>6</c:v>
                </c:pt>
                <c:pt idx="1">
                  <c:v>14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5-B847-8DB7-B83A504E0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5">
                    <a:lumMod val="75000"/>
                  </a:schemeClr>
                </a:solidFill>
              </a:rPr>
              <a:t>Do you know who the Number One draft pick is most seasons?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'SURVEY DATA'!$S$80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596-4C4D-9F97-539078CE27F2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96-4C4D-9F97-539078CE27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'SURVEY DATA'!$R$81:$R$82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'SURVEY DATA'!$S$81:$S$82</c:f>
              <c:numCache>
                <c:formatCode>General</c:formatCode>
                <c:ptCount val="2"/>
                <c:pt idx="0">
                  <c:v>9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96-4C4D-9F97-539078CE27F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5">
                    <a:lumMod val="75000"/>
                  </a:schemeClr>
                </a:solidFill>
              </a:rPr>
              <a:t>Do you pay attention to Number One draft pick's statistics?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14-1448-B0D1-AD50B7B3811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F7-4145-8439-F5C87AB26BA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5F7-4145-8439-F5C87AB26BAB}"/>
              </c:ext>
            </c:extLst>
          </c:dPt>
          <c:cat>
            <c:strRef>
              <c:f>'SURVEY DATA'!$V$80:$V$82</c:f>
              <c:strCache>
                <c:ptCount val="3"/>
                <c:pt idx="0">
                  <c:v>Yes/No</c:v>
                </c:pt>
                <c:pt idx="1">
                  <c:v>Yes</c:v>
                </c:pt>
                <c:pt idx="2">
                  <c:v>No</c:v>
                </c:pt>
              </c:strCache>
            </c:strRef>
          </c:cat>
          <c:val>
            <c:numRef>
              <c:f>'SURVEY DATA'!$W$80:$W$82</c:f>
              <c:numCache>
                <c:formatCode>General</c:formatCode>
                <c:ptCount val="3"/>
                <c:pt idx="1">
                  <c:v>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7-4145-8439-F5C87AB26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5">
                    <a:lumMod val="75000"/>
                  </a:schemeClr>
                </a:solidFill>
              </a:rPr>
              <a:t>Do you think that a Number One draft pick will improve a team?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'SURVEY DATA'!$AA$80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C3-6B45-A1E5-A082DCBF6B01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81-FC40-A314-E17497D52DBA}"/>
              </c:ext>
            </c:extLst>
          </c:dPt>
          <c:cat>
            <c:strRef>
              <c:f>'SURVEY DATA'!$Z$81:$Z$82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'SURVEY DATA'!$AA$81:$AA$82</c:f>
              <c:numCache>
                <c:formatCode>General</c:formatCode>
                <c:ptCount val="2"/>
                <c:pt idx="0">
                  <c:v>20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1-FC40-A314-E17497D52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5">
                    <a:lumMod val="75000"/>
                  </a:schemeClr>
                </a:solidFill>
              </a:rPr>
              <a:t>How many positions should a team move up the ladder if they receive the Number One draft pick?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'SURVEY DATA'!$AD$80</c:f>
              <c:strCache>
                <c:ptCount val="1"/>
                <c:pt idx="0">
                  <c:v>Number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6D-C747-AF5F-9FC93973B672}"/>
              </c:ext>
            </c:extLst>
          </c:dPt>
          <c:dPt>
            <c:idx val="1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451-1B44-8B2F-3EFAAF57D0F8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51-1B44-8B2F-3EFAAF57D0F8}"/>
              </c:ext>
            </c:extLst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451-1B44-8B2F-3EFAAF57D0F8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51-1B44-8B2F-3EFAAF57D0F8}"/>
              </c:ext>
            </c:extLst>
          </c:dPt>
          <c:dPt>
            <c:idx val="5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451-1B44-8B2F-3EFAAF57D0F8}"/>
              </c:ext>
            </c:extLst>
          </c:dPt>
          <c:dPt>
            <c:idx val="6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51-1B44-8B2F-3EFAAF57D0F8}"/>
              </c:ext>
            </c:extLst>
          </c:dPt>
          <c:val>
            <c:numRef>
              <c:f>'SURVEY DATA'!$AD$81:$AD$87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1-1B44-8B2F-3EFAAF57D0F8}"/>
            </c:ext>
          </c:extLst>
        </c:ser>
        <c:ser>
          <c:idx val="1"/>
          <c:order val="1"/>
          <c:tx>
            <c:strRef>
              <c:f>'SURVEY DATA'!$AE$80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D6D-C747-AF5F-9FC93973B6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D6D-C747-AF5F-9FC93973B6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D6D-C747-AF5F-9FC93973B6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D6D-C747-AF5F-9FC93973B67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D6D-C747-AF5F-9FC93973B67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D6D-C747-AF5F-9FC93973B67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D6D-C747-AF5F-9FC93973B672}"/>
              </c:ext>
            </c:extLst>
          </c:dPt>
          <c:val>
            <c:numRef>
              <c:f>'SURVEY DATA'!$AE$81:$AE$87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51-1B44-8B2F-3EFAAF57D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chemeClr val="accent5">
                    <a:lumMod val="75000"/>
                  </a:schemeClr>
                </a:solidFill>
              </a:rPr>
              <a:t>Why will a Number One draft pick improve a team?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53-654C-81EB-C85116B95283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B53-654C-81EB-C85116B95283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53-654C-81EB-C85116B95283}"/>
              </c:ext>
            </c:extLst>
          </c:dPt>
          <c:cat>
            <c:strRef>
              <c:f>'SURVEY DATA'!$K$31:$K$33</c:f>
              <c:strCache>
                <c:ptCount val="3"/>
                <c:pt idx="0">
                  <c:v>Best</c:v>
                </c:pt>
                <c:pt idx="1">
                  <c:v>Skilled</c:v>
                </c:pt>
                <c:pt idx="2">
                  <c:v>potential</c:v>
                </c:pt>
              </c:strCache>
            </c:strRef>
          </c:cat>
          <c:val>
            <c:numRef>
              <c:f>'SURVEY DATA'!$L$31:$L$33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3-654C-81EB-C85116B95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1403930</xdr:colOff>
      <xdr:row>109</xdr:row>
      <xdr:rowOff>0</xdr:rowOff>
    </xdr:from>
    <xdr:to>
      <xdr:col>3</xdr:col>
      <xdr:colOff>1406070</xdr:colOff>
      <xdr:row>131</xdr:row>
      <xdr:rowOff>138630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A16070-8DD1-08F7-9031-8B5414E1C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284184</xdr:colOff>
      <xdr:row>109</xdr:row>
      <xdr:rowOff>95707</xdr:rowOff>
    </xdr:from>
    <xdr:to>
      <xdr:col>7</xdr:col>
      <xdr:colOff>287867</xdr:colOff>
      <xdr:row>131</xdr:row>
      <xdr:rowOff>118534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E50F48-05CD-E004-DFA3-D8CD8DE2B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503582</xdr:colOff>
      <xdr:row>109</xdr:row>
      <xdr:rowOff>98655</xdr:rowOff>
    </xdr:from>
    <xdr:to>
      <xdr:col>10</xdr:col>
      <xdr:colOff>503583</xdr:colOff>
      <xdr:row>131</xdr:row>
      <xdr:rowOff>115588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29CC58-2AD0-9FE8-2305-AB880B25B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809721</xdr:colOff>
      <xdr:row>108</xdr:row>
      <xdr:rowOff>136071</xdr:rowOff>
    </xdr:from>
    <xdr:to>
      <xdr:col>13</xdr:col>
      <xdr:colOff>771071</xdr:colOff>
      <xdr:row>131</xdr:row>
      <xdr:rowOff>84667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A7F603-9BED-7637-8E4E-FCC059319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1190544</xdr:colOff>
      <xdr:row>108</xdr:row>
      <xdr:rowOff>158750</xdr:rowOff>
    </xdr:from>
    <xdr:to>
      <xdr:col>16</xdr:col>
      <xdr:colOff>1292678</xdr:colOff>
      <xdr:row>131</xdr:row>
      <xdr:rowOff>97693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2FD038-388C-6B97-3D67-E04072686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548730</xdr:colOff>
      <xdr:row>109</xdr:row>
      <xdr:rowOff>66817</xdr:rowOff>
    </xdr:from>
    <xdr:to>
      <xdr:col>21</xdr:col>
      <xdr:colOff>240270</xdr:colOff>
      <xdr:row>130</xdr:row>
      <xdr:rowOff>17161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7A5893-E6EF-702F-6C5B-60CDAEDFD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173952</xdr:colOff>
      <xdr:row>109</xdr:row>
      <xdr:rowOff>149321</xdr:rowOff>
    </xdr:from>
    <xdr:to>
      <xdr:col>24</xdr:col>
      <xdr:colOff>831548</xdr:colOff>
      <xdr:row>130</xdr:row>
      <xdr:rowOff>136071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128C92F-E317-86F0-BEB3-61F5B68A7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12698</xdr:colOff>
      <xdr:row>109</xdr:row>
      <xdr:rowOff>100105</xdr:rowOff>
    </xdr:from>
    <xdr:to>
      <xdr:col>28</xdr:col>
      <xdr:colOff>1120588</xdr:colOff>
      <xdr:row>131</xdr:row>
      <xdr:rowOff>112059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26614E-8899-E7DC-6EC9-9E3B27F4A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609600</xdr:colOff>
      <xdr:row>29</xdr:row>
      <xdr:rowOff>93133</xdr:rowOff>
    </xdr:from>
    <xdr:to>
      <xdr:col>15</xdr:col>
      <xdr:colOff>531628</xdr:colOff>
      <xdr:row>52</xdr:row>
      <xdr:rowOff>118139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87C53FB-8CD9-7EAC-DAB0-D9E213595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1065224</xdr:colOff>
      <xdr:row>29</xdr:row>
      <xdr:rowOff>72259</xdr:rowOff>
    </xdr:from>
    <xdr:to>
      <xdr:col>19</xdr:col>
      <xdr:colOff>767907</xdr:colOff>
      <xdr:row>52</xdr:row>
      <xdr:rowOff>118138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4AF272A-73D9-0A7B-3F5D-AE94B7B76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541866</xdr:colOff>
      <xdr:row>55</xdr:row>
      <xdr:rowOff>37999</xdr:rowOff>
    </xdr:from>
    <xdr:to>
      <xdr:col>15</xdr:col>
      <xdr:colOff>531628</xdr:colOff>
      <xdr:row>78</xdr:row>
      <xdr:rowOff>118138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E50C27C-A5BA-8D94-809F-3114A4EA6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fficeForms.Table" displayName="OfficeForms.Table" ref="A1:P27" totalsRowShown="0">
  <autoFilter ref="A1:P27" xr:uid="{00000000-0009-0000-0100-000001000000}"/>
  <tableColumns count="16">
    <tableColumn id="1" xr3:uid="{00000000-0010-0000-0000-000001000000}" name="Id" dataDxfId="15">
      <extLst>
        <ext xmlns:xlmsforms="http://schemas.microsoft.com/office/spreadsheetml/2023/msForms" uri="{FCC71383-01E1-4257-9335-427F07BE8D7F}">
          <xlmsforms:question id="id"/>
        </ext>
      </extLst>
    </tableColumn>
    <tableColumn id="2" xr3:uid="{00000000-0010-0000-0000-000002000000}" name="Start time" dataDxfId="14">
      <extLst>
        <ext xmlns:xlmsforms="http://schemas.microsoft.com/office/spreadsheetml/2023/msForms" uri="{FCC71383-01E1-4257-9335-427F07BE8D7F}">
          <xlmsforms:question id="startDate"/>
        </ext>
      </extLst>
    </tableColumn>
    <tableColumn id="3" xr3:uid="{00000000-0010-0000-0000-000003000000}" name="Completion time" dataDxfId="13">
      <extLst>
        <ext xmlns:xlmsforms="http://schemas.microsoft.com/office/spreadsheetml/2023/msForms" uri="{FCC71383-01E1-4257-9335-427F07BE8D7F}">
          <xlmsforms:question id="submitDate"/>
        </ext>
      </extLst>
    </tableColumn>
    <tableColumn id="4" xr3:uid="{00000000-0010-0000-0000-000004000000}" name="Email" dataDxfId="12">
      <extLst>
        <ext xmlns:xlmsforms="http://schemas.microsoft.com/office/spreadsheetml/2023/msForms" uri="{FCC71383-01E1-4257-9335-427F07BE8D7F}">
          <xlmsforms:question id="responder"/>
        </ext>
      </extLst>
    </tableColumn>
    <tableColumn id="5" xr3:uid="{00000000-0010-0000-0000-000005000000}" name="Name" dataDxfId="11">
      <extLst>
        <ext xmlns:xlmsforms="http://schemas.microsoft.com/office/spreadsheetml/2023/msForms" uri="{FCC71383-01E1-4257-9335-427F07BE8D7F}">
          <xlmsforms:question id="responderName"/>
        </ext>
      </extLst>
    </tableColumn>
    <tableColumn id="6" xr3:uid="{00000000-0010-0000-0000-000006000000}" name="What is your favourite AFL team?" dataDxfId="10">
      <extLst>
        <ext xmlns:xlmsforms="http://schemas.microsoft.com/office/spreadsheetml/2023/msForms" uri="{FCC71383-01E1-4257-9335-427F07BE8D7F}">
          <xlmsforms:question id="rf21d2c41a3744d13aa0a59c53a17cc9b"/>
        </ext>
      </extLst>
    </tableColumn>
    <tableColumn id="7" xr3:uid="{00000000-0010-0000-0000-000007000000}" name="How many years have you been watching AFL for" dataDxfId="9">
      <extLst>
        <ext xmlns:xlmsforms="http://schemas.microsoft.com/office/spreadsheetml/2023/msForms" uri="{FCC71383-01E1-4257-9335-427F07BE8D7F}">
          <xlmsforms:question id="rc2c51d582a554f87afd28eb76f452695"/>
        </ext>
      </extLst>
    </tableColumn>
    <tableColumn id="8" xr3:uid="{00000000-0010-0000-0000-000008000000}" name="How many games did you watch last season?_x000a_" dataDxfId="8">
      <extLst>
        <ext xmlns:xlmsforms="http://schemas.microsoft.com/office/spreadsheetml/2023/msForms" uri="{FCC71383-01E1-4257-9335-427F07BE8D7F}">
          <xlmsforms:question id="rb427135ac17a4a4ca164b72a3eef49af"/>
        </ext>
      </extLst>
    </tableColumn>
    <tableColumn id="9" xr3:uid="{00000000-0010-0000-0000-000009000000}" name="How many of these games did your favourite team not play in?" dataDxfId="7">
      <extLst>
        <ext xmlns:xlmsforms="http://schemas.microsoft.com/office/spreadsheetml/2023/msForms" uri="{FCC71383-01E1-4257-9335-427F07BE8D7F}">
          <xlmsforms:question id="r23e3bd1c48ed488bba5ba0216528f67b"/>
        </ext>
      </extLst>
    </tableColumn>
    <tableColumn id="10" xr3:uid="{00000000-0010-0000-0000-00000A000000}" name="Why do you watch games your favourite team doesn't play in?" dataDxfId="6">
      <extLst>
        <ext xmlns:xlmsforms="http://schemas.microsoft.com/office/spreadsheetml/2023/msForms" uri="{FCC71383-01E1-4257-9335-427F07BE8D7F}">
          <xlmsforms:question id="ree868f8ba9744a38ab3eba6a8b99efc7"/>
        </ext>
      </extLst>
    </tableColumn>
    <tableColumn id="11" xr3:uid="{00000000-0010-0000-0000-00000B000000}" name="Do you know who the Number One draft pick is most seasons?" dataDxfId="5">
      <extLst>
        <ext xmlns:xlmsforms="http://schemas.microsoft.com/office/spreadsheetml/2023/msForms" uri="{FCC71383-01E1-4257-9335-427F07BE8D7F}">
          <xlmsforms:question id="r4cce35fa412f447e975964e29709f55e"/>
        </ext>
      </extLst>
    </tableColumn>
    <tableColumn id="12" xr3:uid="{00000000-0010-0000-0000-00000C000000}" name="Do you pay attention to Number One draft pick's statistics?" dataDxfId="4">
      <extLst>
        <ext xmlns:xlmsforms="http://schemas.microsoft.com/office/spreadsheetml/2023/msForms" uri="{FCC71383-01E1-4257-9335-427F07BE8D7F}">
          <xlmsforms:question id="r5607f202a06048039b233171c7379e98"/>
        </ext>
      </extLst>
    </tableColumn>
    <tableColumn id="13" xr3:uid="{00000000-0010-0000-0000-00000D000000}" name="Do you think that a Number One draft pick will improve a team?" dataDxfId="3">
      <extLst>
        <ext xmlns:xlmsforms="http://schemas.microsoft.com/office/spreadsheetml/2023/msForms" uri="{FCC71383-01E1-4257-9335-427F07BE8D7F}">
          <xlmsforms:question id="ra48de5ceeb2e4c9bb10bedae8b1ee2d3"/>
        </ext>
      </extLst>
    </tableColumn>
    <tableColumn id="14" xr3:uid="{00000000-0010-0000-0000-00000E000000}" name="Why will a Number One draft pick improve a team?" dataDxfId="2">
      <extLst>
        <ext xmlns:xlmsforms="http://schemas.microsoft.com/office/spreadsheetml/2023/msForms" uri="{FCC71383-01E1-4257-9335-427F07BE8D7F}">
          <xlmsforms:question id="r01ddc7ebad9046d49a0711d24768ec3b"/>
        </ext>
      </extLst>
    </tableColumn>
    <tableColumn id="15" xr3:uid="{00000000-0010-0000-0000-00000F000000}" name="Why wont a Number One draft pick improve a team?" dataDxfId="1">
      <extLst>
        <ext xmlns:xlmsforms="http://schemas.microsoft.com/office/spreadsheetml/2023/msForms" uri="{FCC71383-01E1-4257-9335-427F07BE8D7F}">
          <xlmsforms:question id="r0a42b840f0e3457785c61f5a8dfff306"/>
        </ext>
      </extLst>
    </tableColumn>
    <tableColumn id="16" xr3:uid="{00000000-0010-0000-0000-000010000000}" name="How many positions should a team move up the ladder if they receive the Number One draft pick?" dataDxfId="0">
      <extLst>
        <ext xmlns:xlmsforms="http://schemas.microsoft.com/office/spreadsheetml/2023/msForms" uri="{FCC71383-01E1-4257-9335-427F07BE8D7F}">
          <xlmsforms:question id="ra8b8d6e3665344a193305cc0df499314"/>
        </ext>
      </extLst>
    </tableColumn>
  </tableColumns>
  <tableStyleInfo name="TableStyleMedium2" showFirstColumn="0" showLastColumn="0" showRowStripes="1" showColumnStripes="0"/>
  <extLst>
    <ext xmlns:xlmsforms="http://schemas.microsoft.com/office/spreadsheetml/2023/msForms" uri="{839C7E11-91E4-4DBD-9C5D-0DEA604FA9AC}">
      <xlmsforms:msForm id="16BHUkYhA0-5m7XqlEFXMcx1QWSPxAtEuOgsxgYugGxUQVRYUkxYQ0FHRUhINTYxSTdLVlZFV1cwOC4u" isFormConnected="1" maxResponseId="26" latestEventMarker="21">
        <xlmsforms:syncedQuestionId>id</xlmsforms:syncedQuestionId>
        <xlmsforms:syncedQuestionId>startDate</xlmsforms:syncedQuestionId>
        <xlmsforms:syncedQuestionId>submitDate</xlmsforms:syncedQuestionId>
        <xlmsforms:syncedQuestionId>responder</xlmsforms:syncedQuestionId>
        <xlmsforms:syncedQuestionId>responderName</xlmsforms:syncedQuestionId>
        <xlmsforms:syncedQuestionId>rf21d2c41a3744d13aa0a59c53a17cc9b</xlmsforms:syncedQuestionId>
        <xlmsforms:syncedQuestionId>rc2c51d582a554f87afd28eb76f452695</xlmsforms:syncedQuestionId>
        <xlmsforms:syncedQuestionId>rb427135ac17a4a4ca164b72a3eef49af</xlmsforms:syncedQuestionId>
        <xlmsforms:syncedQuestionId>r23e3bd1c48ed488bba5ba0216528f67b</xlmsforms:syncedQuestionId>
        <xlmsforms:syncedQuestionId>ree868f8ba9744a38ab3eba6a8b99efc7</xlmsforms:syncedQuestionId>
        <xlmsforms:syncedQuestionId>r4cce35fa412f447e975964e29709f55e</xlmsforms:syncedQuestionId>
        <xlmsforms:syncedQuestionId>r5607f202a06048039b233171c7379e98</xlmsforms:syncedQuestionId>
        <xlmsforms:syncedQuestionId>ra48de5ceeb2e4c9bb10bedae8b1ee2d3</xlmsforms:syncedQuestionId>
        <xlmsforms:syncedQuestionId>r01ddc7ebad9046d49a0711d24768ec3b</xlmsforms:syncedQuestionId>
        <xlmsforms:syncedQuestionId>r0a42b840f0e3457785c61f5a8dfff306</xlmsforms:syncedQuestionId>
        <xlmsforms:syncedQuestionId>ra8b8d6e3665344a193305cc0df499314</xlmsforms:syncedQuestionId>
      </xlmsforms:msForm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6"/>
  <sheetViews>
    <sheetView topLeftCell="G91" zoomScale="75" zoomScaleNormal="150" workbookViewId="0">
      <selection activeCell="P72" sqref="P72"/>
    </sheetView>
  </sheetViews>
  <sheetFormatPr baseColWidth="10" defaultColWidth="8.83203125" defaultRowHeight="15" x14ac:dyDescent="0.2"/>
  <cols>
    <col min="1" max="10" width="20" bestFit="1" customWidth="1"/>
    <col min="11" max="11" width="20.6640625" customWidth="1"/>
    <col min="12" max="16" width="20" bestFit="1" customWidth="1"/>
    <col min="17" max="17" width="19.5" customWidth="1"/>
    <col min="18" max="18" width="15.33203125" customWidth="1"/>
    <col min="20" max="20" width="24.33203125" customWidth="1"/>
    <col min="21" max="21" width="13.5" customWidth="1"/>
    <col min="24" max="24" width="42.6640625" customWidth="1"/>
    <col min="25" max="25" width="15.6640625" customWidth="1"/>
    <col min="28" max="28" width="28" customWidth="1"/>
    <col min="29" max="29" width="18.6640625" customWidth="1"/>
    <col min="36" max="36" width="13.83203125" bestFit="1" customWidth="1"/>
    <col min="37" max="37" width="16" bestFit="1" customWidth="1"/>
    <col min="38" max="38" width="16.16406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 s="1">
        <v>45432.40216435185</v>
      </c>
      <c r="C2" s="1">
        <v>45432.403657407405</v>
      </c>
      <c r="D2" t="s">
        <v>16</v>
      </c>
      <c r="F2" t="s">
        <v>17</v>
      </c>
      <c r="G2" t="s">
        <v>18</v>
      </c>
      <c r="H2" t="s">
        <v>18</v>
      </c>
      <c r="I2" s="2" t="s">
        <v>19</v>
      </c>
      <c r="K2" t="s">
        <v>20</v>
      </c>
      <c r="M2" t="s">
        <v>21</v>
      </c>
      <c r="N2" t="s">
        <v>22</v>
      </c>
      <c r="P2">
        <v>5</v>
      </c>
    </row>
    <row r="3" spans="1:16" x14ac:dyDescent="0.2">
      <c r="A3">
        <v>2</v>
      </c>
      <c r="B3" s="1">
        <v>45432.407731481479</v>
      </c>
      <c r="C3" s="1">
        <v>45432.40892361111</v>
      </c>
      <c r="D3" t="s">
        <v>16</v>
      </c>
      <c r="F3" t="s">
        <v>23</v>
      </c>
      <c r="G3" t="s">
        <v>18</v>
      </c>
      <c r="H3" t="s">
        <v>18</v>
      </c>
      <c r="I3" t="s">
        <v>18</v>
      </c>
      <c r="J3" t="s">
        <v>24</v>
      </c>
      <c r="K3" t="s">
        <v>20</v>
      </c>
      <c r="M3" t="s">
        <v>21</v>
      </c>
      <c r="N3" t="s">
        <v>25</v>
      </c>
      <c r="P3">
        <v>4</v>
      </c>
    </row>
    <row r="4" spans="1:16" x14ac:dyDescent="0.2">
      <c r="A4">
        <v>3</v>
      </c>
      <c r="B4" s="1">
        <v>45432.410636574074</v>
      </c>
      <c r="C4" s="1">
        <v>45432.412152777775</v>
      </c>
      <c r="D4" t="s">
        <v>16</v>
      </c>
      <c r="F4" t="s">
        <v>17</v>
      </c>
      <c r="G4" t="s">
        <v>26</v>
      </c>
      <c r="H4" s="2" t="s">
        <v>27</v>
      </c>
      <c r="I4" s="2" t="s">
        <v>27</v>
      </c>
      <c r="J4" t="s">
        <v>28</v>
      </c>
      <c r="K4" t="s">
        <v>21</v>
      </c>
      <c r="L4" t="s">
        <v>21</v>
      </c>
      <c r="M4" t="s">
        <v>21</v>
      </c>
      <c r="N4" t="s">
        <v>29</v>
      </c>
      <c r="P4">
        <v>4</v>
      </c>
    </row>
    <row r="5" spans="1:16" x14ac:dyDescent="0.2">
      <c r="A5">
        <v>4</v>
      </c>
      <c r="B5" s="1">
        <v>45432.438668981478</v>
      </c>
      <c r="C5" s="1">
        <v>45432.44023148148</v>
      </c>
      <c r="D5" t="s">
        <v>16</v>
      </c>
      <c r="F5" t="s">
        <v>23</v>
      </c>
      <c r="G5" t="s">
        <v>30</v>
      </c>
      <c r="H5" t="s">
        <v>18</v>
      </c>
      <c r="I5" t="s">
        <v>18</v>
      </c>
      <c r="J5" t="s">
        <v>31</v>
      </c>
      <c r="K5" t="s">
        <v>20</v>
      </c>
      <c r="M5" t="s">
        <v>20</v>
      </c>
      <c r="O5" t="s">
        <v>32</v>
      </c>
      <c r="P5">
        <v>1</v>
      </c>
    </row>
    <row r="6" spans="1:16" x14ac:dyDescent="0.2">
      <c r="A6">
        <v>5</v>
      </c>
      <c r="B6" s="1">
        <v>45432.440682870372</v>
      </c>
      <c r="C6" s="1">
        <v>45432.44295138889</v>
      </c>
      <c r="D6" t="s">
        <v>16</v>
      </c>
      <c r="F6" t="s">
        <v>33</v>
      </c>
      <c r="G6" t="s">
        <v>30</v>
      </c>
      <c r="H6" t="s">
        <v>34</v>
      </c>
      <c r="I6" t="s">
        <v>18</v>
      </c>
      <c r="J6" t="s">
        <v>35</v>
      </c>
      <c r="K6" t="s">
        <v>20</v>
      </c>
      <c r="M6" t="s">
        <v>20</v>
      </c>
      <c r="O6" t="s">
        <v>36</v>
      </c>
      <c r="P6">
        <v>1</v>
      </c>
    </row>
    <row r="7" spans="1:16" x14ac:dyDescent="0.2">
      <c r="A7">
        <v>6</v>
      </c>
      <c r="B7" s="1">
        <v>45433.584965277776</v>
      </c>
      <c r="C7" s="1">
        <v>45433.585914351854</v>
      </c>
      <c r="D7" t="s">
        <v>16</v>
      </c>
      <c r="F7" t="s">
        <v>37</v>
      </c>
      <c r="G7" s="2" t="s">
        <v>19</v>
      </c>
      <c r="H7" s="2" t="s">
        <v>19</v>
      </c>
      <c r="I7" t="s">
        <v>26</v>
      </c>
      <c r="J7" t="s">
        <v>38</v>
      </c>
      <c r="K7" t="s">
        <v>21</v>
      </c>
      <c r="L7" t="s">
        <v>21</v>
      </c>
      <c r="M7" t="s">
        <v>21</v>
      </c>
      <c r="N7" t="s">
        <v>39</v>
      </c>
      <c r="P7">
        <v>2</v>
      </c>
    </row>
    <row r="8" spans="1:16" x14ac:dyDescent="0.2">
      <c r="A8">
        <v>7</v>
      </c>
      <c r="B8" s="1">
        <v>45433.781307870369</v>
      </c>
      <c r="C8" s="1">
        <v>45433.782835648148</v>
      </c>
      <c r="D8" t="s">
        <v>16</v>
      </c>
      <c r="F8" t="s">
        <v>23</v>
      </c>
      <c r="G8" s="2" t="s">
        <v>19</v>
      </c>
      <c r="H8" s="2" t="s">
        <v>19</v>
      </c>
      <c r="I8" s="2" t="s">
        <v>19</v>
      </c>
      <c r="K8" t="s">
        <v>20</v>
      </c>
      <c r="M8" t="s">
        <v>21</v>
      </c>
      <c r="N8" t="s">
        <v>40</v>
      </c>
      <c r="P8">
        <v>4</v>
      </c>
    </row>
    <row r="9" spans="1:16" x14ac:dyDescent="0.2">
      <c r="A9">
        <v>8</v>
      </c>
      <c r="B9" s="1">
        <v>45433.782696759263</v>
      </c>
      <c r="C9" s="1">
        <v>45433.783634259256</v>
      </c>
      <c r="D9" t="s">
        <v>16</v>
      </c>
      <c r="F9" t="s">
        <v>41</v>
      </c>
      <c r="G9" t="s">
        <v>34</v>
      </c>
      <c r="H9" t="s">
        <v>34</v>
      </c>
      <c r="I9" t="s">
        <v>18</v>
      </c>
      <c r="J9" t="s">
        <v>42</v>
      </c>
      <c r="K9" t="s">
        <v>21</v>
      </c>
      <c r="L9" t="s">
        <v>21</v>
      </c>
      <c r="M9" t="s">
        <v>21</v>
      </c>
      <c r="N9" t="s">
        <v>43</v>
      </c>
      <c r="P9">
        <v>2</v>
      </c>
    </row>
    <row r="10" spans="1:16" x14ac:dyDescent="0.2">
      <c r="A10">
        <v>9</v>
      </c>
      <c r="B10" s="1">
        <v>45433.822025462963</v>
      </c>
      <c r="C10" s="1">
        <v>45433.822731481479</v>
      </c>
      <c r="D10" t="s">
        <v>16</v>
      </c>
      <c r="F10" t="s">
        <v>41</v>
      </c>
      <c r="G10" s="2" t="s">
        <v>19</v>
      </c>
      <c r="H10" s="2" t="s">
        <v>19</v>
      </c>
      <c r="I10" s="2" t="s">
        <v>19</v>
      </c>
      <c r="K10" t="s">
        <v>20</v>
      </c>
      <c r="M10" t="s">
        <v>21</v>
      </c>
      <c r="N10" t="s">
        <v>44</v>
      </c>
      <c r="P10">
        <v>3</v>
      </c>
    </row>
    <row r="11" spans="1:16" x14ac:dyDescent="0.2">
      <c r="A11">
        <v>10</v>
      </c>
      <c r="B11" s="1">
        <v>45433.905624999999</v>
      </c>
      <c r="C11" s="1">
        <v>45433.906782407408</v>
      </c>
      <c r="D11" t="s">
        <v>16</v>
      </c>
      <c r="F11" t="s">
        <v>45</v>
      </c>
      <c r="G11" t="s">
        <v>30</v>
      </c>
      <c r="H11" t="s">
        <v>34</v>
      </c>
      <c r="I11" t="s">
        <v>18</v>
      </c>
      <c r="J11" t="s">
        <v>46</v>
      </c>
      <c r="K11" t="s">
        <v>20</v>
      </c>
      <c r="M11" t="s">
        <v>21</v>
      </c>
      <c r="N11" t="s">
        <v>47</v>
      </c>
      <c r="P11">
        <v>3</v>
      </c>
    </row>
    <row r="12" spans="1:16" x14ac:dyDescent="0.2">
      <c r="A12">
        <v>11</v>
      </c>
      <c r="B12" s="1">
        <v>45434.384780092594</v>
      </c>
      <c r="C12" s="1">
        <v>45434.385995370372</v>
      </c>
      <c r="D12" t="s">
        <v>16</v>
      </c>
      <c r="F12" t="s">
        <v>37</v>
      </c>
      <c r="G12" t="s">
        <v>18</v>
      </c>
      <c r="H12" t="s">
        <v>18</v>
      </c>
      <c r="I12" s="2" t="s">
        <v>19</v>
      </c>
      <c r="K12" t="s">
        <v>21</v>
      </c>
      <c r="L12" t="s">
        <v>20</v>
      </c>
      <c r="M12" t="s">
        <v>21</v>
      </c>
      <c r="N12" t="s">
        <v>48</v>
      </c>
      <c r="P12">
        <v>14</v>
      </c>
    </row>
    <row r="13" spans="1:16" x14ac:dyDescent="0.2">
      <c r="A13">
        <v>12</v>
      </c>
      <c r="B13" s="1">
        <v>45434.385393518518</v>
      </c>
      <c r="C13" s="1">
        <v>45434.386388888888</v>
      </c>
      <c r="D13" t="s">
        <v>16</v>
      </c>
      <c r="F13" t="s">
        <v>49</v>
      </c>
      <c r="G13" t="s">
        <v>30</v>
      </c>
      <c r="H13" t="s">
        <v>18</v>
      </c>
      <c r="I13" t="s">
        <v>18</v>
      </c>
      <c r="J13" t="s">
        <v>50</v>
      </c>
      <c r="K13" t="s">
        <v>20</v>
      </c>
      <c r="M13" t="s">
        <v>21</v>
      </c>
      <c r="N13" t="s">
        <v>51</v>
      </c>
      <c r="P13">
        <v>2</v>
      </c>
    </row>
    <row r="14" spans="1:16" x14ac:dyDescent="0.2">
      <c r="A14">
        <v>13</v>
      </c>
      <c r="B14" s="1">
        <v>45434.387986111113</v>
      </c>
      <c r="C14" s="1">
        <v>45434.388865740744</v>
      </c>
      <c r="D14" t="s">
        <v>16</v>
      </c>
      <c r="F14" t="s">
        <v>41</v>
      </c>
      <c r="G14" t="s">
        <v>30</v>
      </c>
      <c r="H14" t="s">
        <v>26</v>
      </c>
      <c r="I14" t="s">
        <v>18</v>
      </c>
      <c r="J14" t="s">
        <v>52</v>
      </c>
      <c r="K14" t="s">
        <v>20</v>
      </c>
      <c r="M14" t="s">
        <v>21</v>
      </c>
      <c r="N14" t="s">
        <v>53</v>
      </c>
      <c r="P14">
        <v>3</v>
      </c>
    </row>
    <row r="15" spans="1:16" x14ac:dyDescent="0.2">
      <c r="A15">
        <v>14</v>
      </c>
      <c r="B15" s="1">
        <v>45434.418564814812</v>
      </c>
      <c r="C15" s="1">
        <v>45434.421203703707</v>
      </c>
      <c r="D15" t="s">
        <v>16</v>
      </c>
      <c r="F15" t="s">
        <v>37</v>
      </c>
      <c r="G15" t="s">
        <v>30</v>
      </c>
      <c r="H15" s="2" t="s">
        <v>27</v>
      </c>
      <c r="I15" s="2" t="s">
        <v>27</v>
      </c>
      <c r="J15" t="s">
        <v>21</v>
      </c>
      <c r="K15" t="s">
        <v>20</v>
      </c>
      <c r="M15" t="s">
        <v>21</v>
      </c>
      <c r="N15" t="s">
        <v>54</v>
      </c>
      <c r="P15">
        <v>5</v>
      </c>
    </row>
    <row r="16" spans="1:16" x14ac:dyDescent="0.2">
      <c r="A16">
        <v>15</v>
      </c>
      <c r="B16" s="1">
        <v>45435.41134259259</v>
      </c>
      <c r="C16" s="1">
        <v>45435.413171296299</v>
      </c>
      <c r="D16" t="s">
        <v>16</v>
      </c>
      <c r="F16" t="s">
        <v>55</v>
      </c>
      <c r="G16" t="s">
        <v>18</v>
      </c>
      <c r="H16" t="s">
        <v>26</v>
      </c>
      <c r="I16" t="s">
        <v>18</v>
      </c>
      <c r="J16" t="s">
        <v>56</v>
      </c>
      <c r="K16" t="s">
        <v>20</v>
      </c>
      <c r="M16" t="s">
        <v>20</v>
      </c>
      <c r="O16" t="s">
        <v>57</v>
      </c>
      <c r="P16">
        <v>4</v>
      </c>
    </row>
    <row r="17" spans="1:16" x14ac:dyDescent="0.2">
      <c r="A17">
        <v>16</v>
      </c>
      <c r="B17" s="1">
        <v>45435.571539351855</v>
      </c>
      <c r="C17" s="1">
        <v>45435.572696759256</v>
      </c>
      <c r="D17" t="s">
        <v>16</v>
      </c>
      <c r="F17" t="s">
        <v>58</v>
      </c>
      <c r="G17" t="s">
        <v>30</v>
      </c>
      <c r="H17" s="2" t="s">
        <v>27</v>
      </c>
      <c r="I17" t="s">
        <v>18</v>
      </c>
      <c r="J17" t="s">
        <v>59</v>
      </c>
      <c r="K17" t="s">
        <v>21</v>
      </c>
      <c r="L17" t="s">
        <v>20</v>
      </c>
      <c r="M17" t="s">
        <v>21</v>
      </c>
      <c r="N17" t="s">
        <v>60</v>
      </c>
      <c r="P17">
        <v>2</v>
      </c>
    </row>
    <row r="18" spans="1:16" x14ac:dyDescent="0.2">
      <c r="A18">
        <v>17</v>
      </c>
      <c r="B18" s="1">
        <v>45435.571793981479</v>
      </c>
      <c r="C18" s="1">
        <v>45435.573923611111</v>
      </c>
      <c r="D18" t="s">
        <v>16</v>
      </c>
      <c r="F18" t="s">
        <v>55</v>
      </c>
      <c r="G18" t="s">
        <v>26</v>
      </c>
      <c r="H18" s="2" t="s">
        <v>27</v>
      </c>
      <c r="I18" t="s">
        <v>34</v>
      </c>
      <c r="J18" t="s">
        <v>61</v>
      </c>
      <c r="K18" t="s">
        <v>21</v>
      </c>
      <c r="L18" t="s">
        <v>21</v>
      </c>
      <c r="M18" t="s">
        <v>21</v>
      </c>
      <c r="N18" t="s">
        <v>62</v>
      </c>
      <c r="P18">
        <v>4</v>
      </c>
    </row>
    <row r="19" spans="1:16" x14ac:dyDescent="0.2">
      <c r="A19">
        <v>18</v>
      </c>
      <c r="B19" s="1">
        <v>45435.573946759258</v>
      </c>
      <c r="C19" s="1">
        <v>45435.574675925927</v>
      </c>
      <c r="D19" t="s">
        <v>16</v>
      </c>
      <c r="F19" t="s">
        <v>55</v>
      </c>
      <c r="G19" t="s">
        <v>26</v>
      </c>
      <c r="H19" s="2" t="s">
        <v>27</v>
      </c>
      <c r="I19" t="s">
        <v>34</v>
      </c>
      <c r="J19" t="s">
        <v>63</v>
      </c>
      <c r="K19" t="s">
        <v>21</v>
      </c>
      <c r="L19" t="s">
        <v>21</v>
      </c>
      <c r="M19" t="s">
        <v>21</v>
      </c>
      <c r="N19" t="s">
        <v>64</v>
      </c>
      <c r="P19">
        <v>3</v>
      </c>
    </row>
    <row r="20" spans="1:16" x14ac:dyDescent="0.2">
      <c r="A20">
        <v>19</v>
      </c>
      <c r="B20" s="1">
        <v>45435.583518518521</v>
      </c>
      <c r="C20" s="1">
        <v>45435.584386574075</v>
      </c>
      <c r="D20" t="s">
        <v>16</v>
      </c>
      <c r="F20" t="s">
        <v>37</v>
      </c>
      <c r="G20" s="2" t="s">
        <v>19</v>
      </c>
      <c r="H20" s="2" t="s">
        <v>19</v>
      </c>
      <c r="I20" s="2" t="s">
        <v>19</v>
      </c>
      <c r="K20" t="s">
        <v>20</v>
      </c>
      <c r="M20" t="s">
        <v>21</v>
      </c>
      <c r="N20" t="s">
        <v>65</v>
      </c>
      <c r="P20">
        <v>0</v>
      </c>
    </row>
    <row r="21" spans="1:16" x14ac:dyDescent="0.2">
      <c r="A21">
        <v>20</v>
      </c>
      <c r="B21" s="1">
        <v>45436.537881944445</v>
      </c>
      <c r="C21" s="1">
        <v>45436.539085648146</v>
      </c>
      <c r="D21" t="s">
        <v>16</v>
      </c>
      <c r="F21" t="s">
        <v>66</v>
      </c>
      <c r="G21" t="s">
        <v>26</v>
      </c>
      <c r="H21" t="s">
        <v>34</v>
      </c>
      <c r="I21" t="s">
        <v>30</v>
      </c>
      <c r="J21" t="s">
        <v>67</v>
      </c>
      <c r="K21" t="s">
        <v>21</v>
      </c>
      <c r="L21" t="s">
        <v>20</v>
      </c>
      <c r="M21" t="s">
        <v>20</v>
      </c>
      <c r="O21" t="s">
        <v>68</v>
      </c>
      <c r="P21">
        <v>3</v>
      </c>
    </row>
    <row r="22" spans="1:16" x14ac:dyDescent="0.2">
      <c r="A22">
        <v>21</v>
      </c>
      <c r="B22" s="1">
        <v>45436.576180555552</v>
      </c>
      <c r="C22" s="1">
        <v>45436.584768518522</v>
      </c>
      <c r="D22" t="s">
        <v>16</v>
      </c>
      <c r="F22" t="s">
        <v>41</v>
      </c>
      <c r="G22" s="2" t="s">
        <v>19</v>
      </c>
      <c r="H22" s="2" t="s">
        <v>19</v>
      </c>
      <c r="I22" s="2" t="s">
        <v>19</v>
      </c>
      <c r="K22" t="s">
        <v>20</v>
      </c>
      <c r="M22" t="s">
        <v>20</v>
      </c>
      <c r="O22" t="s">
        <v>69</v>
      </c>
      <c r="P22">
        <v>3</v>
      </c>
    </row>
    <row r="23" spans="1:16" x14ac:dyDescent="0.2">
      <c r="A23">
        <v>22</v>
      </c>
      <c r="B23" s="1">
        <v>45436.606122685182</v>
      </c>
      <c r="C23" s="1">
        <v>45436.622245370374</v>
      </c>
      <c r="D23" t="s">
        <v>16</v>
      </c>
      <c r="F23" t="s">
        <v>55</v>
      </c>
      <c r="G23" t="s">
        <v>26</v>
      </c>
      <c r="H23" t="s">
        <v>30</v>
      </c>
      <c r="I23" t="s">
        <v>18</v>
      </c>
      <c r="J23" t="s">
        <v>70</v>
      </c>
      <c r="K23" t="s">
        <v>20</v>
      </c>
      <c r="M23" t="s">
        <v>21</v>
      </c>
      <c r="N23" t="s">
        <v>71</v>
      </c>
      <c r="P23">
        <v>2</v>
      </c>
    </row>
    <row r="24" spans="1:16" x14ac:dyDescent="0.2">
      <c r="A24">
        <v>23</v>
      </c>
      <c r="B24" s="1">
        <v>45440.530011574076</v>
      </c>
      <c r="C24" s="1">
        <v>45440.530891203707</v>
      </c>
      <c r="D24" t="s">
        <v>16</v>
      </c>
      <c r="F24" t="s">
        <v>55</v>
      </c>
      <c r="G24" s="2" t="s">
        <v>72</v>
      </c>
      <c r="H24" t="s">
        <v>26</v>
      </c>
      <c r="I24" t="s">
        <v>18</v>
      </c>
      <c r="J24" t="s">
        <v>73</v>
      </c>
      <c r="K24" t="s">
        <v>20</v>
      </c>
      <c r="M24" t="s">
        <v>21</v>
      </c>
      <c r="N24" t="s">
        <v>74</v>
      </c>
      <c r="P24">
        <v>4</v>
      </c>
    </row>
    <row r="25" spans="1:16" x14ac:dyDescent="0.2">
      <c r="A25">
        <v>24</v>
      </c>
      <c r="B25" s="1">
        <v>45440.546342592592</v>
      </c>
      <c r="C25" s="1">
        <v>45440.547939814816</v>
      </c>
      <c r="D25" t="s">
        <v>16</v>
      </c>
      <c r="F25" t="s">
        <v>55</v>
      </c>
      <c r="G25" t="s">
        <v>18</v>
      </c>
      <c r="H25" t="s">
        <v>26</v>
      </c>
      <c r="I25" t="s">
        <v>18</v>
      </c>
      <c r="J25" t="s">
        <v>75</v>
      </c>
      <c r="K25" t="s">
        <v>20</v>
      </c>
      <c r="M25" t="s">
        <v>20</v>
      </c>
      <c r="O25" t="s">
        <v>76</v>
      </c>
      <c r="P25">
        <v>2</v>
      </c>
    </row>
    <row r="26" spans="1:16" x14ac:dyDescent="0.2">
      <c r="A26">
        <v>25</v>
      </c>
      <c r="B26" s="1">
        <v>45448.891018518516</v>
      </c>
      <c r="C26" s="1">
        <v>45448.892511574071</v>
      </c>
      <c r="D26" t="s">
        <v>16</v>
      </c>
      <c r="F26" t="s">
        <v>41</v>
      </c>
      <c r="G26" t="s">
        <v>18</v>
      </c>
      <c r="H26" t="s">
        <v>30</v>
      </c>
      <c r="I26" t="s">
        <v>18</v>
      </c>
      <c r="J26" t="s">
        <v>77</v>
      </c>
      <c r="K26" t="s">
        <v>20</v>
      </c>
      <c r="M26" t="s">
        <v>21</v>
      </c>
      <c r="N26" t="s">
        <v>78</v>
      </c>
      <c r="P26">
        <v>2</v>
      </c>
    </row>
    <row r="27" spans="1:16" x14ac:dyDescent="0.2">
      <c r="A27">
        <v>26</v>
      </c>
      <c r="B27" s="1">
        <v>45449.705196759256</v>
      </c>
      <c r="C27" s="1">
        <v>45449.709745370368</v>
      </c>
      <c r="D27" t="s">
        <v>16</v>
      </c>
      <c r="F27" t="s">
        <v>49</v>
      </c>
      <c r="G27" t="s">
        <v>34</v>
      </c>
      <c r="H27" t="s">
        <v>30</v>
      </c>
      <c r="I27" t="s">
        <v>18</v>
      </c>
      <c r="J27" t="s">
        <v>79</v>
      </c>
      <c r="K27" t="s">
        <v>21</v>
      </c>
      <c r="L27" t="s">
        <v>20</v>
      </c>
      <c r="M27" t="s">
        <v>21</v>
      </c>
      <c r="N27" t="s">
        <v>80</v>
      </c>
      <c r="P27">
        <v>1</v>
      </c>
    </row>
    <row r="29" spans="1:16" x14ac:dyDescent="0.2">
      <c r="A29" s="11" t="s">
        <v>108</v>
      </c>
      <c r="B29" s="12"/>
      <c r="C29" s="12"/>
      <c r="D29" s="12"/>
      <c r="E29" s="12"/>
      <c r="F29" s="12"/>
      <c r="G29" s="12"/>
      <c r="H29" s="12"/>
      <c r="I29" s="11" t="s">
        <v>82</v>
      </c>
      <c r="J29" s="11"/>
      <c r="K29" s="11" t="s">
        <v>122</v>
      </c>
      <c r="L29" s="11" t="s">
        <v>106</v>
      </c>
    </row>
    <row r="30" spans="1:16" x14ac:dyDescent="0.2">
      <c r="A30" s="3" t="s">
        <v>13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6" x14ac:dyDescent="0.2">
      <c r="A31" s="4" t="s">
        <v>22</v>
      </c>
      <c r="B31" s="4"/>
      <c r="C31" s="4"/>
      <c r="D31" s="4"/>
      <c r="E31" s="4"/>
      <c r="F31" s="4"/>
      <c r="G31" s="4"/>
      <c r="H31" s="4"/>
      <c r="I31" s="4" t="s">
        <v>81</v>
      </c>
      <c r="J31" s="4"/>
      <c r="K31" s="4" t="s">
        <v>83</v>
      </c>
      <c r="L31" s="5">
        <v>5</v>
      </c>
    </row>
    <row r="32" spans="1:16" x14ac:dyDescent="0.2">
      <c r="A32" s="4" t="s">
        <v>25</v>
      </c>
      <c r="B32" s="4"/>
      <c r="C32" s="4"/>
      <c r="D32" s="4"/>
      <c r="E32" s="4"/>
      <c r="F32" s="4"/>
      <c r="G32" s="4"/>
      <c r="H32" s="4"/>
      <c r="I32" s="4" t="s">
        <v>83</v>
      </c>
      <c r="J32" s="4"/>
      <c r="K32" s="4" t="s">
        <v>105</v>
      </c>
      <c r="L32" s="5">
        <v>5</v>
      </c>
    </row>
    <row r="33" spans="1:12" x14ac:dyDescent="0.2">
      <c r="A33" s="4" t="s">
        <v>29</v>
      </c>
      <c r="B33" s="4"/>
      <c r="C33" s="4"/>
      <c r="D33" s="4"/>
      <c r="E33" s="4"/>
      <c r="F33" s="4"/>
      <c r="G33" s="4"/>
      <c r="H33" s="4"/>
      <c r="I33" s="4" t="s">
        <v>84</v>
      </c>
      <c r="J33" s="4"/>
      <c r="K33" s="4" t="s">
        <v>88</v>
      </c>
      <c r="L33" s="5">
        <v>3</v>
      </c>
    </row>
    <row r="34" spans="1:12" x14ac:dyDescent="0.2">
      <c r="A34" s="4" t="s">
        <v>39</v>
      </c>
      <c r="B34" s="4"/>
      <c r="C34" s="4"/>
      <c r="D34" s="4"/>
      <c r="E34" s="4"/>
      <c r="F34" s="4"/>
      <c r="G34" s="4"/>
      <c r="H34" s="4"/>
      <c r="I34" s="4" t="s">
        <v>86</v>
      </c>
      <c r="J34" s="4"/>
      <c r="K34" s="4"/>
      <c r="L34" s="5"/>
    </row>
    <row r="35" spans="1:12" x14ac:dyDescent="0.2">
      <c r="A35" s="4" t="s">
        <v>40</v>
      </c>
      <c r="B35" s="4"/>
      <c r="C35" s="4"/>
      <c r="D35" s="4"/>
      <c r="E35" s="4"/>
      <c r="F35" s="4"/>
      <c r="G35" s="4"/>
      <c r="H35" s="4"/>
      <c r="I35" s="4" t="s">
        <v>85</v>
      </c>
      <c r="J35" s="4"/>
      <c r="K35" s="4"/>
      <c r="L35" s="5"/>
    </row>
    <row r="36" spans="1:12" x14ac:dyDescent="0.2">
      <c r="A36" s="4" t="s">
        <v>43</v>
      </c>
      <c r="B36" s="4"/>
      <c r="C36" s="4"/>
      <c r="D36" s="4"/>
      <c r="E36" s="4"/>
      <c r="F36" s="4"/>
      <c r="G36" s="4"/>
      <c r="H36" s="4"/>
      <c r="I36" s="4" t="s">
        <v>87</v>
      </c>
      <c r="J36" s="4"/>
      <c r="K36" s="4"/>
      <c r="L36" s="5"/>
    </row>
    <row r="37" spans="1:12" x14ac:dyDescent="0.2">
      <c r="A37" s="4" t="s">
        <v>44</v>
      </c>
      <c r="B37" s="4"/>
      <c r="C37" s="4"/>
      <c r="D37" s="4"/>
      <c r="E37" s="4"/>
      <c r="F37" s="4"/>
      <c r="G37" s="4"/>
      <c r="H37" s="4"/>
      <c r="I37" s="4" t="s">
        <v>90</v>
      </c>
      <c r="J37" s="4"/>
      <c r="K37" s="4"/>
      <c r="L37" s="5"/>
    </row>
    <row r="38" spans="1:12" x14ac:dyDescent="0.2">
      <c r="A38" s="4" t="s">
        <v>47</v>
      </c>
      <c r="B38" s="4"/>
      <c r="C38" s="4"/>
      <c r="D38" s="4"/>
      <c r="E38" s="4"/>
      <c r="F38" s="4"/>
      <c r="G38" s="4"/>
      <c r="H38" s="4"/>
      <c r="I38" s="4" t="s">
        <v>88</v>
      </c>
      <c r="J38" s="4"/>
      <c r="K38" s="4"/>
      <c r="L38" s="5"/>
    </row>
    <row r="39" spans="1:12" x14ac:dyDescent="0.2">
      <c r="A39" s="4" t="s">
        <v>48</v>
      </c>
      <c r="B39" s="4"/>
      <c r="C39" s="4"/>
      <c r="D39" s="4"/>
      <c r="E39" s="4"/>
      <c r="F39" s="4"/>
      <c r="G39" s="4"/>
      <c r="H39" s="4"/>
      <c r="I39" s="4" t="s">
        <v>89</v>
      </c>
      <c r="J39" s="4"/>
      <c r="K39" s="4"/>
      <c r="L39" s="5"/>
    </row>
    <row r="40" spans="1:12" x14ac:dyDescent="0.2">
      <c r="A40" s="4" t="s">
        <v>51</v>
      </c>
      <c r="B40" s="4"/>
      <c r="C40" s="4"/>
      <c r="D40" s="4"/>
      <c r="E40" s="4"/>
      <c r="F40" s="4"/>
      <c r="G40" s="4"/>
      <c r="H40" s="4"/>
      <c r="I40" s="4" t="s">
        <v>91</v>
      </c>
      <c r="J40" s="4"/>
      <c r="K40" s="4"/>
      <c r="L40" s="5"/>
    </row>
    <row r="41" spans="1:12" x14ac:dyDescent="0.2">
      <c r="A41" s="4" t="s">
        <v>53</v>
      </c>
      <c r="B41" s="4"/>
      <c r="C41" s="4"/>
      <c r="D41" s="4"/>
      <c r="E41" s="4"/>
      <c r="F41" s="4"/>
      <c r="G41" s="4"/>
      <c r="H41" s="4"/>
      <c r="I41" s="4" t="s">
        <v>92</v>
      </c>
      <c r="J41" s="4"/>
      <c r="K41" s="4"/>
      <c r="L41" s="5"/>
    </row>
    <row r="42" spans="1:12" x14ac:dyDescent="0.2">
      <c r="A42" s="4" t="s">
        <v>54</v>
      </c>
      <c r="B42" s="4"/>
      <c r="C42" s="4"/>
      <c r="D42" s="4"/>
      <c r="E42" s="4"/>
      <c r="F42" s="4"/>
      <c r="G42" s="4"/>
      <c r="H42" s="4"/>
      <c r="I42" s="4" t="s">
        <v>93</v>
      </c>
      <c r="J42" s="4"/>
      <c r="K42" s="4"/>
      <c r="L42" s="5"/>
    </row>
    <row r="43" spans="1:12" x14ac:dyDescent="0.2">
      <c r="A43" s="4" t="s">
        <v>60</v>
      </c>
      <c r="B43" s="4"/>
      <c r="C43" s="4"/>
      <c r="D43" s="4"/>
      <c r="E43" s="4"/>
      <c r="F43" s="4"/>
      <c r="G43" s="4"/>
      <c r="H43" s="4"/>
      <c r="I43" s="4" t="s">
        <v>94</v>
      </c>
      <c r="J43" s="4"/>
      <c r="K43" s="4"/>
      <c r="L43" s="5"/>
    </row>
    <row r="44" spans="1:12" x14ac:dyDescent="0.2">
      <c r="A44" s="4" t="s">
        <v>62</v>
      </c>
      <c r="B44" s="4"/>
      <c r="C44" s="4"/>
      <c r="D44" s="4"/>
      <c r="E44" s="4"/>
      <c r="F44" s="4"/>
      <c r="G44" s="4"/>
      <c r="H44" s="4"/>
      <c r="I44" s="4" t="s">
        <v>94</v>
      </c>
      <c r="J44" s="4"/>
      <c r="K44" s="4"/>
      <c r="L44" s="5"/>
    </row>
    <row r="45" spans="1:12" x14ac:dyDescent="0.2">
      <c r="A45" s="4" t="s">
        <v>64</v>
      </c>
      <c r="B45" s="4"/>
      <c r="C45" s="4"/>
      <c r="D45" s="4"/>
      <c r="E45" s="4"/>
      <c r="F45" s="4"/>
      <c r="G45" s="4"/>
      <c r="H45" s="4"/>
      <c r="I45" s="4" t="s">
        <v>95</v>
      </c>
      <c r="J45" s="4"/>
      <c r="K45" s="4"/>
      <c r="L45" s="5"/>
    </row>
    <row r="46" spans="1:12" x14ac:dyDescent="0.2">
      <c r="A46" s="4" t="s">
        <v>65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5"/>
    </row>
    <row r="47" spans="1:12" x14ac:dyDescent="0.2">
      <c r="A47" s="4" t="s">
        <v>71</v>
      </c>
      <c r="B47" s="4"/>
      <c r="C47" s="4"/>
      <c r="D47" s="4"/>
      <c r="E47" s="4"/>
      <c r="F47" s="4"/>
      <c r="G47" s="4"/>
      <c r="H47" s="4"/>
      <c r="I47" s="4" t="s">
        <v>96</v>
      </c>
      <c r="J47" s="4"/>
      <c r="K47" s="4"/>
      <c r="L47" s="5"/>
    </row>
    <row r="48" spans="1:12" x14ac:dyDescent="0.2">
      <c r="A48" s="4" t="s">
        <v>74</v>
      </c>
      <c r="B48" s="4"/>
      <c r="C48" s="4"/>
      <c r="D48" s="4"/>
      <c r="E48" s="4"/>
      <c r="F48" s="4"/>
      <c r="G48" s="4"/>
      <c r="H48" s="4"/>
      <c r="I48" s="4" t="s">
        <v>97</v>
      </c>
      <c r="J48" s="4"/>
      <c r="K48" s="4"/>
      <c r="L48" s="5"/>
    </row>
    <row r="49" spans="1:12" x14ac:dyDescent="0.2">
      <c r="A49" s="4" t="s">
        <v>78</v>
      </c>
      <c r="B49" s="4"/>
      <c r="C49" s="4"/>
      <c r="D49" s="4"/>
      <c r="E49" s="4"/>
      <c r="F49" s="4"/>
      <c r="G49" s="4"/>
      <c r="H49" s="4"/>
      <c r="I49" s="4" t="s">
        <v>93</v>
      </c>
      <c r="J49" s="4"/>
      <c r="K49" s="4"/>
      <c r="L49" s="5"/>
    </row>
    <row r="50" spans="1:12" x14ac:dyDescent="0.2">
      <c r="A50" s="4" t="s">
        <v>80</v>
      </c>
      <c r="B50" s="4"/>
      <c r="C50" s="4"/>
      <c r="D50" s="4"/>
      <c r="E50" s="4"/>
      <c r="F50" s="4"/>
      <c r="G50" s="4"/>
      <c r="H50" s="4"/>
      <c r="I50" s="4" t="s">
        <v>98</v>
      </c>
      <c r="J50" s="4"/>
      <c r="K50" s="4"/>
      <c r="L50" s="5"/>
    </row>
    <row r="51" spans="1:12" x14ac:dyDescent="0.2">
      <c r="A51" s="6" t="s">
        <v>14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8"/>
    </row>
    <row r="52" spans="1:12" x14ac:dyDescent="0.2">
      <c r="A52" s="7" t="s">
        <v>32</v>
      </c>
      <c r="B52" s="7"/>
      <c r="C52" s="7"/>
      <c r="D52" s="7"/>
      <c r="E52" s="7"/>
      <c r="F52" s="7"/>
      <c r="G52" s="7"/>
      <c r="H52" s="7"/>
      <c r="I52" s="7" t="s">
        <v>99</v>
      </c>
      <c r="J52" s="7"/>
      <c r="K52" s="7" t="s">
        <v>101</v>
      </c>
      <c r="L52" s="8">
        <v>4</v>
      </c>
    </row>
    <row r="53" spans="1:12" x14ac:dyDescent="0.2">
      <c r="A53" s="7" t="s">
        <v>36</v>
      </c>
      <c r="B53" s="7"/>
      <c r="C53" s="7"/>
      <c r="D53" s="7"/>
      <c r="E53" s="7"/>
      <c r="F53" s="7"/>
      <c r="G53" s="7"/>
      <c r="H53" s="7"/>
      <c r="I53" s="7" t="s">
        <v>100</v>
      </c>
      <c r="J53" s="7"/>
      <c r="K53" s="7" t="s">
        <v>102</v>
      </c>
      <c r="L53" s="8">
        <v>2</v>
      </c>
    </row>
    <row r="54" spans="1:12" x14ac:dyDescent="0.2">
      <c r="A54" s="7" t="s">
        <v>57</v>
      </c>
      <c r="B54" s="7"/>
      <c r="C54" s="7"/>
      <c r="D54" s="7"/>
      <c r="E54" s="7"/>
      <c r="F54" s="7"/>
      <c r="G54" s="7"/>
      <c r="H54" s="7"/>
      <c r="I54" s="7" t="s">
        <v>101</v>
      </c>
      <c r="J54" s="7"/>
      <c r="K54" s="7"/>
      <c r="L54" s="7"/>
    </row>
    <row r="55" spans="1:12" x14ac:dyDescent="0.2">
      <c r="A55" s="7" t="s">
        <v>68</v>
      </c>
      <c r="B55" s="7"/>
      <c r="C55" s="7"/>
      <c r="D55" s="7"/>
      <c r="E55" s="7"/>
      <c r="F55" s="7"/>
      <c r="G55" s="7"/>
      <c r="H55" s="7"/>
      <c r="I55" s="7" t="s">
        <v>102</v>
      </c>
      <c r="J55" s="7"/>
      <c r="K55" s="7"/>
      <c r="L55" s="7"/>
    </row>
    <row r="56" spans="1:12" x14ac:dyDescent="0.2">
      <c r="A56" s="7" t="s">
        <v>69</v>
      </c>
      <c r="B56" s="7"/>
      <c r="C56" s="7"/>
      <c r="D56" s="7"/>
      <c r="E56" s="7"/>
      <c r="F56" s="7"/>
      <c r="G56" s="7"/>
      <c r="H56" s="7"/>
      <c r="I56" s="7" t="s">
        <v>103</v>
      </c>
      <c r="J56" s="7"/>
      <c r="K56" s="7"/>
      <c r="L56" s="7"/>
    </row>
    <row r="57" spans="1:12" x14ac:dyDescent="0.2">
      <c r="A57" s="7" t="s">
        <v>76</v>
      </c>
      <c r="B57" s="7"/>
      <c r="C57" s="7"/>
      <c r="D57" s="7"/>
      <c r="E57" s="7"/>
      <c r="F57" s="7"/>
      <c r="G57" s="7"/>
      <c r="H57" s="7"/>
      <c r="I57" s="7" t="s">
        <v>104</v>
      </c>
      <c r="J57" s="7"/>
      <c r="K57" s="7"/>
      <c r="L57" s="7"/>
    </row>
    <row r="58" spans="1:12" x14ac:dyDescent="0.2">
      <c r="A58" s="9" t="s">
        <v>9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3"/>
    </row>
    <row r="59" spans="1:12" x14ac:dyDescent="0.2">
      <c r="A59" s="10" t="s">
        <v>24</v>
      </c>
      <c r="B59" s="10"/>
      <c r="C59" s="10"/>
      <c r="D59" s="10"/>
      <c r="E59" s="10"/>
      <c r="F59" s="10"/>
      <c r="G59" s="10"/>
      <c r="H59" s="10"/>
      <c r="I59" s="10" t="s">
        <v>109</v>
      </c>
      <c r="J59" s="10"/>
      <c r="K59" s="10" t="s">
        <v>123</v>
      </c>
      <c r="L59" s="13">
        <v>2</v>
      </c>
    </row>
    <row r="60" spans="1:12" x14ac:dyDescent="0.2">
      <c r="A60" s="10" t="s">
        <v>28</v>
      </c>
      <c r="B60" s="10"/>
      <c r="C60" s="10"/>
      <c r="D60" s="10"/>
      <c r="E60" s="10"/>
      <c r="F60" s="10"/>
      <c r="G60" s="10"/>
      <c r="H60" s="10"/>
      <c r="I60" s="10" t="s">
        <v>110</v>
      </c>
      <c r="J60" s="10"/>
      <c r="K60" s="10" t="s">
        <v>124</v>
      </c>
      <c r="L60" s="13">
        <v>4</v>
      </c>
    </row>
    <row r="61" spans="1:12" x14ac:dyDescent="0.2">
      <c r="A61" s="10" t="s">
        <v>31</v>
      </c>
      <c r="B61" s="10"/>
      <c r="C61" s="10"/>
      <c r="D61" s="10"/>
      <c r="E61" s="10"/>
      <c r="F61" s="10"/>
      <c r="G61" s="10"/>
      <c r="H61" s="10"/>
      <c r="I61" s="10" t="s">
        <v>110</v>
      </c>
      <c r="J61" s="10"/>
      <c r="K61" s="10" t="s">
        <v>125</v>
      </c>
      <c r="L61" s="13">
        <v>4</v>
      </c>
    </row>
    <row r="62" spans="1:12" x14ac:dyDescent="0.2">
      <c r="A62" s="10" t="s">
        <v>107</v>
      </c>
      <c r="B62" s="10"/>
      <c r="C62" s="10"/>
      <c r="D62" s="10"/>
      <c r="E62" s="10"/>
      <c r="F62" s="10"/>
      <c r="G62" s="10"/>
      <c r="H62" s="10"/>
      <c r="I62" s="10" t="s">
        <v>111</v>
      </c>
      <c r="J62" s="10"/>
      <c r="K62" s="10" t="s">
        <v>117</v>
      </c>
      <c r="L62" s="13">
        <v>2</v>
      </c>
    </row>
    <row r="63" spans="1:12" x14ac:dyDescent="0.2">
      <c r="A63" s="10" t="s">
        <v>42</v>
      </c>
      <c r="B63" s="10"/>
      <c r="C63" s="10"/>
      <c r="D63" s="10"/>
      <c r="E63" s="10"/>
      <c r="F63" s="10"/>
      <c r="G63" s="10"/>
      <c r="H63" s="10"/>
      <c r="I63" s="10" t="s">
        <v>112</v>
      </c>
      <c r="J63" s="10"/>
      <c r="K63" s="10"/>
      <c r="L63" s="13"/>
    </row>
    <row r="64" spans="1:12" x14ac:dyDescent="0.2">
      <c r="A64" s="10" t="s">
        <v>46</v>
      </c>
      <c r="B64" s="10"/>
      <c r="C64" s="10"/>
      <c r="D64" s="10"/>
      <c r="E64" s="10"/>
      <c r="F64" s="10"/>
      <c r="G64" s="10"/>
      <c r="H64" s="10"/>
      <c r="I64" s="10" t="s">
        <v>113</v>
      </c>
      <c r="J64" s="10"/>
      <c r="K64" s="10"/>
      <c r="L64" s="13"/>
    </row>
    <row r="65" spans="1:31" x14ac:dyDescent="0.2">
      <c r="A65" s="10" t="s">
        <v>50</v>
      </c>
      <c r="B65" s="10"/>
      <c r="C65" s="10"/>
      <c r="D65" s="10"/>
      <c r="E65" s="10"/>
      <c r="F65" s="10"/>
      <c r="G65" s="10"/>
      <c r="H65" s="10"/>
      <c r="I65" s="10" t="s">
        <v>112</v>
      </c>
      <c r="J65" s="10"/>
      <c r="K65" s="10"/>
      <c r="L65" s="13"/>
    </row>
    <row r="66" spans="1:31" x14ac:dyDescent="0.2">
      <c r="A66" s="10" t="s">
        <v>52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3"/>
    </row>
    <row r="67" spans="1:31" x14ac:dyDescent="0.2">
      <c r="A67" s="10" t="s">
        <v>56</v>
      </c>
      <c r="B67" s="10"/>
      <c r="C67" s="10"/>
      <c r="D67" s="10"/>
      <c r="E67" s="10"/>
      <c r="F67" s="10"/>
      <c r="G67" s="10"/>
      <c r="H67" s="10"/>
      <c r="I67" s="10" t="s">
        <v>114</v>
      </c>
      <c r="J67" s="10"/>
      <c r="K67" s="10"/>
      <c r="L67" s="13"/>
    </row>
    <row r="68" spans="1:31" x14ac:dyDescent="0.2">
      <c r="A68" s="10" t="s">
        <v>59</v>
      </c>
      <c r="B68" s="10"/>
      <c r="C68" s="10"/>
      <c r="D68" s="10"/>
      <c r="E68" s="10"/>
      <c r="F68" s="10"/>
      <c r="G68" s="10"/>
      <c r="H68" s="10"/>
      <c r="I68" s="10" t="s">
        <v>116</v>
      </c>
      <c r="J68" s="10"/>
      <c r="K68" s="10"/>
      <c r="L68" s="13"/>
    </row>
    <row r="69" spans="1:31" x14ac:dyDescent="0.2">
      <c r="A69" s="10" t="s">
        <v>61</v>
      </c>
      <c r="B69" s="10"/>
      <c r="C69" s="10"/>
      <c r="D69" s="10"/>
      <c r="E69" s="10"/>
      <c r="F69" s="10"/>
      <c r="G69" s="10"/>
      <c r="H69" s="10"/>
      <c r="I69" s="10" t="s">
        <v>115</v>
      </c>
      <c r="J69" s="10"/>
      <c r="K69" s="10"/>
      <c r="L69" s="13"/>
    </row>
    <row r="70" spans="1:31" x14ac:dyDescent="0.2">
      <c r="A70" s="10" t="s">
        <v>63</v>
      </c>
      <c r="B70" s="10"/>
      <c r="C70" s="10"/>
      <c r="D70" s="10"/>
      <c r="E70" s="10"/>
      <c r="F70" s="10"/>
      <c r="G70" s="10"/>
      <c r="H70" s="10"/>
      <c r="I70" s="10" t="s">
        <v>117</v>
      </c>
      <c r="J70" s="10"/>
      <c r="K70" s="10"/>
      <c r="L70" s="13"/>
    </row>
    <row r="71" spans="1:31" x14ac:dyDescent="0.2">
      <c r="A71" s="10" t="s">
        <v>67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3"/>
    </row>
    <row r="72" spans="1:31" x14ac:dyDescent="0.2">
      <c r="A72" s="10" t="s">
        <v>73</v>
      </c>
      <c r="B72" s="10"/>
      <c r="C72" s="10"/>
      <c r="D72" s="10"/>
      <c r="E72" s="10"/>
      <c r="F72" s="10"/>
      <c r="G72" s="10"/>
      <c r="H72" s="10"/>
      <c r="I72" s="10" t="s">
        <v>118</v>
      </c>
      <c r="J72" s="10"/>
      <c r="K72" s="10"/>
      <c r="L72" s="13"/>
    </row>
    <row r="73" spans="1:31" x14ac:dyDescent="0.2">
      <c r="A73" s="10" t="s">
        <v>75</v>
      </c>
      <c r="B73" s="10"/>
      <c r="C73" s="10"/>
      <c r="D73" s="10"/>
      <c r="E73" s="10"/>
      <c r="F73" s="10"/>
      <c r="G73" s="10"/>
      <c r="H73" s="10"/>
      <c r="I73" s="10" t="s">
        <v>119</v>
      </c>
      <c r="J73" s="10"/>
      <c r="K73" s="10"/>
      <c r="L73" s="13"/>
    </row>
    <row r="74" spans="1:31" x14ac:dyDescent="0.2">
      <c r="A74" s="10" t="s">
        <v>77</v>
      </c>
      <c r="B74" s="10"/>
      <c r="C74" s="10"/>
      <c r="D74" s="10"/>
      <c r="E74" s="10"/>
      <c r="F74" s="10"/>
      <c r="G74" s="10"/>
      <c r="H74" s="10"/>
      <c r="I74" s="10" t="s">
        <v>120</v>
      </c>
      <c r="J74" s="10"/>
      <c r="K74" s="10"/>
      <c r="L74" s="13"/>
    </row>
    <row r="75" spans="1:31" x14ac:dyDescent="0.2">
      <c r="A75" s="10" t="s">
        <v>79</v>
      </c>
      <c r="B75" s="10"/>
      <c r="C75" s="10"/>
      <c r="D75" s="10"/>
      <c r="E75" s="10"/>
      <c r="F75" s="10"/>
      <c r="G75" s="10"/>
      <c r="H75" s="10"/>
      <c r="I75" s="10" t="s">
        <v>121</v>
      </c>
      <c r="J75" s="10"/>
      <c r="K75" s="10"/>
      <c r="L75" s="13"/>
    </row>
    <row r="80" spans="1:31" ht="48" x14ac:dyDescent="0.2">
      <c r="A80" s="14" t="s">
        <v>5</v>
      </c>
      <c r="B80" t="s">
        <v>126</v>
      </c>
      <c r="C80" t="s">
        <v>127</v>
      </c>
      <c r="E80" s="14" t="s">
        <v>178</v>
      </c>
      <c r="F80" t="s">
        <v>128</v>
      </c>
      <c r="G80" t="s">
        <v>127</v>
      </c>
      <c r="I80" s="26" t="s">
        <v>7</v>
      </c>
      <c r="J80" t="s">
        <v>129</v>
      </c>
      <c r="K80" t="s">
        <v>127</v>
      </c>
      <c r="M80" s="14" t="s">
        <v>8</v>
      </c>
      <c r="N80" t="s">
        <v>129</v>
      </c>
      <c r="O80" t="s">
        <v>127</v>
      </c>
      <c r="Q80" s="14" t="s">
        <v>10</v>
      </c>
      <c r="R80" t="s">
        <v>131</v>
      </c>
      <c r="S80" t="s">
        <v>132</v>
      </c>
      <c r="U80" s="14" t="s">
        <v>11</v>
      </c>
      <c r="V80" t="s">
        <v>131</v>
      </c>
      <c r="Y80" s="14" t="s">
        <v>12</v>
      </c>
      <c r="Z80" t="s">
        <v>131</v>
      </c>
      <c r="AA80" t="s">
        <v>127</v>
      </c>
      <c r="AC80" s="17" t="s">
        <v>15</v>
      </c>
      <c r="AD80" t="s">
        <v>133</v>
      </c>
      <c r="AE80" t="s">
        <v>127</v>
      </c>
    </row>
    <row r="81" spans="1:34" x14ac:dyDescent="0.2">
      <c r="A81" s="15" t="s">
        <v>17</v>
      </c>
      <c r="B81" t="s">
        <v>49</v>
      </c>
      <c r="C81">
        <f>COUNTIF($A$81:$A$106,B81)</f>
        <v>2</v>
      </c>
      <c r="E81" s="15" t="s">
        <v>18</v>
      </c>
      <c r="F81" s="23">
        <v>0</v>
      </c>
      <c r="G81" s="23">
        <f>COUNTIF($E$81:$E$106, F81)</f>
        <v>5</v>
      </c>
      <c r="I81" s="15" t="s">
        <v>18</v>
      </c>
      <c r="J81" s="2" t="s">
        <v>19</v>
      </c>
      <c r="K81" s="23">
        <f>COUNTIF($I$81:$I$106,J81)</f>
        <v>5</v>
      </c>
      <c r="M81" s="21" t="s">
        <v>19</v>
      </c>
      <c r="N81" s="2" t="s">
        <v>19</v>
      </c>
      <c r="O81">
        <f>COUNTIF($M$81:$M$106, N81)</f>
        <v>6</v>
      </c>
      <c r="Q81" s="15" t="s">
        <v>20</v>
      </c>
      <c r="R81" t="s">
        <v>21</v>
      </c>
      <c r="S81">
        <f>COUNTIF(Q81:Q106,R81)</f>
        <v>9</v>
      </c>
      <c r="U81" s="15" t="s">
        <v>21</v>
      </c>
      <c r="V81" t="s">
        <v>21</v>
      </c>
      <c r="W81">
        <f>COUNTIF(U81:U89,V81)</f>
        <v>5</v>
      </c>
      <c r="Y81" s="15" t="s">
        <v>21</v>
      </c>
      <c r="Z81" t="s">
        <v>21</v>
      </c>
      <c r="AA81">
        <f>COUNTIF(Y81:Y106,Z81)</f>
        <v>20</v>
      </c>
      <c r="AC81" s="18">
        <v>5</v>
      </c>
      <c r="AD81">
        <v>0</v>
      </c>
      <c r="AE81">
        <f t="shared" ref="AE81:AE87" si="0">COUNTIF($AC$81:$AC$106,AD81)</f>
        <v>1</v>
      </c>
      <c r="AH81" s="25"/>
    </row>
    <row r="82" spans="1:34" x14ac:dyDescent="0.2">
      <c r="A82" s="16" t="s">
        <v>23</v>
      </c>
      <c r="B82" t="s">
        <v>55</v>
      </c>
      <c r="C82">
        <f t="shared" ref="C82:C90" si="1">COUNTIF($A$81:$A$106,B82)</f>
        <v>6</v>
      </c>
      <c r="E82" s="16" t="s">
        <v>18</v>
      </c>
      <c r="F82" t="s">
        <v>18</v>
      </c>
      <c r="G82" s="23">
        <f t="shared" ref="G82:G85" si="2">COUNTIF($E$81:$E$106, F82)</f>
        <v>6</v>
      </c>
      <c r="I82" s="16" t="s">
        <v>18</v>
      </c>
      <c r="J82" t="s">
        <v>18</v>
      </c>
      <c r="K82" s="23">
        <f t="shared" ref="K82:K86" si="3">COUNTIF($I$81:$I$106,J82)</f>
        <v>5</v>
      </c>
      <c r="M82" s="16" t="s">
        <v>18</v>
      </c>
      <c r="N82" t="s">
        <v>18</v>
      </c>
      <c r="O82">
        <f t="shared" ref="O82:O86" si="4">COUNTIF($M$81:$M$106, N82)</f>
        <v>14</v>
      </c>
      <c r="Q82" s="16" t="s">
        <v>20</v>
      </c>
      <c r="R82" t="s">
        <v>20</v>
      </c>
      <c r="S82">
        <f>COUNTIF(Q81:Q106,R82)</f>
        <v>17</v>
      </c>
      <c r="U82" s="16" t="s">
        <v>21</v>
      </c>
      <c r="V82" t="s">
        <v>20</v>
      </c>
      <c r="W82">
        <f>COUNTIF(U81:U89,V82)</f>
        <v>4</v>
      </c>
      <c r="Y82" s="16" t="s">
        <v>21</v>
      </c>
      <c r="Z82" t="s">
        <v>20</v>
      </c>
      <c r="AA82">
        <f>COUNTIF(Y81:Y106,Z82)</f>
        <v>6</v>
      </c>
      <c r="AC82" s="19">
        <v>4</v>
      </c>
      <c r="AD82">
        <v>1</v>
      </c>
      <c r="AE82">
        <f t="shared" si="0"/>
        <v>3</v>
      </c>
    </row>
    <row r="83" spans="1:34" x14ac:dyDescent="0.2">
      <c r="A83" s="15" t="s">
        <v>17</v>
      </c>
      <c r="B83" t="s">
        <v>37</v>
      </c>
      <c r="C83">
        <f t="shared" si="1"/>
        <v>4</v>
      </c>
      <c r="E83" s="15" t="s">
        <v>26</v>
      </c>
      <c r="F83" t="s">
        <v>30</v>
      </c>
      <c r="G83" s="23">
        <f t="shared" si="2"/>
        <v>7</v>
      </c>
      <c r="I83" s="21" t="s">
        <v>27</v>
      </c>
      <c r="J83" t="s">
        <v>30</v>
      </c>
      <c r="K83" s="23">
        <f t="shared" si="3"/>
        <v>3</v>
      </c>
      <c r="M83" s="21" t="s">
        <v>27</v>
      </c>
      <c r="N83" t="s">
        <v>30</v>
      </c>
      <c r="O83">
        <f t="shared" si="4"/>
        <v>1</v>
      </c>
      <c r="Q83" s="15" t="s">
        <v>21</v>
      </c>
      <c r="U83" s="16" t="s">
        <v>21</v>
      </c>
      <c r="Y83" s="15" t="s">
        <v>21</v>
      </c>
      <c r="AC83" s="18">
        <v>4</v>
      </c>
      <c r="AD83">
        <v>2</v>
      </c>
      <c r="AE83">
        <f t="shared" si="0"/>
        <v>7</v>
      </c>
    </row>
    <row r="84" spans="1:34" x14ac:dyDescent="0.2">
      <c r="A84" s="16" t="s">
        <v>23</v>
      </c>
      <c r="B84" t="s">
        <v>41</v>
      </c>
      <c r="C84">
        <f t="shared" si="1"/>
        <v>5</v>
      </c>
      <c r="E84" s="16" t="s">
        <v>30</v>
      </c>
      <c r="F84" t="s">
        <v>26</v>
      </c>
      <c r="G84" s="23">
        <f t="shared" si="2"/>
        <v>5</v>
      </c>
      <c r="I84" s="16" t="s">
        <v>18</v>
      </c>
      <c r="J84" t="s">
        <v>26</v>
      </c>
      <c r="K84" s="23">
        <f t="shared" si="3"/>
        <v>4</v>
      </c>
      <c r="M84" s="16" t="s">
        <v>18</v>
      </c>
      <c r="N84" t="s">
        <v>26</v>
      </c>
      <c r="O84">
        <f t="shared" si="4"/>
        <v>1</v>
      </c>
      <c r="Q84" s="16" t="s">
        <v>20</v>
      </c>
      <c r="U84" s="15" t="s">
        <v>20</v>
      </c>
      <c r="Y84" s="16" t="s">
        <v>20</v>
      </c>
      <c r="AC84" s="19">
        <v>1</v>
      </c>
      <c r="AD84">
        <v>3</v>
      </c>
      <c r="AE84">
        <f t="shared" si="0"/>
        <v>6</v>
      </c>
    </row>
    <row r="85" spans="1:34" x14ac:dyDescent="0.2">
      <c r="A85" s="15" t="s">
        <v>33</v>
      </c>
      <c r="B85" t="s">
        <v>23</v>
      </c>
      <c r="C85">
        <f t="shared" si="1"/>
        <v>3</v>
      </c>
      <c r="E85" s="15" t="s">
        <v>30</v>
      </c>
      <c r="F85" t="s">
        <v>34</v>
      </c>
      <c r="G85" s="23">
        <f t="shared" si="2"/>
        <v>2</v>
      </c>
      <c r="I85" s="15" t="s">
        <v>34</v>
      </c>
      <c r="J85" t="s">
        <v>34</v>
      </c>
      <c r="K85" s="23">
        <f t="shared" si="3"/>
        <v>4</v>
      </c>
      <c r="M85" s="15" t="s">
        <v>18</v>
      </c>
      <c r="N85" t="s">
        <v>34</v>
      </c>
      <c r="O85">
        <f t="shared" si="4"/>
        <v>2</v>
      </c>
      <c r="Q85" s="15" t="s">
        <v>20</v>
      </c>
      <c r="U85" s="16" t="s">
        <v>20</v>
      </c>
      <c r="Y85" s="15" t="s">
        <v>20</v>
      </c>
      <c r="AC85" s="18">
        <v>1</v>
      </c>
      <c r="AD85">
        <v>4</v>
      </c>
      <c r="AE85">
        <f t="shared" si="0"/>
        <v>6</v>
      </c>
    </row>
    <row r="86" spans="1:34" x14ac:dyDescent="0.2">
      <c r="A86" s="16" t="s">
        <v>37</v>
      </c>
      <c r="B86" t="s">
        <v>33</v>
      </c>
      <c r="C86">
        <f t="shared" si="1"/>
        <v>1</v>
      </c>
      <c r="E86" s="20" t="s">
        <v>19</v>
      </c>
      <c r="F86" s="2" t="s">
        <v>72</v>
      </c>
      <c r="G86" s="23">
        <v>1</v>
      </c>
      <c r="I86" s="20" t="s">
        <v>19</v>
      </c>
      <c r="J86" t="s">
        <v>130</v>
      </c>
      <c r="K86" s="23">
        <f t="shared" si="3"/>
        <v>0</v>
      </c>
      <c r="M86" s="16" t="s">
        <v>26</v>
      </c>
      <c r="N86" t="s">
        <v>130</v>
      </c>
      <c r="O86">
        <f t="shared" si="4"/>
        <v>0</v>
      </c>
      <c r="Q86" s="16" t="s">
        <v>21</v>
      </c>
      <c r="U86" s="15" t="s">
        <v>21</v>
      </c>
      <c r="Y86" s="16" t="s">
        <v>21</v>
      </c>
      <c r="AC86" s="19">
        <v>2</v>
      </c>
      <c r="AD86">
        <v>5</v>
      </c>
      <c r="AE86">
        <f t="shared" si="0"/>
        <v>2</v>
      </c>
    </row>
    <row r="87" spans="1:34" x14ac:dyDescent="0.2">
      <c r="A87" s="15" t="s">
        <v>23</v>
      </c>
      <c r="B87" t="s">
        <v>66</v>
      </c>
      <c r="C87">
        <f t="shared" si="1"/>
        <v>1</v>
      </c>
      <c r="E87" s="21" t="s">
        <v>19</v>
      </c>
      <c r="F87" s="22"/>
      <c r="I87" s="21" t="s">
        <v>19</v>
      </c>
      <c r="J87" s="2" t="s">
        <v>27</v>
      </c>
      <c r="K87" s="23">
        <v>5</v>
      </c>
      <c r="M87" s="21" t="s">
        <v>19</v>
      </c>
      <c r="N87" s="2" t="s">
        <v>27</v>
      </c>
      <c r="O87">
        <v>2</v>
      </c>
      <c r="Q87" s="15" t="s">
        <v>20</v>
      </c>
      <c r="U87" s="16" t="s">
        <v>21</v>
      </c>
      <c r="Y87" s="15" t="s">
        <v>21</v>
      </c>
      <c r="AC87" s="18">
        <v>4</v>
      </c>
      <c r="AD87">
        <v>14</v>
      </c>
      <c r="AE87">
        <f t="shared" si="0"/>
        <v>1</v>
      </c>
    </row>
    <row r="88" spans="1:34" x14ac:dyDescent="0.2">
      <c r="A88" s="16" t="s">
        <v>41</v>
      </c>
      <c r="B88" t="s">
        <v>45</v>
      </c>
      <c r="C88">
        <f t="shared" si="1"/>
        <v>1</v>
      </c>
      <c r="E88" s="16" t="s">
        <v>34</v>
      </c>
      <c r="F88" s="22"/>
      <c r="I88" s="16" t="s">
        <v>34</v>
      </c>
      <c r="M88" s="16" t="s">
        <v>18</v>
      </c>
      <c r="Q88" s="16" t="s">
        <v>21</v>
      </c>
      <c r="U88" s="16" t="s">
        <v>20</v>
      </c>
      <c r="Y88" s="16" t="s">
        <v>21</v>
      </c>
      <c r="AC88" s="19">
        <v>2</v>
      </c>
    </row>
    <row r="89" spans="1:34" x14ac:dyDescent="0.2">
      <c r="A89" s="15" t="s">
        <v>41</v>
      </c>
      <c r="B89" t="s">
        <v>58</v>
      </c>
      <c r="C89">
        <f t="shared" si="1"/>
        <v>1</v>
      </c>
      <c r="E89" s="21" t="s">
        <v>19</v>
      </c>
      <c r="F89" s="22"/>
      <c r="I89" s="21" t="s">
        <v>19</v>
      </c>
      <c r="M89" s="21" t="s">
        <v>19</v>
      </c>
      <c r="Q89" s="15" t="s">
        <v>20</v>
      </c>
      <c r="U89" s="24" t="s">
        <v>20</v>
      </c>
      <c r="Y89" s="15" t="s">
        <v>21</v>
      </c>
      <c r="AC89" s="18">
        <v>3</v>
      </c>
    </row>
    <row r="90" spans="1:34" x14ac:dyDescent="0.2">
      <c r="A90" s="16" t="s">
        <v>45</v>
      </c>
      <c r="B90" t="s">
        <v>17</v>
      </c>
      <c r="C90">
        <f t="shared" si="1"/>
        <v>2</v>
      </c>
      <c r="E90" s="16" t="s">
        <v>30</v>
      </c>
      <c r="F90" s="22"/>
      <c r="I90" s="16" t="s">
        <v>34</v>
      </c>
      <c r="M90" s="16" t="s">
        <v>18</v>
      </c>
      <c r="Q90" s="16" t="s">
        <v>20</v>
      </c>
      <c r="Y90" s="16" t="s">
        <v>21</v>
      </c>
      <c r="AC90" s="19">
        <v>3</v>
      </c>
    </row>
    <row r="91" spans="1:34" x14ac:dyDescent="0.2">
      <c r="A91" s="15" t="s">
        <v>37</v>
      </c>
      <c r="E91" s="15" t="s">
        <v>18</v>
      </c>
      <c r="F91" s="22"/>
      <c r="I91" s="15" t="s">
        <v>18</v>
      </c>
      <c r="M91" s="21" t="s">
        <v>19</v>
      </c>
      <c r="Q91" s="15" t="s">
        <v>21</v>
      </c>
      <c r="Y91" s="15" t="s">
        <v>21</v>
      </c>
      <c r="AC91" s="18">
        <v>14</v>
      </c>
    </row>
    <row r="92" spans="1:34" x14ac:dyDescent="0.2">
      <c r="A92" s="16" t="s">
        <v>49</v>
      </c>
      <c r="E92" s="16" t="s">
        <v>30</v>
      </c>
      <c r="F92" s="22"/>
      <c r="I92" s="16" t="s">
        <v>18</v>
      </c>
      <c r="M92" s="16" t="s">
        <v>18</v>
      </c>
      <c r="Q92" s="16" t="s">
        <v>20</v>
      </c>
      <c r="Y92" s="16" t="s">
        <v>21</v>
      </c>
      <c r="AC92" s="19">
        <v>2</v>
      </c>
    </row>
    <row r="93" spans="1:34" x14ac:dyDescent="0.2">
      <c r="A93" s="15" t="s">
        <v>41</v>
      </c>
      <c r="E93" s="15" t="s">
        <v>30</v>
      </c>
      <c r="F93" s="22"/>
      <c r="I93" s="15" t="s">
        <v>26</v>
      </c>
      <c r="M93" s="15" t="s">
        <v>18</v>
      </c>
      <c r="Q93" s="15" t="s">
        <v>20</v>
      </c>
      <c r="Y93" s="15" t="s">
        <v>21</v>
      </c>
      <c r="AC93" s="18">
        <v>3</v>
      </c>
    </row>
    <row r="94" spans="1:34" x14ac:dyDescent="0.2">
      <c r="A94" s="16" t="s">
        <v>37</v>
      </c>
      <c r="E94" s="16" t="s">
        <v>30</v>
      </c>
      <c r="F94" s="22"/>
      <c r="I94" s="20" t="s">
        <v>27</v>
      </c>
      <c r="M94" s="20" t="s">
        <v>27</v>
      </c>
      <c r="Q94" s="16" t="s">
        <v>20</v>
      </c>
      <c r="Y94" s="16" t="s">
        <v>21</v>
      </c>
      <c r="AC94" s="19">
        <v>5</v>
      </c>
    </row>
    <row r="95" spans="1:34" x14ac:dyDescent="0.2">
      <c r="A95" s="15" t="s">
        <v>55</v>
      </c>
      <c r="E95" s="15" t="s">
        <v>18</v>
      </c>
      <c r="I95" s="15" t="s">
        <v>26</v>
      </c>
      <c r="M95" s="15" t="s">
        <v>18</v>
      </c>
      <c r="Q95" s="15" t="s">
        <v>20</v>
      </c>
      <c r="Y95" s="15" t="s">
        <v>20</v>
      </c>
      <c r="AC95" s="18">
        <v>4</v>
      </c>
    </row>
    <row r="96" spans="1:34" x14ac:dyDescent="0.2">
      <c r="A96" s="16" t="s">
        <v>58</v>
      </c>
      <c r="E96" s="16" t="s">
        <v>30</v>
      </c>
      <c r="I96" s="20" t="s">
        <v>27</v>
      </c>
      <c r="M96" s="16" t="s">
        <v>18</v>
      </c>
      <c r="Q96" s="16" t="s">
        <v>21</v>
      </c>
      <c r="Y96" s="16" t="s">
        <v>21</v>
      </c>
      <c r="AC96" s="19">
        <v>2</v>
      </c>
    </row>
    <row r="97" spans="1:29" x14ac:dyDescent="0.2">
      <c r="A97" s="15" t="s">
        <v>55</v>
      </c>
      <c r="E97" s="15" t="s">
        <v>26</v>
      </c>
      <c r="I97" s="21" t="s">
        <v>27</v>
      </c>
      <c r="M97" s="15" t="s">
        <v>34</v>
      </c>
      <c r="Q97" s="15" t="s">
        <v>21</v>
      </c>
      <c r="Y97" s="15" t="s">
        <v>21</v>
      </c>
      <c r="AC97" s="18">
        <v>4</v>
      </c>
    </row>
    <row r="98" spans="1:29" x14ac:dyDescent="0.2">
      <c r="A98" s="16" t="s">
        <v>55</v>
      </c>
      <c r="E98" s="16" t="s">
        <v>26</v>
      </c>
      <c r="I98" s="20" t="s">
        <v>27</v>
      </c>
      <c r="M98" s="16" t="s">
        <v>34</v>
      </c>
      <c r="Q98" s="16" t="s">
        <v>21</v>
      </c>
      <c r="Y98" s="16" t="s">
        <v>21</v>
      </c>
      <c r="AC98" s="19">
        <v>3</v>
      </c>
    </row>
    <row r="99" spans="1:29" x14ac:dyDescent="0.2">
      <c r="A99" s="15" t="s">
        <v>37</v>
      </c>
      <c r="E99" s="21" t="s">
        <v>19</v>
      </c>
      <c r="I99" s="21" t="s">
        <v>19</v>
      </c>
      <c r="M99" s="21" t="s">
        <v>19</v>
      </c>
      <c r="Q99" s="15" t="s">
        <v>20</v>
      </c>
      <c r="Y99" s="15" t="s">
        <v>21</v>
      </c>
      <c r="AC99" s="18">
        <v>0</v>
      </c>
    </row>
    <row r="100" spans="1:29" x14ac:dyDescent="0.2">
      <c r="A100" s="16" t="s">
        <v>66</v>
      </c>
      <c r="E100" s="16" t="s">
        <v>26</v>
      </c>
      <c r="I100" s="16" t="s">
        <v>34</v>
      </c>
      <c r="M100" s="16" t="s">
        <v>30</v>
      </c>
      <c r="Q100" s="16" t="s">
        <v>21</v>
      </c>
      <c r="Y100" s="16" t="s">
        <v>20</v>
      </c>
      <c r="AC100" s="19">
        <v>3</v>
      </c>
    </row>
    <row r="101" spans="1:29" x14ac:dyDescent="0.2">
      <c r="A101" s="15" t="s">
        <v>41</v>
      </c>
      <c r="E101" s="21" t="s">
        <v>19</v>
      </c>
      <c r="I101" s="21" t="s">
        <v>19</v>
      </c>
      <c r="M101" s="21" t="s">
        <v>19</v>
      </c>
      <c r="Q101" s="15" t="s">
        <v>20</v>
      </c>
      <c r="Y101" s="15" t="s">
        <v>20</v>
      </c>
      <c r="AC101" s="18">
        <v>3</v>
      </c>
    </row>
    <row r="102" spans="1:29" x14ac:dyDescent="0.2">
      <c r="A102" s="16" t="s">
        <v>55</v>
      </c>
      <c r="E102" s="16" t="s">
        <v>26</v>
      </c>
      <c r="I102" s="16" t="s">
        <v>30</v>
      </c>
      <c r="M102" s="16" t="s">
        <v>18</v>
      </c>
      <c r="Q102" s="16" t="s">
        <v>20</v>
      </c>
      <c r="Y102" s="16" t="s">
        <v>21</v>
      </c>
      <c r="AC102" s="19">
        <v>2</v>
      </c>
    </row>
    <row r="103" spans="1:29" x14ac:dyDescent="0.2">
      <c r="A103" s="15" t="s">
        <v>55</v>
      </c>
      <c r="E103" s="21" t="s">
        <v>72</v>
      </c>
      <c r="I103" s="15" t="s">
        <v>26</v>
      </c>
      <c r="M103" s="15" t="s">
        <v>18</v>
      </c>
      <c r="Q103" s="15" t="s">
        <v>20</v>
      </c>
      <c r="Y103" s="15" t="s">
        <v>21</v>
      </c>
      <c r="AC103" s="18">
        <v>4</v>
      </c>
    </row>
    <row r="104" spans="1:29" x14ac:dyDescent="0.2">
      <c r="A104" s="16" t="s">
        <v>55</v>
      </c>
      <c r="E104" s="16" t="s">
        <v>18</v>
      </c>
      <c r="I104" s="16" t="s">
        <v>26</v>
      </c>
      <c r="M104" s="16" t="s">
        <v>18</v>
      </c>
      <c r="Q104" s="16" t="s">
        <v>20</v>
      </c>
      <c r="Y104" s="16" t="s">
        <v>20</v>
      </c>
      <c r="AC104" s="19">
        <v>2</v>
      </c>
    </row>
    <row r="105" spans="1:29" x14ac:dyDescent="0.2">
      <c r="A105" s="15" t="s">
        <v>41</v>
      </c>
      <c r="E105" s="15" t="s">
        <v>18</v>
      </c>
      <c r="I105" s="15" t="s">
        <v>30</v>
      </c>
      <c r="M105" s="15" t="s">
        <v>18</v>
      </c>
      <c r="Q105" s="15" t="s">
        <v>20</v>
      </c>
      <c r="Y105" s="15" t="s">
        <v>21</v>
      </c>
      <c r="AC105" s="18">
        <v>2</v>
      </c>
    </row>
    <row r="106" spans="1:29" x14ac:dyDescent="0.2">
      <c r="A106" s="16" t="s">
        <v>49</v>
      </c>
      <c r="E106" s="16" t="s">
        <v>34</v>
      </c>
      <c r="I106" s="16" t="s">
        <v>30</v>
      </c>
      <c r="M106" s="16" t="s">
        <v>18</v>
      </c>
      <c r="Q106" s="16" t="s">
        <v>21</v>
      </c>
      <c r="Y106" s="16" t="s">
        <v>21</v>
      </c>
      <c r="AC106" s="19">
        <v>1</v>
      </c>
    </row>
  </sheetData>
  <sortState xmlns:xlrd2="http://schemas.microsoft.com/office/spreadsheetml/2017/richdata2" ref="AH83:AH107">
    <sortCondition ref="AH82:AH107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207FD-C3C4-3F40-9CA4-AB58B0DDD200}">
  <dimension ref="A1:Z33"/>
  <sheetViews>
    <sheetView zoomScale="109" workbookViewId="0">
      <selection activeCell="E4" sqref="E4"/>
    </sheetView>
  </sheetViews>
  <sheetFormatPr baseColWidth="10" defaultRowHeight="15" x14ac:dyDescent="0.2"/>
  <cols>
    <col min="3" max="3" width="26.6640625" bestFit="1" customWidth="1"/>
    <col min="4" max="4" width="20.6640625" bestFit="1" customWidth="1"/>
    <col min="5" max="5" width="24.83203125" bestFit="1" customWidth="1"/>
    <col min="6" max="8" width="14.6640625" bestFit="1" customWidth="1"/>
    <col min="13" max="13" width="26.6640625" bestFit="1" customWidth="1"/>
    <col min="14" max="14" width="20.1640625" bestFit="1" customWidth="1"/>
    <col min="15" max="15" width="24.33203125" bestFit="1" customWidth="1"/>
    <col min="19" max="19" width="16.33203125" bestFit="1" customWidth="1"/>
  </cols>
  <sheetData>
    <row r="1" spans="1:26" x14ac:dyDescent="0.2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9" x14ac:dyDescent="0.25">
      <c r="A2" s="27"/>
      <c r="B2" s="28" t="s">
        <v>171</v>
      </c>
      <c r="C2" s="27"/>
      <c r="D2" s="27"/>
      <c r="E2" s="27"/>
      <c r="F2" s="27"/>
      <c r="G2" s="27"/>
      <c r="H2" s="27"/>
      <c r="I2" s="27"/>
      <c r="J2" s="27"/>
      <c r="K2" s="27"/>
      <c r="L2" s="28" t="s">
        <v>179</v>
      </c>
      <c r="M2" s="27"/>
      <c r="N2" s="27"/>
      <c r="O2" s="27"/>
      <c r="P2" s="27"/>
      <c r="Q2" s="27"/>
      <c r="R2" s="27"/>
      <c r="S2" s="28" t="s">
        <v>180</v>
      </c>
      <c r="T2" s="27"/>
      <c r="U2" s="27"/>
      <c r="V2" s="27"/>
      <c r="W2" s="27"/>
      <c r="X2" s="27"/>
      <c r="Y2" s="27"/>
      <c r="Z2" s="27"/>
    </row>
    <row r="3" spans="1:26" x14ac:dyDescent="0.2">
      <c r="A3" s="27"/>
      <c r="B3" s="29" t="s">
        <v>134</v>
      </c>
      <c r="C3" s="29" t="s">
        <v>135</v>
      </c>
      <c r="D3" s="29" t="s">
        <v>129</v>
      </c>
      <c r="E3" s="29" t="s">
        <v>160</v>
      </c>
      <c r="F3" s="29" t="s">
        <v>157</v>
      </c>
      <c r="G3" s="29" t="s">
        <v>158</v>
      </c>
      <c r="H3" s="29" t="s">
        <v>159</v>
      </c>
      <c r="I3" s="29" t="s">
        <v>161</v>
      </c>
      <c r="J3" s="27"/>
      <c r="K3" s="27"/>
      <c r="L3" s="29" t="s">
        <v>134</v>
      </c>
      <c r="M3" s="29" t="s">
        <v>162</v>
      </c>
      <c r="N3" s="29" t="s">
        <v>163</v>
      </c>
      <c r="O3" s="29" t="s">
        <v>164</v>
      </c>
      <c r="P3" s="29" t="s">
        <v>165</v>
      </c>
      <c r="Q3" s="27"/>
      <c r="R3" s="27"/>
      <c r="S3" s="29" t="s">
        <v>135</v>
      </c>
      <c r="T3" s="29" t="s">
        <v>172</v>
      </c>
      <c r="U3" s="29" t="s">
        <v>173</v>
      </c>
      <c r="V3" s="29" t="s">
        <v>174</v>
      </c>
      <c r="W3" s="29" t="s">
        <v>175</v>
      </c>
      <c r="X3" s="29" t="s">
        <v>176</v>
      </c>
      <c r="Y3" s="27"/>
      <c r="Z3" s="27"/>
    </row>
    <row r="4" spans="1:26" x14ac:dyDescent="0.2">
      <c r="A4" s="27"/>
      <c r="B4" s="29">
        <v>2002</v>
      </c>
      <c r="C4" s="29" t="s">
        <v>136</v>
      </c>
      <c r="D4" s="29">
        <v>334</v>
      </c>
      <c r="E4" s="29">
        <v>23</v>
      </c>
      <c r="F4" s="29">
        <v>10</v>
      </c>
      <c r="G4" s="29">
        <v>13</v>
      </c>
      <c r="H4" s="29">
        <v>6</v>
      </c>
      <c r="I4" s="29">
        <v>3</v>
      </c>
      <c r="J4" s="27"/>
      <c r="K4" s="27"/>
      <c r="L4" s="29">
        <v>2002</v>
      </c>
      <c r="M4" s="29" t="s">
        <v>58</v>
      </c>
      <c r="N4" s="29">
        <v>15</v>
      </c>
      <c r="O4" s="29">
        <v>11</v>
      </c>
      <c r="P4" s="29">
        <f>N4-O4</f>
        <v>4</v>
      </c>
      <c r="Q4" s="27"/>
      <c r="R4" s="27"/>
      <c r="S4" s="29" t="s">
        <v>136</v>
      </c>
      <c r="T4" s="29">
        <v>1</v>
      </c>
      <c r="U4" s="29">
        <v>2</v>
      </c>
      <c r="V4" s="29"/>
      <c r="W4" s="29"/>
      <c r="X4" s="29"/>
      <c r="Y4" s="27"/>
      <c r="Z4" s="27"/>
    </row>
    <row r="5" spans="1:26" x14ac:dyDescent="0.2">
      <c r="A5" s="27"/>
      <c r="B5" s="29">
        <v>2003</v>
      </c>
      <c r="C5" s="29" t="s">
        <v>137</v>
      </c>
      <c r="D5" s="29">
        <v>250</v>
      </c>
      <c r="E5" s="29">
        <v>22</v>
      </c>
      <c r="F5" s="29">
        <v>10</v>
      </c>
      <c r="G5" s="29">
        <v>11</v>
      </c>
      <c r="H5" s="29">
        <v>4</v>
      </c>
      <c r="I5" s="29">
        <v>3</v>
      </c>
      <c r="J5" s="27"/>
      <c r="K5" s="27"/>
      <c r="L5" s="29">
        <v>2003</v>
      </c>
      <c r="M5" s="29" t="s">
        <v>17</v>
      </c>
      <c r="N5" s="29">
        <v>16</v>
      </c>
      <c r="O5" s="29">
        <v>14</v>
      </c>
      <c r="P5" s="29">
        <f t="shared" ref="P5:P24" si="0">N5-O5</f>
        <v>2</v>
      </c>
      <c r="Q5" s="27"/>
      <c r="R5" s="27"/>
      <c r="S5" s="29" t="s">
        <v>137</v>
      </c>
      <c r="T5" s="29"/>
      <c r="U5" s="29">
        <v>1</v>
      </c>
      <c r="V5" s="29"/>
      <c r="W5" s="29"/>
      <c r="X5" s="29">
        <v>1</v>
      </c>
      <c r="Y5" s="27"/>
      <c r="Z5" s="27"/>
    </row>
    <row r="6" spans="1:26" x14ac:dyDescent="0.2">
      <c r="A6" s="27"/>
      <c r="B6" s="29">
        <v>2004</v>
      </c>
      <c r="C6" s="29" t="s">
        <v>138</v>
      </c>
      <c r="D6" s="29">
        <v>275</v>
      </c>
      <c r="E6" s="29">
        <v>22</v>
      </c>
      <c r="F6" s="29">
        <v>10</v>
      </c>
      <c r="G6" s="29">
        <v>12</v>
      </c>
      <c r="H6" s="29">
        <v>5</v>
      </c>
      <c r="I6" s="29">
        <v>3</v>
      </c>
      <c r="J6" s="27"/>
      <c r="K6" s="27"/>
      <c r="L6" s="29">
        <v>2004</v>
      </c>
      <c r="M6" s="29" t="s">
        <v>45</v>
      </c>
      <c r="N6" s="29">
        <v>16</v>
      </c>
      <c r="O6" s="29">
        <v>12</v>
      </c>
      <c r="P6" s="29">
        <f t="shared" si="0"/>
        <v>4</v>
      </c>
      <c r="Q6" s="27"/>
      <c r="R6" s="27"/>
      <c r="S6" s="29" t="s">
        <v>138</v>
      </c>
      <c r="T6" s="29">
        <v>2</v>
      </c>
      <c r="U6" s="29">
        <v>2</v>
      </c>
      <c r="V6" s="29"/>
      <c r="W6" s="29">
        <v>1</v>
      </c>
      <c r="X6" s="29"/>
      <c r="Y6" s="27"/>
      <c r="Z6" s="27"/>
    </row>
    <row r="7" spans="1:26" x14ac:dyDescent="0.2">
      <c r="A7" s="27"/>
      <c r="B7" s="29">
        <v>2005</v>
      </c>
      <c r="C7" s="29" t="s">
        <v>139</v>
      </c>
      <c r="D7" s="29">
        <v>300</v>
      </c>
      <c r="E7" s="29">
        <v>24</v>
      </c>
      <c r="F7" s="29">
        <v>10</v>
      </c>
      <c r="G7" s="29">
        <v>13</v>
      </c>
      <c r="H7" s="29">
        <v>4</v>
      </c>
      <c r="I7" s="29">
        <v>3</v>
      </c>
      <c r="J7" s="27"/>
      <c r="K7" s="27"/>
      <c r="L7" s="29">
        <v>2005</v>
      </c>
      <c r="M7" s="29" t="s">
        <v>55</v>
      </c>
      <c r="N7" s="29">
        <v>16</v>
      </c>
      <c r="O7" s="29">
        <v>16</v>
      </c>
      <c r="P7" s="29">
        <f t="shared" si="0"/>
        <v>0</v>
      </c>
      <c r="Q7" s="27"/>
      <c r="R7" s="27"/>
      <c r="S7" s="29" t="s">
        <v>139</v>
      </c>
      <c r="T7" s="29">
        <v>2</v>
      </c>
      <c r="U7" s="29">
        <v>1</v>
      </c>
      <c r="V7" s="29"/>
      <c r="W7" s="29"/>
      <c r="X7" s="29"/>
      <c r="Y7" s="27"/>
      <c r="Z7" s="27"/>
    </row>
    <row r="8" spans="1:26" x14ac:dyDescent="0.2">
      <c r="A8" s="27"/>
      <c r="B8" s="29">
        <v>2006</v>
      </c>
      <c r="C8" s="29" t="s">
        <v>140</v>
      </c>
      <c r="D8" s="29">
        <v>268</v>
      </c>
      <c r="E8" s="29">
        <v>23</v>
      </c>
      <c r="F8" s="29">
        <v>9</v>
      </c>
      <c r="G8" s="29">
        <v>14</v>
      </c>
      <c r="H8" s="29">
        <v>5</v>
      </c>
      <c r="I8" s="29">
        <v>4</v>
      </c>
      <c r="J8" s="27"/>
      <c r="K8" s="27"/>
      <c r="L8" s="29">
        <v>2006</v>
      </c>
      <c r="M8" s="29" t="s">
        <v>55</v>
      </c>
      <c r="N8" s="29">
        <v>16</v>
      </c>
      <c r="O8" s="29">
        <v>15</v>
      </c>
      <c r="P8" s="29">
        <f t="shared" si="0"/>
        <v>1</v>
      </c>
      <c r="Q8" s="27"/>
      <c r="R8" s="27"/>
      <c r="S8" s="29" t="s">
        <v>140</v>
      </c>
      <c r="T8" s="29">
        <v>1</v>
      </c>
      <c r="U8" s="29"/>
      <c r="V8" s="29"/>
      <c r="W8" s="29"/>
      <c r="X8" s="29"/>
      <c r="Y8" s="27"/>
      <c r="Z8" s="27"/>
    </row>
    <row r="9" spans="1:26" x14ac:dyDescent="0.2">
      <c r="A9" s="27"/>
      <c r="B9" s="29">
        <v>2007</v>
      </c>
      <c r="C9" s="29" t="s">
        <v>141</v>
      </c>
      <c r="D9" s="29">
        <v>189</v>
      </c>
      <c r="E9" s="29">
        <v>12</v>
      </c>
      <c r="F9" s="29">
        <v>6</v>
      </c>
      <c r="G9" s="29">
        <v>7</v>
      </c>
      <c r="H9" s="29">
        <v>3</v>
      </c>
      <c r="I9" s="29">
        <v>4</v>
      </c>
      <c r="J9" s="27"/>
      <c r="K9" s="27"/>
      <c r="L9" s="29">
        <v>2007</v>
      </c>
      <c r="M9" s="29" t="s">
        <v>55</v>
      </c>
      <c r="N9" s="29">
        <v>15</v>
      </c>
      <c r="O9" s="29">
        <v>11</v>
      </c>
      <c r="P9" s="29">
        <f t="shared" si="0"/>
        <v>4</v>
      </c>
      <c r="Q9" s="27"/>
      <c r="R9" s="27"/>
      <c r="S9" s="29" t="s">
        <v>141</v>
      </c>
      <c r="T9" s="29"/>
      <c r="U9" s="29"/>
      <c r="V9" s="29"/>
      <c r="W9" s="29"/>
      <c r="X9" s="29"/>
      <c r="Y9" s="27"/>
      <c r="Z9" s="27"/>
    </row>
    <row r="10" spans="1:26" x14ac:dyDescent="0.2">
      <c r="A10" s="27"/>
      <c r="B10" s="29">
        <v>2008</v>
      </c>
      <c r="C10" s="29" t="s">
        <v>142</v>
      </c>
      <c r="D10" s="29">
        <v>174</v>
      </c>
      <c r="E10" s="29">
        <v>16</v>
      </c>
      <c r="F10" s="29">
        <v>7</v>
      </c>
      <c r="G10" s="29">
        <v>9</v>
      </c>
      <c r="H10" s="29">
        <v>5</v>
      </c>
      <c r="I10" s="29">
        <v>2</v>
      </c>
      <c r="J10" s="27"/>
      <c r="K10" s="27"/>
      <c r="L10" s="29">
        <v>2008</v>
      </c>
      <c r="M10" s="29" t="s">
        <v>33</v>
      </c>
      <c r="N10" s="29">
        <v>16</v>
      </c>
      <c r="O10" s="29">
        <v>16</v>
      </c>
      <c r="P10" s="29">
        <f t="shared" si="0"/>
        <v>0</v>
      </c>
      <c r="Q10" s="27"/>
      <c r="R10" s="27"/>
      <c r="S10" s="29" t="s">
        <v>142</v>
      </c>
      <c r="T10" s="29"/>
      <c r="U10" s="29"/>
      <c r="V10" s="29"/>
      <c r="W10" s="29"/>
      <c r="X10" s="29"/>
      <c r="Y10" s="27"/>
      <c r="Z10" s="27"/>
    </row>
    <row r="11" spans="1:26" x14ac:dyDescent="0.2">
      <c r="A11" s="27"/>
      <c r="B11" s="29">
        <v>2009</v>
      </c>
      <c r="C11" s="29" t="s">
        <v>143</v>
      </c>
      <c r="D11" s="29">
        <v>187</v>
      </c>
      <c r="E11" s="29">
        <v>20</v>
      </c>
      <c r="F11" s="29">
        <v>11</v>
      </c>
      <c r="G11" s="29">
        <v>10</v>
      </c>
      <c r="H11" s="29">
        <v>4</v>
      </c>
      <c r="I11" s="29">
        <v>4</v>
      </c>
      <c r="J11" s="27"/>
      <c r="K11" s="27"/>
      <c r="L11" s="29">
        <v>2009</v>
      </c>
      <c r="M11" s="29" t="s">
        <v>33</v>
      </c>
      <c r="N11" s="29">
        <v>16</v>
      </c>
      <c r="O11" s="29">
        <v>12</v>
      </c>
      <c r="P11" s="29">
        <f t="shared" si="0"/>
        <v>4</v>
      </c>
      <c r="Q11" s="27"/>
      <c r="R11" s="27"/>
      <c r="S11" s="29" t="s">
        <v>143</v>
      </c>
      <c r="T11" s="29"/>
      <c r="U11" s="29"/>
      <c r="V11" s="29"/>
      <c r="W11" s="29"/>
      <c r="X11" s="29"/>
      <c r="Y11" s="27"/>
      <c r="Z11" s="27"/>
    </row>
    <row r="12" spans="1:26" x14ac:dyDescent="0.2">
      <c r="A12" s="27"/>
      <c r="B12" s="29">
        <v>2010</v>
      </c>
      <c r="C12" s="29" t="s">
        <v>144</v>
      </c>
      <c r="D12" s="29">
        <v>237</v>
      </c>
      <c r="E12" s="29">
        <v>20</v>
      </c>
      <c r="F12" s="29">
        <v>9</v>
      </c>
      <c r="G12" s="29">
        <v>11</v>
      </c>
      <c r="H12" s="29">
        <v>3</v>
      </c>
      <c r="I12" s="29">
        <v>4</v>
      </c>
      <c r="J12" s="27"/>
      <c r="K12" s="27"/>
      <c r="L12" s="29">
        <v>2010</v>
      </c>
      <c r="M12" s="29" t="s">
        <v>166</v>
      </c>
      <c r="N12" s="30" t="s">
        <v>168</v>
      </c>
      <c r="O12" s="29">
        <v>17</v>
      </c>
      <c r="P12" s="30" t="s">
        <v>168</v>
      </c>
      <c r="Q12" s="27"/>
      <c r="R12" s="27"/>
      <c r="S12" s="29" t="s">
        <v>144</v>
      </c>
      <c r="T12" s="29">
        <v>1</v>
      </c>
      <c r="U12" s="29"/>
      <c r="V12" s="29"/>
      <c r="W12" s="29"/>
      <c r="X12" s="29"/>
      <c r="Y12" s="27"/>
      <c r="Z12" s="27"/>
    </row>
    <row r="13" spans="1:26" x14ac:dyDescent="0.2">
      <c r="A13" s="27"/>
      <c r="B13" s="29">
        <v>2011</v>
      </c>
      <c r="C13" s="29" t="s">
        <v>145</v>
      </c>
      <c r="D13" s="29">
        <v>95</v>
      </c>
      <c r="E13" s="29">
        <v>11</v>
      </c>
      <c r="F13" s="29">
        <v>4</v>
      </c>
      <c r="G13" s="29">
        <v>7</v>
      </c>
      <c r="H13" s="29">
        <v>5</v>
      </c>
      <c r="I13" s="29">
        <v>2</v>
      </c>
      <c r="J13" s="27"/>
      <c r="K13" s="27"/>
      <c r="L13" s="29">
        <v>2011</v>
      </c>
      <c r="M13" s="29" t="s">
        <v>167</v>
      </c>
      <c r="N13" s="30" t="s">
        <v>168</v>
      </c>
      <c r="O13" s="29">
        <v>18</v>
      </c>
      <c r="P13" s="30" t="s">
        <v>168</v>
      </c>
      <c r="Q13" s="27"/>
      <c r="R13" s="27"/>
      <c r="S13" s="29" t="s">
        <v>145</v>
      </c>
      <c r="T13" s="29"/>
      <c r="U13" s="29"/>
      <c r="V13" s="29"/>
      <c r="W13" s="29"/>
      <c r="X13" s="29"/>
      <c r="Y13" s="27"/>
      <c r="Z13" s="27"/>
    </row>
    <row r="14" spans="1:26" x14ac:dyDescent="0.2">
      <c r="A14" s="27"/>
      <c r="B14" s="29">
        <v>2012</v>
      </c>
      <c r="C14" s="29" t="s">
        <v>146</v>
      </c>
      <c r="D14" s="29">
        <v>228</v>
      </c>
      <c r="E14" s="29">
        <v>24</v>
      </c>
      <c r="F14" s="29">
        <v>9</v>
      </c>
      <c r="G14" s="29">
        <v>15</v>
      </c>
      <c r="H14" s="29">
        <v>6</v>
      </c>
      <c r="I14" s="29">
        <v>3</v>
      </c>
      <c r="J14" s="27"/>
      <c r="K14" s="27"/>
      <c r="L14" s="29">
        <v>2012</v>
      </c>
      <c r="M14" s="29" t="s">
        <v>167</v>
      </c>
      <c r="N14" s="29">
        <v>18</v>
      </c>
      <c r="O14" s="29">
        <v>18</v>
      </c>
      <c r="P14" s="29">
        <f t="shared" si="0"/>
        <v>0</v>
      </c>
      <c r="Q14" s="27"/>
      <c r="R14" s="27"/>
      <c r="S14" s="29" t="s">
        <v>146</v>
      </c>
      <c r="T14" s="29">
        <v>2</v>
      </c>
      <c r="U14" s="29">
        <v>1</v>
      </c>
      <c r="V14" s="29"/>
      <c r="W14" s="29"/>
      <c r="X14" s="29"/>
      <c r="Y14" s="27"/>
      <c r="Z14" s="27"/>
    </row>
    <row r="15" spans="1:26" x14ac:dyDescent="0.2">
      <c r="A15" s="27"/>
      <c r="B15" s="29">
        <v>2013</v>
      </c>
      <c r="C15" s="29" t="s">
        <v>147</v>
      </c>
      <c r="D15" s="29">
        <v>61</v>
      </c>
      <c r="E15" s="29">
        <v>10</v>
      </c>
      <c r="F15" s="29">
        <v>5</v>
      </c>
      <c r="G15" s="29">
        <v>5</v>
      </c>
      <c r="H15" s="29">
        <v>3</v>
      </c>
      <c r="I15" s="29">
        <v>2</v>
      </c>
      <c r="J15" s="27"/>
      <c r="K15" s="27"/>
      <c r="L15" s="29">
        <v>2013</v>
      </c>
      <c r="M15" s="29" t="s">
        <v>167</v>
      </c>
      <c r="N15" s="29">
        <v>18</v>
      </c>
      <c r="O15" s="29">
        <v>16</v>
      </c>
      <c r="P15" s="29">
        <f t="shared" si="0"/>
        <v>2</v>
      </c>
      <c r="Q15" s="27"/>
      <c r="R15" s="27"/>
      <c r="S15" s="29" t="s">
        <v>147</v>
      </c>
      <c r="T15" s="29"/>
      <c r="U15" s="29"/>
      <c r="V15" s="29">
        <v>1</v>
      </c>
      <c r="W15" s="29"/>
      <c r="X15" s="29"/>
      <c r="Y15" s="27"/>
      <c r="Z15" s="27"/>
    </row>
    <row r="16" spans="1:26" x14ac:dyDescent="0.2">
      <c r="A16" s="27"/>
      <c r="B16" s="29">
        <v>2014</v>
      </c>
      <c r="C16" s="29" t="s">
        <v>148</v>
      </c>
      <c r="D16" s="29">
        <v>63</v>
      </c>
      <c r="E16" s="29">
        <v>10</v>
      </c>
      <c r="F16" s="29">
        <v>3</v>
      </c>
      <c r="G16" s="29">
        <v>8</v>
      </c>
      <c r="H16" s="29">
        <v>5</v>
      </c>
      <c r="I16" s="29">
        <v>1</v>
      </c>
      <c r="J16" s="27"/>
      <c r="K16" s="27"/>
      <c r="L16" s="29">
        <v>2014</v>
      </c>
      <c r="M16" s="29" t="s">
        <v>58</v>
      </c>
      <c r="N16" s="29">
        <v>18</v>
      </c>
      <c r="O16" s="29">
        <v>14</v>
      </c>
      <c r="P16" s="29">
        <f t="shared" si="0"/>
        <v>4</v>
      </c>
      <c r="Q16" s="27"/>
      <c r="R16" s="27"/>
      <c r="S16" s="29" t="s">
        <v>148</v>
      </c>
      <c r="T16" s="29">
        <v>2</v>
      </c>
      <c r="U16" s="29"/>
      <c r="V16" s="29"/>
      <c r="W16" s="29"/>
      <c r="X16" s="29"/>
      <c r="Y16" s="27"/>
      <c r="Z16" s="27"/>
    </row>
    <row r="17" spans="1:26" x14ac:dyDescent="0.2">
      <c r="A17" s="27"/>
      <c r="B17" s="29">
        <v>2015</v>
      </c>
      <c r="C17" s="29" t="s">
        <v>149</v>
      </c>
      <c r="D17" s="29">
        <v>176</v>
      </c>
      <c r="E17" s="29">
        <v>14</v>
      </c>
      <c r="F17" s="29">
        <v>4</v>
      </c>
      <c r="G17" s="29">
        <v>10</v>
      </c>
      <c r="H17" s="29">
        <v>6</v>
      </c>
      <c r="I17" s="29">
        <v>1</v>
      </c>
      <c r="J17" s="27"/>
      <c r="K17" s="27"/>
      <c r="L17" s="29">
        <v>2015</v>
      </c>
      <c r="M17" s="29" t="s">
        <v>55</v>
      </c>
      <c r="N17" s="29">
        <v>18</v>
      </c>
      <c r="O17" s="29">
        <v>14</v>
      </c>
      <c r="P17" s="29">
        <f t="shared" si="0"/>
        <v>4</v>
      </c>
      <c r="Q17" s="27"/>
      <c r="R17" s="27"/>
      <c r="S17" s="29" t="s">
        <v>149</v>
      </c>
      <c r="T17" s="29">
        <v>2</v>
      </c>
      <c r="U17" s="29"/>
      <c r="V17" s="29"/>
      <c r="W17" s="29"/>
      <c r="X17" s="29"/>
      <c r="Y17" s="27"/>
      <c r="Z17" s="27"/>
    </row>
    <row r="18" spans="1:26" x14ac:dyDescent="0.2">
      <c r="A18" s="27"/>
      <c r="B18" s="29">
        <v>2016</v>
      </c>
      <c r="C18" s="29" t="s">
        <v>150</v>
      </c>
      <c r="D18" s="29">
        <v>153</v>
      </c>
      <c r="E18" s="29">
        <v>21</v>
      </c>
      <c r="F18" s="29">
        <v>10</v>
      </c>
      <c r="G18" s="29">
        <v>11</v>
      </c>
      <c r="H18" s="29">
        <v>4</v>
      </c>
      <c r="I18" s="29">
        <v>3</v>
      </c>
      <c r="J18" s="27"/>
      <c r="K18" s="27"/>
      <c r="L18" s="29">
        <v>2016</v>
      </c>
      <c r="M18" s="29" t="s">
        <v>41</v>
      </c>
      <c r="N18" s="29">
        <v>18</v>
      </c>
      <c r="O18" s="29">
        <v>7</v>
      </c>
      <c r="P18" s="29">
        <f t="shared" si="0"/>
        <v>11</v>
      </c>
      <c r="Q18" s="27"/>
      <c r="R18" s="27"/>
      <c r="S18" s="29" t="s">
        <v>150</v>
      </c>
      <c r="T18" s="29"/>
      <c r="U18" s="29"/>
      <c r="V18" s="29"/>
      <c r="W18" s="29">
        <v>1</v>
      </c>
      <c r="X18" s="29"/>
      <c r="Y18" s="27"/>
      <c r="Z18" s="27"/>
    </row>
    <row r="19" spans="1:26" x14ac:dyDescent="0.2">
      <c r="A19" s="27"/>
      <c r="B19" s="29">
        <v>2017</v>
      </c>
      <c r="C19" s="29" t="s">
        <v>151</v>
      </c>
      <c r="D19" s="29">
        <v>132</v>
      </c>
      <c r="E19" s="29">
        <v>13</v>
      </c>
      <c r="F19" s="29">
        <v>6</v>
      </c>
      <c r="G19" s="29">
        <v>7</v>
      </c>
      <c r="H19" s="29">
        <v>3</v>
      </c>
      <c r="I19" s="29">
        <v>3</v>
      </c>
      <c r="J19" s="27"/>
      <c r="K19" s="27"/>
      <c r="L19" s="29">
        <v>2017</v>
      </c>
      <c r="M19" s="29" t="s">
        <v>49</v>
      </c>
      <c r="N19" s="29">
        <v>18</v>
      </c>
      <c r="O19" s="29">
        <v>15</v>
      </c>
      <c r="P19" s="29">
        <f t="shared" si="0"/>
        <v>3</v>
      </c>
      <c r="Q19" s="27"/>
      <c r="R19" s="27"/>
      <c r="S19" s="29" t="s">
        <v>151</v>
      </c>
      <c r="T19" s="29"/>
      <c r="U19" s="29"/>
      <c r="V19" s="29"/>
      <c r="W19" s="29"/>
      <c r="X19" s="29"/>
      <c r="Y19" s="27"/>
      <c r="Z19" s="27"/>
    </row>
    <row r="20" spans="1:26" x14ac:dyDescent="0.2">
      <c r="A20" s="27"/>
      <c r="B20" s="29">
        <v>2018</v>
      </c>
      <c r="C20" s="29" t="s">
        <v>152</v>
      </c>
      <c r="D20" s="29">
        <v>114</v>
      </c>
      <c r="E20" s="29">
        <v>28</v>
      </c>
      <c r="F20" s="29">
        <v>14</v>
      </c>
      <c r="G20" s="29">
        <v>13</v>
      </c>
      <c r="H20" s="29">
        <v>4</v>
      </c>
      <c r="I20" s="29">
        <v>4</v>
      </c>
      <c r="J20" s="27"/>
      <c r="K20" s="27"/>
      <c r="L20" s="29">
        <v>2018</v>
      </c>
      <c r="M20" s="29" t="s">
        <v>55</v>
      </c>
      <c r="N20" s="29">
        <v>18</v>
      </c>
      <c r="O20" s="29">
        <v>16</v>
      </c>
      <c r="P20" s="29">
        <f t="shared" si="0"/>
        <v>2</v>
      </c>
      <c r="Q20" s="27"/>
      <c r="R20" s="27"/>
      <c r="S20" s="29" t="s">
        <v>152</v>
      </c>
      <c r="T20" s="29">
        <v>1</v>
      </c>
      <c r="U20" s="29">
        <v>1</v>
      </c>
      <c r="V20" s="29"/>
      <c r="W20" s="29">
        <v>1</v>
      </c>
      <c r="X20" s="29"/>
      <c r="Y20" s="27"/>
      <c r="Z20" s="27"/>
    </row>
    <row r="21" spans="1:26" x14ac:dyDescent="0.2">
      <c r="A21" s="27"/>
      <c r="B21" s="29">
        <v>2019</v>
      </c>
      <c r="C21" s="29" t="s">
        <v>153</v>
      </c>
      <c r="D21" s="29">
        <v>81</v>
      </c>
      <c r="E21" s="29">
        <v>20</v>
      </c>
      <c r="F21" s="29">
        <v>10</v>
      </c>
      <c r="G21" s="29">
        <v>10</v>
      </c>
      <c r="H21" s="29">
        <v>1</v>
      </c>
      <c r="I21" s="29">
        <v>7</v>
      </c>
      <c r="J21" s="27"/>
      <c r="K21" s="27"/>
      <c r="L21" s="29">
        <v>2019</v>
      </c>
      <c r="M21" s="29" t="s">
        <v>166</v>
      </c>
      <c r="N21" s="29">
        <v>18</v>
      </c>
      <c r="O21" s="29">
        <v>14</v>
      </c>
      <c r="P21" s="29">
        <f t="shared" si="0"/>
        <v>4</v>
      </c>
      <c r="Q21" s="27"/>
      <c r="R21" s="27"/>
      <c r="S21" s="29" t="s">
        <v>153</v>
      </c>
      <c r="T21" s="29"/>
      <c r="U21" s="29"/>
      <c r="V21" s="29"/>
      <c r="W21" s="29"/>
      <c r="X21" s="29"/>
      <c r="Y21" s="27"/>
      <c r="Z21" s="27"/>
    </row>
    <row r="22" spans="1:26" x14ac:dyDescent="0.2">
      <c r="A22" s="27"/>
      <c r="B22" s="29">
        <v>2020</v>
      </c>
      <c r="C22" s="29" t="s">
        <v>154</v>
      </c>
      <c r="D22" s="29">
        <v>62</v>
      </c>
      <c r="E22" s="29">
        <v>10</v>
      </c>
      <c r="F22" s="29">
        <v>3</v>
      </c>
      <c r="G22" s="29">
        <v>7</v>
      </c>
      <c r="H22" s="29">
        <v>4</v>
      </c>
      <c r="I22" s="29">
        <v>1</v>
      </c>
      <c r="J22" s="27"/>
      <c r="K22" s="27"/>
      <c r="L22" s="29">
        <v>2020</v>
      </c>
      <c r="M22" s="29" t="s">
        <v>17</v>
      </c>
      <c r="N22" s="29">
        <v>7</v>
      </c>
      <c r="O22" s="29">
        <v>5</v>
      </c>
      <c r="P22" s="29">
        <f t="shared" si="0"/>
        <v>2</v>
      </c>
      <c r="Q22" s="27"/>
      <c r="R22" s="27"/>
      <c r="S22" s="29" t="s">
        <v>154</v>
      </c>
      <c r="T22" s="29"/>
      <c r="U22" s="29"/>
      <c r="V22" s="29"/>
      <c r="W22" s="29"/>
      <c r="X22" s="29"/>
      <c r="Y22" s="27"/>
      <c r="Z22" s="27"/>
    </row>
    <row r="23" spans="1:26" x14ac:dyDescent="0.2">
      <c r="A23" s="27"/>
      <c r="B23" s="29">
        <v>2021</v>
      </c>
      <c r="C23" s="29" t="s">
        <v>155</v>
      </c>
      <c r="D23" s="29">
        <v>58</v>
      </c>
      <c r="E23" s="29">
        <v>18</v>
      </c>
      <c r="F23" s="29">
        <v>6</v>
      </c>
      <c r="G23" s="29">
        <v>12</v>
      </c>
      <c r="H23" s="29">
        <v>3</v>
      </c>
      <c r="I23" s="29">
        <v>3</v>
      </c>
      <c r="J23" s="27"/>
      <c r="K23" s="27"/>
      <c r="L23" s="29">
        <v>2021</v>
      </c>
      <c r="M23" s="29" t="s">
        <v>66</v>
      </c>
      <c r="N23" s="29">
        <v>18</v>
      </c>
      <c r="O23" s="29">
        <v>18</v>
      </c>
      <c r="P23" s="29">
        <f t="shared" si="0"/>
        <v>0</v>
      </c>
      <c r="Q23" s="27"/>
      <c r="R23" s="27"/>
      <c r="S23" s="29" t="s">
        <v>155</v>
      </c>
      <c r="T23" s="29"/>
      <c r="U23" s="29"/>
      <c r="V23" s="29"/>
      <c r="W23" s="29"/>
      <c r="X23" s="29"/>
      <c r="Y23" s="27"/>
      <c r="Z23" s="27"/>
    </row>
    <row r="24" spans="1:26" x14ac:dyDescent="0.2">
      <c r="A24" s="27"/>
      <c r="B24" s="29">
        <v>2022</v>
      </c>
      <c r="C24" s="29" t="s">
        <v>156</v>
      </c>
      <c r="D24" s="29">
        <v>29</v>
      </c>
      <c r="E24" s="29">
        <v>6</v>
      </c>
      <c r="F24" s="29">
        <v>2</v>
      </c>
      <c r="G24" s="29">
        <v>4</v>
      </c>
      <c r="H24" s="29">
        <v>2</v>
      </c>
      <c r="I24" s="29">
        <v>2</v>
      </c>
      <c r="J24" s="27"/>
      <c r="K24" s="27"/>
      <c r="L24" s="29">
        <v>2022</v>
      </c>
      <c r="M24" s="29" t="s">
        <v>167</v>
      </c>
      <c r="N24" s="29">
        <v>16</v>
      </c>
      <c r="O24" s="29">
        <v>7</v>
      </c>
      <c r="P24" s="29">
        <f t="shared" si="0"/>
        <v>9</v>
      </c>
      <c r="Q24" s="27"/>
      <c r="R24" s="27"/>
      <c r="S24" s="29" t="s">
        <v>156</v>
      </c>
      <c r="T24" s="29"/>
      <c r="U24" s="29"/>
      <c r="V24" s="29"/>
      <c r="W24" s="29"/>
      <c r="X24" s="29"/>
      <c r="Y24" s="27"/>
      <c r="Z24" s="27"/>
    </row>
    <row r="25" spans="1:26" x14ac:dyDescent="0.2">
      <c r="A25" s="27"/>
      <c r="B25" s="29">
        <v>2023</v>
      </c>
      <c r="C25" s="29" t="s">
        <v>169</v>
      </c>
      <c r="D25" s="29">
        <v>16</v>
      </c>
      <c r="E25" s="29">
        <v>19</v>
      </c>
      <c r="F25" s="29">
        <v>10</v>
      </c>
      <c r="G25" s="29">
        <v>9</v>
      </c>
      <c r="H25" s="29">
        <v>2</v>
      </c>
      <c r="I25" s="29">
        <v>4</v>
      </c>
      <c r="J25" s="27"/>
      <c r="K25" s="27"/>
      <c r="L25" s="29">
        <v>2023</v>
      </c>
      <c r="M25" s="29" t="s">
        <v>170</v>
      </c>
      <c r="N25" s="29"/>
      <c r="O25" s="29"/>
      <c r="P25" s="29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x14ac:dyDescent="0.2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9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2">
      <c r="A27" s="27"/>
      <c r="B27" s="27"/>
      <c r="C27" s="29" t="s">
        <v>181</v>
      </c>
      <c r="D27" s="31">
        <f t="shared" ref="D27:I27" si="1">AVERAGE(D4:D25)</f>
        <v>158.27272727272728</v>
      </c>
      <c r="E27" s="31">
        <f t="shared" si="1"/>
        <v>17.545454545454547</v>
      </c>
      <c r="F27" s="31">
        <f t="shared" si="1"/>
        <v>7.6363636363636367</v>
      </c>
      <c r="G27" s="31">
        <f t="shared" si="1"/>
        <v>9.9090909090909083</v>
      </c>
      <c r="H27" s="31">
        <f t="shared" si="1"/>
        <v>3.9545454545454546</v>
      </c>
      <c r="I27" s="29">
        <f t="shared" si="1"/>
        <v>3</v>
      </c>
      <c r="J27" s="27"/>
      <c r="K27" s="27"/>
      <c r="L27" s="27"/>
      <c r="M27" s="27"/>
      <c r="N27" s="27"/>
      <c r="O27" s="27"/>
      <c r="P27" s="29" t="s">
        <v>177</v>
      </c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2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31">
        <f>AVERAGE(P4:P11,P14:P24)</f>
        <v>3.1578947368421053</v>
      </c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2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2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x14ac:dyDescent="0.2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2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2E6DD-5063-8B49-8C0D-D5C8A5418EF1}">
  <dimension ref="B2:J13"/>
  <sheetViews>
    <sheetView tabSelected="1" workbookViewId="0">
      <selection activeCell="B7" sqref="B7"/>
    </sheetView>
  </sheetViews>
  <sheetFormatPr baseColWidth="10" defaultRowHeight="15" x14ac:dyDescent="0.2"/>
  <cols>
    <col min="2" max="2" width="26" customWidth="1"/>
    <col min="3" max="3" width="14.6640625" customWidth="1"/>
    <col min="4" max="4" width="12.83203125" bestFit="1" customWidth="1"/>
    <col min="7" max="7" width="14.5" bestFit="1" customWidth="1"/>
    <col min="8" max="8" width="17" customWidth="1"/>
    <col min="9" max="9" width="16.83203125" customWidth="1"/>
  </cols>
  <sheetData>
    <row r="2" spans="2:10" ht="19" x14ac:dyDescent="0.25">
      <c r="B2" s="32" t="s">
        <v>182</v>
      </c>
      <c r="G2" s="32" t="s">
        <v>191</v>
      </c>
    </row>
    <row r="3" spans="2:10" x14ac:dyDescent="0.2">
      <c r="B3" t="s">
        <v>183</v>
      </c>
      <c r="C3" t="s">
        <v>184</v>
      </c>
      <c r="D3" t="s">
        <v>185</v>
      </c>
      <c r="E3" t="s">
        <v>186</v>
      </c>
      <c r="G3" t="s">
        <v>192</v>
      </c>
      <c r="H3" t="s">
        <v>184</v>
      </c>
      <c r="I3" t="s">
        <v>185</v>
      </c>
      <c r="J3" t="s">
        <v>186</v>
      </c>
    </row>
    <row r="4" spans="2:10" ht="112" customHeight="1" x14ac:dyDescent="0.25">
      <c r="B4" s="35" t="s">
        <v>187</v>
      </c>
      <c r="C4" s="34" t="s">
        <v>188</v>
      </c>
      <c r="D4" s="34" t="s">
        <v>188</v>
      </c>
      <c r="G4" s="36" t="s">
        <v>193</v>
      </c>
      <c r="H4" s="36" t="s">
        <v>194</v>
      </c>
      <c r="I4" s="35" t="s">
        <v>194</v>
      </c>
    </row>
    <row r="5" spans="2:10" ht="64" x14ac:dyDescent="0.2">
      <c r="B5" s="35" t="s">
        <v>189</v>
      </c>
      <c r="C5" s="38" t="s">
        <v>190</v>
      </c>
      <c r="D5" s="38" t="s">
        <v>190</v>
      </c>
      <c r="G5" s="35" t="s">
        <v>197</v>
      </c>
      <c r="H5" s="35" t="s">
        <v>198</v>
      </c>
      <c r="I5" s="35" t="s">
        <v>198</v>
      </c>
    </row>
    <row r="6" spans="2:10" ht="47" customHeight="1" x14ac:dyDescent="0.2">
      <c r="B6" s="35" t="s">
        <v>195</v>
      </c>
      <c r="C6" s="37">
        <v>1</v>
      </c>
      <c r="D6" s="36" t="s">
        <v>196</v>
      </c>
      <c r="G6" s="35" t="s">
        <v>199</v>
      </c>
      <c r="H6" s="39" t="s">
        <v>200</v>
      </c>
      <c r="I6" s="39" t="s">
        <v>201</v>
      </c>
      <c r="J6" s="35" t="s">
        <v>202</v>
      </c>
    </row>
    <row r="10" spans="2:10" ht="19" x14ac:dyDescent="0.25">
      <c r="B10" s="32" t="s">
        <v>203</v>
      </c>
    </row>
    <row r="11" spans="2:10" x14ac:dyDescent="0.2">
      <c r="B11" t="s">
        <v>204</v>
      </c>
    </row>
    <row r="12" spans="2:10" ht="32" x14ac:dyDescent="0.2">
      <c r="B12" s="33" t="s">
        <v>205</v>
      </c>
    </row>
    <row r="13" spans="2:10" ht="32" x14ac:dyDescent="0.2">
      <c r="B13" s="33" t="s">
        <v>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 DATA</vt:lpstr>
      <vt:lpstr>RESEARCH DATA</vt:lpstr>
      <vt:lpstr>TESTING TABLES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Henry McConville</cp:lastModifiedBy>
  <cp:revision/>
  <dcterms:created xsi:type="dcterms:W3CDTF">2024-06-11T03:51:23Z</dcterms:created>
  <dcterms:modified xsi:type="dcterms:W3CDTF">2024-08-09T04:28:20Z</dcterms:modified>
  <cp:category/>
  <cp:contentStatus/>
</cp:coreProperties>
</file>