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https://overnewton-my.sharepoint.com/personal/michael_robertson_overnewton_vic_edu_au/Documents/Class Resources/VCE/Data Analytics/Yearly-Class-Info/12-DA-2024/Student-Summative-Work/SAT/S-Michael/SAT-Crit-6/"/>
    </mc:Choice>
  </mc:AlternateContent>
  <xr:revisionPtr revIDLastSave="0" documentId="8_{274DEAFE-B07E-9D4E-A970-BA0F64B299E5}" xr6:coauthVersionLast="47" xr6:coauthVersionMax="47" xr10:uidLastSave="{00000000-0000-0000-0000-000000000000}"/>
  <bookViews>
    <workbookView xWindow="0" yWindow="740" windowWidth="28800" windowHeight="16100" activeTab="4" xr2:uid="{00000000-000D-0000-FFFF-FFFF00000000}"/>
  </bookViews>
  <sheets>
    <sheet name="Raw" sheetId="3" r:id="rId1"/>
    <sheet name="Num Listening Mth" sheetId="2" r:id="rId2"/>
    <sheet name="listening time by Age" sheetId="5" r:id="rId3"/>
    <sheet name="Listening time Gender" sheetId="4" r:id="rId4"/>
    <sheet name="Genre And Artist" sheetId="7" r:id="rId5"/>
    <sheet name="Secondary Data" sheetId="8" r:id="rId6"/>
    <sheet name="All Raw" sheetId="10" r:id="rId7"/>
    <sheet name="Qualative data" sheetId="9" r:id="rId8"/>
  </sheets>
  <externalReferences>
    <externalReference r:id="rId9"/>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74" i="7" l="1"/>
  <c r="I2" i="7" a="1"/>
  <c r="I2" i="7" s="1"/>
  <c r="N3" i="4"/>
  <c r="Q3" i="4" s="1"/>
  <c r="T4" i="2"/>
  <c r="P4" i="2"/>
  <c r="Q4" i="2"/>
  <c r="Q5" i="2"/>
  <c r="Q6" i="2"/>
  <c r="Q7" i="2"/>
  <c r="Q3" i="2"/>
  <c r="P5" i="2"/>
  <c r="P6" i="2"/>
  <c r="P7" i="2"/>
  <c r="P3" i="2"/>
  <c r="I3" i="2" a="1"/>
  <c r="I3" i="2" s="1"/>
  <c r="I4" i="2" a="1"/>
  <c r="I4" i="2" s="1"/>
  <c r="I5" i="2" a="1"/>
  <c r="I5" i="2" s="1"/>
  <c r="I6" i="2" a="1"/>
  <c r="I6" i="2" s="1"/>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s="1"/>
  <c r="I42" i="2" a="1"/>
  <c r="I42" i="2" s="1"/>
  <c r="I43" i="2" a="1"/>
  <c r="I43" i="2" s="1"/>
  <c r="I44" i="2" a="1"/>
  <c r="I44" i="2" s="1"/>
  <c r="I45" i="2" a="1"/>
  <c r="I45"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I2" i="2" a="1"/>
  <c r="I2" i="2" s="1"/>
  <c r="I41" i="7" a="1"/>
  <c r="I41" i="7" s="1"/>
  <c r="W80" i="7"/>
  <c r="W75" i="7"/>
  <c r="W76" i="7"/>
  <c r="W77" i="7"/>
  <c r="W78" i="7"/>
  <c r="W79" i="7"/>
  <c r="W63" i="7"/>
  <c r="W64" i="7"/>
  <c r="W65" i="7"/>
  <c r="W66" i="7"/>
  <c r="W67" i="7"/>
  <c r="W68" i="7"/>
  <c r="W69" i="7"/>
  <c r="W70" i="7"/>
  <c r="W62" i="7"/>
  <c r="I62" i="7" a="1"/>
  <c r="I62" i="7" s="1"/>
  <c r="W51" i="7"/>
  <c r="W52" i="7"/>
  <c r="W53" i="7"/>
  <c r="W54" i="7"/>
  <c r="W55" i="7"/>
  <c r="W56" i="7"/>
  <c r="W57" i="7"/>
  <c r="W50" i="7"/>
  <c r="W38" i="7"/>
  <c r="W39" i="7"/>
  <c r="W40" i="7"/>
  <c r="W41" i="7"/>
  <c r="W42" i="7"/>
  <c r="W43" i="7"/>
  <c r="W44" i="7"/>
  <c r="W45" i="7"/>
  <c r="W46" i="7"/>
  <c r="W37" i="7"/>
  <c r="AA44" i="7"/>
  <c r="AB26" i="7" s="1"/>
  <c r="W19" i="7"/>
  <c r="W20" i="7"/>
  <c r="W21" i="7"/>
  <c r="W22" i="7"/>
  <c r="W23" i="7"/>
  <c r="W24" i="7"/>
  <c r="W25" i="7"/>
  <c r="W26" i="7"/>
  <c r="W27" i="7"/>
  <c r="W28" i="7"/>
  <c r="W29" i="7"/>
  <c r="W30" i="7"/>
  <c r="W31" i="7"/>
  <c r="W32" i="7"/>
  <c r="I3" i="7" a="1"/>
  <c r="I3" i="7" s="1"/>
  <c r="I4" i="7" a="1"/>
  <c r="I4" i="7" s="1"/>
  <c r="I5" i="7" a="1"/>
  <c r="I5" i="7" s="1"/>
  <c r="I6" i="7" a="1"/>
  <c r="I6" i="7" s="1"/>
  <c r="I7" i="7" a="1"/>
  <c r="I7" i="7" s="1"/>
  <c r="I8" i="7" a="1"/>
  <c r="I8" i="7" s="1"/>
  <c r="I9" i="7" a="1"/>
  <c r="I9" i="7" s="1"/>
  <c r="I10" i="7" a="1"/>
  <c r="I10" i="7" s="1"/>
  <c r="I11" i="7" a="1"/>
  <c r="I11" i="7"/>
  <c r="I12" i="7" a="1"/>
  <c r="I12" i="7" s="1"/>
  <c r="I13" i="7" a="1"/>
  <c r="I13" i="7" s="1"/>
  <c r="I14" i="7" a="1"/>
  <c r="I14" i="7"/>
  <c r="I15" i="7" a="1"/>
  <c r="I15" i="7" s="1"/>
  <c r="I16" i="7" a="1"/>
  <c r="I16" i="7"/>
  <c r="I17" i="7" a="1"/>
  <c r="I17" i="7" s="1"/>
  <c r="I18" i="7" a="1"/>
  <c r="I18" i="7" s="1"/>
  <c r="I19" i="7" a="1"/>
  <c r="I19" i="7" s="1"/>
  <c r="I20" i="7" a="1"/>
  <c r="I20" i="7"/>
  <c r="I21" i="7" a="1"/>
  <c r="I21" i="7" s="1"/>
  <c r="I22" i="7" a="1"/>
  <c r="I22" i="7" s="1"/>
  <c r="I23" i="7" a="1"/>
  <c r="I23" i="7" s="1"/>
  <c r="I24" i="7" a="1"/>
  <c r="I24" i="7" s="1"/>
  <c r="I25" i="7" a="1"/>
  <c r="I25" i="7" s="1"/>
  <c r="I26" i="7" a="1"/>
  <c r="I26" i="7" s="1"/>
  <c r="I27" i="7" a="1"/>
  <c r="I27" i="7" s="1"/>
  <c r="I28" i="7" a="1"/>
  <c r="I28" i="7" s="1"/>
  <c r="I29" i="7" a="1"/>
  <c r="I29" i="7" s="1"/>
  <c r="I30" i="7" a="1"/>
  <c r="I30" i="7" s="1"/>
  <c r="I31" i="7" a="1"/>
  <c r="I31" i="7" s="1"/>
  <c r="I32" i="7" a="1"/>
  <c r="I32" i="7" s="1"/>
  <c r="I33" i="7" a="1"/>
  <c r="I33" i="7" s="1"/>
  <c r="I34" i="7" a="1"/>
  <c r="I34" i="7" s="1"/>
  <c r="I35" i="7" a="1"/>
  <c r="I35" i="7" s="1"/>
  <c r="I36" i="7" a="1"/>
  <c r="I36" i="7"/>
  <c r="I37" i="7" a="1"/>
  <c r="I37" i="7" s="1"/>
  <c r="I38" i="7" a="1"/>
  <c r="I38" i="7" s="1"/>
  <c r="I39" i="7" a="1"/>
  <c r="I39" i="7" s="1"/>
  <c r="I40" i="7" a="1"/>
  <c r="I40" i="7" s="1"/>
  <c r="I42" i="7" a="1"/>
  <c r="I42" i="7" s="1"/>
  <c r="I43" i="7" a="1"/>
  <c r="I43" i="7"/>
  <c r="I44" i="7" a="1"/>
  <c r="I44" i="7" s="1"/>
  <c r="I45" i="7" a="1"/>
  <c r="I45" i="7" s="1"/>
  <c r="I46" i="7" a="1"/>
  <c r="I46" i="7" s="1"/>
  <c r="I47" i="7" a="1"/>
  <c r="I47" i="7"/>
  <c r="I48" i="7" a="1"/>
  <c r="I48" i="7"/>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3" i="7" a="1"/>
  <c r="I63" i="7"/>
  <c r="I64" i="7" a="1"/>
  <c r="I64" i="7" s="1"/>
  <c r="I65" i="7" a="1"/>
  <c r="I65" i="7" s="1"/>
  <c r="I66" i="7" a="1"/>
  <c r="I66" i="7" s="1"/>
  <c r="I67" i="7" a="1"/>
  <c r="I67" i="7" s="1"/>
  <c r="I68" i="7" a="1"/>
  <c r="I68" i="7"/>
  <c r="I69" i="7" a="1"/>
  <c r="I69" i="7" s="1"/>
  <c r="I70" i="7" a="1"/>
  <c r="I70" i="7" s="1"/>
  <c r="I71" i="7" a="1"/>
  <c r="I71" i="7" s="1"/>
  <c r="I72" i="7" a="1"/>
  <c r="I72" i="7" s="1"/>
  <c r="I73" i="7" a="1"/>
  <c r="I73" i="7" s="1"/>
  <c r="I74" i="7" a="1"/>
  <c r="I74" i="7" s="1"/>
  <c r="R8" i="4"/>
  <c r="O8" i="5"/>
  <c r="O6" i="5"/>
  <c r="O7" i="5"/>
  <c r="O5" i="5"/>
  <c r="O4" i="5"/>
  <c r="O3" i="5"/>
  <c r="R3" i="5" s="1"/>
  <c r="N8" i="5"/>
  <c r="Q8" i="5" s="1"/>
  <c r="N7" i="5"/>
  <c r="Q7" i="5" s="1"/>
  <c r="N6" i="5"/>
  <c r="Q6" i="5" s="1"/>
  <c r="N5" i="5"/>
  <c r="Q5" i="5" s="1"/>
  <c r="N4" i="5"/>
  <c r="Q4" i="5" s="1"/>
  <c r="N3" i="5"/>
  <c r="P4" i="4"/>
  <c r="P5" i="4"/>
  <c r="P6" i="4"/>
  <c r="P7" i="4"/>
  <c r="P8" i="4"/>
  <c r="R6" i="4"/>
  <c r="R5" i="4"/>
  <c r="R3" i="4"/>
  <c r="R4" i="4"/>
  <c r="R7" i="4"/>
  <c r="Q4" i="4"/>
  <c r="O8" i="4"/>
  <c r="O6" i="4"/>
  <c r="O7" i="4"/>
  <c r="O4" i="4"/>
  <c r="O5" i="4"/>
  <c r="O3" i="4"/>
  <c r="N4" i="4"/>
  <c r="N8" i="4"/>
  <c r="N7" i="4"/>
  <c r="N6" i="4"/>
  <c r="N5" i="4"/>
  <c r="G2" i="4" a="1"/>
  <c r="G2" i="4" s="1"/>
  <c r="Q7" i="4" l="1"/>
  <c r="Q8" i="4"/>
  <c r="P3" i="4"/>
  <c r="Q5" i="4"/>
  <c r="S5" i="2"/>
  <c r="S6" i="2"/>
  <c r="S4" i="2"/>
  <c r="S7" i="2"/>
  <c r="R3" i="2"/>
  <c r="U3" i="2" s="1"/>
  <c r="T5" i="2"/>
  <c r="T6" i="2"/>
  <c r="T3" i="2"/>
  <c r="T7" i="2"/>
  <c r="AB34" i="7"/>
  <c r="AB32" i="7"/>
  <c r="AB31" i="7"/>
  <c r="AB24" i="7"/>
  <c r="AB39" i="7"/>
  <c r="AB23" i="7"/>
  <c r="AB42" i="7"/>
  <c r="AB40" i="7"/>
  <c r="AB41" i="7"/>
  <c r="AB33" i="7"/>
  <c r="AB25" i="7"/>
  <c r="AB38" i="7"/>
  <c r="AB30" i="7"/>
  <c r="AB22" i="7"/>
  <c r="AB19" i="7"/>
  <c r="AB37" i="7"/>
  <c r="AB29" i="7"/>
  <c r="AB21" i="7"/>
  <c r="AB44" i="7"/>
  <c r="AB36" i="7"/>
  <c r="AB28" i="7"/>
  <c r="AB20" i="7"/>
  <c r="AB43" i="7"/>
  <c r="AB35" i="7"/>
  <c r="AB27" i="7"/>
  <c r="S3" i="2"/>
  <c r="P3" i="5"/>
  <c r="R5" i="5"/>
  <c r="R4" i="5"/>
  <c r="R6" i="5"/>
  <c r="R8" i="5"/>
  <c r="P4" i="5"/>
  <c r="R7" i="5"/>
  <c r="P7" i="5"/>
  <c r="Q3" i="5"/>
  <c r="P5" i="5"/>
  <c r="P6" i="5"/>
  <c r="P8" i="5"/>
  <c r="R7" i="2"/>
  <c r="U7" i="2" s="1"/>
  <c r="R6" i="2"/>
  <c r="U6" i="2" s="1"/>
  <c r="R4" i="2"/>
  <c r="U4" i="2" s="1"/>
  <c r="R5" i="2"/>
  <c r="U5" i="2" s="1"/>
  <c r="S7" i="4" l="1"/>
  <c r="S8" i="4"/>
  <c r="S3" i="4"/>
  <c r="S6" i="4"/>
  <c r="S5" i="4"/>
  <c r="S4" i="5"/>
  <c r="S7" i="5"/>
  <c r="S6" i="5"/>
  <c r="S5" i="5"/>
  <c r="S8" i="5"/>
  <c r="S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<sst xmlns="http://schemas.openxmlformats.org/spreadsheetml/2006/main" count="3140" uniqueCount="789">
  <si>
    <t>Gender</t>
  </si>
  <si>
    <t>Age</t>
  </si>
  <si>
    <t>Region</t>
  </si>
  <si>
    <t>other Region</t>
  </si>
  <si>
    <t>Listening Methods</t>
  </si>
  <si>
    <t>daily Listening time</t>
  </si>
  <si>
    <t>Favourite Genre</t>
  </si>
  <si>
    <t>Favourite Artist</t>
  </si>
  <si>
    <t>2nd Favourite Artist</t>
  </si>
  <si>
    <t>3rd Favourite Artist</t>
  </si>
  <si>
    <t>Male</t>
  </si>
  <si>
    <t>15-19</t>
  </si>
  <si>
    <t>Australia</t>
  </si>
  <si>
    <t>Streaming</t>
  </si>
  <si>
    <t>3hrs +</t>
  </si>
  <si>
    <t xml:space="preserve">King Gizzard and the Lizard Wizard </t>
  </si>
  <si>
    <t>AZALI</t>
  </si>
  <si>
    <t>Megadeth</t>
  </si>
  <si>
    <t>Asia</t>
  </si>
  <si>
    <t>Radio</t>
  </si>
  <si>
    <t>0-10mins</t>
  </si>
  <si>
    <t>hip hop</t>
  </si>
  <si>
    <t>tupac</t>
  </si>
  <si>
    <t>lil uzi</t>
  </si>
  <si>
    <t>usher</t>
  </si>
  <si>
    <t>30mins - 1hrs</t>
  </si>
  <si>
    <t>Electronic pop</t>
  </si>
  <si>
    <t>Crystal Castles</t>
  </si>
  <si>
    <t>Crim3s</t>
  </si>
  <si>
    <t>Grimes</t>
  </si>
  <si>
    <t>Streaming,Radio</t>
  </si>
  <si>
    <t>10-30mins</t>
  </si>
  <si>
    <t xml:space="preserve">Upbeat </t>
  </si>
  <si>
    <t>Nsync</t>
  </si>
  <si>
    <t>Linkin Park</t>
  </si>
  <si>
    <t>The Lonely Island</t>
  </si>
  <si>
    <t>1-2hrs</t>
  </si>
  <si>
    <t>rock, and r&amp;b</t>
  </si>
  <si>
    <t>The Weeknd</t>
  </si>
  <si>
    <t>Yeah</t>
  </si>
  <si>
    <t>Europe</t>
  </si>
  <si>
    <t>Streaming,CD,Live,Vinyl,Radio</t>
  </si>
  <si>
    <t>Grunge</t>
  </si>
  <si>
    <t>Queen</t>
  </si>
  <si>
    <t>Nirvana</t>
  </si>
  <si>
    <t>System Of A Down</t>
  </si>
  <si>
    <t>Female</t>
  </si>
  <si>
    <t>indie</t>
  </si>
  <si>
    <t>mitski</t>
  </si>
  <si>
    <t>deaftones</t>
  </si>
  <si>
    <t xml:space="preserve">boygenius </t>
  </si>
  <si>
    <t>Streaming,Live</t>
  </si>
  <si>
    <t xml:space="preserve">lana del rey </t>
  </si>
  <si>
    <t xml:space="preserve">korn </t>
  </si>
  <si>
    <t>Country</t>
  </si>
  <si>
    <t>Zach Bryan</t>
  </si>
  <si>
    <t>Taylor Swift</t>
  </si>
  <si>
    <t>Tyler Childers</t>
  </si>
  <si>
    <t>2-3hrs</t>
  </si>
  <si>
    <t>Blues Rock</t>
  </si>
  <si>
    <t>Dire Straits</t>
  </si>
  <si>
    <t>Billy Joel</t>
  </si>
  <si>
    <t>Crowded House</t>
  </si>
  <si>
    <t>rock, doof doof</t>
  </si>
  <si>
    <t>metallica</t>
  </si>
  <si>
    <t>brothers</t>
  </si>
  <si>
    <t>palaye royal</t>
  </si>
  <si>
    <t>Asia,Europe,Other</t>
  </si>
  <si>
    <t>New Zealand/ Oceania</t>
  </si>
  <si>
    <t>pop</t>
  </si>
  <si>
    <t>Enhypen</t>
  </si>
  <si>
    <t>Newjeans</t>
  </si>
  <si>
    <t>Anri</t>
  </si>
  <si>
    <t>dunno</t>
  </si>
  <si>
    <t>dont hav eone</t>
  </si>
  <si>
    <t>Asia,Europe</t>
  </si>
  <si>
    <t>Hip-Hop</t>
  </si>
  <si>
    <t>Kanye West</t>
  </si>
  <si>
    <t>Tyler the Creator</t>
  </si>
  <si>
    <t>Jay-Z</t>
  </si>
  <si>
    <t>Classic Rock</t>
  </si>
  <si>
    <t>David Bowie</t>
  </si>
  <si>
    <t>Elton John</t>
  </si>
  <si>
    <t>Elvis Presley</t>
  </si>
  <si>
    <t>Australia,Europe</t>
  </si>
  <si>
    <t>indie pop and rap</t>
  </si>
  <si>
    <t>The Smiths</t>
  </si>
  <si>
    <t>Brent Faiyaz</t>
  </si>
  <si>
    <t>Frank Ocean</t>
  </si>
  <si>
    <t>Bollywood</t>
  </si>
  <si>
    <t>arijit singh</t>
  </si>
  <si>
    <t>the Weeknd</t>
  </si>
  <si>
    <t>Ariana grande</t>
  </si>
  <si>
    <t>Soundtracks</t>
  </si>
  <si>
    <t>Kevin Kiner</t>
  </si>
  <si>
    <t>Natalie Holt</t>
  </si>
  <si>
    <t>Samuel Kim</t>
  </si>
  <si>
    <t>Europe,Australia</t>
  </si>
  <si>
    <t>Metal</t>
  </si>
  <si>
    <t>Slipknot</t>
  </si>
  <si>
    <t>Falling in Reverse</t>
  </si>
  <si>
    <t>Slaughter to Prevail</t>
  </si>
  <si>
    <t>Streaming,Vinyl,CD,Live,Radio</t>
  </si>
  <si>
    <t>jazz</t>
  </si>
  <si>
    <t>nujabes</t>
  </si>
  <si>
    <t xml:space="preserve">kenya grace </t>
  </si>
  <si>
    <t>RnB</t>
  </si>
  <si>
    <t>Pink Floyd</t>
  </si>
  <si>
    <t>Daniel Caesar</t>
  </si>
  <si>
    <t>Ms Lauryn Hill</t>
  </si>
  <si>
    <t>Rock, Orchestral and Pop</t>
  </si>
  <si>
    <t xml:space="preserve">She/Her/Hers </t>
  </si>
  <si>
    <t xml:space="preserve">Bon Jovi </t>
  </si>
  <si>
    <t>Bruno Mars</t>
  </si>
  <si>
    <t>Other</t>
  </si>
  <si>
    <t>India</t>
  </si>
  <si>
    <t>lofi</t>
  </si>
  <si>
    <t>Amies</t>
  </si>
  <si>
    <t>Bcalm</t>
  </si>
  <si>
    <t>Hoogway</t>
  </si>
  <si>
    <t>j-pop, aesthetic rap, hip hop</t>
  </si>
  <si>
    <t>berryblue</t>
  </si>
  <si>
    <t>yoasobi</t>
  </si>
  <si>
    <t>deftones</t>
  </si>
  <si>
    <t>Oceania,Africa</t>
  </si>
  <si>
    <t>Streaming,Vinyl</t>
  </si>
  <si>
    <t>post hardcore</t>
  </si>
  <si>
    <t>radiohead</t>
  </si>
  <si>
    <t>nirvana</t>
  </si>
  <si>
    <t>queens of the stone age</t>
  </si>
  <si>
    <t>Mixed</t>
  </si>
  <si>
    <t>One Direction</t>
  </si>
  <si>
    <t>Flowz Dilione</t>
  </si>
  <si>
    <t>Scott Darlow</t>
  </si>
  <si>
    <t>Hip Hop or RnB</t>
  </si>
  <si>
    <t>Kendrick Lamar</t>
  </si>
  <si>
    <t>Childish Gambino</t>
  </si>
  <si>
    <t>Pop and R n B</t>
  </si>
  <si>
    <t>Sza</t>
  </si>
  <si>
    <t>Blood Orange</t>
  </si>
  <si>
    <t>Pop</t>
  </si>
  <si>
    <t>Artemas</t>
  </si>
  <si>
    <t>JVKE</t>
  </si>
  <si>
    <t>John Michael Howell</t>
  </si>
  <si>
    <t>Video Game OST's</t>
  </si>
  <si>
    <t>Weird Al Yankovic</t>
  </si>
  <si>
    <t>Jack Black</t>
  </si>
  <si>
    <t>Panic At The Disco</t>
  </si>
  <si>
    <t>Streaming,Vinyl,Live</t>
  </si>
  <si>
    <t>soul, alt rock</t>
  </si>
  <si>
    <t xml:space="preserve">jeff buckley </t>
  </si>
  <si>
    <t>otis redding</t>
  </si>
  <si>
    <t>leon bridgers</t>
  </si>
  <si>
    <t>Nu Metal</t>
  </si>
  <si>
    <t>Rucka Rucka Ali</t>
  </si>
  <si>
    <t>Limp Bizkit</t>
  </si>
  <si>
    <t>drake</t>
  </si>
  <si>
    <t>sza</t>
  </si>
  <si>
    <t>kayne west</t>
  </si>
  <si>
    <t>weeknd</t>
  </si>
  <si>
    <t>adele</t>
  </si>
  <si>
    <t>bruno mars</t>
  </si>
  <si>
    <t>Australia,Asia</t>
  </si>
  <si>
    <t>R&amp;B</t>
  </si>
  <si>
    <t>The weeknd</t>
  </si>
  <si>
    <t xml:space="preserve">Chris brown </t>
  </si>
  <si>
    <t>Pop/Rock</t>
  </si>
  <si>
    <t>Jack Johnson</t>
  </si>
  <si>
    <t>Ariana Grande</t>
  </si>
  <si>
    <t>Hip Hop</t>
  </si>
  <si>
    <t>Kanye</t>
  </si>
  <si>
    <t>Uzi Vert</t>
  </si>
  <si>
    <t>Travis Scott</t>
  </si>
  <si>
    <t>Rap</t>
  </si>
  <si>
    <t xml:space="preserve">Lil Tjay </t>
  </si>
  <si>
    <t xml:space="preserve">Kanye west </t>
  </si>
  <si>
    <t xml:space="preserve">Polo G </t>
  </si>
  <si>
    <t>rap</t>
  </si>
  <si>
    <t>Future</t>
  </si>
  <si>
    <t>Don Toliver</t>
  </si>
  <si>
    <t>r&amp;b</t>
  </si>
  <si>
    <t>frank ocean</t>
  </si>
  <si>
    <t>lana del ray</t>
  </si>
  <si>
    <t>Europe,Asia</t>
  </si>
  <si>
    <t>Korn</t>
  </si>
  <si>
    <t>TOOL</t>
  </si>
  <si>
    <t>Christina Aguilera</t>
  </si>
  <si>
    <t>THE DRIVER ERA</t>
  </si>
  <si>
    <t xml:space="preserve">sad music </t>
  </si>
  <si>
    <t xml:space="preserve">drake </t>
  </si>
  <si>
    <t xml:space="preserve">frank ocean </t>
  </si>
  <si>
    <t xml:space="preserve">Olivia rodrigo </t>
  </si>
  <si>
    <t>idk</t>
  </si>
  <si>
    <t>Jazz Rap</t>
  </si>
  <si>
    <t>Joey Bada$$</t>
  </si>
  <si>
    <t>Klaus Veen</t>
  </si>
  <si>
    <t>Africa</t>
  </si>
  <si>
    <t>Rnb and pop</t>
  </si>
  <si>
    <t>Summer walker</t>
  </si>
  <si>
    <t>Jhene aiko</t>
  </si>
  <si>
    <t>RnB or european music (greek, Italian, Spanish etc)</t>
  </si>
  <si>
    <t>Ricky Martin</t>
  </si>
  <si>
    <t xml:space="preserve">Pitbull </t>
  </si>
  <si>
    <t>Will smith</t>
  </si>
  <si>
    <t>hardstyle/raw style</t>
  </si>
  <si>
    <t>rooler</t>
  </si>
  <si>
    <t>tnt</t>
  </si>
  <si>
    <t>anderex</t>
  </si>
  <si>
    <t>Asia,Europe,Oceania</t>
  </si>
  <si>
    <t>pop, rap, indie pop</t>
  </si>
  <si>
    <t>kendrick</t>
  </si>
  <si>
    <t>j cole</t>
  </si>
  <si>
    <t xml:space="preserve">cant really pick one </t>
  </si>
  <si>
    <t>Reinaeiry</t>
  </si>
  <si>
    <t>KISS</t>
  </si>
  <si>
    <t>Michael Jackson</t>
  </si>
  <si>
    <t>20-24</t>
  </si>
  <si>
    <t>RnB, House, Pop (depends on what I am doing)</t>
  </si>
  <si>
    <t>I don't have a top/first favourite!</t>
  </si>
  <si>
    <t>Harry Styles (as above)</t>
  </si>
  <si>
    <t>Coldplay (as above)</t>
  </si>
  <si>
    <t>Australia,North America</t>
  </si>
  <si>
    <t>nu metal</t>
  </si>
  <si>
    <t>limp bizkit</t>
  </si>
  <si>
    <t>slipknot</t>
  </si>
  <si>
    <t>system of a down</t>
  </si>
  <si>
    <t>25-29</t>
  </si>
  <si>
    <t>P!ATD</t>
  </si>
  <si>
    <t>Lauv</t>
  </si>
  <si>
    <t>Arijit Singh</t>
  </si>
  <si>
    <t>Radio,CD,Other</t>
  </si>
  <si>
    <t>Classical</t>
  </si>
  <si>
    <t>Mahler</t>
  </si>
  <si>
    <t>Beethoven</t>
  </si>
  <si>
    <t>Richard Strauss</t>
  </si>
  <si>
    <t>Hip-hop</t>
  </si>
  <si>
    <t>Drake</t>
  </si>
  <si>
    <t>Cardi B</t>
  </si>
  <si>
    <t>30-34</t>
  </si>
  <si>
    <t>Alternative Rock.</t>
  </si>
  <si>
    <t xml:space="preserve">Red Hot Chilli Peppers </t>
  </si>
  <si>
    <t xml:space="preserve">Oasis </t>
  </si>
  <si>
    <t>Not sure.</t>
  </si>
  <si>
    <t>Rock</t>
  </si>
  <si>
    <t>ABBA</t>
  </si>
  <si>
    <t>Bon Jovi</t>
  </si>
  <si>
    <t>Imagine Dragons</t>
  </si>
  <si>
    <t>80s</t>
  </si>
  <si>
    <t>Cher</t>
  </si>
  <si>
    <t>Abba</t>
  </si>
  <si>
    <t>pop-punk/rock</t>
  </si>
  <si>
    <t>Blink 182</t>
  </si>
  <si>
    <t xml:space="preserve">The Offspring </t>
  </si>
  <si>
    <t xml:space="preserve">Eminem </t>
  </si>
  <si>
    <t>Post Punk</t>
  </si>
  <si>
    <t>Swans</t>
  </si>
  <si>
    <t>Death Grips</t>
  </si>
  <si>
    <t>Idles</t>
  </si>
  <si>
    <t>35-39</t>
  </si>
  <si>
    <t>Animals as leaders</t>
  </si>
  <si>
    <t>Tool</t>
  </si>
  <si>
    <t>Avenged sevenfold</t>
  </si>
  <si>
    <t>40-44</t>
  </si>
  <si>
    <t>Streaming,Radio,Live</t>
  </si>
  <si>
    <t>Alternative Rock</t>
  </si>
  <si>
    <t>Queens of the Stone Age</t>
  </si>
  <si>
    <t>The Desert Sessions</t>
  </si>
  <si>
    <t>A Perfect Circle</t>
  </si>
  <si>
    <t>Ed Sheeran</t>
  </si>
  <si>
    <t>Harry Styles</t>
  </si>
  <si>
    <t>Rock/Metal/jazz</t>
  </si>
  <si>
    <t>The Beatles</t>
  </si>
  <si>
    <t>Face To Face</t>
  </si>
  <si>
    <t>Porcupine Tree</t>
  </si>
  <si>
    <t>45-49</t>
  </si>
  <si>
    <t>80s Australian rock</t>
  </si>
  <si>
    <t>Hunters and Collectors</t>
  </si>
  <si>
    <t>Cold Chisel</t>
  </si>
  <si>
    <t>Pink</t>
  </si>
  <si>
    <t>CD,Radio,Vinyl</t>
  </si>
  <si>
    <t>Rock/ Metal</t>
  </si>
  <si>
    <t>Dave Matthews band</t>
  </si>
  <si>
    <t>System of a down</t>
  </si>
  <si>
    <t>50-55</t>
  </si>
  <si>
    <t>Motley crue</t>
  </si>
  <si>
    <t>Dirty honey</t>
  </si>
  <si>
    <t>Skid row</t>
  </si>
  <si>
    <t>Radio,CD</t>
  </si>
  <si>
    <t>Soft Rock, Alt Rock, Ballads, Retro (80s), Musicals</t>
  </si>
  <si>
    <t>Sting</t>
  </si>
  <si>
    <t>Cold Play</t>
  </si>
  <si>
    <t>Indie alternative</t>
  </si>
  <si>
    <t>ball park music</t>
  </si>
  <si>
    <t>San cisco,</t>
  </si>
  <si>
    <t xml:space="preserve"> angus and Julia stone.</t>
  </si>
  <si>
    <t>Streaming,Radio,CD,Live</t>
  </si>
  <si>
    <t>Techno - Tomorowland</t>
  </si>
  <si>
    <t>Rufus de Sol</t>
  </si>
  <si>
    <t>William Byrd</t>
  </si>
  <si>
    <t>Jungle</t>
  </si>
  <si>
    <t>Ballads</t>
  </si>
  <si>
    <t>Neil Diamond</t>
  </si>
  <si>
    <t>Whitney Houston</t>
  </si>
  <si>
    <t>Lee Moon Sae</t>
  </si>
  <si>
    <t>80s pop/electronic</t>
  </si>
  <si>
    <t>Simple Minds</t>
  </si>
  <si>
    <t>NIL</t>
  </si>
  <si>
    <t>CD</t>
  </si>
  <si>
    <t>Live</t>
  </si>
  <si>
    <t>Vinyl</t>
  </si>
  <si>
    <t>Listening Method</t>
  </si>
  <si>
    <t>Count</t>
  </si>
  <si>
    <t>indie pop/ rock</t>
  </si>
  <si>
    <t>alt rock, jazz fusion</t>
  </si>
  <si>
    <t>Both</t>
  </si>
  <si>
    <t>%Male</t>
  </si>
  <si>
    <t>%Female</t>
  </si>
  <si>
    <t>%Both</t>
  </si>
  <si>
    <t>20+</t>
  </si>
  <si>
    <t>linkin park</t>
  </si>
  <si>
    <t>Percent of Total</t>
  </si>
  <si>
    <t>15-19%</t>
  </si>
  <si>
    <t>20+%</t>
  </si>
  <si>
    <t>alt rock, and some jazz fusion.</t>
  </si>
  <si>
    <t>It can encompass a large amount of different songs, and i generally like the genre's because they're nice for background music.</t>
  </si>
  <si>
    <t>I listen to music because i enjoy just listening to things whilst i do stuff instead of doing stuff with no background sounds, helps me to focus and i typically just enjoy doing it.</t>
  </si>
  <si>
    <t>Because it's easiest and i can listen to music whilst i travel to and from places. Also due to pricing, it's effectively the cheapest method.</t>
  </si>
  <si>
    <t>because the rhythm and flow of the genre</t>
  </si>
  <si>
    <t>Its just on the radio</t>
  </si>
  <si>
    <t>none</t>
  </si>
  <si>
    <t>I just have liked it for ages.</t>
  </si>
  <si>
    <t>helps me with life in general</t>
  </si>
  <si>
    <t>It’s the easiest to use.</t>
  </si>
  <si>
    <t xml:space="preserve">Catchy </t>
  </si>
  <si>
    <t>Cathy</t>
  </si>
  <si>
    <t>convenience</t>
  </si>
  <si>
    <t>its just good idk</t>
  </si>
  <si>
    <t>to relax</t>
  </si>
  <si>
    <t>its easy to just open spotify</t>
  </si>
  <si>
    <t>because of the quiet loud dynamics</t>
  </si>
  <si>
    <t>Because it is enjoyable</t>
  </si>
  <si>
    <t>For easy use and a vintage feel.</t>
  </si>
  <si>
    <t xml:space="preserve">it's calming and relaxing </t>
  </si>
  <si>
    <t>i listen to music because i find it emotional and it can help me concentrate on work</t>
  </si>
  <si>
    <t>it's easy to stream music as i always have my phone on me</t>
  </si>
  <si>
    <t xml:space="preserve">indie pop/ rock / anything really </t>
  </si>
  <si>
    <t>because it makes me feel something</t>
  </si>
  <si>
    <t>i listen to music while i study and when i'm doing anything as background noise</t>
  </si>
  <si>
    <t xml:space="preserve">its free (Spotify) also has a wide range of songs 
</t>
  </si>
  <si>
    <t>idk its nice</t>
  </si>
  <si>
    <t>It has audiobooks and a wide variety of genres and songs for a set price so I don't have to pay for each individual song.</t>
  </si>
  <si>
    <t>I enjoy the simplicity of the blues mixing with the distortion and heavier tones presented by the rock aspect</t>
  </si>
  <si>
    <t>As a way to relax and distract myself from daily life</t>
  </si>
  <si>
    <t>Because it's easy to access a wide variety of songs and connect with others and their music tastes</t>
  </si>
  <si>
    <t>RnB, pop, rap</t>
  </si>
  <si>
    <t>To keep me focussed, to calm me down and to have a good time.</t>
  </si>
  <si>
    <t>Easier, cheaper, portable</t>
  </si>
  <si>
    <t>tunes good</t>
  </si>
  <si>
    <t>its easy and on my phone</t>
  </si>
  <si>
    <t xml:space="preserve">i like how black people hate each other </t>
  </si>
  <si>
    <t xml:space="preserve">It fills in background noise while doing things. </t>
  </si>
  <si>
    <t xml:space="preserve">It is easily accessible  </t>
  </si>
  <si>
    <t>I find older music (50s/60s70s) is much more authentic than modern music, as there is no use of autotune, lyrics have more meaning and there are more instruments, generally people were just more talented.</t>
  </si>
  <si>
    <t>Entertainment and expression</t>
  </si>
  <si>
    <t>I find it the easiest and cheapest way to listen to music and also have the most control of what it is.</t>
  </si>
  <si>
    <t>it gud</t>
  </si>
  <si>
    <t>because it is the most easily accessible and the cheapest option</t>
  </si>
  <si>
    <t>bc I like it</t>
  </si>
  <si>
    <t>because it is free</t>
  </si>
  <si>
    <t>Idk</t>
  </si>
  <si>
    <t>The help me focus when doing homework or other tasks</t>
  </si>
  <si>
    <t>Has a large variety of music and exactly what i want</t>
  </si>
  <si>
    <t>because loud song make funny noice and monkey brain like noise</t>
  </si>
  <si>
    <t xml:space="preserve">Because i like music, no reason in particular i just like it </t>
  </si>
  <si>
    <t>Spotify, youtube</t>
  </si>
  <si>
    <t xml:space="preserve">i like the beat and its really good to listen to </t>
  </si>
  <si>
    <t>for enjoyment, have something to do in the background and because its fun</t>
  </si>
  <si>
    <t>because of ease and how cool it is</t>
  </si>
  <si>
    <t>It's a diverse genre with a mix of emotional and more upbeat songs</t>
  </si>
  <si>
    <t>It's therapeutic and i like singing with it</t>
  </si>
  <si>
    <t>I can use it anywhere</t>
  </si>
  <si>
    <t>I Love rock as my mother grew up in the 80's and was a very big fan of bands such as Mötley Crüe, Bon Jovi ect, and ever since I was young she had be interested in their music, when I was a baby she used to sing Home Sweet Home by Mötley Crüe as a lullaby. I also have always been a big fan of Orchestral especially large brass sections and heavy drums i've always found large orchestral songs really inspiring and I love listening to them although I find it hard to find good bands/songs in this genre and pop is just good.</t>
  </si>
  <si>
    <t>I listen to music for many reasons I often use it as background music while i'm talking to friends or playing a game, I also use it to help me focus when I need to get work done. I love to listen to music sometimes just to enjoy the music and I love the feelings and thoughts I feel and think while listening to certain songs, I adore how with certain artists such as She/Her/Hers I personally feel a connection to the music and the artist as some of the songs directly talk about events and situations that I have experienced and that I care about.</t>
  </si>
  <si>
    <t xml:space="preserve">I do not own any other method and it is easiest to just stream the music </t>
  </si>
  <si>
    <t>it is good study music</t>
  </si>
  <si>
    <t>It fills in the background</t>
  </si>
  <si>
    <t xml:space="preserve">It is easy to use and free. </t>
  </si>
  <si>
    <t>i just have the same shit on over and over never really exploring other musics genres or when I do I don't have a playlist for them</t>
  </si>
  <si>
    <t>to pass time or to feel something</t>
  </si>
  <si>
    <t>convinent, helps me save data when out and about because I'm not scrolling insta, studying</t>
  </si>
  <si>
    <t>because its mostly 90s music and i like heavier grungy music</t>
  </si>
  <si>
    <t>because it can match how my days going and its cool idk lol</t>
  </si>
  <si>
    <t>easy to access</t>
  </si>
  <si>
    <t>Im a jack of all trades</t>
  </si>
  <si>
    <t>No comment</t>
  </si>
  <si>
    <t>Sounds good</t>
  </si>
  <si>
    <t>dk</t>
  </si>
  <si>
    <t xml:space="preserve">Easy and convenient </t>
  </si>
  <si>
    <t>Because many of my favouite artists fall into these genres</t>
  </si>
  <si>
    <t>To relax and because i enjoy it</t>
  </si>
  <si>
    <t>Because it is the easiest and most avaliable</t>
  </si>
  <si>
    <t>It's a pretty modern genre, and there is a lot of variety in terms of what kind of pop music there is</t>
  </si>
  <si>
    <t>Entertainment, aswell as some motivation for when im bored</t>
  </si>
  <si>
    <t>Spotify is free and you can listen to whatever you want.</t>
  </si>
  <si>
    <t>Cause it's cool</t>
  </si>
  <si>
    <t>Cause it's cool?</t>
  </si>
  <si>
    <t>Easy, Cheap, Good music</t>
  </si>
  <si>
    <t>i feel the music</t>
  </si>
  <si>
    <t>entertainment, to express my emotions, to understand my emotions</t>
  </si>
  <si>
    <t>for the sound produced</t>
  </si>
  <si>
    <t>I find it appeals to me the most</t>
  </si>
  <si>
    <t>I find it's a good way to pass the time</t>
  </si>
  <si>
    <t>I find that streaming is the most accessible</t>
  </si>
  <si>
    <t>its catchy</t>
  </si>
  <si>
    <t xml:space="preserve">it helps me concentrate </t>
  </si>
  <si>
    <t xml:space="preserve">spotify </t>
  </si>
  <si>
    <t>its upbeat and can be a range of different types of songs</t>
  </si>
  <si>
    <t>its calming and i just love it</t>
  </si>
  <si>
    <t xml:space="preserve">it is simple and efficient </t>
  </si>
  <si>
    <t xml:space="preserve">This genre has good rhythms and lyrics </t>
  </si>
  <si>
    <t>I find enjoyment when listening to music and it helps me focus when doing school work.</t>
  </si>
  <si>
    <t>It is easy to use, gives full access to millions of song</t>
  </si>
  <si>
    <t>Has variety inside these genres and has the widest mix of artists</t>
  </si>
  <si>
    <t>For entertainment and to fit whatever I am feeling</t>
  </si>
  <si>
    <t>They are quick, modern and on radio it only generally plays neutral, popular music whilst with streaming you can choose which genres, artists and songs to listen to, to fit your mood.</t>
  </si>
  <si>
    <t>because it has a wide range of themes like you can have calm hip hop hard hip hop and phonk/others</t>
  </si>
  <si>
    <t>it sounds nice to listen to.</t>
  </si>
  <si>
    <t>because it is easy, fast and the audio quality is good, also has possibly the biggest range of music</t>
  </si>
  <si>
    <t>Because it has a wide range of artists and different types of rap</t>
  </si>
  <si>
    <t>Because I enjoy listening to i.</t>
  </si>
  <si>
    <t>Because it is easiest way to listen to what I want when I want.</t>
  </si>
  <si>
    <t>its art</t>
  </si>
  <si>
    <t>because its relaxing and its a good way to get into a good mood</t>
  </si>
  <si>
    <t>easy and effective</t>
  </si>
  <si>
    <t>the music is very catchy and i really like the way the songs are formed</t>
  </si>
  <si>
    <t>because it makes me feel good and happy!</t>
  </si>
  <si>
    <t>because it is the most convenient and easiest for me to use</t>
  </si>
  <si>
    <t>My dad listens to it a bunch, and I guess it rubbed off</t>
  </si>
  <si>
    <t>I mainly listen to music when I am studying or gaming</t>
  </si>
  <si>
    <t>I can stream from my iPhone when I am on the move</t>
  </si>
  <si>
    <t>Its what most song i like are in</t>
  </si>
  <si>
    <t>It has a few songs I like, I mostly don't have a favourite artists.</t>
  </si>
  <si>
    <t>It is free and has mostly to all songs I like</t>
  </si>
  <si>
    <t xml:space="preserve">idk it makes me cry </t>
  </si>
  <si>
    <t xml:space="preserve">it helps me relax </t>
  </si>
  <si>
    <t xml:space="preserve">Its easiest </t>
  </si>
  <si>
    <t>idk, just do</t>
  </si>
  <si>
    <t>because</t>
  </si>
  <si>
    <t>Convienient</t>
  </si>
  <si>
    <t>Soothing and relaxing beats with thought out lyricism</t>
  </si>
  <si>
    <t>Its enjoyable and can be a good time waster</t>
  </si>
  <si>
    <t>Because its typically free and usability is easy to access</t>
  </si>
  <si>
    <t>I JUST LOVE IT</t>
  </si>
  <si>
    <t>So that i can focus</t>
  </si>
  <si>
    <t>Its easier</t>
  </si>
  <si>
    <t xml:space="preserve">There's a lot of good songs. Also most of my family listens to this type of music </t>
  </si>
  <si>
    <t xml:space="preserve">Sometimes for entertainment like if I'm in the car. For fun like when I'm playing video games </t>
  </si>
  <si>
    <t xml:space="preserve">The radio is often on when I am in the car. I will sometimes use apps like spotify or youtube music </t>
  </si>
  <si>
    <t xml:space="preserve">its hard </t>
  </si>
  <si>
    <t xml:space="preserve">idk  gees me up </t>
  </si>
  <si>
    <t xml:space="preserve">easy to use </t>
  </si>
  <si>
    <t>calm music, good lyrics and voice etc</t>
  </si>
  <si>
    <t>to study or because i want to listen to music</t>
  </si>
  <si>
    <t>its easy</t>
  </si>
  <si>
    <t>I like the beats</t>
  </si>
  <si>
    <t>becasuse it calming</t>
  </si>
  <si>
    <t>because i think its easy</t>
  </si>
  <si>
    <t>Because it sounds good</t>
  </si>
  <si>
    <t>Because it sounds nice and relaxes me</t>
  </si>
  <si>
    <t>Because its handy, and allows me to download music and listen to it on the go</t>
  </si>
  <si>
    <t xml:space="preserve">They suit the context. EG. House music for exercise. </t>
  </si>
  <si>
    <t xml:space="preserve">For a variety of reasons, some include; raising my mood, for motivation, to focus and also for enjoyment. </t>
  </si>
  <si>
    <t>Its convenient</t>
  </si>
  <si>
    <t>i like th emix of guitars and rap like vocals</t>
  </si>
  <si>
    <t>pass time and make boring stuff more enjoyable</t>
  </si>
  <si>
    <t>its easy to access</t>
  </si>
  <si>
    <t xml:space="preserve">Upbeat, helps with mood and productivity. </t>
  </si>
  <si>
    <t>Focus, motivation.</t>
  </si>
  <si>
    <t xml:space="preserve">Convenience and good variety provided by the algorithm. </t>
  </si>
  <si>
    <t>There is a lot of variety.</t>
  </si>
  <si>
    <t>Enjoyment</t>
  </si>
  <si>
    <t>Convenience</t>
  </si>
  <si>
    <t xml:space="preserve">The lyrics really speak to me and tells a story. </t>
  </si>
  <si>
    <t xml:space="preserve">It smooths out my day after teaching bad students. </t>
  </si>
  <si>
    <t>It is easily accessible and offers a wide range of artists</t>
  </si>
  <si>
    <t>Because I can sing along to this music and it makes me feel happy.</t>
  </si>
  <si>
    <t xml:space="preserve">To alter my mood. </t>
  </si>
  <si>
    <t xml:space="preserve">Because I can access all types of music on demand. </t>
  </si>
  <si>
    <t>It is good to listen to as i mark students work</t>
  </si>
  <si>
    <t>Music is good for me at the end of a day after teaching a misbehaving class</t>
  </si>
  <si>
    <t>I enjoy using spotify premium to listen offline and without ads</t>
  </si>
  <si>
    <t>Diverse range + catchy tunes</t>
  </si>
  <si>
    <t xml:space="preserve">For enjoyment + mood booster </t>
  </si>
  <si>
    <t xml:space="preserve">Convenience </t>
  </si>
  <si>
    <t>Creates a euphoric feeling from when I was a teenager</t>
  </si>
  <si>
    <t xml:space="preserve">Self-regulate </t>
  </si>
  <si>
    <t>Streaming: Let's me listen to the same playlist on repeat that I've been listening to since I was 15 -- dopamine hit.
Radio: Always running late and easier to just have the radio on than to stream sometimes.</t>
  </si>
  <si>
    <t>Heavy driven rhythm through great percussion and bass.
Can be bassy, dancey, show great emotion and bands within the genre make sound great sound.</t>
  </si>
  <si>
    <t>They have interesting sounds, that are given through experimentation and have a unique feel about them.
A lot of trends and/or waves of different genres have emerged with these bands being the forefront, shown through different sounds, constantly changing ideas and a heavy emphasis on emotional output through their music.</t>
  </si>
  <si>
    <t>Vinyl gives a greater experience to listen to albums; generally a better quality taken directly from recording masters
Streaming is convenient and easy to use
Live music gives a fantastic experience to enjoy the music, artists and a share enjoyed experience with high energy</t>
  </si>
  <si>
    <t>As a drummer, my style of drumming is only really used in the metal genre (double kick drumming)</t>
  </si>
  <si>
    <t>I listen to music for a variety of reasons - predominantly to listen to the style of drumming I play for inspiration and ideas but also when working out for motivation.</t>
  </si>
  <si>
    <t xml:space="preserve">Ability to access a broader scope of artists and genres </t>
  </si>
  <si>
    <t>it's really enjoyable, even if it's just background music. 
It's good at generating memories</t>
  </si>
  <si>
    <t>Streaming - ease of use and easily accessible on my devices
Radio - in my car when driving, if I am not streaming. I usually listen to digital radio
Live - when I can afford to go to a concert!</t>
  </si>
  <si>
    <t>It is the type of music that cool people like myself listen to.</t>
  </si>
  <si>
    <t>It makes me feel good when I am listening to it.</t>
  </si>
  <si>
    <t>Streaming provides an easy way for me to listen to anything I like, anytime and anywhere that I like</t>
  </si>
  <si>
    <t>More technical than pop</t>
  </si>
  <si>
    <t xml:space="preserve">Great way to relax.  motivates me.
nostalgia </t>
  </si>
  <si>
    <t>convenience. Access to any music at your fingertips</t>
  </si>
  <si>
    <t>Good memories and I like it.</t>
  </si>
  <si>
    <t>Ease.  It is portable, can walk/sit at my desk/do things and listen.</t>
  </si>
  <si>
    <t>Like the lyrics and the tempo</t>
  </si>
  <si>
    <t>relaxing, or inspiring/motivating.</t>
  </si>
  <si>
    <t>easy and convenient and i can easily change the music or the channel depending on my mood.</t>
  </si>
  <si>
    <t>Grew up with it</t>
  </si>
  <si>
    <t xml:space="preserve">Helps me escape. </t>
  </si>
  <si>
    <t xml:space="preserve">Streaming because I have access to all music and vinyl as you can’t beat the original sound </t>
  </si>
  <si>
    <t>Because I know most of the words and can sing along or relax while listening.</t>
  </si>
  <si>
    <t>For enjoyment
To relax
To help switch my brain off and think about something else
So I don't have to sing acapella!</t>
  </si>
  <si>
    <t xml:space="preserve">To have something to sing along to when driving to and from work (and other places) and the car has a radio and CD player.
</t>
  </si>
  <si>
    <t>like listen to the slower songs with melody</t>
  </si>
  <si>
    <t>relax, makes me happy.</t>
  </si>
  <si>
    <t>Music I like. Hear new bands/music.</t>
  </si>
  <si>
    <t>it white noise while i'm marking student papers.</t>
  </si>
  <si>
    <t>Because i was born with it and love it.</t>
  </si>
  <si>
    <t>Because it can reflect my mood or put me in a safe place.</t>
  </si>
  <si>
    <t>They are meaningful.</t>
  </si>
  <si>
    <t>They are therapeutic and help me to relax and they connect me with people around me when we share music.</t>
  </si>
  <si>
    <t>Nothing beats listening live but it is not always possible and they are expensive!</t>
  </si>
  <si>
    <t>as above</t>
  </si>
  <si>
    <t>a mental escape from heavy thinking</t>
  </si>
  <si>
    <t>I am not tech savvy</t>
  </si>
  <si>
    <t>Pop,Rock</t>
  </si>
  <si>
    <t>Rock,Metal,jazz</t>
  </si>
  <si>
    <t>pop-punk,rock</t>
  </si>
  <si>
    <t>3rd-Favourite-Artist</t>
  </si>
  <si>
    <t>lil-uzi</t>
  </si>
  <si>
    <t>Crystal-Castles</t>
  </si>
  <si>
    <t>alt-rock,-jazz-fusion</t>
  </si>
  <si>
    <t>hip-hop</t>
  </si>
  <si>
    <t>Electronic-pop</t>
  </si>
  <si>
    <t>Upbeat-</t>
  </si>
  <si>
    <t>Linkin-Park</t>
  </si>
  <si>
    <t>The-Lonely-Island</t>
  </si>
  <si>
    <t>The-Weeknd</t>
  </si>
  <si>
    <t>Dire-Straits</t>
  </si>
  <si>
    <t>Billy-Joel</t>
  </si>
  <si>
    <t>Blues-Rock</t>
  </si>
  <si>
    <t>rock,-doof-doof</t>
  </si>
  <si>
    <t>System-Of-A-Down</t>
  </si>
  <si>
    <t>Crowded-House</t>
  </si>
  <si>
    <t>palaye-royal</t>
  </si>
  <si>
    <t>Classic-Rock</t>
  </si>
  <si>
    <t>indie-pop-and-rap</t>
  </si>
  <si>
    <t>Kanye-West</t>
  </si>
  <si>
    <t>David-Bowie</t>
  </si>
  <si>
    <t>The-Smiths</t>
  </si>
  <si>
    <t>Kevin-Kiner</t>
  </si>
  <si>
    <t>Tyler-the-Creator</t>
  </si>
  <si>
    <t>Elton-John</t>
  </si>
  <si>
    <t>Brent-Faiyaz</t>
  </si>
  <si>
    <t>Natalie-Holt</t>
  </si>
  <si>
    <t>Falling-in-Reverse</t>
  </si>
  <si>
    <t>linkin-park</t>
  </si>
  <si>
    <t>Elvis-Presley</t>
  </si>
  <si>
    <t>Frank-Ocean</t>
  </si>
  <si>
    <t>Samuel-Kim</t>
  </si>
  <si>
    <t>Slaughter-to-Prevail</t>
  </si>
  <si>
    <t>kenya-grace-</t>
  </si>
  <si>
    <t>j-pop,-aesthetic-rap,-hip-hop</t>
  </si>
  <si>
    <t>One-Direction</t>
  </si>
  <si>
    <t>Flowz-Dilione</t>
  </si>
  <si>
    <t>Hip-Hop,-RnB</t>
  </si>
  <si>
    <t>Kendrick-Lamar</t>
  </si>
  <si>
    <t>Childish-Gambino</t>
  </si>
  <si>
    <t>Jack-Black</t>
  </si>
  <si>
    <t>Video-Game-OST's</t>
  </si>
  <si>
    <t>Nu-Metal</t>
  </si>
  <si>
    <t>Weird-Al-Yankovic</t>
  </si>
  <si>
    <t>Rucka-Rucka-Ali</t>
  </si>
  <si>
    <t>Jack-Johnson</t>
  </si>
  <si>
    <t>Uzi-Vert</t>
  </si>
  <si>
    <t>Kanye-west-</t>
  </si>
  <si>
    <t>Scott-Darlow</t>
  </si>
  <si>
    <t>John-Michael-Howell</t>
  </si>
  <si>
    <t>Panic-At-The-Disco</t>
  </si>
  <si>
    <t>Limp-Bizkit</t>
  </si>
  <si>
    <t>Ariana-Grande</t>
  </si>
  <si>
    <t>Travis-Scott</t>
  </si>
  <si>
    <t>Polo-G-</t>
  </si>
  <si>
    <t>Don-Toliver</t>
  </si>
  <si>
    <t>Joey-Bada$$</t>
  </si>
  <si>
    <t>Klaus-Veen</t>
  </si>
  <si>
    <t>Ricky-Martin</t>
  </si>
  <si>
    <t>Pitbull-</t>
  </si>
  <si>
    <t>Will-smith</t>
  </si>
  <si>
    <t>Jazz-Rap</t>
  </si>
  <si>
    <t>RnB,-european-music</t>
  </si>
  <si>
    <t>hardstyle,-style</t>
  </si>
  <si>
    <t>pop,-rap,-indie-pop</t>
  </si>
  <si>
    <t>Australia,North-America</t>
  </si>
  <si>
    <t>nu-metal</t>
  </si>
  <si>
    <t>limp-bizkit</t>
  </si>
  <si>
    <t>Red-Hot-Chilli-Peppers-</t>
  </si>
  <si>
    <t>j-cole</t>
  </si>
  <si>
    <t>Michael-Jackson</t>
  </si>
  <si>
    <t>system-of-a-down</t>
  </si>
  <si>
    <t>Richard-Strauss</t>
  </si>
  <si>
    <t>Alternative-Rock.</t>
  </si>
  <si>
    <t>Post-Punk</t>
  </si>
  <si>
    <t>Oasis-</t>
  </si>
  <si>
    <t>Death-Grips</t>
  </si>
  <si>
    <t>Animals-as-leaders</t>
  </si>
  <si>
    <t>Avenged-sevenfold</t>
  </si>
  <si>
    <t>Bruno-Mars</t>
  </si>
  <si>
    <t>Ed-Sheeran</t>
  </si>
  <si>
    <t>Harry-Styles</t>
  </si>
  <si>
    <t>The-Beatles</t>
  </si>
  <si>
    <t>Face-To-Face</t>
  </si>
  <si>
    <t>Porcupine-Tree</t>
  </si>
  <si>
    <t>Rufus-de-Sol</t>
  </si>
  <si>
    <t>William-Byrd</t>
  </si>
  <si>
    <t>80s-pop,electronic</t>
  </si>
  <si>
    <t>Simple-Minds</t>
  </si>
  <si>
    <t>boygenius-</t>
  </si>
  <si>
    <t>indie-pop,-rock</t>
  </si>
  <si>
    <t>korn-</t>
  </si>
  <si>
    <t>Zach-Bryan</t>
  </si>
  <si>
    <t>Taylor-Swift</t>
  </si>
  <si>
    <t>Tyler-Childers</t>
  </si>
  <si>
    <t>arijit-singh</t>
  </si>
  <si>
    <t>the-Weeknd</t>
  </si>
  <si>
    <t>Pink-Floyd</t>
  </si>
  <si>
    <t>Daniel-Caesar</t>
  </si>
  <si>
    <t>She/Her/Hers-</t>
  </si>
  <si>
    <t>Bon-Jovi-</t>
  </si>
  <si>
    <t>post-hardcore</t>
  </si>
  <si>
    <t>soul,-alt-rock</t>
  </si>
  <si>
    <t>jeff-buckley-</t>
  </si>
  <si>
    <t>otis-redding</t>
  </si>
  <si>
    <t>Chris-brown-</t>
  </si>
  <si>
    <t>The-weeknd</t>
  </si>
  <si>
    <t>frank-ocean</t>
  </si>
  <si>
    <t>Ariana-grande</t>
  </si>
  <si>
    <t>Ms-Lauryn-Hill</t>
  </si>
  <si>
    <t>queens-of-the-stone-age</t>
  </si>
  <si>
    <t>Blood-Orange</t>
  </si>
  <si>
    <t>leon-bridgers</t>
  </si>
  <si>
    <t>kayne-west</t>
  </si>
  <si>
    <t>bruno-mars</t>
  </si>
  <si>
    <t>lana-del-ray</t>
  </si>
  <si>
    <t>THE-DRIVER-ERA</t>
  </si>
  <si>
    <t>Christina-Aguilera</t>
  </si>
  <si>
    <t>Summer-walker</t>
  </si>
  <si>
    <t>sad-music-</t>
  </si>
  <si>
    <t>RnB,-House,-Pop</t>
  </si>
  <si>
    <t>Jhene-aiko</t>
  </si>
  <si>
    <t>Arijit-Singh</t>
  </si>
  <si>
    <t>Cardi-B</t>
  </si>
  <si>
    <t>Imagine-Dragons</t>
  </si>
  <si>
    <t>Bon-Jovi</t>
  </si>
  <si>
    <t>Blink-182</t>
  </si>
  <si>
    <t>Queens-of-the-Stone-Age</t>
  </si>
  <si>
    <t>The-Desert-Sessions</t>
  </si>
  <si>
    <t>A-Perfect-Circle</t>
  </si>
  <si>
    <t>Hunters-and-Collectors</t>
  </si>
  <si>
    <t>Cold-Chisel</t>
  </si>
  <si>
    <t>Dave-Matthews-band</t>
  </si>
  <si>
    <t>Motley-crue</t>
  </si>
  <si>
    <t>Dirty-honey</t>
  </si>
  <si>
    <t>Alternative-Rock</t>
  </si>
  <si>
    <t>80s-Australian-rock</t>
  </si>
  <si>
    <t>Rock,-Metal</t>
  </si>
  <si>
    <t>System-of-a-down</t>
  </si>
  <si>
    <t>Skid-row</t>
  </si>
  <si>
    <t>Cold-Play</t>
  </si>
  <si>
    <t>Soft-Rock,-Alt-Rock,-Ballads,-Retro-(80s),-Musicals</t>
  </si>
  <si>
    <t>Indie-alternative</t>
  </si>
  <si>
    <t>ball-park-music</t>
  </si>
  <si>
    <t>Neil-Diamond</t>
  </si>
  <si>
    <t>Whitney-Houston</t>
  </si>
  <si>
    <t>Lee-Moon-Sae</t>
  </si>
  <si>
    <t>King-Gizzard-and-the-Lizard-Wizard</t>
  </si>
  <si>
    <t>Lil-Tjay</t>
  </si>
  <si>
    <t>lana-del-rey</t>
  </si>
  <si>
    <t>Olivia-rodrigo</t>
  </si>
  <si>
    <t>Coldplay</t>
  </si>
  <si>
    <t>Eminem</t>
  </si>
  <si>
    <t>The-Offspring</t>
  </si>
  <si>
    <t>San-cisco</t>
  </si>
  <si>
    <t>angus-and-Julia-stone</t>
  </si>
  <si>
    <t>Rnb,pop</t>
  </si>
  <si>
    <t>rnb</t>
  </si>
  <si>
    <t>Pop,-RnB</t>
  </si>
  <si>
    <t>rock</t>
  </si>
  <si>
    <t>metal</t>
  </si>
  <si>
    <t>alt-rock</t>
  </si>
  <si>
    <t>indie-pop</t>
  </si>
  <si>
    <t>alternative-rock</t>
  </si>
  <si>
    <t>ballads</t>
  </si>
  <si>
    <t>other</t>
  </si>
  <si>
    <t>Genre</t>
  </si>
  <si>
    <t>%</t>
  </si>
  <si>
    <t>Indie-Pop</t>
  </si>
  <si>
    <t>Alt-Rock</t>
  </si>
  <si>
    <t>Jazz</t>
  </si>
  <si>
    <t>the-weeknd</t>
  </si>
  <si>
    <t>kanye-west</t>
  </si>
  <si>
    <t>kendrick-lamar</t>
  </si>
  <si>
    <t>abba</t>
  </si>
  <si>
    <t>bon-jovi</t>
  </si>
  <si>
    <t>queen</t>
  </si>
  <si>
    <t>tyler-the-creator</t>
  </si>
  <si>
    <t>childish-gambino</t>
  </si>
  <si>
    <t>ariana-grande</t>
  </si>
  <si>
    <t>future</t>
  </si>
  <si>
    <t>tool</t>
  </si>
  <si>
    <t>harry-styles</t>
  </si>
  <si>
    <t>nil</t>
  </si>
  <si>
    <t>Artist</t>
  </si>
  <si>
    <t>steps for the data</t>
  </si>
  <si>
    <t>use ctrl H to find all the spaces in the genres listed and turn them into hyphons</t>
  </si>
  <si>
    <t>split all the responses using the textsplit fuction</t>
  </si>
  <si>
    <t xml:space="preserve">copy the necsessary data into a website called https://www.freewordcloudgenerator.com to get the frequecy that certain words appear in the sample </t>
  </si>
  <si>
    <t xml:space="preserve">copy the frequency table created by the website back into excel and turn it into its  own table </t>
  </si>
  <si>
    <t>Rock,-Orchestral,Pop</t>
  </si>
  <si>
    <t>%15 - 19</t>
  </si>
  <si>
    <t>%20+</t>
  </si>
  <si>
    <t>Germany</t>
  </si>
  <si>
    <t>Billie Eilish</t>
  </si>
  <si>
    <t>Jimin</t>
  </si>
  <si>
    <t>Sabrina Carpenter</t>
  </si>
  <si>
    <t>Canada</t>
  </si>
  <si>
    <t>KAROL G</t>
  </si>
  <si>
    <t>Spain</t>
  </si>
  <si>
    <t>Bad Bunny</t>
  </si>
  <si>
    <t>Mexico</t>
  </si>
  <si>
    <t>Feid</t>
  </si>
  <si>
    <t>Colombia</t>
  </si>
  <si>
    <t>United States</t>
  </si>
  <si>
    <t>Rank</t>
  </si>
  <si>
    <t>data from https://kworb.net/itunes/</t>
  </si>
  <si>
    <t xml:space="preserve">data from the popular artist table extracted and put into a ranking </t>
  </si>
  <si>
    <t>1: Taylor Swift</t>
  </si>
  <si>
    <t>2: Billie Eilish</t>
  </si>
  <si>
    <t>3: Jimin</t>
  </si>
  <si>
    <t>4: Sabrina Carpenter</t>
  </si>
  <si>
    <t>5: Eminem</t>
  </si>
  <si>
    <t>6: KAROL G</t>
  </si>
  <si>
    <t>7: Bad Bunny</t>
  </si>
  <si>
    <t>8: Feid</t>
  </si>
  <si>
    <t>9: Kendrick Lamar</t>
  </si>
  <si>
    <t>10: Travis Scott</t>
  </si>
  <si>
    <t>steps used</t>
  </si>
  <si>
    <t>saved wordcloud that was generated and put it here</t>
  </si>
  <si>
    <t>Why is this your favourite genre</t>
  </si>
  <si>
    <t>Why Listen?</t>
  </si>
  <si>
    <t>why do you use you input method/s to listen to music?</t>
  </si>
  <si>
    <t>Radio,Streaming,Vinyl,CD,Live</t>
  </si>
  <si>
    <t>Radio,Streaming</t>
  </si>
  <si>
    <t>Vinyl,Streaming</t>
  </si>
  <si>
    <t>I am not sure i can explain why…</t>
  </si>
  <si>
    <t>calculate the percentage by dividing number of respones by the Sum of the responses</t>
  </si>
  <si>
    <t>create table and use countif to see how many times Relevant responses appear in the dataset</t>
  </si>
  <si>
    <t>select neccesary data and turn into pie chart</t>
  </si>
  <si>
    <t xml:space="preserve">use table to creat line graph showing all the most popular genres among participants </t>
  </si>
  <si>
    <t>steps for information</t>
  </si>
  <si>
    <t>Coleman Insights state that “Country is more prevalent Among women and consumers 35-54. Hip Hop/R&amp;B is more prominent among consumers 12-34 and men.”</t>
  </si>
  <si>
    <t>go to https://colemaninsights.com/coleman-insights-blog/slicing-contemporary-music-tastes-by-demographics-and-consumption</t>
  </si>
  <si>
    <t>find relevant exerpt from article</t>
  </si>
  <si>
    <t>copy it and quote it.</t>
  </si>
  <si>
    <t xml:space="preserve">all relavent data to the left was copied and pasted into https://www.freewordcloudgenerator.com </t>
  </si>
  <si>
    <t>go to https://musicbiz.org/wp-content/uploads/2018/12/AudienceNet_GenreWebinar.pdf</t>
  </si>
  <si>
    <t>find chart to the right</t>
  </si>
  <si>
    <t>screenshot the charts and input it here</t>
  </si>
  <si>
    <t xml:space="preserve">give credit to chart </t>
  </si>
  <si>
    <t>Steps For data</t>
  </si>
  <si>
    <t>Favourite-Genre</t>
  </si>
  <si>
    <t>Favourite-Artist</t>
  </si>
  <si>
    <t>2nd-Favourite-Artist</t>
  </si>
  <si>
    <t>rock,-rnb</t>
  </si>
  <si>
    <t>steps-for-the-data</t>
  </si>
  <si>
    <t>Count-Total</t>
  </si>
  <si>
    <t>Genre-</t>
  </si>
  <si>
    <t>Count-Male</t>
  </si>
  <si>
    <t>Techno,-Tomorowland</t>
  </si>
  <si>
    <t>Count-Female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</si>
</sst>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000_);_(* \(#,##0.00000\);_(* &quot;-&quot;??_);_(@_)"/>
    <numFmt numFmtId="165" formatCode="0.0%"/>
  </numFmts>
  <fonts count="17">
    <font>
      <sz val="10"/>
      <color indexed="8"/>
      <name val="Helvetica Neue"/>
    </font>
    <font>
      <b/>
      <sz val="10"/>
      <color indexed="8"/>
      <name val="Helvetica Neue"/>
      <family val="2"/>
    </font>
    <font>
      <sz val="10"/>
      <color indexed="8"/>
      <name val="Helvetica Neue"/>
      <family val="2"/>
    </font>
    <font>
      <sz val="10"/>
      <color indexed="8"/>
      <name val="Helvetica Neue"/>
      <family val="2"/>
    </font>
    <font>
      <u/>
      <sz val="10"/>
      <color theme="10"/>
      <name val="Helvetica Neue"/>
      <family val="2"/>
    </font>
    <font>
      <b/>
      <sz val="10"/>
      <color rgb="FF000000"/>
      <name val="Helvetica Neue"/>
      <family val="2"/>
    </font>
    <font>
      <sz val="10"/>
      <color rgb="FF000000"/>
      <name val="Helvetica Neue"/>
      <family val="2"/>
    </font>
    <font>
      <sz val="16"/>
      <color rgb="FF060011"/>
      <name val="Arial"/>
      <family val="2"/>
    </font>
    <font>
      <sz val="10"/>
      <color rgb="FF060011"/>
      <name val="Helvetica Neue"/>
      <family val="2"/>
      <scheme val="minor"/>
    </font>
    <font>
      <sz val="10"/>
      <color rgb="FF060011"/>
      <name val="Arial"/>
      <family val="2"/>
    </font>
    <font>
      <sz val="9"/>
      <color rgb="FF000000"/>
      <name val="Verdana"/>
      <family val="2"/>
    </font>
    <font>
      <b/>
      <sz val="9"/>
      <color rgb="FF000000"/>
      <name val="Verdana"/>
      <family val="2"/>
    </font>
    <font>
      <sz val="8"/>
      <color rgb="FF333333"/>
      <name val="Verdana"/>
      <family val="2"/>
    </font>
    <font>
      <sz val="10"/>
      <color rgb="FFEDFFCC"/>
      <name val="YACgEcYqQ-A 0"/>
    </font>
    <font>
      <b/>
      <sz val="12"/>
      <color theme="1"/>
      <name val="Helvetica Neue"/>
      <family val="2"/>
    </font>
    <font>
      <sz val="10"/>
      <color rgb="FF293E00"/>
      <name val="Helvetica Neue"/>
      <family val="2"/>
    </font>
    <font>
      <sz val="10"/>
      <color theme="1"/>
      <name val="Helvetica Neue"/>
      <family val="2"/>
      <scheme val="major"/>
    </font>
  </fonts>
  <fills count="10">
    <fill>
      <patternFill patternType="none"/>
    </fill>
    <fill>
      <patternFill patternType="gray125"/>
    </fill>
    <fill>
      <patternFill patternType="solid">
        <fgColor indexed="9"/>
        <bgColor auto="1"/>
      </patternFill>
    </fill>
    <fill>
      <patternFill patternType="solid">
        <fgColor theme="2" tint="-0.249977111117893"/>
        <bgColor indexed="64"/>
      </patternFill>
    </fill>
    <fill>
      <patternFill patternType="solid">
        <fgColor theme="2" tint="-9.9978637043366805E-2"/>
        <bgColor indexed="64"/>
      </patternFill>
    </fill>
    <fill>
      <patternFill patternType="solid">
        <fgColor theme="2"/>
        <bgColor indexed="64"/>
      </patternFill>
    </fill>
    <fill>
      <patternFill patternType="solid">
        <fgColor rgb="FFBDC0BF"/>
        <bgColor rgb="FF000000"/>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0.14999847407452621"/>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A5A5A5"/>
      </right>
      <top/>
      <bottom style="thin">
        <color rgb="FFA5A5A5"/>
      </bottom>
      <diagonal/>
    </border>
    <border>
      <left/>
      <right style="thin">
        <color rgb="FFA5A5A5"/>
      </right>
      <top/>
      <bottom style="thin">
        <color rgb="FFA5A5A5"/>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pplyNumberFormat="0" applyFill="0" applyBorder="0" applyProtection="0">
      <alignment vertical="top" wrapText="1"/>
    </xf>
    <xf numFmtId="9" fontId="2" fillId="0" borderId="0" applyFont="0" applyFill="0" applyBorder="0" applyAlignment="0" applyProtection="0"/>
    <xf numFmtId="43" fontId="3" fillId="0" borderId="0" applyFont="0" applyFill="0" applyBorder="0" applyAlignment="0" applyProtection="0"/>
    <xf numFmtId="0" fontId="4" fillId="0" borderId="0" applyNumberFormat="0" applyFill="0" applyBorder="0" applyAlignment="0" applyProtection="0">
      <alignment vertical="top" wrapText="1"/>
    </xf>
  </cellStyleXfs>
  <cellXfs count="74">
    <xf numFmtId="0" fontId="0" fillId="0" borderId="0" xfId="0">
      <alignment vertical="top" wrapText="1"/>
    </xf>
    <xf numFmtId="49" fontId="1" fillId="2" borderId="1" xfId="0" applyNumberFormat="1" applyFont="1" applyFill="1" applyBorder="1" applyAlignment="1">
      <alignment vertical="top"/>
    </xf>
    <xf numFmtId="49" fontId="0" fillId="0" borderId="2" xfId="0" applyNumberFormat="1" applyBorder="1" applyAlignment="1">
      <alignment vertical="top"/>
    </xf>
    <xf numFmtId="0" fontId="0" fillId="0" borderId="2" xfId="0" applyBorder="1" applyAlignment="1">
      <alignment vertical="top"/>
    </xf>
    <xf numFmtId="49" fontId="0" fillId="0" borderId="3" xfId="0" applyNumberFormat="1" applyBorder="1" applyAlignment="1">
      <alignment vertical="top"/>
    </xf>
    <xf numFmtId="0" fontId="0" fillId="0" borderId="3" xfId="0" applyBorder="1" applyAlignment="1">
      <alignment vertical="top"/>
    </xf>
    <xf numFmtId="0" fontId="0" fillId="0" borderId="3" xfId="0" applyNumberFormat="1" applyBorder="1" applyAlignment="1">
      <alignment vertical="top"/>
    </xf>
    <xf numFmtId="0" fontId="2" fillId="3" borderId="4" xfId="0" applyFont="1" applyFill="1" applyBorder="1" applyAlignment="1">
      <alignment horizontal="center" vertical="top" wrapText="1"/>
    </xf>
    <xf numFmtId="0" fontId="2" fillId="4" borderId="4" xfId="0" applyFont="1" applyFill="1" applyBorder="1" applyAlignment="1">
      <alignment horizontal="center" vertical="top" wrapText="1"/>
    </xf>
    <xf numFmtId="0" fontId="0" fillId="5" borderId="4" xfId="0" applyFill="1" applyBorder="1" applyAlignment="1">
      <alignment horizontal="center" vertical="top" wrapText="1"/>
    </xf>
    <xf numFmtId="9" fontId="0" fillId="5" borderId="4" xfId="1" applyFont="1" applyFill="1" applyBorder="1" applyAlignment="1">
      <alignment horizontal="center" vertical="top" wrapText="1"/>
    </xf>
    <xf numFmtId="49" fontId="2" fillId="0" borderId="3" xfId="0" applyNumberFormat="1" applyFont="1" applyBorder="1" applyAlignment="1">
      <alignment vertical="top"/>
    </xf>
    <xf numFmtId="49" fontId="2" fillId="0" borderId="2" xfId="0" applyNumberFormat="1" applyFont="1" applyBorder="1" applyAlignment="1">
      <alignment vertical="top"/>
    </xf>
    <xf numFmtId="49" fontId="5" fillId="6" borderId="5" xfId="0" applyNumberFormat="1" applyFont="1" applyFill="1" applyBorder="1" applyAlignment="1">
      <alignment vertical="top"/>
    </xf>
    <xf numFmtId="49" fontId="5" fillId="6" borderId="6" xfId="0" applyNumberFormat="1" applyFont="1" applyFill="1" applyBorder="1" applyAlignment="1">
      <alignment vertical="top"/>
    </xf>
    <xf numFmtId="49" fontId="6" fillId="0" borderId="7" xfId="0" applyNumberFormat="1" applyFont="1" applyBorder="1" applyAlignment="1">
      <alignment vertical="top"/>
    </xf>
    <xf numFmtId="49" fontId="6" fillId="0" borderId="8" xfId="0" applyNumberFormat="1" applyFont="1" applyBorder="1" applyAlignment="1">
      <alignment vertical="top"/>
    </xf>
    <xf numFmtId="0" fontId="6" fillId="0" borderId="8" xfId="0" applyFont="1" applyBorder="1" applyAlignment="1">
      <alignment vertical="top"/>
    </xf>
    <xf numFmtId="0" fontId="2" fillId="0" borderId="0" xfId="0" applyFont="1">
      <alignment vertical="top" wrapText="1"/>
    </xf>
    <xf numFmtId="9" fontId="2" fillId="0" borderId="0" xfId="0" applyNumberFormat="1" applyFont="1">
      <alignment vertical="top" wrapText="1"/>
    </xf>
    <xf numFmtId="164" fontId="0" fillId="0" borderId="0" xfId="2" applyNumberFormat="1" applyFont="1" applyAlignment="1">
      <alignment vertical="top" wrapText="1"/>
    </xf>
    <xf numFmtId="0" fontId="0" fillId="7" borderId="4" xfId="0" applyFill="1" applyBorder="1">
      <alignment vertical="top" wrapText="1"/>
    </xf>
    <xf numFmtId="9" fontId="0" fillId="7" borderId="4" xfId="1" applyFont="1" applyFill="1" applyBorder="1" applyAlignment="1">
      <alignment vertical="top" wrapText="1"/>
    </xf>
    <xf numFmtId="0" fontId="0" fillId="8" borderId="4" xfId="0" applyFill="1" applyBorder="1">
      <alignment vertical="top" wrapText="1"/>
    </xf>
    <xf numFmtId="49" fontId="6" fillId="8" borderId="4" xfId="0" applyNumberFormat="1" applyFont="1" applyFill="1" applyBorder="1" applyAlignment="1">
      <alignment vertical="top"/>
    </xf>
    <xf numFmtId="0" fontId="2" fillId="8" borderId="4" xfId="0" applyFont="1" applyFill="1" applyBorder="1">
      <alignment vertical="top" wrapText="1"/>
    </xf>
    <xf numFmtId="0" fontId="0" fillId="0" borderId="0" xfId="0" applyAlignment="1">
      <alignment horizontal="center" vertical="top" wrapText="1"/>
    </xf>
    <xf numFmtId="0" fontId="2" fillId="3" borderId="4" xfId="0" applyFont="1" applyFill="1" applyBorder="1">
      <alignment vertical="top" wrapText="1"/>
    </xf>
    <xf numFmtId="9" fontId="0" fillId="5" borderId="4" xfId="1" applyFont="1" applyFill="1" applyBorder="1" applyAlignment="1">
      <alignment vertical="top" wrapText="1"/>
    </xf>
    <xf numFmtId="0" fontId="7" fillId="0" borderId="0" xfId="0" applyFont="1">
      <alignment vertical="top" wrapText="1"/>
    </xf>
    <xf numFmtId="0" fontId="8" fillId="7" borderId="4" xfId="0" applyFont="1" applyFill="1" applyBorder="1" applyAlignment="1">
      <alignment horizontal="center" vertical="top" wrapText="1"/>
    </xf>
    <xf numFmtId="0" fontId="8" fillId="5" borderId="4" xfId="0" applyFont="1" applyFill="1" applyBorder="1" applyAlignment="1">
      <alignment horizontal="center" vertical="top" wrapText="1"/>
    </xf>
    <xf numFmtId="0" fontId="2" fillId="0" borderId="4" xfId="0" applyFont="1" applyBorder="1">
      <alignment vertical="top" wrapText="1"/>
    </xf>
    <xf numFmtId="0" fontId="2" fillId="8" borderId="4" xfId="0" applyFont="1" applyFill="1" applyBorder="1" applyAlignment="1">
      <alignment horizontal="center" vertical="top" wrapText="1"/>
    </xf>
    <xf numFmtId="0" fontId="8" fillId="9" borderId="4" xfId="0" applyFont="1" applyFill="1" applyBorder="1" applyAlignment="1">
      <alignment horizontal="center" vertical="top" wrapText="1"/>
    </xf>
    <xf numFmtId="10" fontId="0" fillId="9" borderId="4" xfId="1" applyNumberFormat="1" applyFont="1" applyFill="1" applyBorder="1" applyAlignment="1">
      <alignment vertical="top" wrapText="1"/>
    </xf>
    <xf numFmtId="0" fontId="0" fillId="9" borderId="4" xfId="0" applyFill="1" applyBorder="1" applyAlignment="1">
      <alignment horizontal="center" vertical="top" wrapText="1"/>
    </xf>
    <xf numFmtId="165" fontId="0" fillId="9" borderId="4" xfId="1" applyNumberFormat="1" applyFont="1" applyFill="1" applyBorder="1" applyAlignment="1">
      <alignment horizontal="center" vertical="top" wrapText="1"/>
    </xf>
    <xf numFmtId="0" fontId="0" fillId="0" borderId="4" xfId="0" applyBorder="1">
      <alignment vertical="top" wrapText="1"/>
    </xf>
    <xf numFmtId="0" fontId="9" fillId="7" borderId="4" xfId="0" applyFont="1" applyFill="1" applyBorder="1" applyAlignment="1">
      <alignment horizontal="center" vertical="top" wrapText="1"/>
    </xf>
    <xf numFmtId="0" fontId="9" fillId="9" borderId="4" xfId="0" applyFont="1" applyFill="1" applyBorder="1" applyAlignment="1">
      <alignment horizontal="center" vertical="top" wrapText="1"/>
    </xf>
    <xf numFmtId="0" fontId="8" fillId="7" borderId="9" xfId="0" applyFont="1" applyFill="1" applyBorder="1" applyAlignment="1">
      <alignment horizontal="center" vertical="top" wrapText="1"/>
    </xf>
    <xf numFmtId="0" fontId="8" fillId="9" borderId="9" xfId="0" applyFont="1" applyFill="1" applyBorder="1" applyAlignment="1">
      <alignment horizontal="center" vertical="top" wrapText="1"/>
    </xf>
    <xf numFmtId="165" fontId="0" fillId="9" borderId="9" xfId="1" applyNumberFormat="1" applyFont="1" applyFill="1" applyBorder="1" applyAlignment="1">
      <alignment horizontal="center" vertical="top" wrapText="1"/>
    </xf>
    <xf numFmtId="0" fontId="2" fillId="8" borderId="10" xfId="0" applyFont="1" applyFill="1"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center" wrapText="1"/>
    </xf>
    <xf numFmtId="0" fontId="10" fillId="0" borderId="0" xfId="0" applyFont="1">
      <alignment vertical="top" wrapText="1"/>
    </xf>
    <xf numFmtId="0" fontId="4" fillId="0" borderId="0" xfId="3">
      <alignment vertical="top" wrapText="1"/>
    </xf>
    <xf numFmtId="0" fontId="11" fillId="0" borderId="0" xfId="0" applyFont="1">
      <alignment vertical="top" wrapText="1"/>
    </xf>
    <xf numFmtId="0" fontId="12" fillId="0" borderId="0" xfId="0" applyFont="1">
      <alignment vertical="top" wrapText="1"/>
    </xf>
    <xf numFmtId="0" fontId="1" fillId="0" borderId="4" xfId="0" applyFont="1" applyBorder="1" applyAlignment="1">
      <alignment horizontal="center" vertical="top" wrapText="1"/>
    </xf>
    <xf numFmtId="0" fontId="10" fillId="0" borderId="4" xfId="0" applyFont="1" applyBorder="1" applyAlignment="1">
      <alignment horizontal="center" vertical="top" wrapText="1"/>
    </xf>
    <xf numFmtId="0" fontId="13" fillId="0" borderId="0" xfId="0" applyFont="1">
      <alignment vertical="top" wrapText="1"/>
    </xf>
    <xf numFmtId="49" fontId="0" fillId="0" borderId="3" xfId="0" applyNumberFormat="1" applyBorder="1">
      <alignment vertical="top" wrapText="1"/>
    </xf>
    <xf numFmtId="49" fontId="2" fillId="0" borderId="3" xfId="0" applyNumberFormat="1" applyFont="1" applyBorder="1">
      <alignment vertical="top" wrapText="1"/>
    </xf>
    <xf numFmtId="0" fontId="0" fillId="0" borderId="3" xfId="0" applyNumberFormat="1" applyBorder="1" applyAlignment="1">
      <alignment horizontal="left" vertical="top"/>
    </xf>
    <xf numFmtId="0" fontId="16" fillId="0" borderId="4" xfId="0" applyFont="1" applyBorder="1">
      <alignment vertical="top" wrapText="1"/>
    </xf>
    <xf numFmtId="0" fontId="0" fillId="0" borderId="2" xfId="0" applyNumberFormat="1" applyBorder="1" applyAlignment="1">
      <alignment vertical="top"/>
    </xf>
    <xf numFmtId="0" fontId="1" fillId="0" borderId="0" xfId="0" applyFont="1" applyAlignment="1">
      <alignment horizontal="center"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2" fillId="0" borderId="4" xfId="0" applyFont="1" applyBorder="1" applyAlignment="1">
      <alignment horizontal="center" vertical="top" wrapText="1"/>
    </xf>
    <xf numFmtId="0" fontId="15" fillId="0" borderId="0" xfId="0" applyFont="1" applyAlignment="1">
      <alignment horizontal="center" vertical="top" wrapText="1"/>
    </xf>
    <xf numFmtId="0" fontId="2" fillId="0" borderId="4" xfId="0" applyFont="1" applyBorder="1">
      <alignment vertical="top" wrapText="1"/>
    </xf>
    <xf numFmtId="0" fontId="0" fillId="0" borderId="4" xfId="0" applyBorder="1">
      <alignment vertical="top" wrapText="1"/>
    </xf>
    <xf numFmtId="0" fontId="0" fillId="0" borderId="4" xfId="0" applyBorder="1" applyAlignment="1">
      <alignment horizontal="center" vertical="top" wrapText="1"/>
    </xf>
    <xf numFmtId="0" fontId="1" fillId="0" borderId="4" xfId="0" applyFont="1" applyBorder="1" applyAlignment="1">
      <alignment horizontal="center" vertical="top" wrapText="1"/>
    </xf>
    <xf numFmtId="0" fontId="14" fillId="5" borderId="11" xfId="0" applyFont="1" applyFill="1" applyBorder="1" applyAlignment="1">
      <alignment horizontal="center" vertical="top" wrapText="1"/>
    </xf>
    <xf numFmtId="0" fontId="14" fillId="5" borderId="12" xfId="0" applyFont="1" applyFill="1" applyBorder="1" applyAlignment="1">
      <alignment horizontal="center" vertical="top" wrapText="1"/>
    </xf>
    <xf numFmtId="0" fontId="14" fillId="5" borderId="13" xfId="0" applyFont="1" applyFill="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13" xfId="0" applyFont="1" applyBorder="1" applyAlignment="1">
      <alignment horizontal="center" vertical="top" wrapText="1"/>
    </xf>
  </cellXfs>
  <cellStyles count="4">
    <cellStyle name="Comma" xfId="2" builtinId="3"/>
    <cellStyle name="Hyperlink" xfId="3" builtinId="8"/>
    <cellStyle name="Normal" xfId="0" builtinId="0"/>
    <cellStyle name="Per cent" xfId="1" builtinId="5"/>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'listening time by Age'!$Q$2</c:f>
              <c:strCache>
                <c:ptCount val="1"/>
                <c:pt idx="0">
                  <c:v>%15 - 19</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ED-9048-B53E-4578B71D0A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ED-9048-B53E-4578B71D0A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BED-9048-B53E-4578B71D0A8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BED-9048-B53E-4578B71D0A8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BED-9048-B53E-4578B71D0A8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BED-9048-B53E-4578B71D0A8C}"/>
              </c:ext>
            </c:extLst>
          </c:dPt>
          <c:cat>
            <c:strRef>
              <c:f>'listening time by Age'!$M$3:$M$8</c:f>
              <c:strCache>
                <c:ptCount val="6"/>
                <c:pt idx="0">
                  <c:v>0-10mins</c:v>
                </c:pt>
                <c:pt idx="1">
                  <c:v>10-30mins</c:v>
                </c:pt>
                <c:pt idx="2">
                  <c:v>30mins - 1hrs</c:v>
                </c:pt>
                <c:pt idx="3">
                  <c:v>1-2hrs</c:v>
                </c:pt>
                <c:pt idx="4">
                  <c:v>2-3hrs</c:v>
                </c:pt>
                <c:pt idx="5">
                  <c:v>3hrs +</c:v>
                </c:pt>
              </c:strCache>
            </c:strRef>
          </c:cat>
          <c:val>
            <c:numRef>
              <c:f>'listening time by Age'!$Q$3:$Q$8</c:f>
              <c:numCache>
                <c:formatCode>0%</c:formatCode>
                <c:ptCount val="6"/>
                <c:pt idx="0">
                  <c:v>3.9215686274509803E-2</c:v>
                </c:pt>
                <c:pt idx="1">
                  <c:v>0.19607843137254902</c:v>
                </c:pt>
                <c:pt idx="2">
                  <c:v>0.19607843137254902</c:v>
                </c:pt>
                <c:pt idx="3">
                  <c:v>0.13725490196078433</c:v>
                </c:pt>
                <c:pt idx="4">
                  <c:v>0.13725490196078433</c:v>
                </c:pt>
                <c:pt idx="5">
                  <c:v>0.29411764705882354</c:v>
                </c:pt>
              </c:numCache>
            </c:numRef>
          </c:val>
          <c:extLst>
            <c:ext xmlns:c16="http://schemas.microsoft.com/office/drawing/2014/chart" uri="{C3380CC4-5D6E-409C-BE32-E72D297353CC}">
              <c16:uniqueId val="{00000000-FE68-3849-AC28-AFF7CD61537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'listening time by Age'!$R$2</c:f>
              <c:strCache>
                <c:ptCount val="1"/>
                <c:pt idx="0">
                  <c:v>%20+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E2-7F47-8DEF-F1CA588ED2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E2-7F47-8DEF-F1CA588ED2C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E2-7F47-8DEF-F1CA588ED2C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AE2-7F47-8DEF-F1CA588ED2C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AE2-7F47-8DEF-F1CA588ED2C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AE2-7F47-8DEF-F1CA588ED2C8}"/>
              </c:ext>
            </c:extLst>
          </c:dPt>
          <c:cat>
            <c:strRef>
              <c:f>'listening time by Age'!$M$3:$M$8</c:f>
              <c:strCache>
                <c:ptCount val="6"/>
                <c:pt idx="0">
                  <c:v>0-10mins</c:v>
                </c:pt>
                <c:pt idx="1">
                  <c:v>10-30mins</c:v>
                </c:pt>
                <c:pt idx="2">
                  <c:v>30mins - 1hrs</c:v>
                </c:pt>
                <c:pt idx="3">
                  <c:v>1-2hrs</c:v>
                </c:pt>
                <c:pt idx="4">
                  <c:v>2-3hrs</c:v>
                </c:pt>
                <c:pt idx="5">
                  <c:v>3hrs +</c:v>
                </c:pt>
              </c:strCache>
            </c:strRef>
          </c:cat>
          <c:val>
            <c:numRef>
              <c:f>'listening time by Age'!$R$3:$R$8</c:f>
              <c:numCache>
                <c:formatCode>0%</c:formatCode>
                <c:ptCount val="6"/>
                <c:pt idx="0">
                  <c:v>0</c:v>
                </c:pt>
                <c:pt idx="1">
                  <c:v>0.13793103448275862</c:v>
                </c:pt>
                <c:pt idx="2">
                  <c:v>0.40909090909090912</c:v>
                </c:pt>
                <c:pt idx="3">
                  <c:v>0.18181818181818182</c:v>
                </c:pt>
                <c:pt idx="4">
                  <c:v>4.5454545454545456E-2</c:v>
                </c:pt>
                <c:pt idx="5">
                  <c:v>0.18181818181818182</c:v>
                </c:pt>
              </c:numCache>
            </c:numRef>
          </c:val>
          <c:extLst>
            <c:ext xmlns:c16="http://schemas.microsoft.com/office/drawing/2014/chart" uri="{C3380CC4-5D6E-409C-BE32-E72D297353CC}">
              <c16:uniqueId val="{0000000C-AAE2-7F47-8DEF-F1CA588ED2C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
            </a:r>
            <a:r>
              <a:rPr lang="en-GB" baseline="0"/>
              <a:t> Male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058607215726352"/>
          <c:y val="0.24937607513902224"/>
          <c:w val="0.4293850201408988"/>
          <c:h val="0.7207893562843195"/>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C2-2347-BF9D-ABF8755E7C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C2-2347-BF9D-ABF8755E7C4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1-65C7-4F45-9FD1-71AEBDD9ED8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9C2-2347-BF9D-ABF8755E7C4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9C2-2347-BF9D-ABF8755E7C4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9C2-2347-BF9D-ABF8755E7C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'Listening time Gender'!$M$3:$M$8</c:f>
              <c:strCache>
                <c:ptCount val="6"/>
                <c:pt idx="0">
                  <c:v>0-10mins</c:v>
                </c:pt>
                <c:pt idx="1">
                  <c:v>10-30mins</c:v>
                </c:pt>
                <c:pt idx="2">
                  <c:v>30mins - 1hrs</c:v>
                </c:pt>
                <c:pt idx="3">
                  <c:v>1-2hrs</c:v>
                </c:pt>
                <c:pt idx="4">
                  <c:v>2-3hrs</c:v>
                </c:pt>
                <c:pt idx="5">
                  <c:v>3hrs +</c:v>
                </c:pt>
              </c:strCache>
            </c:strRef>
          </c:cat>
          <c:val>
            <c:numRef>
              <c:f>'Listening time Gender'!$Q$3:$Q$8</c:f>
              <c:numCache>
                <c:formatCode>0%</c:formatCode>
                <c:ptCount val="6"/>
                <c:pt idx="0">
                  <c:v>4.878048780487805E-2</c:v>
                </c:pt>
                <c:pt idx="1">
                  <c:v>0.20512820512820512</c:v>
                </c:pt>
                <c:pt idx="2">
                  <c:v>0.29268292682926828</c:v>
                </c:pt>
                <c:pt idx="3">
                  <c:v>0.14000000000000001</c:v>
                </c:pt>
                <c:pt idx="4">
                  <c:v>9.7560975609756101E-2</c:v>
                </c:pt>
                <c:pt idx="5">
                  <c:v>0.21951219512195122</c:v>
                </c:pt>
              </c:numCache>
            </c:numRef>
          </c:val>
          <c:extLst>
            <c:ext xmlns:c16="http://schemas.microsoft.com/office/drawing/2014/chart" uri="{C3380CC4-5D6E-409C-BE32-E72D297353CC}">
              <c16:uniqueId val="{00000000-65C7-4F45-9FD1-71AEBDD9ED8D}"/>
            </c:ext>
          </c:extLst>
        </c:ser>
        <c:dLbls>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
            </a:r>
            <a:r>
              <a:rPr lang="en-GB" baseline="0"/>
              <a:t> Female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058607215726352"/>
          <c:y val="0.24937607513902224"/>
          <c:w val="0.4293850201408988"/>
          <c:h val="0.7207893562843195"/>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CD-A945-ABB0-F0B71B162E9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CD-A945-ABB0-F0B71B162E9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9CD-A945-ABB0-F0B71B162E9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9CD-A945-ABB0-F0B71B162E9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9CD-A945-ABB0-F0B71B162E9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9CD-A945-ABB0-F0B71B162E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'Listening time Gender'!$M$3:$M$8</c:f>
              <c:strCache>
                <c:ptCount val="6"/>
                <c:pt idx="0">
                  <c:v>0-10mins</c:v>
                </c:pt>
                <c:pt idx="1">
                  <c:v>10-30mins</c:v>
                </c:pt>
                <c:pt idx="2">
                  <c:v>30mins - 1hrs</c:v>
                </c:pt>
                <c:pt idx="3">
                  <c:v>1-2hrs</c:v>
                </c:pt>
                <c:pt idx="4">
                  <c:v>2-3hrs</c:v>
                </c:pt>
                <c:pt idx="5">
                  <c:v>3hrs +</c:v>
                </c:pt>
              </c:strCache>
            </c:strRef>
          </c:cat>
          <c:val>
            <c:numRef>
              <c:f>'Listening time Gender'!$R$3:$R$8</c:f>
              <c:numCache>
                <c:formatCode>0%</c:formatCode>
                <c:ptCount val="6"/>
                <c:pt idx="0">
                  <c:v>0</c:v>
                </c:pt>
                <c:pt idx="1">
                  <c:v>0.1875</c:v>
                </c:pt>
                <c:pt idx="2">
                  <c:v>0.21875</c:v>
                </c:pt>
                <c:pt idx="3">
                  <c:v>0.15625</c:v>
                </c:pt>
                <c:pt idx="4">
                  <c:v>0.125</c:v>
                </c:pt>
                <c:pt idx="5">
                  <c:v>0.3125</c:v>
                </c:pt>
              </c:numCache>
            </c:numRef>
          </c:val>
          <c:extLst>
            <c:ext xmlns:c16="http://schemas.microsoft.com/office/drawing/2014/chart" uri="{C3380CC4-5D6E-409C-BE32-E72D297353CC}">
              <c16:uniqueId val="{0000000C-69CD-A945-ABB0-F0B71B162E93}"/>
            </c:ext>
          </c:extLst>
        </c:ser>
        <c:dLbls>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
            </a:r>
            <a:r>
              <a:rPr lang="en-GB" baseline="0"/>
              <a:t> both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058607215726352"/>
          <c:y val="0.24937607513902224"/>
          <c:w val="0.4293850201408988"/>
          <c:h val="0.7207893562843195"/>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66-3A4C-B2EC-2A666597C4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66-3A4C-B2EC-2A666597C4A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66-3A4C-B2EC-2A666597C4A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66-3A4C-B2EC-2A666597C4A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A66-3A4C-B2EC-2A666597C4A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A66-3A4C-B2EC-2A666597C4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'Listening time Gender'!$M$3:$M$8</c:f>
              <c:strCache>
                <c:ptCount val="6"/>
                <c:pt idx="0">
                  <c:v>0-10mins</c:v>
                </c:pt>
                <c:pt idx="1">
                  <c:v>10-30mins</c:v>
                </c:pt>
                <c:pt idx="2">
                  <c:v>30mins - 1hrs</c:v>
                </c:pt>
                <c:pt idx="3">
                  <c:v>1-2hrs</c:v>
                </c:pt>
                <c:pt idx="4">
                  <c:v>2-3hrs</c:v>
                </c:pt>
                <c:pt idx="5">
                  <c:v>3hrs +</c:v>
                </c:pt>
              </c:strCache>
            </c:strRef>
          </c:cat>
          <c:val>
            <c:numRef>
              <c:f>'Listening time Gender'!$S$3:$S$8</c:f>
              <c:numCache>
                <c:formatCode>0%</c:formatCode>
                <c:ptCount val="6"/>
                <c:pt idx="0">
                  <c:v>2.7397260273972601E-2</c:v>
                </c:pt>
                <c:pt idx="1">
                  <c:v>0.19</c:v>
                </c:pt>
                <c:pt idx="2">
                  <c:v>0.26027397260273971</c:v>
                </c:pt>
                <c:pt idx="3">
                  <c:v>0.15068493150684931</c:v>
                </c:pt>
                <c:pt idx="4">
                  <c:v>0.1095890410958904</c:v>
                </c:pt>
                <c:pt idx="5">
                  <c:v>0.26027397260273971</c:v>
                </c:pt>
              </c:numCache>
            </c:numRef>
          </c:val>
          <c:extLst>
            <c:ext xmlns:c16="http://schemas.microsoft.com/office/drawing/2014/chart" uri="{C3380CC4-5D6E-409C-BE32-E72D297353CC}">
              <c16:uniqueId val="{0000000C-9A66-3A4C-B2EC-2A666597C4AB}"/>
            </c:ext>
          </c:extLst>
        </c:ser>
        <c:dLbls>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popular Genre</a:t>
            </a:r>
            <a:r>
              <a:rPr lang="en-US" baseline="0"/>
              <a:t>s overall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'Genre And Artist'!$W$18</c:f>
              <c:strCache>
                <c:ptCount val="1"/>
                <c:pt idx="0">
                  <c:v>%</c:v>
                </c:pt>
              </c:strCache>
            </c:strRef>
          </c:tx>
          <c:spPr>
            <a:solidFill>
              <a:schemeClr val="accent1"/>
            </a:solidFill>
            <a:ln>
              <a:noFill/>
            </a:ln>
            <a:effectLst/>
          </c:spPr>
          <c:invertIfNegative val="0"/>
          <c:cat>
            <c:strRef>
              <c:f>'Genre And Artist'!$U$19:$U$32</c:f>
              <c:strCache>
                <c:ptCount val="14"/>
                <c:pt idx="0">
                  <c:v>Pop</c:v>
                </c:pt>
                <c:pt idx="1">
                  <c:v>Rock</c:v>
                </c:pt>
                <c:pt idx="2">
                  <c:v>Hip-hop</c:v>
                </c:pt>
                <c:pt idx="3">
                  <c:v>RnB</c:v>
                </c:pt>
                <c:pt idx="4">
                  <c:v>Rap</c:v>
                </c:pt>
                <c:pt idx="5">
                  <c:v>Metal</c:v>
                </c:pt>
                <c:pt idx="6">
                  <c:v>Alt-Rock</c:v>
                </c:pt>
                <c:pt idx="7">
                  <c:v>Indie-Pop</c:v>
                </c:pt>
                <c:pt idx="8">
                  <c:v>Nu-Metal</c:v>
                </c:pt>
                <c:pt idx="9">
                  <c:v>Jazz</c:v>
                </c:pt>
                <c:pt idx="10">
                  <c:v>Alternative-Rock</c:v>
                </c:pt>
                <c:pt idx="11">
                  <c:v>80s</c:v>
                </c:pt>
                <c:pt idx="12">
                  <c:v>Ballads</c:v>
                </c:pt>
                <c:pt idx="13">
                  <c:v>Other</c:v>
                </c:pt>
              </c:strCache>
            </c:strRef>
          </c:cat>
          <c:val>
            <c:numRef>
              <c:f>'Genre And Artist'!$W$19:$W$32</c:f>
              <c:numCache>
                <c:formatCode>0.0%</c:formatCode>
                <c:ptCount val="14"/>
                <c:pt idx="0">
                  <c:v>0.11428571428571428</c:v>
                </c:pt>
                <c:pt idx="1">
                  <c:v>0.10476190476190476</c:v>
                </c:pt>
                <c:pt idx="2">
                  <c:v>8.5714285714285715E-2</c:v>
                </c:pt>
                <c:pt idx="3">
                  <c:v>8.5714285714285715E-2</c:v>
                </c:pt>
                <c:pt idx="4">
                  <c:v>3.8095238095238099E-2</c:v>
                </c:pt>
                <c:pt idx="5">
                  <c:v>3.8095238095238099E-2</c:v>
                </c:pt>
                <c:pt idx="6">
                  <c:v>2.8571428571428571E-2</c:v>
                </c:pt>
                <c:pt idx="7">
                  <c:v>2.8571428571428571E-2</c:v>
                </c:pt>
                <c:pt idx="8">
                  <c:v>2.8571428571428571E-2</c:v>
                </c:pt>
                <c:pt idx="9">
                  <c:v>1.9047619047619049E-2</c:v>
                </c:pt>
                <c:pt idx="10">
                  <c:v>1.9047619047619049E-2</c:v>
                </c:pt>
                <c:pt idx="11">
                  <c:v>1.9047619047619049E-2</c:v>
                </c:pt>
                <c:pt idx="12">
                  <c:v>1.9047619047619049E-2</c:v>
                </c:pt>
                <c:pt idx="13">
                  <c:v>0.37142857142857144</c:v>
                </c:pt>
              </c:numCache>
            </c:numRef>
          </c:val>
          <c:extLst>
            <c:ext xmlns:c16="http://schemas.microsoft.com/office/drawing/2014/chart" uri="{C3380CC4-5D6E-409C-BE32-E72D297353CC}">
              <c16:uniqueId val="{00000000-8A22-DE42-848C-604E9A41811E}"/>
            </c:ext>
          </c:extLst>
        </c:ser>
        <c:dLbls>
          <c:showLegendKey val="0"/>
          <c:showVal val="0"/>
          <c:showCatName val="0"/>
          <c:showSerName val="0"/>
          <c:showPercent val="0"/>
          <c:showBubbleSize val="0"/>
        </c:dLbls>
        <c:gapWidth val="219"/>
        <c:overlap val="-27"/>
        <c:axId val="35707919"/>
        <c:axId val="36324047"/>
      </c:barChart>
      <c:catAx>
        <c:axId val="3570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24047"/>
        <c:crosses val="autoZero"/>
        <c:auto val="1"/>
        <c:lblAlgn val="ctr"/>
        <c:lblOffset val="100"/>
        <c:noMultiLvlLbl val="0"/>
      </c:catAx>
      <c:valAx>
        <c:axId val="3632404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7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popular Genre</a:t>
            </a:r>
            <a:r>
              <a:rPr lang="en-US" baseline="0"/>
              <a:t>s overall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997262284083365E-2"/>
          <c:y val="0.11924077138707825"/>
          <c:w val="0.85573566742506046"/>
          <c:h val="0.70580589235255042"/>
        </c:manualLayout>
      </c:layout>
      <c:barChart>
        <c:barDir val="col"/>
        <c:grouping val="clustered"/>
        <c:varyColors val="0"/>
        <c:ser>
          <c:idx val="0"/>
          <c:order val="0"/>
          <c:tx>
            <c:strRef>
              <c:f>'Genre And Artist'!$W$18</c:f>
              <c:strCache>
                <c:ptCount val="1"/>
                <c:pt idx="0">
                  <c:v>%</c:v>
                </c:pt>
              </c:strCache>
            </c:strRef>
          </c:tx>
          <c:spPr>
            <a:solidFill>
              <a:schemeClr val="accent1"/>
            </a:solidFill>
            <a:ln>
              <a:noFill/>
            </a:ln>
            <a:effectLst/>
          </c:spPr>
          <c:invertIfNegative val="0"/>
          <c:cat>
            <c:strRef>
              <c:f>'Genre And Artist'!$U$37:$U$46</c:f>
              <c:strCache>
                <c:ptCount val="10"/>
                <c:pt idx="0">
                  <c:v>hip-hop</c:v>
                </c:pt>
                <c:pt idx="1">
                  <c:v>pop</c:v>
                </c:pt>
                <c:pt idx="2">
                  <c:v>rock</c:v>
                </c:pt>
                <c:pt idx="3">
                  <c:v>rnb</c:v>
                </c:pt>
                <c:pt idx="4">
                  <c:v>metal</c:v>
                </c:pt>
                <c:pt idx="5">
                  <c:v>rap</c:v>
                </c:pt>
                <c:pt idx="6">
                  <c:v>indie-pop</c:v>
                </c:pt>
                <c:pt idx="7">
                  <c:v>jazz</c:v>
                </c:pt>
                <c:pt idx="8">
                  <c:v>nu-metal</c:v>
                </c:pt>
                <c:pt idx="9">
                  <c:v>other</c:v>
                </c:pt>
              </c:strCache>
            </c:strRef>
          </c:cat>
          <c:val>
            <c:numRef>
              <c:f>'Genre And Artist'!$W$37:$W$46</c:f>
              <c:numCache>
                <c:formatCode>0.0%</c:formatCode>
                <c:ptCount val="10"/>
                <c:pt idx="0">
                  <c:v>0.13207547169811321</c:v>
                </c:pt>
                <c:pt idx="1">
                  <c:v>9.4339622641509441E-2</c:v>
                </c:pt>
                <c:pt idx="2">
                  <c:v>7.5471698113207544E-2</c:v>
                </c:pt>
                <c:pt idx="3">
                  <c:v>5.6603773584905662E-2</c:v>
                </c:pt>
                <c:pt idx="4">
                  <c:v>5.6603773584905662E-2</c:v>
                </c:pt>
                <c:pt idx="5">
                  <c:v>5.6603773584905662E-2</c:v>
                </c:pt>
                <c:pt idx="6">
                  <c:v>3.7735849056603772E-2</c:v>
                </c:pt>
                <c:pt idx="7">
                  <c:v>3.7735849056603772E-2</c:v>
                </c:pt>
                <c:pt idx="8">
                  <c:v>3.7735849056603772E-2</c:v>
                </c:pt>
                <c:pt idx="9">
                  <c:v>0.41509433962264153</c:v>
                </c:pt>
              </c:numCache>
            </c:numRef>
          </c:val>
          <c:extLst>
            <c:ext xmlns:c16="http://schemas.microsoft.com/office/drawing/2014/chart" uri="{C3380CC4-5D6E-409C-BE32-E72D297353CC}">
              <c16:uniqueId val="{00000000-4CE9-F14D-BF05-58AC82DD8B15}"/>
            </c:ext>
          </c:extLst>
        </c:ser>
        <c:dLbls>
          <c:showLegendKey val="0"/>
          <c:showVal val="0"/>
          <c:showCatName val="0"/>
          <c:showSerName val="0"/>
          <c:showPercent val="0"/>
          <c:showBubbleSize val="0"/>
        </c:dLbls>
        <c:gapWidth val="219"/>
        <c:overlap val="-27"/>
        <c:axId val="35707919"/>
        <c:axId val="36324047"/>
      </c:barChart>
      <c:catAx>
        <c:axId val="3570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24047"/>
        <c:crosses val="autoZero"/>
        <c:auto val="1"/>
        <c:lblAlgn val="ctr"/>
        <c:lblOffset val="100"/>
        <c:noMultiLvlLbl val="0"/>
      </c:catAx>
      <c:valAx>
        <c:axId val="3632404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7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popular Genre</a:t>
            </a:r>
            <a:r>
              <a:rPr lang="en-US" baseline="0"/>
              <a:t>s overall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997262284083365E-2"/>
          <c:y val="0.11924077138707825"/>
          <c:w val="0.85573566742506046"/>
          <c:h val="0.70580589235255042"/>
        </c:manualLayout>
      </c:layout>
      <c:barChart>
        <c:barDir val="col"/>
        <c:grouping val="clustered"/>
        <c:varyColors val="0"/>
        <c:ser>
          <c:idx val="0"/>
          <c:order val="0"/>
          <c:tx>
            <c:strRef>
              <c:f>'Genre And Artist'!$W$18</c:f>
              <c:strCache>
                <c:ptCount val="1"/>
                <c:pt idx="0">
                  <c:v>%</c:v>
                </c:pt>
              </c:strCache>
            </c:strRef>
          </c:tx>
          <c:spPr>
            <a:solidFill>
              <a:schemeClr val="accent1"/>
            </a:solidFill>
            <a:ln>
              <a:noFill/>
            </a:ln>
            <a:effectLst/>
          </c:spPr>
          <c:invertIfNegative val="0"/>
          <c:cat>
            <c:strRef>
              <c:f>'Genre And Artist'!$U$50:$U$57</c:f>
              <c:strCache>
                <c:ptCount val="8"/>
                <c:pt idx="0">
                  <c:v>rock</c:v>
                </c:pt>
                <c:pt idx="1">
                  <c:v>pop</c:v>
                </c:pt>
                <c:pt idx="2">
                  <c:v>rnb</c:v>
                </c:pt>
                <c:pt idx="3">
                  <c:v>alt-rock</c:v>
                </c:pt>
                <c:pt idx="4">
                  <c:v>hip-hop</c:v>
                </c:pt>
                <c:pt idx="5">
                  <c:v>80s</c:v>
                </c:pt>
                <c:pt idx="6">
                  <c:v>ballads</c:v>
                </c:pt>
                <c:pt idx="7">
                  <c:v>other</c:v>
                </c:pt>
              </c:strCache>
            </c:strRef>
          </c:cat>
          <c:val>
            <c:numRef>
              <c:f>'Genre And Artist'!$W$50:$W$57</c:f>
              <c:numCache>
                <c:formatCode>0.0%</c:formatCode>
                <c:ptCount val="8"/>
                <c:pt idx="0">
                  <c:v>0.13207547169811321</c:v>
                </c:pt>
                <c:pt idx="1">
                  <c:v>0.13207547169811321</c:v>
                </c:pt>
                <c:pt idx="2">
                  <c:v>0.13207547169811321</c:v>
                </c:pt>
                <c:pt idx="3">
                  <c:v>3.7735849056603772E-2</c:v>
                </c:pt>
                <c:pt idx="4">
                  <c:v>3.7735849056603772E-2</c:v>
                </c:pt>
                <c:pt idx="5">
                  <c:v>3.7735849056603772E-2</c:v>
                </c:pt>
                <c:pt idx="6">
                  <c:v>3.7735849056603772E-2</c:v>
                </c:pt>
                <c:pt idx="7">
                  <c:v>0.35849056603773582</c:v>
                </c:pt>
              </c:numCache>
            </c:numRef>
          </c:val>
          <c:extLst>
            <c:ext xmlns:c16="http://schemas.microsoft.com/office/drawing/2014/chart" uri="{C3380CC4-5D6E-409C-BE32-E72D297353CC}">
              <c16:uniqueId val="{00000000-D373-D04E-8CAF-03C404037FC3}"/>
            </c:ext>
          </c:extLst>
        </c:ser>
        <c:dLbls>
          <c:showLegendKey val="0"/>
          <c:showVal val="0"/>
          <c:showCatName val="0"/>
          <c:showSerName val="0"/>
          <c:showPercent val="0"/>
          <c:showBubbleSize val="0"/>
        </c:dLbls>
        <c:gapWidth val="219"/>
        <c:overlap val="-27"/>
        <c:axId val="35707919"/>
        <c:axId val="36324047"/>
      </c:barChart>
      <c:catAx>
        <c:axId val="3570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24047"/>
        <c:crosses val="autoZero"/>
        <c:auto val="1"/>
        <c:lblAlgn val="ctr"/>
        <c:lblOffset val="100"/>
        <c:noMultiLvlLbl val="0"/>
      </c:catAx>
      <c:valAx>
        <c:axId val="3632404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7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7152230971128608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[1]Sheet1!$X$2:$X$109</c:f>
              <c:strCache>
                <c:ptCount val="1"/>
                <c:pt idx="0">
                  <c:v>Streaming Streaming Streaming Streaming Streaming Streaming Streaming Streaming Streaming Streaming Streaming Streaming Streaming Streaming Streaming Streaming Streaming Streaming Streaming Streaming Streaming Streaming Streaming Streaming Streaming Strea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26-F14B-B8AB-BFDFC81438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26-F14B-B8AB-BFDFC81438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826-F14B-B8AB-BFDFC81438D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826-F14B-B8AB-BFDFC81438D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826-F14B-B8AB-BFDFC81438D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826-F14B-B8AB-BFDFC81438D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826-F14B-B8AB-BFDFC81438D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826-F14B-B8AB-BFDFC81438D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826-F14B-B8AB-BFDFC81438D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826-F14B-B8AB-BFDFC81438D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826-F14B-B8AB-BFDFC81438D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826-F14B-B8AB-BFDFC81438D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826-F14B-B8AB-BFDFC81438D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826-F14B-B8AB-BFDFC81438D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826-F14B-B8AB-BFDFC81438D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826-F14B-B8AB-BFDFC81438D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826-F14B-B8AB-BFDFC81438D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826-F14B-B8AB-BFDFC81438DB}"/>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F826-F14B-B8AB-BFDFC81438DB}"/>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F826-F14B-B8AB-BFDFC81438DB}"/>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826-F14B-B8AB-BFDFC81438DB}"/>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826-F14B-B8AB-BFDFC81438DB}"/>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826-F14B-B8AB-BFDFC81438DB}"/>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826-F14B-B8AB-BFDFC81438DB}"/>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826-F14B-B8AB-BFDFC81438DB}"/>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826-F14B-B8AB-BFDFC81438DB}"/>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826-F14B-B8AB-BFDFC81438DB}"/>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F826-F14B-B8AB-BFDFC81438DB}"/>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F826-F14B-B8AB-BFDFC81438DB}"/>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F826-F14B-B8AB-BFDFC81438DB}"/>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F826-F14B-B8AB-BFDFC81438DB}"/>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F826-F14B-B8AB-BFDFC81438DB}"/>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F826-F14B-B8AB-BFDFC81438DB}"/>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F826-F14B-B8AB-BFDFC81438DB}"/>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F826-F14B-B8AB-BFDFC81438DB}"/>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F826-F14B-B8AB-BFDFC81438DB}"/>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F826-F14B-B8AB-BFDFC81438DB}"/>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F826-F14B-B8AB-BFDFC81438DB}"/>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F826-F14B-B8AB-BFDFC81438DB}"/>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F826-F14B-B8AB-BFDFC81438DB}"/>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F826-F14B-B8AB-BFDFC81438DB}"/>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F826-F14B-B8AB-BFDFC81438DB}"/>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F826-F14B-B8AB-BFDFC81438DB}"/>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F826-F14B-B8AB-BFDFC81438DB}"/>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F826-F14B-B8AB-BFDFC81438DB}"/>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F826-F14B-B8AB-BFDFC81438DB}"/>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F826-F14B-B8AB-BFDFC81438DB}"/>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F826-F14B-B8AB-BFDFC81438DB}"/>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F826-F14B-B8AB-BFDFC81438DB}"/>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F826-F14B-B8AB-BFDFC81438DB}"/>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F826-F14B-B8AB-BFDFC81438DB}"/>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F826-F14B-B8AB-BFDFC81438DB}"/>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F826-F14B-B8AB-BFDFC81438DB}"/>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F826-F14B-B8AB-BFDFC81438DB}"/>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F826-F14B-B8AB-BFDFC81438DB}"/>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F826-F14B-B8AB-BFDFC81438DB}"/>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F826-F14B-B8AB-BFDFC81438DB}"/>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F826-F14B-B8AB-BFDFC81438DB}"/>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F826-F14B-B8AB-BFDFC81438DB}"/>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F826-F14B-B8AB-BFDFC81438DB}"/>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F826-F14B-B8AB-BFDFC81438DB}"/>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F826-F14B-B8AB-BFDFC81438DB}"/>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F826-F14B-B8AB-BFDFC81438DB}"/>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F826-F14B-B8AB-BFDFC81438DB}"/>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F826-F14B-B8AB-BFDFC81438DB}"/>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F826-F14B-B8AB-BFDFC81438DB}"/>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F826-F14B-B8AB-BFDFC81438DB}"/>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F826-F14B-B8AB-BFDFC81438DB}"/>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F826-F14B-B8AB-BFDFC81438DB}"/>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F826-F14B-B8AB-BFDFC81438DB}"/>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F826-F14B-B8AB-BFDFC81438DB}"/>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F826-F14B-B8AB-BFDFC81438DB}"/>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F826-F14B-B8AB-BFDFC81438DB}"/>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F826-F14B-B8AB-BFDFC81438DB}"/>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F826-F14B-B8AB-BFDFC81438DB}"/>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F826-F14B-B8AB-BFDFC81438DB}"/>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F826-F14B-B8AB-BFDFC81438DB}"/>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F826-F14B-B8AB-BFDFC81438DB}"/>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F826-F14B-B8AB-BFDFC81438DB}"/>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F826-F14B-B8AB-BFDFC81438DB}"/>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F826-F14B-B8AB-BFDFC81438DB}"/>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F826-F14B-B8AB-BFDFC81438DB}"/>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F826-F14B-B8AB-BFDFC81438DB}"/>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F826-F14B-B8AB-BFDFC81438DB}"/>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F826-F14B-B8AB-BFDFC81438DB}"/>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F826-F14B-B8AB-BFDFC81438DB}"/>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F826-F14B-B8AB-BFDFC81438DB}"/>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F826-F14B-B8AB-BFDFC81438DB}"/>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F826-F14B-B8AB-BFDFC81438DB}"/>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F826-F14B-B8AB-BFDFC81438DB}"/>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F826-F14B-B8AB-BFDFC81438DB}"/>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F826-F14B-B8AB-BFDFC81438DB}"/>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F826-F14B-B8AB-BFDFC81438DB}"/>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F826-F14B-B8AB-BFDFC81438DB}"/>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F826-F14B-B8AB-BFDFC81438DB}"/>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F826-F14B-B8AB-BFDFC81438DB}"/>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F826-F14B-B8AB-BFDFC81438DB}"/>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F826-F14B-B8AB-BFDFC81438DB}"/>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F826-F14B-B8AB-BFDFC81438DB}"/>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F826-F14B-B8AB-BFDFC81438DB}"/>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F826-F14B-B8AB-BFDFC81438DB}"/>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F826-F14B-B8AB-BFDFC81438DB}"/>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F826-F14B-B8AB-BFDFC81438DB}"/>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F826-F14B-B8AB-BFDFC81438DB}"/>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F826-F14B-B8AB-BFDFC81438DB}"/>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F826-F14B-B8AB-BFDFC81438DB}"/>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F826-F14B-B8AB-BFDFC81438DB}"/>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F826-F14B-B8AB-BFDFC81438DB}"/>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F826-F14B-B8AB-BFDFC81438DB}"/>
              </c:ext>
            </c:extLst>
          </c:dPt>
          <c:val>
            <c:numRef>
              <c:f>[1]Sheet1!$X$2:$X$110</c:f>
              <c:numCache>
                <c:formatCode>General</c:formatCode>
                <c:ptCount val="109"/>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numCache>
            </c:numRef>
          </c:val>
          <c:extLst>
            <c:ext xmlns:c16="http://schemas.microsoft.com/office/drawing/2014/chart" uri="{C3380CC4-5D6E-409C-BE32-E72D297353CC}">
              <c16:uniqueId val="{000000DA-F826-F14B-B8AB-BFDFC81438D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7152230971128608E-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[1]Sheet1!$X$2:$X$109</c:f>
              <c:strCache>
                <c:ptCount val="1"/>
                <c:pt idx="0">
                  <c:v>Streaming Streaming Streaming Streaming Streaming Streaming Streaming Streaming Streaming Streaming Streaming Streaming Streaming Streaming Streaming Streaming Streaming Streaming Streaming Streaming Streaming Streaming Streaming Streaming Streaming Strea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84-4647-AFBE-E871936B06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84-4647-AFBE-E871936B06C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84-4647-AFBE-E871936B06C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D84-4647-AFBE-E871936B06C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D84-4647-AFBE-E871936B06C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D84-4647-AFBE-E871936B06C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D84-4647-AFBE-E871936B06C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D84-4647-AFBE-E871936B06C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D84-4647-AFBE-E871936B06C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D84-4647-AFBE-E871936B06C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5D84-4647-AFBE-E871936B06C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5D84-4647-AFBE-E871936B06C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5D84-4647-AFBE-E871936B06C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5D84-4647-AFBE-E871936B06C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5D84-4647-AFBE-E871936B06C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5D84-4647-AFBE-E871936B06C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5D84-4647-AFBE-E871936B06C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5D84-4647-AFBE-E871936B06CB}"/>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5D84-4647-AFBE-E871936B06CB}"/>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5D84-4647-AFBE-E871936B06CB}"/>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5D84-4647-AFBE-E871936B06CB}"/>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5D84-4647-AFBE-E871936B06CB}"/>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5D84-4647-AFBE-E871936B06CB}"/>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5D84-4647-AFBE-E871936B06CB}"/>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5D84-4647-AFBE-E871936B06CB}"/>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5D84-4647-AFBE-E871936B06CB}"/>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5D84-4647-AFBE-E871936B06CB}"/>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5D84-4647-AFBE-E871936B06CB}"/>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5D84-4647-AFBE-E871936B06CB}"/>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5D84-4647-AFBE-E871936B06CB}"/>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5D84-4647-AFBE-E871936B06CB}"/>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5D84-4647-AFBE-E871936B06CB}"/>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5D84-4647-AFBE-E871936B06CB}"/>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5D84-4647-AFBE-E871936B06CB}"/>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5D84-4647-AFBE-E871936B06CB}"/>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5D84-4647-AFBE-E871936B06CB}"/>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5D84-4647-AFBE-E871936B06CB}"/>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5D84-4647-AFBE-E871936B06CB}"/>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5D84-4647-AFBE-E871936B06CB}"/>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5D84-4647-AFBE-E871936B06CB}"/>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5D84-4647-AFBE-E871936B06CB}"/>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5D84-4647-AFBE-E871936B06CB}"/>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5D84-4647-AFBE-E871936B06CB}"/>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5D84-4647-AFBE-E871936B06CB}"/>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5D84-4647-AFBE-E871936B06CB}"/>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5D84-4647-AFBE-E871936B06CB}"/>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5D84-4647-AFBE-E871936B06CB}"/>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5D84-4647-AFBE-E871936B06CB}"/>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5D84-4647-AFBE-E871936B06CB}"/>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5D84-4647-AFBE-E871936B06CB}"/>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5D84-4647-AFBE-E871936B06CB}"/>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5D84-4647-AFBE-E871936B06CB}"/>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5D84-4647-AFBE-E871936B06CB}"/>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5D84-4647-AFBE-E871936B06CB}"/>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5D84-4647-AFBE-E871936B06CB}"/>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5D84-4647-AFBE-E871936B06CB}"/>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5D84-4647-AFBE-E871936B06CB}"/>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5D84-4647-AFBE-E871936B06CB}"/>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5D84-4647-AFBE-E871936B06CB}"/>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5D84-4647-AFBE-E871936B06CB}"/>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5D84-4647-AFBE-E871936B06CB}"/>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5D84-4647-AFBE-E871936B06CB}"/>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5D84-4647-AFBE-E871936B06CB}"/>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5D84-4647-AFBE-E871936B06CB}"/>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5D84-4647-AFBE-E871936B06CB}"/>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5D84-4647-AFBE-E871936B06CB}"/>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5D84-4647-AFBE-E871936B06CB}"/>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5D84-4647-AFBE-E871936B06CB}"/>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5D84-4647-AFBE-E871936B06CB}"/>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5D84-4647-AFBE-E871936B06CB}"/>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5D84-4647-AFBE-E871936B06CB}"/>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5D84-4647-AFBE-E871936B06CB}"/>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5D84-4647-AFBE-E871936B06CB}"/>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5D84-4647-AFBE-E871936B06CB}"/>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5D84-4647-AFBE-E871936B06CB}"/>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5D84-4647-AFBE-E871936B06CB}"/>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5D84-4647-AFBE-E871936B06CB}"/>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5D84-4647-AFBE-E871936B06CB}"/>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5D84-4647-AFBE-E871936B06CB}"/>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5D84-4647-AFBE-E871936B06CB}"/>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5D84-4647-AFBE-E871936B06CB}"/>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5D84-4647-AFBE-E871936B06CB}"/>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5D84-4647-AFBE-E871936B06CB}"/>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5D84-4647-AFBE-E871936B06CB}"/>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5D84-4647-AFBE-E871936B06CB}"/>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5D84-4647-AFBE-E871936B06CB}"/>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5D84-4647-AFBE-E871936B06CB}"/>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5D84-4647-AFBE-E871936B06CB}"/>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5D84-4647-AFBE-E871936B06CB}"/>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5D84-4647-AFBE-E871936B06CB}"/>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5D84-4647-AFBE-E871936B06CB}"/>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5D84-4647-AFBE-E871936B06CB}"/>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5D84-4647-AFBE-E871936B06CB}"/>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5D84-4647-AFBE-E871936B06CB}"/>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5D84-4647-AFBE-E871936B06CB}"/>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5D84-4647-AFBE-E871936B06CB}"/>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5D84-4647-AFBE-E871936B06CB}"/>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5D84-4647-AFBE-E871936B06CB}"/>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5D84-4647-AFBE-E871936B06CB}"/>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5D84-4647-AFBE-E871936B06CB}"/>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5D84-4647-AFBE-E871936B06CB}"/>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5D84-4647-AFBE-E871936B06CB}"/>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5D84-4647-AFBE-E871936B06CB}"/>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5D84-4647-AFBE-E871936B06CB}"/>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5D84-4647-AFBE-E871936B06CB}"/>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5D84-4647-AFBE-E871936B06CB}"/>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5D84-4647-AFBE-E871936B06CB}"/>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5D84-4647-AFBE-E871936B06CB}"/>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5D84-4647-AFBE-E871936B06CB}"/>
              </c:ext>
            </c:extLst>
          </c:dPt>
          <c:val>
            <c:numRef>
              <c:f>[1]Sheet1!$X$2:$X$110</c:f>
              <c:numCache>
                <c:formatCode>General</c:formatCode>
                <c:ptCount val="109"/>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numCache>
            </c:numRef>
          </c:val>
          <c:extLst>
            <c:ext xmlns:c16="http://schemas.microsoft.com/office/drawing/2014/chart" uri="{C3380CC4-5D6E-409C-BE32-E72D297353CC}">
              <c16:uniqueId val="{000000DA-5D84-4647-AFBE-E871936B06C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15</xdr:col>
      <xdr:colOff>391265</xdr:colOff>
      <xdr:row>12</xdr:row>
      <xdr:rowOff>7126</xdr:rowOff>
    </xdr:from>
    <xdr:to>
      <xdr:col>21</xdr:col>
      <xdr:colOff>36048</xdr:colOff>
      <xdr:row>22</xdr:row>
      <xdr:rowOff>92159</xdr:rowOff>
    </xdr:to>
    <xdr:graphicFrame macro="">
      <xdr:nvGraphicFramePr>
        <xdr:cNvPr id="3" name="Chart 2">
          <a:extLst>
            <a:ext uri="{FF2B5EF4-FFF2-40B4-BE49-F238E27FC236}">
              <a16:creationId xmlns:a16="http://schemas.microsoft.com/office/drawing/2014/main" id="{D24F9660-D931-BD01-E076-294D595C1B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45899</xdr:colOff>
      <xdr:row>12</xdr:row>
      <xdr:rowOff>17379</xdr:rowOff>
    </xdr:from>
    <xdr:to>
      <xdr:col>26</xdr:col>
      <xdr:colOff>508294</xdr:colOff>
      <xdr:row>22</xdr:row>
      <xdr:rowOff>144211</xdr:rowOff>
    </xdr:to>
    <xdr:graphicFrame macro="">
      <xdr:nvGraphicFramePr>
        <xdr:cNvPr id="4" name="Chart 3">
          <a:extLst>
            <a:ext uri="{FF2B5EF4-FFF2-40B4-BE49-F238E27FC236}">
              <a16:creationId xmlns:a16="http://schemas.microsoft.com/office/drawing/2014/main" id="{0481E8FB-965D-484D-B02C-AE3C68985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462505</xdr:colOff>
      <xdr:row>1</xdr:row>
      <xdr:rowOff>31137</xdr:rowOff>
    </xdr:from>
    <xdr:to>
      <xdr:col>26</xdr:col>
      <xdr:colOff>54254</xdr:colOff>
      <xdr:row>16</xdr:row>
      <xdr:rowOff>93225</xdr:rowOff>
    </xdr:to>
    <xdr:graphicFrame macro="">
      <xdr:nvGraphicFramePr>
        <xdr:cNvPr id="2" name="Chart 1">
          <a:extLst>
            <a:ext uri="{FF2B5EF4-FFF2-40B4-BE49-F238E27FC236}">
              <a16:creationId xmlns:a16="http://schemas.microsoft.com/office/drawing/2014/main" id="{E10BBAD4-ED23-330D-4D7F-48BA3B84B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431800</xdr:colOff>
      <xdr:row>16</xdr:row>
      <xdr:rowOff>101600</xdr:rowOff>
    </xdr:from>
    <xdr:to>
      <xdr:col>26</xdr:col>
      <xdr:colOff>23549</xdr:colOff>
      <xdr:row>25</xdr:row>
      <xdr:rowOff>138288</xdr:rowOff>
    </xdr:to>
    <xdr:graphicFrame macro="">
      <xdr:nvGraphicFramePr>
        <xdr:cNvPr id="4" name="Chart 3">
          <a:extLst>
            <a:ext uri="{FF2B5EF4-FFF2-40B4-BE49-F238E27FC236}">
              <a16:creationId xmlns:a16="http://schemas.microsoft.com/office/drawing/2014/main" id="{359203F9-5DE1-D24C-ACB0-9D655AD537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482600</xdr:colOff>
      <xdr:row>26</xdr:row>
      <xdr:rowOff>12700</xdr:rowOff>
    </xdr:from>
    <xdr:to>
      <xdr:col>26</xdr:col>
      <xdr:colOff>74349</xdr:colOff>
      <xdr:row>41</xdr:row>
      <xdr:rowOff>74788</xdr:rowOff>
    </xdr:to>
    <xdr:graphicFrame macro="">
      <xdr:nvGraphicFramePr>
        <xdr:cNvPr id="5" name="Chart 4">
          <a:extLst>
            <a:ext uri="{FF2B5EF4-FFF2-40B4-BE49-F238E27FC236}">
              <a16:creationId xmlns:a16="http://schemas.microsoft.com/office/drawing/2014/main" id="{DCE3CC39-4F22-EE44-A0CB-66EE0B648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1127031</xdr:colOff>
      <xdr:row>3</xdr:row>
      <xdr:rowOff>289872</xdr:rowOff>
    </xdr:from>
    <xdr:to>
      <xdr:col>23</xdr:col>
      <xdr:colOff>837997</xdr:colOff>
      <xdr:row>16</xdr:row>
      <xdr:rowOff>108422</xdr:rowOff>
    </xdr:to>
    <xdr:graphicFrame macro="">
      <xdr:nvGraphicFramePr>
        <xdr:cNvPr id="3" name="Chart 2">
          <a:extLst>
            <a:ext uri="{FF2B5EF4-FFF2-40B4-BE49-F238E27FC236}">
              <a16:creationId xmlns:a16="http://schemas.microsoft.com/office/drawing/2014/main" id="{539037EE-7C73-5B5B-8571-E23023790D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118533</xdr:colOff>
      <xdr:row>27</xdr:row>
      <xdr:rowOff>169333</xdr:rowOff>
    </xdr:from>
    <xdr:to>
      <xdr:col>18</xdr:col>
      <xdr:colOff>1116433</xdr:colOff>
      <xdr:row>48</xdr:row>
      <xdr:rowOff>55616</xdr:rowOff>
    </xdr:to>
    <xdr:graphicFrame macro="">
      <xdr:nvGraphicFramePr>
        <xdr:cNvPr id="4" name="Chart 3">
          <a:extLst>
            <a:ext uri="{FF2B5EF4-FFF2-40B4-BE49-F238E27FC236}">
              <a16:creationId xmlns:a16="http://schemas.microsoft.com/office/drawing/2014/main" id="{F7D0A03F-4CD6-2F4F-9B0A-835FCBAEF5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101600</xdr:colOff>
      <xdr:row>48</xdr:row>
      <xdr:rowOff>84666</xdr:rowOff>
    </xdr:from>
    <xdr:to>
      <xdr:col>18</xdr:col>
      <xdr:colOff>1099500</xdr:colOff>
      <xdr:row>71</xdr:row>
      <xdr:rowOff>72550</xdr:rowOff>
    </xdr:to>
    <xdr:graphicFrame macro="">
      <xdr:nvGraphicFramePr>
        <xdr:cNvPr id="5" name="Chart 4">
          <a:extLst>
            <a:ext uri="{FF2B5EF4-FFF2-40B4-BE49-F238E27FC236}">
              <a16:creationId xmlns:a16="http://schemas.microsoft.com/office/drawing/2014/main" id="{E47E29D6-ED52-074D-9C39-7AFCB50A7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181895</xdr:colOff>
      <xdr:row>22</xdr:row>
      <xdr:rowOff>102146</xdr:rowOff>
    </xdr:from>
    <xdr:to>
      <xdr:col>24</xdr:col>
      <xdr:colOff>488880</xdr:colOff>
      <xdr:row>45</xdr:row>
      <xdr:rowOff>115864</xdr:rowOff>
    </xdr:to>
    <xdr:pic>
      <xdr:nvPicPr>
        <xdr:cNvPr id="2" name="Picture 1">
          <a:extLst>
            <a:ext uri="{FF2B5EF4-FFF2-40B4-BE49-F238E27FC236}">
              <a16:creationId xmlns:a16="http://schemas.microsoft.com/office/drawing/2014/main" id="{A5B304FB-718D-90E7-ECAF-8ED6136A489E}"/>
            </a:ext>
          </a:extLst>
        </xdr:cNvPr>
        <xdr:cNvPicPr>
          <a:picLocks noChangeAspect="1"/>
        </xdr:cNvPicPr>
      </xdr:nvPicPr>
      <xdr:blipFill>
        <a:blip xmlns:r="http://schemas.openxmlformats.org/officeDocument/2006/relationships" r:embed="rId1"/>
        <a:stretch>
          <a:fillRect/>
        </a:stretch>
      </xdr:blipFill>
      <xdr:spPr>
        <a:xfrm>
          <a:off x="14287362" y="5571613"/>
          <a:ext cx="7774585" cy="48566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1510394</xdr:colOff>
      <xdr:row>94</xdr:row>
      <xdr:rowOff>52615</xdr:rowOff>
    </xdr:from>
    <xdr:to>
      <xdr:col>21</xdr:col>
      <xdr:colOff>113394</xdr:colOff>
      <xdr:row>111</xdr:row>
      <xdr:rowOff>19957</xdr:rowOff>
    </xdr:to>
    <xdr:graphicFrame macro="">
      <xdr:nvGraphicFramePr>
        <xdr:cNvPr id="2" name="Chart 1">
          <a:extLst>
            <a:ext uri="{FF2B5EF4-FFF2-40B4-BE49-F238E27FC236}">
              <a16:creationId xmlns:a16="http://schemas.microsoft.com/office/drawing/2014/main" id="{54E16C28-A991-EB4C-992B-EE27B0760D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1510394</xdr:colOff>
      <xdr:row>94</xdr:row>
      <xdr:rowOff>52615</xdr:rowOff>
    </xdr:from>
    <xdr:to>
      <xdr:col>21</xdr:col>
      <xdr:colOff>113394</xdr:colOff>
      <xdr:row>111</xdr:row>
      <xdr:rowOff>19957</xdr:rowOff>
    </xdr:to>
    <xdr:graphicFrame macro="">
      <xdr:nvGraphicFramePr>
        <xdr:cNvPr id="3" name="Chart 2">
          <a:extLst>
            <a:ext uri="{FF2B5EF4-FFF2-40B4-BE49-F238E27FC236}">
              <a16:creationId xmlns:a16="http://schemas.microsoft.com/office/drawing/2014/main" id="{F921AE4A-8160-1346-9447-44F2CA701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3540851</xdr:colOff>
      <xdr:row>81</xdr:row>
      <xdr:rowOff>7144</xdr:rowOff>
    </xdr:from>
    <xdr:to>
      <xdr:col>2</xdr:col>
      <xdr:colOff>11486693</xdr:colOff>
      <xdr:row>99</xdr:row>
      <xdr:rowOff>149631</xdr:rowOff>
    </xdr:to>
    <xdr:pic>
      <xdr:nvPicPr>
        <xdr:cNvPr id="2" name="Picture 1">
          <a:extLst>
            <a:ext uri="{FF2B5EF4-FFF2-40B4-BE49-F238E27FC236}">
              <a16:creationId xmlns:a16="http://schemas.microsoft.com/office/drawing/2014/main" id="{7DAC4E29-F2AB-655D-731B-1DC1CE5307F7}"/>
            </a:ext>
          </a:extLst>
        </xdr:cNvPr>
        <xdr:cNvPicPr>
          <a:picLocks noChangeAspect="1"/>
        </xdr:cNvPicPr>
      </xdr:nvPicPr>
      <xdr:blipFill>
        <a:blip xmlns:r="http://schemas.openxmlformats.org/officeDocument/2006/relationships" r:embed="rId1"/>
        <a:stretch>
          <a:fillRect/>
        </a:stretch>
      </xdr:blipFill>
      <xdr:spPr>
        <a:xfrm>
          <a:off x="23594308" y="15795909"/>
          <a:ext cx="7945842" cy="385129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overnewton-my.sharepoint.com/Users/michael.sakac/Downloads/Data_Extracted.xlsx" TargetMode="External"/><Relationship Id="rId1" Type="http://schemas.openxmlformats.org/officeDocument/2006/relationships/externalLinkPath" Target="/Users/michael.sakac/Downloads/Data_Extrac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 Table 1-Grid view"/>
      <sheetName val="Sheet1"/>
    </sheetNames>
    <sheetDataSet>
      <sheetData sheetId="0"/>
      <sheetData sheetId="1">
        <row r="75">
          <cell r="X75" t="str">
            <v>Streaming</v>
          </cell>
        </row>
        <row r="76">
          <cell r="X76" t="str">
            <v>Streaming</v>
          </cell>
        </row>
        <row r="77">
          <cell r="X77" t="str">
            <v>Streaming</v>
          </cell>
        </row>
        <row r="78">
          <cell r="X78" t="str">
            <v>Streaming</v>
          </cell>
        </row>
        <row r="79">
          <cell r="X79" t="str">
            <v>Streaming</v>
          </cell>
        </row>
        <row r="80">
          <cell r="X80" t="str">
            <v>Streaming</v>
          </cell>
        </row>
        <row r="81">
          <cell r="X81" t="str">
            <v>Streaming</v>
          </cell>
        </row>
        <row r="82">
          <cell r="X82" t="str">
            <v>Streaming</v>
          </cell>
        </row>
        <row r="83">
          <cell r="X83" t="str">
            <v>Streaming</v>
          </cell>
        </row>
        <row r="84">
          <cell r="X84" t="str">
            <v>Streaming</v>
          </cell>
        </row>
        <row r="85">
          <cell r="X85" t="str">
            <v>Streaming</v>
          </cell>
        </row>
        <row r="86">
          <cell r="X86" t="str">
            <v>Streaming</v>
          </cell>
        </row>
        <row r="87">
          <cell r="X87" t="str">
            <v>Streaming</v>
          </cell>
        </row>
        <row r="88">
          <cell r="X88" t="str">
            <v>Streaming</v>
          </cell>
        </row>
        <row r="89">
          <cell r="X89" t="str">
            <v>Streaming</v>
          </cell>
        </row>
        <row r="90">
          <cell r="X90" t="str">
            <v>Streaming</v>
          </cell>
        </row>
        <row r="91">
          <cell r="X91" t="str">
            <v>Streaming</v>
          </cell>
        </row>
        <row r="92">
          <cell r="X92" t="str">
            <v>Streaming</v>
          </cell>
        </row>
        <row r="93">
          <cell r="X93" t="str">
            <v>Streaming</v>
          </cell>
        </row>
        <row r="94">
          <cell r="X94" t="str">
            <v>Streaming</v>
          </cell>
        </row>
        <row r="95">
          <cell r="X95" t="str">
            <v>Streaming</v>
          </cell>
        </row>
        <row r="96">
          <cell r="X96" t="str">
            <v>Streaming</v>
          </cell>
        </row>
        <row r="97">
          <cell r="X97" t="str">
            <v>Streaming</v>
          </cell>
        </row>
        <row r="98">
          <cell r="X98" t="str">
            <v>Streaming</v>
          </cell>
        </row>
        <row r="99">
          <cell r="X99" t="str">
            <v>Streaming</v>
          </cell>
        </row>
        <row r="100">
          <cell r="X100" t="str">
            <v>Streaming</v>
          </cell>
        </row>
        <row r="101">
          <cell r="X101" t="str">
            <v>Streaming</v>
          </cell>
        </row>
        <row r="102">
          <cell r="X102" t="str">
            <v>Streaming</v>
          </cell>
        </row>
        <row r="103">
          <cell r="X103" t="str">
            <v>Streaming</v>
          </cell>
        </row>
        <row r="104">
          <cell r="X104" t="str">
            <v>Vinyl</v>
          </cell>
        </row>
        <row r="105">
          <cell r="X105" t="str">
            <v>Vinyl</v>
          </cell>
        </row>
        <row r="106">
          <cell r="X106" t="str">
            <v>Vinyl</v>
          </cell>
        </row>
        <row r="107">
          <cell r="X107" t="str">
            <v>Vinyl</v>
          </cell>
        </row>
        <row r="108">
          <cell r="X108" t="str">
            <v>Vinyl</v>
          </cell>
        </row>
        <row r="109">
          <cell r="X109" t="str">
            <v>Vinyl</v>
          </cell>
        </row>
        <row r="110">
          <cell r="X110" t="str">
            <v>Vinyl</v>
          </cell>
        </row>
      </sheetData>
    </sheetDataSet>
  </externalBook>
</externalLink>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hyperlink" Target="https://kworb.net/itunes/artist/feid.html" TargetMode="External"/><Relationship Id="rId3" Type="http://schemas.openxmlformats.org/officeDocument/2006/relationships/hyperlink" Target="https://kworb.net/itunes/artist/jimin.html" TargetMode="External"/><Relationship Id="rId7" Type="http://schemas.openxmlformats.org/officeDocument/2006/relationships/hyperlink" Target="https://kworb.net/itunes/artist/badbunny.html" TargetMode="External"/><Relationship Id="rId2" Type="http://schemas.openxmlformats.org/officeDocument/2006/relationships/hyperlink" Target="https://kworb.net/itunes/artist/billieeilish.html" TargetMode="External"/><Relationship Id="rId1" Type="http://schemas.openxmlformats.org/officeDocument/2006/relationships/hyperlink" Target="https://kworb.net/itunes/artist/taylorswift.html" TargetMode="External"/><Relationship Id="rId6" Type="http://schemas.openxmlformats.org/officeDocument/2006/relationships/hyperlink" Target="https://kworb.net/itunes/artist/karolg.html" TargetMode="External"/><Relationship Id="rId11" Type="http://schemas.openxmlformats.org/officeDocument/2006/relationships/drawing" Target="../drawings/drawing4.xml"/><Relationship Id="rId5" Type="http://schemas.openxmlformats.org/officeDocument/2006/relationships/hyperlink" Target="https://kworb.net/itunes/artist/eminem.html" TargetMode="External"/><Relationship Id="rId10" Type="http://schemas.openxmlformats.org/officeDocument/2006/relationships/hyperlink" Target="https://kworb.net/itunes/artist/travisscott.html" TargetMode="External"/><Relationship Id="rId4" Type="http://schemas.openxmlformats.org/officeDocument/2006/relationships/hyperlink" Target="https://kworb.net/itunes/artist/sabrinacarpenter.html" TargetMode="External"/><Relationship Id="rId9" Type="http://schemas.openxmlformats.org/officeDocument/2006/relationships/hyperlink" Target="https://kworb.net/itunes/artist/kendricklamar.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59FCB-6D99-BE43-B682-056AC9ED71F5}">
  <dimension ref="A1:J74"/>
  <sheetViews>
    <sheetView zoomScale="50" zoomScaleNormal="143" workbookViewId="0">
      <selection activeCell="P15" sqref="P15"/>
    </sheetView>
  </sheetViews>
  <sheetFormatPr baseColWidth="10" defaultRowHeight="13"/>
  <cols>
    <col min="1" max="1" width="7.1640625" bestFit="1" customWidth="1"/>
    <col min="2" max="2" width="5.83203125" bestFit="1" customWidth="1"/>
    <col min="3" max="3" width="19.1640625" bestFit="1" customWidth="1"/>
    <col min="4" max="4" width="18.6640625" bestFit="1" customWidth="1"/>
    <col min="5" max="5" width="24.6640625" bestFit="1" customWidth="1"/>
    <col min="6" max="6" width="17.5" bestFit="1" customWidth="1"/>
    <col min="7" max="7" width="41.33203125" bestFit="1" customWidth="1"/>
    <col min="8" max="8" width="28.6640625" bestFit="1" customWidth="1"/>
    <col min="9" max="9" width="19.33203125" bestFit="1" customWidth="1"/>
    <col min="10" max="10" width="19.6640625" bestFit="1" customWidth="1"/>
    <col min="13" max="13" width="10.33203125" customWidth="1"/>
  </cols>
  <sheetData>
    <row r="1" spans="1:10">
      <c r="A1" s="1" t="s">
        <v>0</v>
      </c>
      <c r="B1" s="1" t="s">
        <v>1</v>
      </c>
      <c r="C1" s="1" t="s">
        <v>2</v>
      </c>
      <c r="D1" s="1" t="s">
        <v>3</v>
      </c>
      <c r="E1" s="1" t="s">
        <v>4</v>
      </c>
      <c r="F1" s="1" t="s">
        <v>5</v>
      </c>
      <c r="G1" s="1" t="s">
        <v>6</v>
      </c>
      <c r="H1" s="1" t="s">
        <v>7</v>
      </c>
      <c r="I1" s="1" t="s">
        <v>8</v>
      </c>
      <c r="J1" s="1" t="s">
        <v>9</v>
      </c>
    </row>
    <row r="2" spans="1:10">
      <c r="A2" s="2" t="s">
        <v>10</v>
      </c>
      <c r="B2" s="2" t="s">
        <v>11</v>
      </c>
      <c r="C2" s="2" t="s">
        <v>12</v>
      </c>
      <c r="D2" s="3"/>
      <c r="E2" s="2" t="s">
        <v>13</v>
      </c>
      <c r="F2" s="2" t="s">
        <v>14</v>
      </c>
      <c r="G2" s="12" t="s">
        <v>313</v>
      </c>
      <c r="H2" s="2" t="s">
        <v>15</v>
      </c>
      <c r="I2" s="2" t="s">
        <v>16</v>
      </c>
      <c r="J2" s="2" t="s">
        <v>17</v>
      </c>
    </row>
    <row r="3" spans="1:10">
      <c r="A3" s="4" t="s">
        <v>10</v>
      </c>
      <c r="B3" s="4" t="s">
        <v>11</v>
      </c>
      <c r="C3" s="4" t="s">
        <v>18</v>
      </c>
      <c r="D3" s="5"/>
      <c r="E3" s="4" t="s">
        <v>19</v>
      </c>
      <c r="F3" s="4" t="s">
        <v>20</v>
      </c>
      <c r="G3" s="4" t="s">
        <v>21</v>
      </c>
      <c r="H3" s="4" t="s">
        <v>22</v>
      </c>
      <c r="I3" s="4" t="s">
        <v>23</v>
      </c>
      <c r="J3" s="4" t="s">
        <v>24</v>
      </c>
    </row>
    <row r="4" spans="1:10">
      <c r="A4" s="4" t="s">
        <v>10</v>
      </c>
      <c r="B4" s="4" t="s">
        <v>11</v>
      </c>
      <c r="C4" s="4" t="s">
        <v>12</v>
      </c>
      <c r="D4" s="5"/>
      <c r="E4" s="4" t="s">
        <v>13</v>
      </c>
      <c r="F4" s="4" t="s">
        <v>25</v>
      </c>
      <c r="G4" s="4" t="s">
        <v>26</v>
      </c>
      <c r="H4" s="4" t="s">
        <v>27</v>
      </c>
      <c r="I4" s="4" t="s">
        <v>28</v>
      </c>
      <c r="J4" s="4" t="s">
        <v>29</v>
      </c>
    </row>
    <row r="5" spans="1:10">
      <c r="A5" s="4" t="s">
        <v>10</v>
      </c>
      <c r="B5" s="4" t="s">
        <v>11</v>
      </c>
      <c r="C5" s="4" t="s">
        <v>12</v>
      </c>
      <c r="D5" s="5"/>
      <c r="E5" s="4" t="s">
        <v>30</v>
      </c>
      <c r="F5" s="4" t="s">
        <v>31</v>
      </c>
      <c r="G5" s="4" t="s">
        <v>32</v>
      </c>
      <c r="H5" s="4" t="s">
        <v>33</v>
      </c>
      <c r="I5" s="4" t="s">
        <v>34</v>
      </c>
      <c r="J5" s="4" t="s">
        <v>35</v>
      </c>
    </row>
    <row r="6" spans="1:10">
      <c r="A6" s="4" t="s">
        <v>10</v>
      </c>
      <c r="B6" s="4" t="s">
        <v>11</v>
      </c>
      <c r="C6" s="4" t="s">
        <v>12</v>
      </c>
      <c r="D6" s="5"/>
      <c r="E6" s="4" t="s">
        <v>13</v>
      </c>
      <c r="F6" s="4" t="s">
        <v>36</v>
      </c>
      <c r="G6" s="4" t="s">
        <v>37</v>
      </c>
      <c r="H6" s="4" t="s">
        <v>38</v>
      </c>
      <c r="I6" s="4" t="s">
        <v>34</v>
      </c>
      <c r="J6" s="4" t="s">
        <v>39</v>
      </c>
    </row>
    <row r="7" spans="1:10">
      <c r="A7" s="4" t="s">
        <v>10</v>
      </c>
      <c r="B7" s="4" t="s">
        <v>11</v>
      </c>
      <c r="C7" s="4" t="s">
        <v>40</v>
      </c>
      <c r="D7" s="5"/>
      <c r="E7" s="4" t="s">
        <v>41</v>
      </c>
      <c r="F7" s="4" t="s">
        <v>14</v>
      </c>
      <c r="G7" s="4" t="s">
        <v>42</v>
      </c>
      <c r="H7" s="4" t="s">
        <v>43</v>
      </c>
      <c r="I7" s="4" t="s">
        <v>44</v>
      </c>
      <c r="J7" s="4" t="s">
        <v>45</v>
      </c>
    </row>
    <row r="8" spans="1:10">
      <c r="A8" s="4" t="s">
        <v>46</v>
      </c>
      <c r="B8" s="4" t="s">
        <v>11</v>
      </c>
      <c r="C8" s="4" t="s">
        <v>12</v>
      </c>
      <c r="D8" s="5"/>
      <c r="E8" s="4" t="s">
        <v>13</v>
      </c>
      <c r="F8" s="4" t="s">
        <v>14</v>
      </c>
      <c r="G8" s="4" t="s">
        <v>47</v>
      </c>
      <c r="H8" s="4" t="s">
        <v>48</v>
      </c>
      <c r="I8" s="4" t="s">
        <v>49</v>
      </c>
      <c r="J8" s="4" t="s">
        <v>50</v>
      </c>
    </row>
    <row r="9" spans="1:10">
      <c r="A9" s="4" t="s">
        <v>46</v>
      </c>
      <c r="B9" s="4" t="s">
        <v>11</v>
      </c>
      <c r="C9" s="4" t="s">
        <v>18</v>
      </c>
      <c r="D9" s="5"/>
      <c r="E9" s="4" t="s">
        <v>51</v>
      </c>
      <c r="F9" s="4" t="s">
        <v>14</v>
      </c>
      <c r="G9" s="11" t="s">
        <v>312</v>
      </c>
      <c r="H9" s="11" t="s">
        <v>48</v>
      </c>
      <c r="I9" s="4" t="s">
        <v>52</v>
      </c>
      <c r="J9" s="4" t="s">
        <v>53</v>
      </c>
    </row>
    <row r="10" spans="1:10">
      <c r="A10" s="4" t="s">
        <v>46</v>
      </c>
      <c r="B10" s="4" t="s">
        <v>11</v>
      </c>
      <c r="C10" s="4" t="s">
        <v>12</v>
      </c>
      <c r="D10" s="5"/>
      <c r="E10" s="4" t="s">
        <v>13</v>
      </c>
      <c r="F10" s="4" t="s">
        <v>14</v>
      </c>
      <c r="G10" s="4" t="s">
        <v>54</v>
      </c>
      <c r="H10" s="4" t="s">
        <v>55</v>
      </c>
      <c r="I10" s="4" t="s">
        <v>56</v>
      </c>
      <c r="J10" s="4" t="s">
        <v>57</v>
      </c>
    </row>
    <row r="11" spans="1:10">
      <c r="A11" s="4" t="s">
        <v>10</v>
      </c>
      <c r="B11" s="4" t="s">
        <v>11</v>
      </c>
      <c r="C11" s="4" t="s">
        <v>12</v>
      </c>
      <c r="D11" s="5"/>
      <c r="E11" s="4" t="s">
        <v>13</v>
      </c>
      <c r="F11" s="4" t="s">
        <v>58</v>
      </c>
      <c r="G11" s="4" t="s">
        <v>59</v>
      </c>
      <c r="H11" s="4" t="s">
        <v>60</v>
      </c>
      <c r="I11" s="4" t="s">
        <v>61</v>
      </c>
      <c r="J11" s="4" t="s">
        <v>62</v>
      </c>
    </row>
    <row r="12" spans="1:10">
      <c r="A12" s="4" t="s">
        <v>10</v>
      </c>
      <c r="B12" s="4" t="s">
        <v>11</v>
      </c>
      <c r="C12" s="4" t="s">
        <v>40</v>
      </c>
      <c r="D12" s="5"/>
      <c r="E12" s="4" t="s">
        <v>13</v>
      </c>
      <c r="F12" s="4" t="s">
        <v>36</v>
      </c>
      <c r="G12" s="4" t="s">
        <v>63</v>
      </c>
      <c r="H12" s="4" t="s">
        <v>64</v>
      </c>
      <c r="I12" s="4" t="s">
        <v>65</v>
      </c>
      <c r="J12" s="4" t="s">
        <v>66</v>
      </c>
    </row>
    <row r="13" spans="1:10">
      <c r="A13" s="4" t="s">
        <v>46</v>
      </c>
      <c r="B13" s="4" t="s">
        <v>11</v>
      </c>
      <c r="C13" s="4" t="s">
        <v>67</v>
      </c>
      <c r="D13" s="4" t="s">
        <v>68</v>
      </c>
      <c r="E13" s="4" t="s">
        <v>30</v>
      </c>
      <c r="F13" s="4" t="s">
        <v>58</v>
      </c>
      <c r="G13" s="4" t="s">
        <v>69</v>
      </c>
      <c r="H13" s="4" t="s">
        <v>70</v>
      </c>
      <c r="I13" s="4" t="s">
        <v>71</v>
      </c>
      <c r="J13" s="4" t="s">
        <v>72</v>
      </c>
    </row>
    <row r="14" spans="1:10">
      <c r="A14" s="4" t="s">
        <v>46</v>
      </c>
      <c r="B14" s="4" t="s">
        <v>11</v>
      </c>
      <c r="C14" s="4" t="s">
        <v>12</v>
      </c>
      <c r="D14" s="5"/>
      <c r="E14" s="4" t="s">
        <v>13</v>
      </c>
      <c r="F14" s="4" t="s">
        <v>31</v>
      </c>
      <c r="G14" s="4" t="s">
        <v>73</v>
      </c>
      <c r="H14" s="4" t="s">
        <v>74</v>
      </c>
      <c r="I14" s="4" t="s">
        <v>74</v>
      </c>
      <c r="J14" s="4" t="s">
        <v>74</v>
      </c>
    </row>
    <row r="15" spans="1:10">
      <c r="A15" s="4" t="s">
        <v>10</v>
      </c>
      <c r="B15" s="4" t="s">
        <v>11</v>
      </c>
      <c r="C15" s="4" t="s">
        <v>75</v>
      </c>
      <c r="D15" s="5"/>
      <c r="E15" s="4" t="s">
        <v>13</v>
      </c>
      <c r="F15" s="4" t="s">
        <v>58</v>
      </c>
      <c r="G15" s="4" t="s">
        <v>76</v>
      </c>
      <c r="H15" s="4" t="s">
        <v>77</v>
      </c>
      <c r="I15" s="4" t="s">
        <v>78</v>
      </c>
      <c r="J15" s="4" t="s">
        <v>79</v>
      </c>
    </row>
    <row r="16" spans="1:10">
      <c r="A16" s="4" t="s">
        <v>10</v>
      </c>
      <c r="B16" s="4" t="s">
        <v>11</v>
      </c>
      <c r="C16" s="4" t="s">
        <v>12</v>
      </c>
      <c r="D16" s="5"/>
      <c r="E16" s="4" t="s">
        <v>13</v>
      </c>
      <c r="F16" s="4" t="s">
        <v>36</v>
      </c>
      <c r="G16" s="4" t="s">
        <v>80</v>
      </c>
      <c r="H16" s="4" t="s">
        <v>81</v>
      </c>
      <c r="I16" s="4" t="s">
        <v>82</v>
      </c>
      <c r="J16" s="4" t="s">
        <v>83</v>
      </c>
    </row>
    <row r="17" spans="1:10">
      <c r="A17" s="4" t="s">
        <v>10</v>
      </c>
      <c r="B17" s="4" t="s">
        <v>11</v>
      </c>
      <c r="C17" s="4" t="s">
        <v>84</v>
      </c>
      <c r="D17" s="5"/>
      <c r="E17" s="4" t="s">
        <v>13</v>
      </c>
      <c r="F17" s="4" t="s">
        <v>58</v>
      </c>
      <c r="G17" s="4" t="s">
        <v>85</v>
      </c>
      <c r="H17" s="4" t="s">
        <v>86</v>
      </c>
      <c r="I17" s="4" t="s">
        <v>87</v>
      </c>
      <c r="J17" s="4" t="s">
        <v>88</v>
      </c>
    </row>
    <row r="18" spans="1:10">
      <c r="A18" s="4" t="s">
        <v>46</v>
      </c>
      <c r="B18" s="4" t="s">
        <v>11</v>
      </c>
      <c r="C18" s="4" t="s">
        <v>18</v>
      </c>
      <c r="D18" s="5"/>
      <c r="E18" s="4" t="s">
        <v>13</v>
      </c>
      <c r="F18" s="4" t="s">
        <v>36</v>
      </c>
      <c r="G18" s="4" t="s">
        <v>89</v>
      </c>
      <c r="H18" s="4" t="s">
        <v>90</v>
      </c>
      <c r="I18" s="4" t="s">
        <v>91</v>
      </c>
      <c r="J18" s="4" t="s">
        <v>92</v>
      </c>
    </row>
    <row r="19" spans="1:10">
      <c r="A19" s="4" t="s">
        <v>10</v>
      </c>
      <c r="B19" s="4" t="s">
        <v>11</v>
      </c>
      <c r="C19" s="4" t="s">
        <v>40</v>
      </c>
      <c r="D19" s="5"/>
      <c r="E19" s="4" t="s">
        <v>13</v>
      </c>
      <c r="F19" s="4" t="s">
        <v>31</v>
      </c>
      <c r="G19" s="4" t="s">
        <v>93</v>
      </c>
      <c r="H19" s="4" t="s">
        <v>94</v>
      </c>
      <c r="I19" s="4" t="s">
        <v>95</v>
      </c>
      <c r="J19" s="4" t="s">
        <v>96</v>
      </c>
    </row>
    <row r="20" spans="1:10">
      <c r="A20" s="4" t="s">
        <v>10</v>
      </c>
      <c r="B20" s="4" t="s">
        <v>11</v>
      </c>
      <c r="C20" s="4" t="s">
        <v>97</v>
      </c>
      <c r="D20" s="5"/>
      <c r="E20" s="4" t="s">
        <v>13</v>
      </c>
      <c r="F20" s="4" t="s">
        <v>14</v>
      </c>
      <c r="G20" s="4" t="s">
        <v>98</v>
      </c>
      <c r="H20" s="4" t="s">
        <v>99</v>
      </c>
      <c r="I20" s="4" t="s">
        <v>100</v>
      </c>
      <c r="J20" s="4" t="s">
        <v>101</v>
      </c>
    </row>
    <row r="21" spans="1:10">
      <c r="A21" s="4" t="s">
        <v>10</v>
      </c>
      <c r="B21" s="4" t="s">
        <v>11</v>
      </c>
      <c r="C21" s="4" t="s">
        <v>40</v>
      </c>
      <c r="D21" s="5"/>
      <c r="E21" s="4" t="s">
        <v>102</v>
      </c>
      <c r="F21" s="4" t="s">
        <v>14</v>
      </c>
      <c r="G21" s="4" t="s">
        <v>103</v>
      </c>
      <c r="H21" s="11" t="s">
        <v>319</v>
      </c>
      <c r="I21" s="4" t="s">
        <v>104</v>
      </c>
      <c r="J21" s="4" t="s">
        <v>105</v>
      </c>
    </row>
    <row r="22" spans="1:10">
      <c r="A22" s="4" t="s">
        <v>46</v>
      </c>
      <c r="B22" s="4" t="s">
        <v>11</v>
      </c>
      <c r="C22" s="4" t="s">
        <v>18</v>
      </c>
      <c r="D22" s="5"/>
      <c r="E22" s="4" t="s">
        <v>13</v>
      </c>
      <c r="F22" s="4" t="s">
        <v>58</v>
      </c>
      <c r="G22" s="4" t="s">
        <v>106</v>
      </c>
      <c r="H22" s="4" t="s">
        <v>107</v>
      </c>
      <c r="I22" s="4" t="s">
        <v>108</v>
      </c>
      <c r="J22" s="4" t="s">
        <v>109</v>
      </c>
    </row>
    <row r="23" spans="1:10">
      <c r="A23" s="4" t="s">
        <v>46</v>
      </c>
      <c r="B23" s="4" t="s">
        <v>11</v>
      </c>
      <c r="C23" s="4" t="s">
        <v>40</v>
      </c>
      <c r="D23" s="5"/>
      <c r="E23" s="4" t="s">
        <v>13</v>
      </c>
      <c r="F23" s="4" t="s">
        <v>14</v>
      </c>
      <c r="G23" s="4" t="s">
        <v>110</v>
      </c>
      <c r="H23" s="11" t="s">
        <v>111</v>
      </c>
      <c r="I23" s="4" t="s">
        <v>112</v>
      </c>
      <c r="J23" s="4" t="s">
        <v>113</v>
      </c>
    </row>
    <row r="24" spans="1:10">
      <c r="A24" s="4" t="s">
        <v>10</v>
      </c>
      <c r="B24" s="4" t="s">
        <v>11</v>
      </c>
      <c r="C24" s="4" t="s">
        <v>114</v>
      </c>
      <c r="D24" s="4" t="s">
        <v>115</v>
      </c>
      <c r="E24" s="4" t="s">
        <v>13</v>
      </c>
      <c r="F24" s="4" t="s">
        <v>25</v>
      </c>
      <c r="G24" s="4" t="s">
        <v>116</v>
      </c>
      <c r="H24" s="4" t="s">
        <v>117</v>
      </c>
      <c r="I24" s="4" t="s">
        <v>118</v>
      </c>
      <c r="J24" s="4" t="s">
        <v>119</v>
      </c>
    </row>
    <row r="25" spans="1:10">
      <c r="A25" s="4" t="s">
        <v>10</v>
      </c>
      <c r="B25" s="4" t="s">
        <v>11</v>
      </c>
      <c r="C25" s="4" t="s">
        <v>18</v>
      </c>
      <c r="D25" s="5"/>
      <c r="E25" s="4" t="s">
        <v>13</v>
      </c>
      <c r="F25" s="4" t="s">
        <v>25</v>
      </c>
      <c r="G25" s="4" t="s">
        <v>120</v>
      </c>
      <c r="H25" s="4" t="s">
        <v>121</v>
      </c>
      <c r="I25" s="4" t="s">
        <v>122</v>
      </c>
      <c r="J25" s="4" t="s">
        <v>123</v>
      </c>
    </row>
    <row r="26" spans="1:10">
      <c r="A26" s="4" t="s">
        <v>46</v>
      </c>
      <c r="B26" s="4" t="s">
        <v>11</v>
      </c>
      <c r="C26" s="4" t="s">
        <v>124</v>
      </c>
      <c r="D26" s="5"/>
      <c r="E26" s="4" t="s">
        <v>125</v>
      </c>
      <c r="F26" s="4" t="s">
        <v>14</v>
      </c>
      <c r="G26" s="4" t="s">
        <v>126</v>
      </c>
      <c r="H26" s="4" t="s">
        <v>127</v>
      </c>
      <c r="I26" s="4" t="s">
        <v>128</v>
      </c>
      <c r="J26" s="4" t="s">
        <v>129</v>
      </c>
    </row>
    <row r="27" spans="1:10">
      <c r="A27" s="4" t="s">
        <v>10</v>
      </c>
      <c r="B27" s="4" t="s">
        <v>11</v>
      </c>
      <c r="C27" s="4" t="s">
        <v>12</v>
      </c>
      <c r="D27" s="5"/>
      <c r="E27" s="4" t="s">
        <v>13</v>
      </c>
      <c r="F27" s="4" t="s">
        <v>25</v>
      </c>
      <c r="G27" s="4" t="s">
        <v>130</v>
      </c>
      <c r="H27" s="4" t="s">
        <v>131</v>
      </c>
      <c r="I27" s="4" t="s">
        <v>132</v>
      </c>
      <c r="J27" s="4" t="s">
        <v>133</v>
      </c>
    </row>
    <row r="28" spans="1:10">
      <c r="A28" s="4" t="s">
        <v>10</v>
      </c>
      <c r="B28" s="4" t="s">
        <v>11</v>
      </c>
      <c r="C28" s="4" t="s">
        <v>40</v>
      </c>
      <c r="D28" s="5"/>
      <c r="E28" s="4" t="s">
        <v>13</v>
      </c>
      <c r="F28" s="4" t="s">
        <v>58</v>
      </c>
      <c r="G28" s="4" t="s">
        <v>134</v>
      </c>
      <c r="H28" s="4" t="s">
        <v>135</v>
      </c>
      <c r="I28" s="4" t="s">
        <v>136</v>
      </c>
      <c r="J28" s="11" t="s">
        <v>78</v>
      </c>
    </row>
    <row r="29" spans="1:10">
      <c r="A29" s="4" t="s">
        <v>46</v>
      </c>
      <c r="B29" s="4" t="s">
        <v>11</v>
      </c>
      <c r="C29" s="4" t="s">
        <v>12</v>
      </c>
      <c r="D29" s="5"/>
      <c r="E29" s="4" t="s">
        <v>13</v>
      </c>
      <c r="F29" s="4" t="s">
        <v>31</v>
      </c>
      <c r="G29" s="4" t="s">
        <v>137</v>
      </c>
      <c r="H29" s="4" t="s">
        <v>88</v>
      </c>
      <c r="I29" s="4" t="s">
        <v>138</v>
      </c>
      <c r="J29" s="4" t="s">
        <v>139</v>
      </c>
    </row>
    <row r="30" spans="1:10">
      <c r="A30" s="4" t="s">
        <v>10</v>
      </c>
      <c r="B30" s="4" t="s">
        <v>11</v>
      </c>
      <c r="C30" s="4" t="s">
        <v>18</v>
      </c>
      <c r="D30" s="5"/>
      <c r="E30" s="4" t="s">
        <v>13</v>
      </c>
      <c r="F30" s="4" t="s">
        <v>36</v>
      </c>
      <c r="G30" s="4" t="s">
        <v>140</v>
      </c>
      <c r="H30" s="4" t="s">
        <v>141</v>
      </c>
      <c r="I30" s="4" t="s">
        <v>142</v>
      </c>
      <c r="J30" s="4" t="s">
        <v>143</v>
      </c>
    </row>
    <row r="31" spans="1:10">
      <c r="A31" s="4" t="s">
        <v>10</v>
      </c>
      <c r="B31" s="4" t="s">
        <v>11</v>
      </c>
      <c r="C31" s="4" t="s">
        <v>40</v>
      </c>
      <c r="D31" s="5"/>
      <c r="E31" s="4" t="s">
        <v>30</v>
      </c>
      <c r="F31" s="4" t="s">
        <v>31</v>
      </c>
      <c r="G31" s="4" t="s">
        <v>144</v>
      </c>
      <c r="H31" s="4" t="s">
        <v>145</v>
      </c>
      <c r="I31" s="4" t="s">
        <v>146</v>
      </c>
      <c r="J31" s="4" t="s">
        <v>147</v>
      </c>
    </row>
    <row r="32" spans="1:10">
      <c r="A32" s="4" t="s">
        <v>46</v>
      </c>
      <c r="B32" s="4" t="s">
        <v>11</v>
      </c>
      <c r="C32" s="4" t="s">
        <v>12</v>
      </c>
      <c r="D32" s="5"/>
      <c r="E32" s="4" t="s">
        <v>148</v>
      </c>
      <c r="F32" s="4" t="s">
        <v>14</v>
      </c>
      <c r="G32" s="4" t="s">
        <v>149</v>
      </c>
      <c r="H32" s="4" t="s">
        <v>150</v>
      </c>
      <c r="I32" s="4" t="s">
        <v>151</v>
      </c>
      <c r="J32" s="4" t="s">
        <v>152</v>
      </c>
    </row>
    <row r="33" spans="1:10">
      <c r="A33" s="4" t="s">
        <v>10</v>
      </c>
      <c r="B33" s="4" t="s">
        <v>11</v>
      </c>
      <c r="C33" s="4" t="s">
        <v>97</v>
      </c>
      <c r="D33" s="5"/>
      <c r="E33" s="4" t="s">
        <v>13</v>
      </c>
      <c r="F33" s="4" t="s">
        <v>25</v>
      </c>
      <c r="G33" s="4" t="s">
        <v>153</v>
      </c>
      <c r="H33" s="4" t="s">
        <v>154</v>
      </c>
      <c r="I33" s="4" t="s">
        <v>43</v>
      </c>
      <c r="J33" s="4" t="s">
        <v>155</v>
      </c>
    </row>
    <row r="34" spans="1:10">
      <c r="A34" s="4" t="s">
        <v>46</v>
      </c>
      <c r="B34" s="4" t="s">
        <v>11</v>
      </c>
      <c r="C34" s="4" t="s">
        <v>12</v>
      </c>
      <c r="D34" s="5"/>
      <c r="E34" s="4" t="s">
        <v>13</v>
      </c>
      <c r="F34" s="4" t="s">
        <v>14</v>
      </c>
      <c r="G34" s="4" t="s">
        <v>69</v>
      </c>
      <c r="H34" s="4" t="s">
        <v>156</v>
      </c>
      <c r="I34" s="4" t="s">
        <v>157</v>
      </c>
      <c r="J34" s="4" t="s">
        <v>158</v>
      </c>
    </row>
    <row r="35" spans="1:10">
      <c r="A35" s="4" t="s">
        <v>46</v>
      </c>
      <c r="B35" s="4" t="s">
        <v>11</v>
      </c>
      <c r="C35" s="4" t="s">
        <v>97</v>
      </c>
      <c r="D35" s="5"/>
      <c r="E35" s="4" t="s">
        <v>30</v>
      </c>
      <c r="F35" s="4" t="s">
        <v>25</v>
      </c>
      <c r="G35" s="4" t="s">
        <v>21</v>
      </c>
      <c r="H35" s="4" t="s">
        <v>159</v>
      </c>
      <c r="I35" s="4" t="s">
        <v>160</v>
      </c>
      <c r="J35" s="4" t="s">
        <v>161</v>
      </c>
    </row>
    <row r="36" spans="1:10">
      <c r="A36" s="4" t="s">
        <v>46</v>
      </c>
      <c r="B36" s="4" t="s">
        <v>11</v>
      </c>
      <c r="C36" s="4" t="s">
        <v>162</v>
      </c>
      <c r="D36" s="5"/>
      <c r="E36" s="4" t="s">
        <v>13</v>
      </c>
      <c r="F36" s="4" t="s">
        <v>36</v>
      </c>
      <c r="G36" s="4" t="s">
        <v>163</v>
      </c>
      <c r="H36" s="4" t="s">
        <v>164</v>
      </c>
      <c r="I36" s="4" t="s">
        <v>165</v>
      </c>
      <c r="J36" s="4" t="s">
        <v>135</v>
      </c>
    </row>
    <row r="37" spans="1:10">
      <c r="A37" s="4" t="s">
        <v>10</v>
      </c>
      <c r="B37" s="4" t="s">
        <v>11</v>
      </c>
      <c r="C37" s="4" t="s">
        <v>12</v>
      </c>
      <c r="D37" s="5"/>
      <c r="E37" s="4" t="s">
        <v>30</v>
      </c>
      <c r="F37" s="4" t="s">
        <v>25</v>
      </c>
      <c r="G37" s="11" t="s">
        <v>166</v>
      </c>
      <c r="H37" s="4" t="s">
        <v>167</v>
      </c>
      <c r="I37" s="4" t="s">
        <v>77</v>
      </c>
      <c r="J37" s="4" t="s">
        <v>168</v>
      </c>
    </row>
    <row r="38" spans="1:10">
      <c r="A38" s="4" t="s">
        <v>10</v>
      </c>
      <c r="B38" s="4" t="s">
        <v>11</v>
      </c>
      <c r="C38" s="4" t="s">
        <v>18</v>
      </c>
      <c r="D38" s="5"/>
      <c r="E38" s="4" t="s">
        <v>13</v>
      </c>
      <c r="F38" s="4" t="s">
        <v>20</v>
      </c>
      <c r="G38" s="4" t="s">
        <v>169</v>
      </c>
      <c r="H38" s="4" t="s">
        <v>170</v>
      </c>
      <c r="I38" s="4" t="s">
        <v>171</v>
      </c>
      <c r="J38" s="4" t="s">
        <v>172</v>
      </c>
    </row>
    <row r="39" spans="1:10">
      <c r="A39" s="4" t="s">
        <v>10</v>
      </c>
      <c r="B39" s="4" t="s">
        <v>11</v>
      </c>
      <c r="C39" s="4" t="s">
        <v>40</v>
      </c>
      <c r="D39" s="5"/>
      <c r="E39" s="4" t="s">
        <v>13</v>
      </c>
      <c r="F39" s="4" t="s">
        <v>31</v>
      </c>
      <c r="G39" s="4" t="s">
        <v>173</v>
      </c>
      <c r="H39" s="4" t="s">
        <v>174</v>
      </c>
      <c r="I39" s="4" t="s">
        <v>175</v>
      </c>
      <c r="J39" s="4" t="s">
        <v>176</v>
      </c>
    </row>
    <row r="40" spans="1:10">
      <c r="A40" s="4" t="s">
        <v>10</v>
      </c>
      <c r="B40" s="4" t="s">
        <v>11</v>
      </c>
      <c r="C40" s="4" t="s">
        <v>40</v>
      </c>
      <c r="D40" s="5"/>
      <c r="E40" s="4" t="s">
        <v>13</v>
      </c>
      <c r="F40" s="4" t="s">
        <v>14</v>
      </c>
      <c r="G40" s="4" t="s">
        <v>177</v>
      </c>
      <c r="H40" s="11" t="s">
        <v>77</v>
      </c>
      <c r="I40" s="4" t="s">
        <v>178</v>
      </c>
      <c r="J40" s="4" t="s">
        <v>179</v>
      </c>
    </row>
    <row r="41" spans="1:10">
      <c r="A41" s="4" t="s">
        <v>46</v>
      </c>
      <c r="B41" s="4" t="s">
        <v>11</v>
      </c>
      <c r="C41" s="4" t="s">
        <v>12</v>
      </c>
      <c r="D41" s="5"/>
      <c r="E41" s="4" t="s">
        <v>13</v>
      </c>
      <c r="F41" s="4" t="s">
        <v>31</v>
      </c>
      <c r="G41" s="4" t="s">
        <v>180</v>
      </c>
      <c r="H41" s="4" t="s">
        <v>181</v>
      </c>
      <c r="I41" s="4" t="s">
        <v>157</v>
      </c>
      <c r="J41" s="4" t="s">
        <v>182</v>
      </c>
    </row>
    <row r="42" spans="1:10">
      <c r="A42" s="4" t="s">
        <v>46</v>
      </c>
      <c r="B42" s="4" t="s">
        <v>11</v>
      </c>
      <c r="C42" s="4" t="s">
        <v>183</v>
      </c>
      <c r="D42" s="5"/>
      <c r="E42" s="4" t="s">
        <v>13</v>
      </c>
      <c r="F42" s="4" t="s">
        <v>31</v>
      </c>
      <c r="G42" s="4" t="s">
        <v>153</v>
      </c>
      <c r="H42" s="4" t="s">
        <v>184</v>
      </c>
      <c r="I42" s="4" t="s">
        <v>185</v>
      </c>
      <c r="J42" s="4" t="s">
        <v>155</v>
      </c>
    </row>
    <row r="43" spans="1:10">
      <c r="A43" s="4" t="s">
        <v>46</v>
      </c>
      <c r="B43" s="4" t="s">
        <v>11</v>
      </c>
      <c r="C43" s="4" t="s">
        <v>84</v>
      </c>
      <c r="D43" s="5"/>
      <c r="E43" s="4" t="s">
        <v>13</v>
      </c>
      <c r="F43" s="4" t="s">
        <v>14</v>
      </c>
      <c r="G43" s="4" t="s">
        <v>163</v>
      </c>
      <c r="H43" s="4" t="s">
        <v>186</v>
      </c>
      <c r="I43" s="4" t="s">
        <v>136</v>
      </c>
      <c r="J43" s="4" t="s">
        <v>187</v>
      </c>
    </row>
    <row r="44" spans="1:10">
      <c r="A44" s="4" t="s">
        <v>46</v>
      </c>
      <c r="B44" s="4" t="s">
        <v>11</v>
      </c>
      <c r="C44" s="4" t="s">
        <v>12</v>
      </c>
      <c r="D44" s="5"/>
      <c r="E44" s="4" t="s">
        <v>13</v>
      </c>
      <c r="F44" s="4" t="s">
        <v>58</v>
      </c>
      <c r="G44" s="4" t="s">
        <v>188</v>
      </c>
      <c r="H44" s="4" t="s">
        <v>189</v>
      </c>
      <c r="I44" s="4" t="s">
        <v>190</v>
      </c>
      <c r="J44" s="4" t="s">
        <v>191</v>
      </c>
    </row>
    <row r="45" spans="1:10">
      <c r="A45" s="4" t="s">
        <v>10</v>
      </c>
      <c r="B45" s="4" t="s">
        <v>11</v>
      </c>
      <c r="C45" s="4" t="s">
        <v>40</v>
      </c>
      <c r="D45" s="5"/>
      <c r="E45" s="4" t="s">
        <v>13</v>
      </c>
      <c r="F45" s="4" t="s">
        <v>36</v>
      </c>
      <c r="G45" s="4" t="s">
        <v>169</v>
      </c>
      <c r="H45" s="4" t="s">
        <v>38</v>
      </c>
      <c r="I45" s="4" t="s">
        <v>77</v>
      </c>
      <c r="J45" s="4" t="s">
        <v>192</v>
      </c>
    </row>
    <row r="46" spans="1:10">
      <c r="A46" s="4" t="s">
        <v>10</v>
      </c>
      <c r="B46" s="4" t="s">
        <v>11</v>
      </c>
      <c r="C46" s="4" t="s">
        <v>97</v>
      </c>
      <c r="D46" s="5"/>
      <c r="E46" s="4" t="s">
        <v>13</v>
      </c>
      <c r="F46" s="4" t="s">
        <v>25</v>
      </c>
      <c r="G46" s="4" t="s">
        <v>193</v>
      </c>
      <c r="H46" s="4" t="s">
        <v>194</v>
      </c>
      <c r="I46" s="4" t="s">
        <v>195</v>
      </c>
      <c r="J46" s="4" t="s">
        <v>135</v>
      </c>
    </row>
    <row r="47" spans="1:10">
      <c r="A47" s="4" t="s">
        <v>46</v>
      </c>
      <c r="B47" s="4" t="s">
        <v>11</v>
      </c>
      <c r="C47" s="4" t="s">
        <v>196</v>
      </c>
      <c r="D47" s="5"/>
      <c r="E47" s="4" t="s">
        <v>19</v>
      </c>
      <c r="F47" s="4" t="s">
        <v>25</v>
      </c>
      <c r="G47" s="4" t="s">
        <v>197</v>
      </c>
      <c r="H47" s="4" t="s">
        <v>198</v>
      </c>
      <c r="I47" s="4" t="s">
        <v>199</v>
      </c>
      <c r="J47" s="4" t="s">
        <v>178</v>
      </c>
    </row>
    <row r="48" spans="1:10">
      <c r="A48" s="4" t="s">
        <v>10</v>
      </c>
      <c r="B48" s="4" t="s">
        <v>11</v>
      </c>
      <c r="C48" s="4" t="s">
        <v>40</v>
      </c>
      <c r="D48" s="5"/>
      <c r="E48" s="4" t="s">
        <v>30</v>
      </c>
      <c r="F48" s="4" t="s">
        <v>31</v>
      </c>
      <c r="G48" s="4" t="s">
        <v>200</v>
      </c>
      <c r="H48" s="4" t="s">
        <v>201</v>
      </c>
      <c r="I48" s="4" t="s">
        <v>202</v>
      </c>
      <c r="J48" s="4" t="s">
        <v>203</v>
      </c>
    </row>
    <row r="49" spans="1:10">
      <c r="A49" s="4" t="s">
        <v>10</v>
      </c>
      <c r="B49" s="4" t="s">
        <v>11</v>
      </c>
      <c r="C49" s="4" t="s">
        <v>18</v>
      </c>
      <c r="D49" s="5"/>
      <c r="E49" s="4" t="s">
        <v>13</v>
      </c>
      <c r="F49" s="4" t="s">
        <v>14</v>
      </c>
      <c r="G49" s="4" t="s">
        <v>204</v>
      </c>
      <c r="H49" s="4" t="s">
        <v>205</v>
      </c>
      <c r="I49" s="4" t="s">
        <v>206</v>
      </c>
      <c r="J49" s="4" t="s">
        <v>207</v>
      </c>
    </row>
    <row r="50" spans="1:10">
      <c r="A50" s="4" t="s">
        <v>10</v>
      </c>
      <c r="B50" s="4" t="s">
        <v>11</v>
      </c>
      <c r="C50" s="4" t="s">
        <v>208</v>
      </c>
      <c r="D50" s="5"/>
      <c r="E50" s="4" t="s">
        <v>13</v>
      </c>
      <c r="F50" s="4" t="s">
        <v>25</v>
      </c>
      <c r="G50" s="4" t="s">
        <v>209</v>
      </c>
      <c r="H50" s="4" t="s">
        <v>156</v>
      </c>
      <c r="I50" s="4" t="s">
        <v>210</v>
      </c>
      <c r="J50" s="4" t="s">
        <v>211</v>
      </c>
    </row>
    <row r="51" spans="1:10">
      <c r="A51" s="4" t="s">
        <v>10</v>
      </c>
      <c r="B51" s="4" t="s">
        <v>11</v>
      </c>
      <c r="C51" s="4" t="s">
        <v>196</v>
      </c>
      <c r="D51" s="5"/>
      <c r="E51" s="4" t="s">
        <v>13</v>
      </c>
      <c r="F51" s="4" t="s">
        <v>31</v>
      </c>
      <c r="G51" s="4" t="s">
        <v>21</v>
      </c>
      <c r="H51" s="4" t="s">
        <v>212</v>
      </c>
      <c r="I51" s="4" t="s">
        <v>212</v>
      </c>
      <c r="J51" s="4" t="s">
        <v>212</v>
      </c>
    </row>
    <row r="52" spans="1:10">
      <c r="A52" s="4" t="s">
        <v>10</v>
      </c>
      <c r="B52" s="4" t="s">
        <v>11</v>
      </c>
      <c r="C52" s="4" t="s">
        <v>12</v>
      </c>
      <c r="D52" s="5"/>
      <c r="E52" s="4" t="s">
        <v>13</v>
      </c>
      <c r="F52" s="4" t="s">
        <v>14</v>
      </c>
      <c r="G52" s="4" t="s">
        <v>140</v>
      </c>
      <c r="H52" s="4" t="s">
        <v>213</v>
      </c>
      <c r="I52" s="4" t="s">
        <v>214</v>
      </c>
      <c r="J52" s="4" t="s">
        <v>215</v>
      </c>
    </row>
    <row r="53" spans="1:10">
      <c r="A53" s="4" t="s">
        <v>46</v>
      </c>
      <c r="B53" s="4" t="s">
        <v>216</v>
      </c>
      <c r="C53" s="4" t="s">
        <v>84</v>
      </c>
      <c r="D53" s="5"/>
      <c r="E53" s="4" t="s">
        <v>30</v>
      </c>
      <c r="F53" s="4" t="s">
        <v>25</v>
      </c>
      <c r="G53" s="4" t="s">
        <v>217</v>
      </c>
      <c r="H53" s="4" t="s">
        <v>218</v>
      </c>
      <c r="I53" s="4" t="s">
        <v>219</v>
      </c>
      <c r="J53" s="4" t="s">
        <v>220</v>
      </c>
    </row>
    <row r="54" spans="1:10">
      <c r="A54" s="4" t="s">
        <v>10</v>
      </c>
      <c r="B54" s="4" t="s">
        <v>216</v>
      </c>
      <c r="C54" s="4" t="s">
        <v>221</v>
      </c>
      <c r="D54" s="5"/>
      <c r="E54" s="4" t="s">
        <v>13</v>
      </c>
      <c r="F54" s="4" t="s">
        <v>25</v>
      </c>
      <c r="G54" s="4" t="s">
        <v>222</v>
      </c>
      <c r="H54" s="4" t="s">
        <v>223</v>
      </c>
      <c r="I54" s="4" t="s">
        <v>224</v>
      </c>
      <c r="J54" s="4" t="s">
        <v>225</v>
      </c>
    </row>
    <row r="55" spans="1:10">
      <c r="A55" s="4" t="s">
        <v>46</v>
      </c>
      <c r="B55" s="4" t="s">
        <v>226</v>
      </c>
      <c r="C55" s="4" t="s">
        <v>18</v>
      </c>
      <c r="D55" s="5"/>
      <c r="E55" s="4" t="s">
        <v>13</v>
      </c>
      <c r="F55" s="4" t="s">
        <v>31</v>
      </c>
      <c r="G55" s="4" t="s">
        <v>140</v>
      </c>
      <c r="H55" s="4" t="s">
        <v>227</v>
      </c>
      <c r="I55" s="4" t="s">
        <v>228</v>
      </c>
      <c r="J55" s="4" t="s">
        <v>229</v>
      </c>
    </row>
    <row r="56" spans="1:10">
      <c r="A56" s="4" t="s">
        <v>10</v>
      </c>
      <c r="B56" s="4" t="s">
        <v>226</v>
      </c>
      <c r="C56" s="4" t="s">
        <v>40</v>
      </c>
      <c r="D56" s="5"/>
      <c r="E56" s="4" t="s">
        <v>230</v>
      </c>
      <c r="F56" s="4" t="s">
        <v>25</v>
      </c>
      <c r="G56" s="4" t="s">
        <v>231</v>
      </c>
      <c r="H56" s="4" t="s">
        <v>232</v>
      </c>
      <c r="I56" s="4" t="s">
        <v>233</v>
      </c>
      <c r="J56" s="4" t="s">
        <v>234</v>
      </c>
    </row>
    <row r="57" spans="1:10">
      <c r="A57" s="4" t="s">
        <v>46</v>
      </c>
      <c r="B57" s="4" t="s">
        <v>226</v>
      </c>
      <c r="C57" s="4" t="s">
        <v>183</v>
      </c>
      <c r="D57" s="5"/>
      <c r="E57" s="4" t="s">
        <v>13</v>
      </c>
      <c r="F57" s="4" t="s">
        <v>58</v>
      </c>
      <c r="G57" s="4" t="s">
        <v>235</v>
      </c>
      <c r="H57" s="4" t="s">
        <v>135</v>
      </c>
      <c r="I57" s="4" t="s">
        <v>236</v>
      </c>
      <c r="J57" s="4" t="s">
        <v>237</v>
      </c>
    </row>
    <row r="58" spans="1:10">
      <c r="A58" s="4" t="s">
        <v>10</v>
      </c>
      <c r="B58" s="4" t="s">
        <v>238</v>
      </c>
      <c r="C58" s="4" t="s">
        <v>12</v>
      </c>
      <c r="D58" s="5"/>
      <c r="E58" s="4" t="s">
        <v>13</v>
      </c>
      <c r="F58" s="4" t="s">
        <v>25</v>
      </c>
      <c r="G58" s="4" t="s">
        <v>239</v>
      </c>
      <c r="H58" s="4" t="s">
        <v>240</v>
      </c>
      <c r="I58" s="4" t="s">
        <v>241</v>
      </c>
      <c r="J58" s="4" t="s">
        <v>242</v>
      </c>
    </row>
    <row r="59" spans="1:10">
      <c r="A59" s="4" t="s">
        <v>46</v>
      </c>
      <c r="B59" s="4" t="s">
        <v>238</v>
      </c>
      <c r="C59" s="4" t="s">
        <v>40</v>
      </c>
      <c r="D59" s="5"/>
      <c r="E59" s="4" t="s">
        <v>13</v>
      </c>
      <c r="F59" s="4" t="s">
        <v>36</v>
      </c>
      <c r="G59" s="4" t="s">
        <v>243</v>
      </c>
      <c r="H59" s="4" t="s">
        <v>244</v>
      </c>
      <c r="I59" s="4" t="s">
        <v>245</v>
      </c>
      <c r="J59" s="4" t="s">
        <v>246</v>
      </c>
    </row>
    <row r="60" spans="1:10">
      <c r="A60" s="4" t="s">
        <v>46</v>
      </c>
      <c r="B60" s="4" t="s">
        <v>238</v>
      </c>
      <c r="C60" s="4" t="s">
        <v>40</v>
      </c>
      <c r="D60" s="5"/>
      <c r="E60" s="4" t="s">
        <v>13</v>
      </c>
      <c r="F60" s="4" t="s">
        <v>31</v>
      </c>
      <c r="G60" s="4" t="s">
        <v>247</v>
      </c>
      <c r="H60" s="4" t="s">
        <v>248</v>
      </c>
      <c r="I60" s="4" t="s">
        <v>245</v>
      </c>
      <c r="J60" s="4" t="s">
        <v>249</v>
      </c>
    </row>
    <row r="61" spans="1:10" ht="13" customHeight="1">
      <c r="A61" s="4" t="s">
        <v>46</v>
      </c>
      <c r="B61" s="4" t="s">
        <v>238</v>
      </c>
      <c r="C61" s="4" t="s">
        <v>12</v>
      </c>
      <c r="D61" s="5"/>
      <c r="E61" s="4" t="s">
        <v>30</v>
      </c>
      <c r="F61" s="4" t="s">
        <v>25</v>
      </c>
      <c r="G61" s="4" t="s">
        <v>250</v>
      </c>
      <c r="H61" s="4" t="s">
        <v>251</v>
      </c>
      <c r="I61" s="4" t="s">
        <v>252</v>
      </c>
      <c r="J61" s="4" t="s">
        <v>253</v>
      </c>
    </row>
    <row r="62" spans="1:10" ht="13" customHeight="1">
      <c r="A62" s="4" t="s">
        <v>10</v>
      </c>
      <c r="B62" s="4" t="s">
        <v>238</v>
      </c>
      <c r="C62" s="4" t="s">
        <v>12</v>
      </c>
      <c r="D62" s="5"/>
      <c r="E62" s="4" t="s">
        <v>148</v>
      </c>
      <c r="F62" s="4" t="s">
        <v>14</v>
      </c>
      <c r="G62" s="4" t="s">
        <v>254</v>
      </c>
      <c r="H62" s="4" t="s">
        <v>255</v>
      </c>
      <c r="I62" s="4" t="s">
        <v>256</v>
      </c>
      <c r="J62" s="4" t="s">
        <v>257</v>
      </c>
    </row>
    <row r="63" spans="1:10" ht="13" customHeight="1">
      <c r="A63" s="4" t="s">
        <v>10</v>
      </c>
      <c r="B63" s="4" t="s">
        <v>258</v>
      </c>
      <c r="C63" s="4" t="s">
        <v>12</v>
      </c>
      <c r="D63" s="5"/>
      <c r="E63" s="4" t="s">
        <v>13</v>
      </c>
      <c r="F63" s="4" t="s">
        <v>25</v>
      </c>
      <c r="G63" s="4" t="s">
        <v>98</v>
      </c>
      <c r="H63" s="4" t="s">
        <v>259</v>
      </c>
      <c r="I63" s="4" t="s">
        <v>260</v>
      </c>
      <c r="J63" s="4" t="s">
        <v>261</v>
      </c>
    </row>
    <row r="64" spans="1:10" ht="13" customHeight="1">
      <c r="A64" s="4" t="s">
        <v>46</v>
      </c>
      <c r="B64" s="4" t="s">
        <v>262</v>
      </c>
      <c r="C64" s="4" t="s">
        <v>12</v>
      </c>
      <c r="D64" s="5"/>
      <c r="E64" s="4" t="s">
        <v>263</v>
      </c>
      <c r="F64" s="4" t="s">
        <v>36</v>
      </c>
      <c r="G64" s="4" t="s">
        <v>264</v>
      </c>
      <c r="H64" s="4" t="s">
        <v>265</v>
      </c>
      <c r="I64" s="4" t="s">
        <v>266</v>
      </c>
      <c r="J64" s="4" t="s">
        <v>267</v>
      </c>
    </row>
    <row r="65" spans="1:10" ht="13" customHeight="1">
      <c r="A65" s="4" t="s">
        <v>10</v>
      </c>
      <c r="B65" s="4" t="s">
        <v>262</v>
      </c>
      <c r="C65" s="4" t="s">
        <v>40</v>
      </c>
      <c r="D65" s="5"/>
      <c r="E65" s="4" t="s">
        <v>30</v>
      </c>
      <c r="F65" s="4" t="s">
        <v>36</v>
      </c>
      <c r="G65" s="4" t="s">
        <v>140</v>
      </c>
      <c r="H65" s="4" t="s">
        <v>113</v>
      </c>
      <c r="I65" s="4" t="s">
        <v>268</v>
      </c>
      <c r="J65" s="4" t="s">
        <v>269</v>
      </c>
    </row>
    <row r="66" spans="1:10" ht="13" customHeight="1">
      <c r="A66" s="4" t="s">
        <v>10</v>
      </c>
      <c r="B66" s="4" t="s">
        <v>262</v>
      </c>
      <c r="C66" s="4" t="s">
        <v>12</v>
      </c>
      <c r="D66" s="5"/>
      <c r="E66" s="4" t="s">
        <v>13</v>
      </c>
      <c r="F66" s="4" t="s">
        <v>31</v>
      </c>
      <c r="G66" s="4" t="s">
        <v>270</v>
      </c>
      <c r="H66" s="4" t="s">
        <v>271</v>
      </c>
      <c r="I66" s="4" t="s">
        <v>272</v>
      </c>
      <c r="J66" s="4" t="s">
        <v>273</v>
      </c>
    </row>
    <row r="67" spans="1:10" ht="13" customHeight="1">
      <c r="A67" s="4" t="s">
        <v>46</v>
      </c>
      <c r="B67" s="4" t="s">
        <v>274</v>
      </c>
      <c r="C67" s="4" t="s">
        <v>40</v>
      </c>
      <c r="D67" s="5"/>
      <c r="E67" s="4" t="s">
        <v>13</v>
      </c>
      <c r="F67" s="4" t="s">
        <v>25</v>
      </c>
      <c r="G67" s="4" t="s">
        <v>275</v>
      </c>
      <c r="H67" s="4" t="s">
        <v>276</v>
      </c>
      <c r="I67" s="4" t="s">
        <v>277</v>
      </c>
      <c r="J67" s="4" t="s">
        <v>278</v>
      </c>
    </row>
    <row r="68" spans="1:10" ht="13" customHeight="1">
      <c r="A68" s="4" t="s">
        <v>46</v>
      </c>
      <c r="B68" s="4" t="s">
        <v>274</v>
      </c>
      <c r="C68" s="4" t="s">
        <v>40</v>
      </c>
      <c r="D68" s="5"/>
      <c r="E68" s="4" t="s">
        <v>279</v>
      </c>
      <c r="F68" s="4" t="s">
        <v>25</v>
      </c>
      <c r="G68" s="4" t="s">
        <v>280</v>
      </c>
      <c r="H68" s="4" t="s">
        <v>245</v>
      </c>
      <c r="I68" s="4" t="s">
        <v>281</v>
      </c>
      <c r="J68" s="4" t="s">
        <v>282</v>
      </c>
    </row>
    <row r="69" spans="1:10" ht="13" customHeight="1">
      <c r="A69" s="4" t="s">
        <v>46</v>
      </c>
      <c r="B69" s="4" t="s">
        <v>283</v>
      </c>
      <c r="C69" s="4" t="s">
        <v>40</v>
      </c>
      <c r="D69" s="5"/>
      <c r="E69" s="4" t="s">
        <v>125</v>
      </c>
      <c r="F69" s="4" t="s">
        <v>14</v>
      </c>
      <c r="G69" s="4" t="s">
        <v>243</v>
      </c>
      <c r="H69" s="4" t="s">
        <v>284</v>
      </c>
      <c r="I69" s="4" t="s">
        <v>285</v>
      </c>
      <c r="J69" s="4" t="s">
        <v>286</v>
      </c>
    </row>
    <row r="70" spans="1:10" ht="13" customHeight="1">
      <c r="A70" s="4" t="s">
        <v>46</v>
      </c>
      <c r="B70" s="4" t="s">
        <v>283</v>
      </c>
      <c r="C70" s="4" t="s">
        <v>12</v>
      </c>
      <c r="D70" s="5"/>
      <c r="E70" s="4" t="s">
        <v>287</v>
      </c>
      <c r="F70" s="4" t="s">
        <v>36</v>
      </c>
      <c r="G70" s="4" t="s">
        <v>288</v>
      </c>
      <c r="H70" s="4" t="s">
        <v>244</v>
      </c>
      <c r="I70" s="4" t="s">
        <v>289</v>
      </c>
      <c r="J70" s="4" t="s">
        <v>290</v>
      </c>
    </row>
    <row r="71" spans="1:10" ht="13" customHeight="1">
      <c r="A71" s="4" t="s">
        <v>46</v>
      </c>
      <c r="B71" s="4" t="s">
        <v>283</v>
      </c>
      <c r="C71" s="4" t="s">
        <v>40</v>
      </c>
      <c r="D71" s="5"/>
      <c r="E71" s="4" t="s">
        <v>263</v>
      </c>
      <c r="F71" s="4" t="s">
        <v>25</v>
      </c>
      <c r="G71" s="4" t="s">
        <v>291</v>
      </c>
      <c r="H71" s="4" t="s">
        <v>292</v>
      </c>
      <c r="I71" s="4" t="s">
        <v>293</v>
      </c>
      <c r="J71" s="4" t="s">
        <v>294</v>
      </c>
    </row>
    <row r="72" spans="1:10" ht="13" customHeight="1">
      <c r="A72" s="4" t="s">
        <v>10</v>
      </c>
      <c r="B72" s="4" t="s">
        <v>283</v>
      </c>
      <c r="C72" s="4" t="s">
        <v>40</v>
      </c>
      <c r="D72" s="5"/>
      <c r="E72" s="4" t="s">
        <v>295</v>
      </c>
      <c r="F72" s="4" t="s">
        <v>14</v>
      </c>
      <c r="G72" s="4" t="s">
        <v>296</v>
      </c>
      <c r="H72" s="4" t="s">
        <v>297</v>
      </c>
      <c r="I72" s="4" t="s">
        <v>298</v>
      </c>
      <c r="J72" s="4" t="s">
        <v>299</v>
      </c>
    </row>
    <row r="73" spans="1:10" ht="13" customHeight="1">
      <c r="A73" s="4" t="s">
        <v>46</v>
      </c>
      <c r="B73" s="6">
        <v>60</v>
      </c>
      <c r="C73" s="4" t="s">
        <v>18</v>
      </c>
      <c r="D73" s="5"/>
      <c r="E73" s="4" t="s">
        <v>30</v>
      </c>
      <c r="F73" s="4" t="s">
        <v>14</v>
      </c>
      <c r="G73" s="4" t="s">
        <v>300</v>
      </c>
      <c r="H73" s="4" t="s">
        <v>301</v>
      </c>
      <c r="I73" s="4" t="s">
        <v>302</v>
      </c>
      <c r="J73" s="4" t="s">
        <v>303</v>
      </c>
    </row>
    <row r="74" spans="1:10" ht="13" customHeight="1">
      <c r="A74" s="4" t="s">
        <v>10</v>
      </c>
      <c r="B74" s="6">
        <v>60</v>
      </c>
      <c r="C74" s="4" t="s">
        <v>12</v>
      </c>
      <c r="D74" s="5"/>
      <c r="E74" s="4" t="s">
        <v>19</v>
      </c>
      <c r="F74" s="4" t="s">
        <v>31</v>
      </c>
      <c r="G74" s="4" t="s">
        <v>304</v>
      </c>
      <c r="H74" s="4" t="s">
        <v>305</v>
      </c>
      <c r="I74" s="4" t="s">
        <v>306</v>
      </c>
      <c r="J74" s="4" t="s">
        <v>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81C92-8756-4B42-A026-19A1B94532CE}">
  <dimension ref="A1:U74"/>
  <sheetViews>
    <sheetView zoomScale="103" zoomScaleNormal="87" workbookViewId="0">
      <selection activeCell="Q28" sqref="Q28"/>
    </sheetView>
  </sheetViews>
  <sheetFormatPr baseColWidth="10" defaultRowHeight="13"/>
  <cols>
    <col min="1" max="1" width="7.1640625" bestFit="1" customWidth="1"/>
    <col min="2" max="2" width="6" bestFit="1" customWidth="1"/>
    <col min="3" max="3" width="19.83203125" bestFit="1" customWidth="1"/>
    <col min="4" max="4" width="27.1640625" bestFit="1" customWidth="1"/>
    <col min="5" max="5" width="17.6640625" bestFit="1" customWidth="1"/>
    <col min="9" max="9" width="9.5" bestFit="1" customWidth="1"/>
    <col min="10" max="10" width="6" bestFit="1" customWidth="1"/>
    <col min="11" max="11" width="5.5" bestFit="1" customWidth="1"/>
    <col min="12" max="12" width="5.1640625" bestFit="1" customWidth="1"/>
    <col min="13" max="13" width="6" bestFit="1" customWidth="1"/>
    <col min="15" max="15" width="15.33203125" bestFit="1" customWidth="1"/>
    <col min="17" max="17" width="14.5" customWidth="1"/>
    <col min="18" max="18" width="6" bestFit="1" customWidth="1"/>
    <col min="19" max="19" width="15.83203125" bestFit="1" customWidth="1"/>
  </cols>
  <sheetData>
    <row r="1" spans="1:21" ht="15" customHeight="1">
      <c r="A1" s="1" t="s">
        <v>0</v>
      </c>
      <c r="B1" s="1" t="s">
        <v>1</v>
      </c>
      <c r="C1" s="1" t="s">
        <v>3</v>
      </c>
      <c r="D1" s="1" t="s">
        <v>4</v>
      </c>
      <c r="E1" s="1" t="s">
        <v>5</v>
      </c>
    </row>
    <row r="2" spans="1:21" ht="29" customHeight="1">
      <c r="A2" s="4" t="s">
        <v>46</v>
      </c>
      <c r="B2" s="4" t="s">
        <v>11</v>
      </c>
      <c r="C2" s="5"/>
      <c r="D2" s="4" t="s">
        <v>13</v>
      </c>
      <c r="E2" s="4" t="s">
        <v>14</v>
      </c>
      <c r="I2" t="str" cm="1">
        <f t="array" ref="I2">_xlfn.TEXTSPLIT(D2,",")</f>
        <v>Streaming</v>
      </c>
      <c r="O2" s="7" t="s">
        <v>310</v>
      </c>
      <c r="P2" s="7" t="s">
        <v>11</v>
      </c>
      <c r="Q2" s="7" t="s">
        <v>318</v>
      </c>
      <c r="R2" s="7" t="s">
        <v>311</v>
      </c>
      <c r="S2" s="7" t="s">
        <v>321</v>
      </c>
      <c r="T2" s="27" t="s">
        <v>322</v>
      </c>
      <c r="U2" s="7" t="s">
        <v>320</v>
      </c>
    </row>
    <row r="3" spans="1:21" ht="14">
      <c r="A3" s="4" t="s">
        <v>46</v>
      </c>
      <c r="B3" s="4" t="s">
        <v>11</v>
      </c>
      <c r="C3" s="5"/>
      <c r="D3" s="4" t="s">
        <v>51</v>
      </c>
      <c r="E3" s="4" t="s">
        <v>14</v>
      </c>
      <c r="I3" t="str" cm="1">
        <f t="array" ref="I3:J3">_xlfn.TEXTSPLIT(D3,",")</f>
        <v>Streaming</v>
      </c>
      <c r="J3" t="str">
        <v>Live</v>
      </c>
      <c r="O3" s="8" t="s">
        <v>13</v>
      </c>
      <c r="P3" s="9">
        <f>COUNTIF($I$2:$M$20,O3)+COUNTIF($I$21:$M$52,O3)</f>
        <v>49</v>
      </c>
      <c r="Q3" s="9">
        <f>COUNTIF($I$53:$N$65,O3)+COUNTIF($I$66:$M$74,O3)</f>
        <v>18</v>
      </c>
      <c r="R3" s="9">
        <f>COUNTIF(I2:M74,O3)</f>
        <v>67</v>
      </c>
      <c r="S3" s="28">
        <f>P3/51</f>
        <v>0.96078431372549022</v>
      </c>
      <c r="T3" s="28">
        <f>Q3/22</f>
        <v>0.81818181818181823</v>
      </c>
      <c r="U3" s="10">
        <f>(R3/73)</f>
        <v>0.9178082191780822</v>
      </c>
    </row>
    <row r="4" spans="1:21" ht="14">
      <c r="A4" s="4" t="s">
        <v>46</v>
      </c>
      <c r="B4" s="4" t="s">
        <v>11</v>
      </c>
      <c r="C4" s="5"/>
      <c r="D4" s="4" t="s">
        <v>13</v>
      </c>
      <c r="E4" s="4" t="s">
        <v>14</v>
      </c>
      <c r="I4" t="str" cm="1">
        <f t="array" ref="I4">_xlfn.TEXTSPLIT(D4,",")</f>
        <v>Streaming</v>
      </c>
      <c r="O4" s="8" t="s">
        <v>19</v>
      </c>
      <c r="P4" s="9">
        <f>COUNTIF($I$2:$M$20,O4)+COUNTIF($I$21:$M$52,O4)</f>
        <v>10</v>
      </c>
      <c r="Q4" s="9">
        <f t="shared" ref="Q4:Q7" si="0">COUNTIF($I$53:$N$65,O4)+COUNTIF($I$66:$M$74,O4)</f>
        <v>11</v>
      </c>
      <c r="R4" s="9">
        <f>COUNTIF(I2:M74,O4)</f>
        <v>21</v>
      </c>
      <c r="S4" s="28">
        <f t="shared" ref="S4:S7" si="1">P4/51</f>
        <v>0.19607843137254902</v>
      </c>
      <c r="T4" s="28">
        <f>Q4/22</f>
        <v>0.5</v>
      </c>
      <c r="U4" s="10">
        <f>(R4/73)</f>
        <v>0.28767123287671231</v>
      </c>
    </row>
    <row r="5" spans="1:21" ht="14">
      <c r="A5" s="4" t="s">
        <v>46</v>
      </c>
      <c r="B5" s="4" t="s">
        <v>11</v>
      </c>
      <c r="C5" s="4" t="s">
        <v>68</v>
      </c>
      <c r="D5" s="4" t="s">
        <v>30</v>
      </c>
      <c r="E5" s="4" t="s">
        <v>58</v>
      </c>
      <c r="I5" t="str" cm="1">
        <f t="array" ref="I5:J5">_xlfn.TEXTSPLIT(D5,",")</f>
        <v>Streaming</v>
      </c>
      <c r="J5" t="str">
        <v>Radio</v>
      </c>
      <c r="O5" s="8" t="s">
        <v>307</v>
      </c>
      <c r="P5" s="9">
        <f t="shared" ref="P5:P7" si="2">COUNTIF($I$2:$M$20,O5)+COUNTIF($I$21:$M$52,O5)</f>
        <v>2</v>
      </c>
      <c r="Q5" s="9">
        <f t="shared" si="0"/>
        <v>4</v>
      </c>
      <c r="R5" s="9">
        <f>COUNTIF(I2:M74,O5)</f>
        <v>6</v>
      </c>
      <c r="S5" s="28">
        <f t="shared" si="1"/>
        <v>3.9215686274509803E-2</v>
      </c>
      <c r="T5" s="28">
        <f t="shared" ref="T5:T7" si="3">Q5/22</f>
        <v>0.18181818181818182</v>
      </c>
      <c r="U5" s="10">
        <f>(R5/73)</f>
        <v>8.2191780821917804E-2</v>
      </c>
    </row>
    <row r="6" spans="1:21" ht="14">
      <c r="A6" s="4" t="s">
        <v>46</v>
      </c>
      <c r="B6" s="4" t="s">
        <v>11</v>
      </c>
      <c r="C6" s="5"/>
      <c r="D6" s="4" t="s">
        <v>13</v>
      </c>
      <c r="E6" s="4" t="s">
        <v>31</v>
      </c>
      <c r="I6" t="str" cm="1">
        <f t="array" ref="I6">_xlfn.TEXTSPLIT(D6,",")</f>
        <v>Streaming</v>
      </c>
      <c r="O6" s="8" t="s">
        <v>308</v>
      </c>
      <c r="P6" s="9">
        <f t="shared" si="2"/>
        <v>4</v>
      </c>
      <c r="Q6" s="9">
        <f t="shared" si="0"/>
        <v>4</v>
      </c>
      <c r="R6" s="9">
        <f>COUNTIF(I2:M74,O6)</f>
        <v>8</v>
      </c>
      <c r="S6" s="28">
        <f t="shared" si="1"/>
        <v>7.8431372549019607E-2</v>
      </c>
      <c r="T6" s="28">
        <f t="shared" si="3"/>
        <v>0.18181818181818182</v>
      </c>
      <c r="U6" s="10">
        <f>(R6/73)</f>
        <v>0.1095890410958904</v>
      </c>
    </row>
    <row r="7" spans="1:21" ht="14">
      <c r="A7" s="4" t="s">
        <v>46</v>
      </c>
      <c r="B7" s="4" t="s">
        <v>11</v>
      </c>
      <c r="C7" s="5"/>
      <c r="D7" s="4" t="s">
        <v>13</v>
      </c>
      <c r="E7" s="4" t="s">
        <v>36</v>
      </c>
      <c r="I7" t="str" cm="1">
        <f t="array" ref="I7">_xlfn.TEXTSPLIT(D7,",")</f>
        <v>Streaming</v>
      </c>
      <c r="O7" s="8" t="s">
        <v>309</v>
      </c>
      <c r="P7" s="9">
        <f t="shared" si="2"/>
        <v>4</v>
      </c>
      <c r="Q7" s="9">
        <f t="shared" si="0"/>
        <v>3</v>
      </c>
      <c r="R7" s="9">
        <f>COUNTIF(I2:M74,O7)</f>
        <v>7</v>
      </c>
      <c r="S7" s="28">
        <f t="shared" si="1"/>
        <v>7.8431372549019607E-2</v>
      </c>
      <c r="T7" s="28">
        <f t="shared" si="3"/>
        <v>0.13636363636363635</v>
      </c>
      <c r="U7" s="10">
        <f>(R7/73)</f>
        <v>9.5890410958904104E-2</v>
      </c>
    </row>
    <row r="8" spans="1:21" ht="14">
      <c r="A8" s="4" t="s">
        <v>46</v>
      </c>
      <c r="B8" s="4" t="s">
        <v>11</v>
      </c>
      <c r="C8" s="5"/>
      <c r="D8" s="4" t="s">
        <v>13</v>
      </c>
      <c r="E8" s="4" t="s">
        <v>58</v>
      </c>
      <c r="I8" t="str" cm="1">
        <f t="array" ref="I8">_xlfn.TEXTSPLIT(D8,",")</f>
        <v>Streaming</v>
      </c>
    </row>
    <row r="9" spans="1:21" ht="14">
      <c r="A9" s="4" t="s">
        <v>46</v>
      </c>
      <c r="B9" s="4" t="s">
        <v>11</v>
      </c>
      <c r="C9" s="5"/>
      <c r="D9" s="4" t="s">
        <v>13</v>
      </c>
      <c r="E9" s="4" t="s">
        <v>14</v>
      </c>
      <c r="I9" t="str" cm="1">
        <f t="array" ref="I9">_xlfn.TEXTSPLIT(D9,",")</f>
        <v>Streaming</v>
      </c>
    </row>
    <row r="10" spans="1:21" ht="14">
      <c r="A10" s="4" t="s">
        <v>46</v>
      </c>
      <c r="B10" s="4" t="s">
        <v>11</v>
      </c>
      <c r="C10" s="5"/>
      <c r="D10" s="4" t="s">
        <v>125</v>
      </c>
      <c r="E10" s="4" t="s">
        <v>14</v>
      </c>
      <c r="I10" t="str" cm="1">
        <f t="array" ref="I10:J10">_xlfn.TEXTSPLIT(D10,",")</f>
        <v>Streaming</v>
      </c>
      <c r="J10" t="str">
        <v>Vinyl</v>
      </c>
    </row>
    <row r="11" spans="1:21" ht="14">
      <c r="A11" s="4" t="s">
        <v>46</v>
      </c>
      <c r="B11" s="4" t="s">
        <v>11</v>
      </c>
      <c r="C11" s="5"/>
      <c r="D11" s="4" t="s">
        <v>13</v>
      </c>
      <c r="E11" s="4" t="s">
        <v>31</v>
      </c>
      <c r="I11" t="str" cm="1">
        <f t="array" ref="I11">_xlfn.TEXTSPLIT(D11,",")</f>
        <v>Streaming</v>
      </c>
    </row>
    <row r="12" spans="1:21" ht="14">
      <c r="A12" s="4" t="s">
        <v>46</v>
      </c>
      <c r="B12" s="4" t="s">
        <v>11</v>
      </c>
      <c r="C12" s="5"/>
      <c r="D12" s="4" t="s">
        <v>148</v>
      </c>
      <c r="E12" s="4" t="s">
        <v>14</v>
      </c>
      <c r="I12" t="str" cm="1">
        <f t="array" ref="I12:K12">_xlfn.TEXTSPLIT(D12,",")</f>
        <v>Streaming</v>
      </c>
      <c r="J12" t="str">
        <v>Vinyl</v>
      </c>
      <c r="K12" t="str">
        <v>Live</v>
      </c>
    </row>
    <row r="13" spans="1:21" ht="14">
      <c r="A13" s="4" t="s">
        <v>46</v>
      </c>
      <c r="B13" s="4" t="s">
        <v>11</v>
      </c>
      <c r="C13" s="5"/>
      <c r="D13" s="4" t="s">
        <v>13</v>
      </c>
      <c r="E13" s="4" t="s">
        <v>14</v>
      </c>
      <c r="I13" t="str" cm="1">
        <f t="array" ref="I13">_xlfn.TEXTSPLIT(D13,",")</f>
        <v>Streaming</v>
      </c>
    </row>
    <row r="14" spans="1:21" ht="14">
      <c r="A14" s="4" t="s">
        <v>46</v>
      </c>
      <c r="B14" s="4" t="s">
        <v>11</v>
      </c>
      <c r="C14" s="5"/>
      <c r="D14" s="4" t="s">
        <v>30</v>
      </c>
      <c r="E14" s="4" t="s">
        <v>25</v>
      </c>
      <c r="I14" t="str" cm="1">
        <f t="array" ref="I14:J14">_xlfn.TEXTSPLIT(D14,",")</f>
        <v>Streaming</v>
      </c>
      <c r="J14" t="str">
        <v>Radio</v>
      </c>
    </row>
    <row r="15" spans="1:21" ht="14">
      <c r="A15" s="4" t="s">
        <v>46</v>
      </c>
      <c r="B15" s="4" t="s">
        <v>11</v>
      </c>
      <c r="C15" s="5"/>
      <c r="D15" s="4" t="s">
        <v>13</v>
      </c>
      <c r="E15" s="4" t="s">
        <v>36</v>
      </c>
      <c r="I15" t="str" cm="1">
        <f t="array" ref="I15">_xlfn.TEXTSPLIT(D15,",")</f>
        <v>Streaming</v>
      </c>
      <c r="O15" s="59" t="s">
        <v>722</v>
      </c>
      <c r="P15" s="59"/>
      <c r="Q15" s="59"/>
    </row>
    <row r="16" spans="1:21" ht="42" customHeight="1">
      <c r="A16" s="4" t="s">
        <v>46</v>
      </c>
      <c r="B16" s="4" t="s">
        <v>11</v>
      </c>
      <c r="C16" s="5"/>
      <c r="D16" s="4" t="s">
        <v>13</v>
      </c>
      <c r="E16" s="4" t="s">
        <v>31</v>
      </c>
      <c r="I16" t="str" cm="1">
        <f t="array" ref="I16">_xlfn.TEXTSPLIT(D16,",")</f>
        <v>Streaming</v>
      </c>
      <c r="O16" s="46">
        <v>1</v>
      </c>
      <c r="P16" s="60" t="s">
        <v>724</v>
      </c>
      <c r="Q16" s="61"/>
    </row>
    <row r="17" spans="1:17" ht="43" customHeight="1">
      <c r="A17" s="4" t="s">
        <v>46</v>
      </c>
      <c r="B17" s="4" t="s">
        <v>11</v>
      </c>
      <c r="C17" s="5"/>
      <c r="D17" s="4" t="s">
        <v>13</v>
      </c>
      <c r="E17" s="4" t="s">
        <v>31</v>
      </c>
      <c r="I17" t="str" cm="1">
        <f t="array" ref="I17">_xlfn.TEXTSPLIT(D17,",")</f>
        <v>Streaming</v>
      </c>
      <c r="O17" s="46">
        <v>2</v>
      </c>
      <c r="P17" s="60" t="s">
        <v>765</v>
      </c>
      <c r="Q17" s="60"/>
    </row>
    <row r="18" spans="1:17" ht="50" customHeight="1">
      <c r="A18" s="4" t="s">
        <v>46</v>
      </c>
      <c r="B18" s="4" t="s">
        <v>11</v>
      </c>
      <c r="C18" s="5"/>
      <c r="D18" s="4" t="s">
        <v>13</v>
      </c>
      <c r="E18" s="4" t="s">
        <v>14</v>
      </c>
      <c r="I18" t="str" cm="1">
        <f t="array" ref="I18">_xlfn.TEXTSPLIT(D18,",")</f>
        <v>Streaming</v>
      </c>
      <c r="O18" s="46">
        <v>3</v>
      </c>
      <c r="P18" s="60" t="s">
        <v>764</v>
      </c>
      <c r="Q18" s="61"/>
    </row>
    <row r="19" spans="1:17" ht="14">
      <c r="A19" s="4" t="s">
        <v>46</v>
      </c>
      <c r="B19" s="4" t="s">
        <v>11</v>
      </c>
      <c r="C19" s="5"/>
      <c r="D19" s="4" t="s">
        <v>13</v>
      </c>
      <c r="E19" s="4" t="s">
        <v>58</v>
      </c>
      <c r="I19" t="str" cm="1">
        <f t="array" ref="I19">_xlfn.TEXTSPLIT(D19,",")</f>
        <v>Streaming</v>
      </c>
    </row>
    <row r="20" spans="1:17" ht="14">
      <c r="A20" s="4" t="s">
        <v>46</v>
      </c>
      <c r="B20" s="4" t="s">
        <v>11</v>
      </c>
      <c r="C20" s="5"/>
      <c r="D20" s="4" t="s">
        <v>19</v>
      </c>
      <c r="E20" s="4" t="s">
        <v>25</v>
      </c>
      <c r="I20" t="str" cm="1">
        <f t="array" ref="I20">_xlfn.TEXTSPLIT(D20,",")</f>
        <v>Radio</v>
      </c>
    </row>
    <row r="21" spans="1:17" ht="14">
      <c r="A21" s="4" t="s">
        <v>10</v>
      </c>
      <c r="B21" s="4" t="s">
        <v>11</v>
      </c>
      <c r="C21" s="5"/>
      <c r="D21" s="4" t="s">
        <v>13</v>
      </c>
      <c r="E21" s="4" t="s">
        <v>14</v>
      </c>
      <c r="I21" t="str" cm="1">
        <f t="array" ref="I21">_xlfn.TEXTSPLIT(D21,",")</f>
        <v>Streaming</v>
      </c>
    </row>
    <row r="22" spans="1:17" ht="14">
      <c r="A22" s="4" t="s">
        <v>10</v>
      </c>
      <c r="B22" s="4" t="s">
        <v>11</v>
      </c>
      <c r="C22" s="5"/>
      <c r="D22" s="4" t="s">
        <v>19</v>
      </c>
      <c r="E22" s="4" t="s">
        <v>20</v>
      </c>
      <c r="I22" t="str" cm="1">
        <f t="array" ref="I22">_xlfn.TEXTSPLIT(D22,",")</f>
        <v>Radio</v>
      </c>
    </row>
    <row r="23" spans="1:17" ht="14">
      <c r="A23" s="4" t="s">
        <v>10</v>
      </c>
      <c r="B23" s="4" t="s">
        <v>11</v>
      </c>
      <c r="C23" s="5"/>
      <c r="D23" s="4" t="s">
        <v>13</v>
      </c>
      <c r="E23" s="4" t="s">
        <v>25</v>
      </c>
      <c r="I23" t="str" cm="1">
        <f t="array" ref="I23">_xlfn.TEXTSPLIT(D23,",")</f>
        <v>Streaming</v>
      </c>
    </row>
    <row r="24" spans="1:17" ht="14">
      <c r="A24" s="4" t="s">
        <v>10</v>
      </c>
      <c r="B24" s="4" t="s">
        <v>11</v>
      </c>
      <c r="C24" s="5"/>
      <c r="D24" s="4" t="s">
        <v>30</v>
      </c>
      <c r="E24" s="4" t="s">
        <v>31</v>
      </c>
      <c r="I24" t="str" cm="1">
        <f t="array" ref="I24:J24">_xlfn.TEXTSPLIT(D24,",")</f>
        <v>Streaming</v>
      </c>
      <c r="J24" t="str">
        <v>Radio</v>
      </c>
    </row>
    <row r="25" spans="1:17" ht="14">
      <c r="A25" s="4" t="s">
        <v>10</v>
      </c>
      <c r="B25" s="4" t="s">
        <v>11</v>
      </c>
      <c r="C25" s="5"/>
      <c r="D25" s="4" t="s">
        <v>13</v>
      </c>
      <c r="E25" s="4" t="s">
        <v>36</v>
      </c>
      <c r="I25" t="str" cm="1">
        <f t="array" ref="I25">_xlfn.TEXTSPLIT(D25,",")</f>
        <v>Streaming</v>
      </c>
    </row>
    <row r="26" spans="1:17" ht="14">
      <c r="A26" s="4" t="s">
        <v>10</v>
      </c>
      <c r="B26" s="4" t="s">
        <v>11</v>
      </c>
      <c r="C26" s="5"/>
      <c r="D26" s="4" t="s">
        <v>41</v>
      </c>
      <c r="E26" s="4" t="s">
        <v>14</v>
      </c>
      <c r="I26" t="str" cm="1">
        <f t="array" ref="I26:M26">_xlfn.TEXTSPLIT(D26,",")</f>
        <v>Streaming</v>
      </c>
      <c r="J26" t="str">
        <v>CD</v>
      </c>
      <c r="K26" t="str">
        <v>Live</v>
      </c>
      <c r="L26" t="str">
        <v>Vinyl</v>
      </c>
      <c r="M26" t="str">
        <v>Radio</v>
      </c>
    </row>
    <row r="27" spans="1:17" ht="14">
      <c r="A27" s="4" t="s">
        <v>10</v>
      </c>
      <c r="B27" s="4" t="s">
        <v>11</v>
      </c>
      <c r="C27" s="5"/>
      <c r="D27" s="4" t="s">
        <v>13</v>
      </c>
      <c r="E27" s="4" t="s">
        <v>58</v>
      </c>
      <c r="I27" t="str" cm="1">
        <f t="array" ref="I27">_xlfn.TEXTSPLIT(D27,",")</f>
        <v>Streaming</v>
      </c>
    </row>
    <row r="28" spans="1:17" ht="14">
      <c r="A28" s="4" t="s">
        <v>10</v>
      </c>
      <c r="B28" s="4" t="s">
        <v>11</v>
      </c>
      <c r="C28" s="5"/>
      <c r="D28" s="4" t="s">
        <v>13</v>
      </c>
      <c r="E28" s="4" t="s">
        <v>36</v>
      </c>
      <c r="I28" t="str" cm="1">
        <f t="array" ref="I28">_xlfn.TEXTSPLIT(D28,",")</f>
        <v>Streaming</v>
      </c>
    </row>
    <row r="29" spans="1:17" ht="14">
      <c r="A29" s="4" t="s">
        <v>10</v>
      </c>
      <c r="B29" s="4" t="s">
        <v>11</v>
      </c>
      <c r="C29" s="5"/>
      <c r="D29" s="4" t="s">
        <v>13</v>
      </c>
      <c r="E29" s="4" t="s">
        <v>58</v>
      </c>
      <c r="I29" t="str" cm="1">
        <f t="array" ref="I29">_xlfn.TEXTSPLIT(D29,",")</f>
        <v>Streaming</v>
      </c>
    </row>
    <row r="30" spans="1:17" ht="14">
      <c r="A30" s="4" t="s">
        <v>10</v>
      </c>
      <c r="B30" s="4" t="s">
        <v>11</v>
      </c>
      <c r="C30" s="5"/>
      <c r="D30" s="4" t="s">
        <v>13</v>
      </c>
      <c r="E30" s="4" t="s">
        <v>36</v>
      </c>
      <c r="I30" t="str" cm="1">
        <f t="array" ref="I30">_xlfn.TEXTSPLIT(D30,",")</f>
        <v>Streaming</v>
      </c>
    </row>
    <row r="31" spans="1:17" ht="14">
      <c r="A31" s="4" t="s">
        <v>10</v>
      </c>
      <c r="B31" s="4" t="s">
        <v>11</v>
      </c>
      <c r="C31" s="5"/>
      <c r="D31" s="4" t="s">
        <v>13</v>
      </c>
      <c r="E31" s="4" t="s">
        <v>58</v>
      </c>
      <c r="I31" t="str" cm="1">
        <f t="array" ref="I31">_xlfn.TEXTSPLIT(D31,",")</f>
        <v>Streaming</v>
      </c>
    </row>
    <row r="32" spans="1:17" ht="14">
      <c r="A32" s="4" t="s">
        <v>10</v>
      </c>
      <c r="B32" s="4" t="s">
        <v>11</v>
      </c>
      <c r="C32" s="5"/>
      <c r="D32" s="4" t="s">
        <v>13</v>
      </c>
      <c r="E32" s="4" t="s">
        <v>31</v>
      </c>
      <c r="I32" t="str" cm="1">
        <f t="array" ref="I32">_xlfn.TEXTSPLIT(D32,",")</f>
        <v>Streaming</v>
      </c>
    </row>
    <row r="33" spans="1:13" ht="14">
      <c r="A33" s="4" t="s">
        <v>10</v>
      </c>
      <c r="B33" s="4" t="s">
        <v>11</v>
      </c>
      <c r="C33" s="5"/>
      <c r="D33" s="4" t="s">
        <v>13</v>
      </c>
      <c r="E33" s="4" t="s">
        <v>14</v>
      </c>
      <c r="I33" t="str" cm="1">
        <f t="array" ref="I33">_xlfn.TEXTSPLIT(D33,",")</f>
        <v>Streaming</v>
      </c>
    </row>
    <row r="34" spans="1:13" ht="14">
      <c r="A34" s="4" t="s">
        <v>10</v>
      </c>
      <c r="B34" s="4" t="s">
        <v>11</v>
      </c>
      <c r="C34" s="5"/>
      <c r="D34" s="4" t="s">
        <v>102</v>
      </c>
      <c r="E34" s="4" t="s">
        <v>14</v>
      </c>
      <c r="I34" t="str" cm="1">
        <f t="array" ref="I34:M34">_xlfn.TEXTSPLIT(D34,",")</f>
        <v>Streaming</v>
      </c>
      <c r="J34" t="str">
        <v>Vinyl</v>
      </c>
      <c r="K34" t="str">
        <v>CD</v>
      </c>
      <c r="L34" t="str">
        <v>Live</v>
      </c>
      <c r="M34" t="str">
        <v>Radio</v>
      </c>
    </row>
    <row r="35" spans="1:13" ht="14">
      <c r="A35" s="4" t="s">
        <v>10</v>
      </c>
      <c r="B35" s="4" t="s">
        <v>11</v>
      </c>
      <c r="C35" s="4" t="s">
        <v>115</v>
      </c>
      <c r="D35" s="4" t="s">
        <v>13</v>
      </c>
      <c r="E35" s="4" t="s">
        <v>25</v>
      </c>
      <c r="I35" t="str" cm="1">
        <f t="array" ref="I35">_xlfn.TEXTSPLIT(D35,",")</f>
        <v>Streaming</v>
      </c>
    </row>
    <row r="36" spans="1:13" ht="14">
      <c r="A36" s="4" t="s">
        <v>10</v>
      </c>
      <c r="B36" s="4" t="s">
        <v>11</v>
      </c>
      <c r="C36" s="5"/>
      <c r="D36" s="4" t="s">
        <v>13</v>
      </c>
      <c r="E36" s="4" t="s">
        <v>25</v>
      </c>
      <c r="I36" t="str" cm="1">
        <f t="array" ref="I36">_xlfn.TEXTSPLIT(D36,",")</f>
        <v>Streaming</v>
      </c>
    </row>
    <row r="37" spans="1:13" ht="14">
      <c r="A37" s="4" t="s">
        <v>10</v>
      </c>
      <c r="B37" s="4" t="s">
        <v>11</v>
      </c>
      <c r="C37" s="5"/>
      <c r="D37" s="4" t="s">
        <v>13</v>
      </c>
      <c r="E37" s="4" t="s">
        <v>25</v>
      </c>
      <c r="I37" t="str" cm="1">
        <f t="array" ref="I37">_xlfn.TEXTSPLIT(D37,",")</f>
        <v>Streaming</v>
      </c>
    </row>
    <row r="38" spans="1:13" ht="14">
      <c r="A38" s="4" t="s">
        <v>10</v>
      </c>
      <c r="B38" s="4" t="s">
        <v>11</v>
      </c>
      <c r="C38" s="5"/>
      <c r="D38" s="4" t="s">
        <v>13</v>
      </c>
      <c r="E38" s="4" t="s">
        <v>58</v>
      </c>
      <c r="I38" t="str" cm="1">
        <f t="array" ref="I38">_xlfn.TEXTSPLIT(D38,",")</f>
        <v>Streaming</v>
      </c>
    </row>
    <row r="39" spans="1:13" ht="14">
      <c r="A39" s="4" t="s">
        <v>10</v>
      </c>
      <c r="B39" s="4" t="s">
        <v>11</v>
      </c>
      <c r="C39" s="5"/>
      <c r="D39" s="4" t="s">
        <v>13</v>
      </c>
      <c r="E39" s="4" t="s">
        <v>36</v>
      </c>
      <c r="I39" t="str" cm="1">
        <f t="array" ref="I39">_xlfn.TEXTSPLIT(D39,",")</f>
        <v>Streaming</v>
      </c>
    </row>
    <row r="40" spans="1:13" ht="14">
      <c r="A40" s="4" t="s">
        <v>10</v>
      </c>
      <c r="B40" s="4" t="s">
        <v>11</v>
      </c>
      <c r="C40" s="5"/>
      <c r="D40" s="4" t="s">
        <v>30</v>
      </c>
      <c r="E40" s="4" t="s">
        <v>31</v>
      </c>
      <c r="I40" t="str" cm="1">
        <f t="array" ref="I40:J40">_xlfn.TEXTSPLIT(D40,",")</f>
        <v>Streaming</v>
      </c>
      <c r="J40" t="str">
        <v>Radio</v>
      </c>
    </row>
    <row r="41" spans="1:13" ht="14">
      <c r="A41" s="4" t="s">
        <v>10</v>
      </c>
      <c r="B41" s="4" t="s">
        <v>11</v>
      </c>
      <c r="C41" s="5"/>
      <c r="D41" s="4" t="s">
        <v>13</v>
      </c>
      <c r="E41" s="4" t="s">
        <v>25</v>
      </c>
      <c r="I41" t="str" cm="1">
        <f t="array" ref="I41">_xlfn.TEXTSPLIT(D41,",")</f>
        <v>Streaming</v>
      </c>
    </row>
    <row r="42" spans="1:13" ht="14">
      <c r="A42" s="4" t="s">
        <v>10</v>
      </c>
      <c r="B42" s="4" t="s">
        <v>11</v>
      </c>
      <c r="C42" s="5"/>
      <c r="D42" s="4" t="s">
        <v>30</v>
      </c>
      <c r="E42" s="4" t="s">
        <v>25</v>
      </c>
      <c r="I42" t="str" cm="1">
        <f t="array" ref="I42:J42">_xlfn.TEXTSPLIT(D42,",")</f>
        <v>Streaming</v>
      </c>
      <c r="J42" t="str">
        <v>Radio</v>
      </c>
    </row>
    <row r="43" spans="1:13" ht="14">
      <c r="A43" s="4" t="s">
        <v>10</v>
      </c>
      <c r="B43" s="4" t="s">
        <v>11</v>
      </c>
      <c r="C43" s="5"/>
      <c r="D43" s="4" t="s">
        <v>13</v>
      </c>
      <c r="E43" s="4" t="s">
        <v>20</v>
      </c>
      <c r="I43" t="str" cm="1">
        <f t="array" ref="I43">_xlfn.TEXTSPLIT(D43,",")</f>
        <v>Streaming</v>
      </c>
    </row>
    <row r="44" spans="1:13" ht="14">
      <c r="A44" s="4" t="s">
        <v>10</v>
      </c>
      <c r="B44" s="4" t="s">
        <v>11</v>
      </c>
      <c r="C44" s="5"/>
      <c r="D44" s="4" t="s">
        <v>13</v>
      </c>
      <c r="E44" s="4" t="s">
        <v>31</v>
      </c>
      <c r="I44" t="str" cm="1">
        <f t="array" ref="I44">_xlfn.TEXTSPLIT(D44,",")</f>
        <v>Streaming</v>
      </c>
    </row>
    <row r="45" spans="1:13" ht="14">
      <c r="A45" s="4" t="s">
        <v>10</v>
      </c>
      <c r="B45" s="4" t="s">
        <v>11</v>
      </c>
      <c r="C45" s="5"/>
      <c r="D45" s="4" t="s">
        <v>13</v>
      </c>
      <c r="E45" s="4" t="s">
        <v>14</v>
      </c>
      <c r="I45" t="str" cm="1">
        <f t="array" ref="I45">_xlfn.TEXTSPLIT(D45,",")</f>
        <v>Streaming</v>
      </c>
    </row>
    <row r="46" spans="1:13" ht="14">
      <c r="A46" s="4" t="s">
        <v>10</v>
      </c>
      <c r="B46" s="4" t="s">
        <v>11</v>
      </c>
      <c r="C46" s="5"/>
      <c r="D46" s="4" t="s">
        <v>13</v>
      </c>
      <c r="E46" s="4" t="s">
        <v>36</v>
      </c>
      <c r="I46" t="str" cm="1">
        <f t="array" ref="I46">_xlfn.TEXTSPLIT(D46,",")</f>
        <v>Streaming</v>
      </c>
    </row>
    <row r="47" spans="1:13" ht="14">
      <c r="A47" s="4" t="s">
        <v>10</v>
      </c>
      <c r="B47" s="4" t="s">
        <v>11</v>
      </c>
      <c r="C47" s="5"/>
      <c r="D47" s="4" t="s">
        <v>13</v>
      </c>
      <c r="E47" s="4" t="s">
        <v>25</v>
      </c>
      <c r="I47" t="str" cm="1">
        <f t="array" ref="I47">_xlfn.TEXTSPLIT(D47,",")</f>
        <v>Streaming</v>
      </c>
    </row>
    <row r="48" spans="1:13" ht="14">
      <c r="A48" s="4" t="s">
        <v>10</v>
      </c>
      <c r="B48" s="4" t="s">
        <v>11</v>
      </c>
      <c r="C48" s="5"/>
      <c r="D48" s="4" t="s">
        <v>30</v>
      </c>
      <c r="E48" s="4" t="s">
        <v>31</v>
      </c>
      <c r="I48" t="str" cm="1">
        <f t="array" ref="I48:J48">_xlfn.TEXTSPLIT(D48,",")</f>
        <v>Streaming</v>
      </c>
      <c r="J48" t="str">
        <v>Radio</v>
      </c>
    </row>
    <row r="49" spans="1:11" ht="14">
      <c r="A49" s="4" t="s">
        <v>10</v>
      </c>
      <c r="B49" s="4" t="s">
        <v>11</v>
      </c>
      <c r="C49" s="5"/>
      <c r="D49" s="4" t="s">
        <v>13</v>
      </c>
      <c r="E49" s="4" t="s">
        <v>14</v>
      </c>
      <c r="I49" t="str" cm="1">
        <f t="array" ref="I49">_xlfn.TEXTSPLIT(D49,",")</f>
        <v>Streaming</v>
      </c>
    </row>
    <row r="50" spans="1:11" ht="14">
      <c r="A50" s="4" t="s">
        <v>10</v>
      </c>
      <c r="B50" s="4" t="s">
        <v>11</v>
      </c>
      <c r="C50" s="5"/>
      <c r="D50" s="4" t="s">
        <v>13</v>
      </c>
      <c r="E50" s="4" t="s">
        <v>25</v>
      </c>
      <c r="I50" t="str" cm="1">
        <f t="array" ref="I50">_xlfn.TEXTSPLIT(D50,",")</f>
        <v>Streaming</v>
      </c>
    </row>
    <row r="51" spans="1:11" ht="14">
      <c r="A51" s="4" t="s">
        <v>10</v>
      </c>
      <c r="B51" s="4" t="s">
        <v>11</v>
      </c>
      <c r="C51" s="5"/>
      <c r="D51" s="4" t="s">
        <v>13</v>
      </c>
      <c r="E51" s="4" t="s">
        <v>31</v>
      </c>
      <c r="I51" t="str" cm="1">
        <f t="array" ref="I51">_xlfn.TEXTSPLIT(D51,",")</f>
        <v>Streaming</v>
      </c>
    </row>
    <row r="52" spans="1:11" ht="14">
      <c r="A52" s="4" t="s">
        <v>10</v>
      </c>
      <c r="B52" s="4" t="s">
        <v>11</v>
      </c>
      <c r="C52" s="5"/>
      <c r="D52" s="4" t="s">
        <v>13</v>
      </c>
      <c r="E52" s="4" t="s">
        <v>14</v>
      </c>
      <c r="I52" t="str" cm="1">
        <f t="array" ref="I52">_xlfn.TEXTSPLIT(D52,",")</f>
        <v>Streaming</v>
      </c>
    </row>
    <row r="53" spans="1:11" ht="14">
      <c r="A53" s="4" t="s">
        <v>46</v>
      </c>
      <c r="B53" s="4" t="s">
        <v>216</v>
      </c>
      <c r="C53" s="5"/>
      <c r="D53" s="4" t="s">
        <v>30</v>
      </c>
      <c r="E53" s="4" t="s">
        <v>25</v>
      </c>
      <c r="I53" t="str" cm="1">
        <f t="array" ref="I53:J53">_xlfn.TEXTSPLIT(D53,",")</f>
        <v>Streaming</v>
      </c>
      <c r="J53" t="str">
        <v>Radio</v>
      </c>
    </row>
    <row r="54" spans="1:11" ht="14">
      <c r="A54" s="4" t="s">
        <v>10</v>
      </c>
      <c r="B54" s="4" t="s">
        <v>216</v>
      </c>
      <c r="C54" s="5"/>
      <c r="D54" s="4" t="s">
        <v>13</v>
      </c>
      <c r="E54" s="4" t="s">
        <v>25</v>
      </c>
      <c r="I54" t="str" cm="1">
        <f t="array" ref="I54">_xlfn.TEXTSPLIT(D54,",")</f>
        <v>Streaming</v>
      </c>
    </row>
    <row r="55" spans="1:11" ht="14">
      <c r="A55" s="4" t="s">
        <v>46</v>
      </c>
      <c r="B55" s="4" t="s">
        <v>226</v>
      </c>
      <c r="C55" s="5"/>
      <c r="D55" s="4" t="s">
        <v>13</v>
      </c>
      <c r="E55" s="4" t="s">
        <v>31</v>
      </c>
      <c r="I55" t="str" cm="1">
        <f t="array" ref="I55">_xlfn.TEXTSPLIT(D55,",")</f>
        <v>Streaming</v>
      </c>
    </row>
    <row r="56" spans="1:11" ht="14">
      <c r="A56" s="4" t="s">
        <v>46</v>
      </c>
      <c r="B56" s="4" t="s">
        <v>226</v>
      </c>
      <c r="C56" s="5"/>
      <c r="D56" s="4" t="s">
        <v>13</v>
      </c>
      <c r="E56" s="4" t="s">
        <v>58</v>
      </c>
      <c r="I56" t="str" cm="1">
        <f t="array" ref="I56">_xlfn.TEXTSPLIT(D56,",")</f>
        <v>Streaming</v>
      </c>
    </row>
    <row r="57" spans="1:11" ht="14">
      <c r="A57" s="4" t="s">
        <v>10</v>
      </c>
      <c r="B57" s="4" t="s">
        <v>226</v>
      </c>
      <c r="C57" s="5"/>
      <c r="D57" s="4" t="s">
        <v>230</v>
      </c>
      <c r="E57" s="4" t="s">
        <v>25</v>
      </c>
      <c r="I57" t="str" cm="1">
        <f t="array" ref="I57:K57">_xlfn.TEXTSPLIT(D57,",")</f>
        <v>Radio</v>
      </c>
      <c r="J57" t="str">
        <v>CD</v>
      </c>
      <c r="K57" t="str">
        <v>Other</v>
      </c>
    </row>
    <row r="58" spans="1:11" ht="14">
      <c r="A58" s="4" t="s">
        <v>46</v>
      </c>
      <c r="B58" s="4" t="s">
        <v>238</v>
      </c>
      <c r="C58" s="5"/>
      <c r="D58" s="4" t="s">
        <v>13</v>
      </c>
      <c r="E58" s="4" t="s">
        <v>36</v>
      </c>
      <c r="I58" t="str" cm="1">
        <f t="array" ref="I58">_xlfn.TEXTSPLIT(D58,",")</f>
        <v>Streaming</v>
      </c>
    </row>
    <row r="59" spans="1:11" ht="14">
      <c r="A59" s="4" t="s">
        <v>46</v>
      </c>
      <c r="B59" s="4" t="s">
        <v>238</v>
      </c>
      <c r="C59" s="5"/>
      <c r="D59" s="4" t="s">
        <v>13</v>
      </c>
      <c r="E59" s="4" t="s">
        <v>31</v>
      </c>
      <c r="I59" t="str" cm="1">
        <f t="array" ref="I59">_xlfn.TEXTSPLIT(D59,",")</f>
        <v>Streaming</v>
      </c>
    </row>
    <row r="60" spans="1:11" ht="14">
      <c r="A60" s="4" t="s">
        <v>46</v>
      </c>
      <c r="B60" s="4" t="s">
        <v>238</v>
      </c>
      <c r="C60" s="5"/>
      <c r="D60" s="4" t="s">
        <v>30</v>
      </c>
      <c r="E60" s="4" t="s">
        <v>25</v>
      </c>
      <c r="I60" t="str" cm="1">
        <f t="array" ref="I60:J60">_xlfn.TEXTSPLIT(D60,",")</f>
        <v>Streaming</v>
      </c>
      <c r="J60" t="str">
        <v>Radio</v>
      </c>
    </row>
    <row r="61" spans="1:11" ht="14">
      <c r="A61" s="4" t="s">
        <v>10</v>
      </c>
      <c r="B61" s="4" t="s">
        <v>238</v>
      </c>
      <c r="C61" s="5"/>
      <c r="D61" s="4" t="s">
        <v>13</v>
      </c>
      <c r="E61" s="4" t="s">
        <v>25</v>
      </c>
      <c r="I61" t="str" cm="1">
        <f t="array" ref="I61">_xlfn.TEXTSPLIT(D61,",")</f>
        <v>Streaming</v>
      </c>
    </row>
    <row r="62" spans="1:11" ht="14">
      <c r="A62" s="4" t="s">
        <v>10</v>
      </c>
      <c r="B62" s="4" t="s">
        <v>238</v>
      </c>
      <c r="C62" s="5"/>
      <c r="D62" s="4" t="s">
        <v>148</v>
      </c>
      <c r="E62" s="4" t="s">
        <v>14</v>
      </c>
      <c r="I62" t="str" cm="1">
        <f t="array" ref="I62:K62">_xlfn.TEXTSPLIT(D62,",")</f>
        <v>Streaming</v>
      </c>
      <c r="J62" t="str">
        <v>Vinyl</v>
      </c>
      <c r="K62" t="str">
        <v>Live</v>
      </c>
    </row>
    <row r="63" spans="1:11" ht="14">
      <c r="A63" s="4" t="s">
        <v>10</v>
      </c>
      <c r="B63" s="4" t="s">
        <v>258</v>
      </c>
      <c r="C63" s="5"/>
      <c r="D63" s="4" t="s">
        <v>13</v>
      </c>
      <c r="E63" s="4" t="s">
        <v>25</v>
      </c>
      <c r="I63" t="str" cm="1">
        <f t="array" ref="I63">_xlfn.TEXTSPLIT(D63,",")</f>
        <v>Streaming</v>
      </c>
    </row>
    <row r="64" spans="1:11" ht="14">
      <c r="A64" s="4" t="s">
        <v>46</v>
      </c>
      <c r="B64" s="4" t="s">
        <v>262</v>
      </c>
      <c r="C64" s="5"/>
      <c r="D64" s="4" t="s">
        <v>263</v>
      </c>
      <c r="E64" s="4" t="s">
        <v>36</v>
      </c>
      <c r="I64" t="str" cm="1">
        <f t="array" ref="I64:K64">_xlfn.TEXTSPLIT(D64,",")</f>
        <v>Streaming</v>
      </c>
      <c r="J64" t="str">
        <v>Radio</v>
      </c>
      <c r="K64" t="str">
        <v>Live</v>
      </c>
    </row>
    <row r="65" spans="1:12" ht="14">
      <c r="A65" s="4" t="s">
        <v>10</v>
      </c>
      <c r="B65" s="4" t="s">
        <v>262</v>
      </c>
      <c r="C65" s="5"/>
      <c r="D65" s="4" t="s">
        <v>30</v>
      </c>
      <c r="E65" s="4" t="s">
        <v>36</v>
      </c>
      <c r="I65" t="str" cm="1">
        <f t="array" ref="I65:J65">_xlfn.TEXTSPLIT(D65,",")</f>
        <v>Streaming</v>
      </c>
      <c r="J65" t="str">
        <v>Radio</v>
      </c>
    </row>
    <row r="66" spans="1:12" ht="14">
      <c r="A66" s="4" t="s">
        <v>10</v>
      </c>
      <c r="B66" s="4" t="s">
        <v>262</v>
      </c>
      <c r="C66" s="5"/>
      <c r="D66" s="4" t="s">
        <v>13</v>
      </c>
      <c r="E66" s="4" t="s">
        <v>31</v>
      </c>
      <c r="I66" t="str" cm="1">
        <f t="array" ref="I66">_xlfn.TEXTSPLIT(D66,",")</f>
        <v>Streaming</v>
      </c>
    </row>
    <row r="67" spans="1:12" ht="14">
      <c r="A67" s="4" t="s">
        <v>46</v>
      </c>
      <c r="B67" s="4" t="s">
        <v>274</v>
      </c>
      <c r="C67" s="5"/>
      <c r="D67" s="4" t="s">
        <v>13</v>
      </c>
      <c r="E67" s="4" t="s">
        <v>25</v>
      </c>
      <c r="I67" t="str" cm="1">
        <f t="array" ref="I67">_xlfn.TEXTSPLIT(D67,",")</f>
        <v>Streaming</v>
      </c>
    </row>
    <row r="68" spans="1:12" ht="14">
      <c r="A68" s="4" t="s">
        <v>46</v>
      </c>
      <c r="B68" s="4" t="s">
        <v>274</v>
      </c>
      <c r="C68" s="5"/>
      <c r="D68" s="4" t="s">
        <v>279</v>
      </c>
      <c r="E68" s="4" t="s">
        <v>25</v>
      </c>
      <c r="I68" t="str" cm="1">
        <f t="array" ref="I68:K68">_xlfn.TEXTSPLIT(D68,",")</f>
        <v>CD</v>
      </c>
      <c r="J68" t="str">
        <v>Radio</v>
      </c>
      <c r="K68" t="str">
        <v>Vinyl</v>
      </c>
    </row>
    <row r="69" spans="1:12" ht="14">
      <c r="A69" s="4" t="s">
        <v>46</v>
      </c>
      <c r="B69" s="4" t="s">
        <v>283</v>
      </c>
      <c r="C69" s="5"/>
      <c r="D69" s="4" t="s">
        <v>125</v>
      </c>
      <c r="E69" s="4" t="s">
        <v>14</v>
      </c>
      <c r="I69" t="str" cm="1">
        <f t="array" ref="I69:J69">_xlfn.TEXTSPLIT(D69,",")</f>
        <v>Streaming</v>
      </c>
      <c r="J69" t="str">
        <v>Vinyl</v>
      </c>
    </row>
    <row r="70" spans="1:12" ht="14">
      <c r="A70" s="4" t="s">
        <v>46</v>
      </c>
      <c r="B70" s="4" t="s">
        <v>283</v>
      </c>
      <c r="C70" s="5"/>
      <c r="D70" s="4" t="s">
        <v>287</v>
      </c>
      <c r="E70" s="4" t="s">
        <v>36</v>
      </c>
      <c r="I70" t="str" cm="1">
        <f t="array" ref="I70:J70">_xlfn.TEXTSPLIT(D70,",")</f>
        <v>Radio</v>
      </c>
      <c r="J70" t="str">
        <v>CD</v>
      </c>
    </row>
    <row r="71" spans="1:12" ht="14">
      <c r="A71" s="4" t="s">
        <v>46</v>
      </c>
      <c r="B71" s="4" t="s">
        <v>283</v>
      </c>
      <c r="C71" s="5"/>
      <c r="D71" s="4" t="s">
        <v>263</v>
      </c>
      <c r="E71" s="4" t="s">
        <v>25</v>
      </c>
      <c r="I71" t="str" cm="1">
        <f t="array" ref="I71:K71">_xlfn.TEXTSPLIT(D71,",")</f>
        <v>Streaming</v>
      </c>
      <c r="J71" t="str">
        <v>Radio</v>
      </c>
      <c r="K71" t="str">
        <v>Live</v>
      </c>
    </row>
    <row r="72" spans="1:12" ht="14">
      <c r="A72" s="4" t="s">
        <v>10</v>
      </c>
      <c r="B72" s="4" t="s">
        <v>283</v>
      </c>
      <c r="C72" s="5"/>
      <c r="D72" s="4" t="s">
        <v>295</v>
      </c>
      <c r="E72" s="4" t="s">
        <v>14</v>
      </c>
      <c r="I72" t="str" cm="1">
        <f t="array" ref="I72:L72">_xlfn.TEXTSPLIT(D72,",")</f>
        <v>Streaming</v>
      </c>
      <c r="J72" t="str">
        <v>Radio</v>
      </c>
      <c r="K72" t="str">
        <v>CD</v>
      </c>
      <c r="L72" t="str">
        <v>Live</v>
      </c>
    </row>
    <row r="73" spans="1:12" ht="14">
      <c r="A73" s="2" t="s">
        <v>46</v>
      </c>
      <c r="B73" s="58">
        <v>60</v>
      </c>
      <c r="C73" s="3"/>
      <c r="D73" s="2" t="s">
        <v>30</v>
      </c>
      <c r="E73" s="2" t="s">
        <v>14</v>
      </c>
      <c r="I73" t="str" cm="1">
        <f t="array" ref="I73:J73">_xlfn.TEXTSPLIT(D73,",")</f>
        <v>Streaming</v>
      </c>
      <c r="J73" t="str">
        <v>Radio</v>
      </c>
    </row>
    <row r="74" spans="1:12" ht="14">
      <c r="A74" s="4" t="s">
        <v>10</v>
      </c>
      <c r="B74" s="6">
        <v>60</v>
      </c>
      <c r="C74" s="5"/>
      <c r="D74" s="4" t="s">
        <v>19</v>
      </c>
      <c r="E74" s="4" t="s">
        <v>31</v>
      </c>
      <c r="I74" t="str" cm="1">
        <f t="array" ref="I74">_xlfn.TEXTSPLIT(D74,",")</f>
        <v>Radio</v>
      </c>
    </row>
  </sheetData>
  <sortState xmlns:xlrd2="http://schemas.microsoft.com/office/spreadsheetml/2017/richdata2" ref="A2:E74">
    <sortCondition ref="B2:B74"/>
  </sortState>
  <mergeCells count="4">
    <mergeCell ref="O15:Q15"/>
    <mergeCell ref="P16:Q16"/>
    <mergeCell ref="P17:Q17"/>
    <mergeCell ref="P18:Q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4A23-08C2-FE4D-A74A-60B8C17E1E33}">
  <dimension ref="A1:S74"/>
  <sheetViews>
    <sheetView topLeftCell="L2" zoomScale="150" zoomScaleNormal="100" workbookViewId="0">
      <selection activeCell="Q6" sqref="Q6"/>
    </sheetView>
  </sheetViews>
  <sheetFormatPr baseColWidth="10" defaultRowHeight="13"/>
  <cols>
    <col min="1" max="1" width="7.1640625" bestFit="1" customWidth="1"/>
    <col min="2" max="2" width="5.83203125" bestFit="1" customWidth="1"/>
    <col min="3" max="3" width="18" bestFit="1" customWidth="1"/>
    <col min="4" max="4" width="24.1640625" bestFit="1" customWidth="1"/>
    <col min="5" max="5" width="17.33203125" bestFit="1" customWidth="1"/>
  </cols>
  <sheetData>
    <row r="1" spans="1:19">
      <c r="A1" s="1" t="s">
        <v>0</v>
      </c>
      <c r="B1" s="1" t="s">
        <v>1</v>
      </c>
      <c r="C1" s="1" t="s">
        <v>3</v>
      </c>
      <c r="D1" s="1" t="s">
        <v>4</v>
      </c>
      <c r="E1" s="1" t="s">
        <v>5</v>
      </c>
    </row>
    <row r="2" spans="1:19" ht="14">
      <c r="A2" s="2" t="s">
        <v>10</v>
      </c>
      <c r="B2" s="2" t="s">
        <v>11</v>
      </c>
      <c r="C2" s="3"/>
      <c r="D2" s="2" t="s">
        <v>13</v>
      </c>
      <c r="E2" s="2" t="s">
        <v>14</v>
      </c>
      <c r="M2" s="23"/>
      <c r="N2" s="25" t="s">
        <v>11</v>
      </c>
      <c r="O2" s="25" t="s">
        <v>318</v>
      </c>
      <c r="P2" s="25" t="s">
        <v>314</v>
      </c>
      <c r="Q2" s="25" t="s">
        <v>728</v>
      </c>
      <c r="R2" s="25" t="s">
        <v>729</v>
      </c>
      <c r="S2" s="25" t="s">
        <v>317</v>
      </c>
    </row>
    <row r="3" spans="1:19">
      <c r="A3" s="4" t="s">
        <v>10</v>
      </c>
      <c r="B3" s="4" t="s">
        <v>11</v>
      </c>
      <c r="C3" s="5"/>
      <c r="D3" s="4" t="s">
        <v>19</v>
      </c>
      <c r="E3" s="4" t="s">
        <v>20</v>
      </c>
      <c r="M3" s="24" t="s">
        <v>20</v>
      </c>
      <c r="N3" s="21">
        <f>COUNTIF(E2:E52,M3)</f>
        <v>2</v>
      </c>
      <c r="O3" s="21">
        <f>COUNTIF(E53:E74,M3)</f>
        <v>0</v>
      </c>
      <c r="P3" s="21">
        <f>SUM(N3:O3)</f>
        <v>2</v>
      </c>
      <c r="Q3" s="22">
        <f>N3/SUM(N3:N8)</f>
        <v>3.9215686274509803E-2</v>
      </c>
      <c r="R3" s="22">
        <f>O3/SUM(O3:O8)</f>
        <v>0</v>
      </c>
      <c r="S3" s="22">
        <f>P3/SUM(P3:P8)</f>
        <v>2.7397260273972601E-2</v>
      </c>
    </row>
    <row r="4" spans="1:19">
      <c r="A4" s="4" t="s">
        <v>10</v>
      </c>
      <c r="B4" s="4" t="s">
        <v>11</v>
      </c>
      <c r="C4" s="5"/>
      <c r="D4" s="4" t="s">
        <v>13</v>
      </c>
      <c r="E4" s="4" t="s">
        <v>25</v>
      </c>
      <c r="M4" s="24" t="s">
        <v>31</v>
      </c>
      <c r="N4" s="21">
        <f>COUNTIF(E2:E52,M4)</f>
        <v>10</v>
      </c>
      <c r="O4" s="21">
        <f>COUNTIF(E53:E74,M4)</f>
        <v>4</v>
      </c>
      <c r="P4" s="21">
        <f t="shared" ref="P4:P8" si="0">SUM(N4:O4)</f>
        <v>14</v>
      </c>
      <c r="Q4" s="22">
        <f>N4/SUM(N3:N8)</f>
        <v>0.19607843137254902</v>
      </c>
      <c r="R4" s="22">
        <f>O4/SUM(N6:N11)</f>
        <v>0.13793103448275862</v>
      </c>
      <c r="S4" s="22">
        <f>P4/SUM(P3:P8)</f>
        <v>0.19178082191780821</v>
      </c>
    </row>
    <row r="5" spans="1:19">
      <c r="A5" s="4" t="s">
        <v>10</v>
      </c>
      <c r="B5" s="4" t="s">
        <v>11</v>
      </c>
      <c r="C5" s="5"/>
      <c r="D5" s="4" t="s">
        <v>30</v>
      </c>
      <c r="E5" s="4" t="s">
        <v>31</v>
      </c>
      <c r="M5" s="24" t="s">
        <v>25</v>
      </c>
      <c r="N5" s="21">
        <f>COUNTIF(E2:E52,M5)</f>
        <v>10</v>
      </c>
      <c r="O5" s="21">
        <f>COUNTIF(E53:E74,M5)</f>
        <v>9</v>
      </c>
      <c r="P5" s="21">
        <f t="shared" si="0"/>
        <v>19</v>
      </c>
      <c r="Q5" s="22">
        <f>N5/SUM(N3:N8)</f>
        <v>0.19607843137254902</v>
      </c>
      <c r="R5" s="22">
        <f>O5/SUM(O3:O8)</f>
        <v>0.40909090909090912</v>
      </c>
      <c r="S5" s="22">
        <f>P5/SUM(P3:P8)</f>
        <v>0.26027397260273971</v>
      </c>
    </row>
    <row r="6" spans="1:19">
      <c r="A6" s="4" t="s">
        <v>10</v>
      </c>
      <c r="B6" s="4" t="s">
        <v>11</v>
      </c>
      <c r="C6" s="5"/>
      <c r="D6" s="4" t="s">
        <v>13</v>
      </c>
      <c r="E6" s="4" t="s">
        <v>36</v>
      </c>
      <c r="M6" s="24" t="s">
        <v>36</v>
      </c>
      <c r="N6" s="21">
        <f>COUNTIF(E2:E52,M6)</f>
        <v>7</v>
      </c>
      <c r="O6" s="21">
        <f>COUNTIF(E53:E74,M6)</f>
        <v>4</v>
      </c>
      <c r="P6" s="21">
        <f t="shared" si="0"/>
        <v>11</v>
      </c>
      <c r="Q6" s="22">
        <f>N6/SUM(N3:N8)</f>
        <v>0.13725490196078433</v>
      </c>
      <c r="R6" s="22">
        <f>O6/SUM(O3:O8)</f>
        <v>0.18181818181818182</v>
      </c>
      <c r="S6" s="22">
        <f>P6/SUM(P3:P8)</f>
        <v>0.15068493150684931</v>
      </c>
    </row>
    <row r="7" spans="1:19">
      <c r="A7" s="4" t="s">
        <v>10</v>
      </c>
      <c r="B7" s="4" t="s">
        <v>11</v>
      </c>
      <c r="C7" s="5"/>
      <c r="D7" s="4" t="s">
        <v>41</v>
      </c>
      <c r="E7" s="4" t="s">
        <v>14</v>
      </c>
      <c r="M7" s="24" t="s">
        <v>58</v>
      </c>
      <c r="N7" s="21">
        <f>COUNTIF(E2:E52,M7)</f>
        <v>7</v>
      </c>
      <c r="O7" s="21">
        <f>COUNTIF(E53:E74,M7)</f>
        <v>1</v>
      </c>
      <c r="P7" s="21">
        <f t="shared" si="0"/>
        <v>8</v>
      </c>
      <c r="Q7" s="22">
        <f>N7/SUM(N3:N8)</f>
        <v>0.13725490196078433</v>
      </c>
      <c r="R7" s="22">
        <f>O7/SUM(O3:O8)</f>
        <v>4.5454545454545456E-2</v>
      </c>
      <c r="S7" s="22">
        <f>P7/SUM(P3:P8)</f>
        <v>0.1095890410958904</v>
      </c>
    </row>
    <row r="8" spans="1:19">
      <c r="A8" s="4" t="s">
        <v>46</v>
      </c>
      <c r="B8" s="4" t="s">
        <v>11</v>
      </c>
      <c r="C8" s="5"/>
      <c r="D8" s="4" t="s">
        <v>13</v>
      </c>
      <c r="E8" s="4" t="s">
        <v>14</v>
      </c>
      <c r="M8" s="24" t="s">
        <v>14</v>
      </c>
      <c r="N8" s="21">
        <f>COUNTIF(E2:E52,M8)</f>
        <v>15</v>
      </c>
      <c r="O8" s="21">
        <f>COUNTIF(E53:E74,M8)</f>
        <v>4</v>
      </c>
      <c r="P8" s="21">
        <f t="shared" si="0"/>
        <v>19</v>
      </c>
      <c r="Q8" s="22">
        <f>N8/SUM(N3:N8)</f>
        <v>0.29411764705882354</v>
      </c>
      <c r="R8" s="22">
        <f>O8/SUM(O3:O8)</f>
        <v>0.18181818181818182</v>
      </c>
      <c r="S8" s="22">
        <f>P8/SUM(P3:P8)</f>
        <v>0.26027397260273971</v>
      </c>
    </row>
    <row r="9" spans="1:19">
      <c r="A9" s="4" t="s">
        <v>46</v>
      </c>
      <c r="B9" s="4" t="s">
        <v>11</v>
      </c>
      <c r="C9" s="5"/>
      <c r="D9" s="4" t="s">
        <v>51</v>
      </c>
      <c r="E9" s="4" t="s">
        <v>14</v>
      </c>
    </row>
    <row r="10" spans="1:19">
      <c r="A10" s="4" t="s">
        <v>46</v>
      </c>
      <c r="B10" s="4" t="s">
        <v>11</v>
      </c>
      <c r="C10" s="5"/>
      <c r="D10" s="4" t="s">
        <v>13</v>
      </c>
      <c r="E10" s="4" t="s">
        <v>14</v>
      </c>
    </row>
    <row r="11" spans="1:19">
      <c r="A11" s="4" t="s">
        <v>10</v>
      </c>
      <c r="B11" s="4" t="s">
        <v>11</v>
      </c>
      <c r="C11" s="5"/>
      <c r="D11" s="4" t="s">
        <v>13</v>
      </c>
      <c r="E11" s="4" t="s">
        <v>58</v>
      </c>
    </row>
    <row r="12" spans="1:19">
      <c r="A12" s="4" t="s">
        <v>10</v>
      </c>
      <c r="B12" s="4" t="s">
        <v>11</v>
      </c>
      <c r="C12" s="5"/>
      <c r="D12" s="4" t="s">
        <v>13</v>
      </c>
      <c r="E12" s="4" t="s">
        <v>36</v>
      </c>
    </row>
    <row r="13" spans="1:19">
      <c r="A13" s="4" t="s">
        <v>46</v>
      </c>
      <c r="B13" s="4" t="s">
        <v>11</v>
      </c>
      <c r="C13" s="4" t="s">
        <v>68</v>
      </c>
      <c r="D13" s="4" t="s">
        <v>30</v>
      </c>
      <c r="E13" s="4" t="s">
        <v>58</v>
      </c>
    </row>
    <row r="14" spans="1:19">
      <c r="A14" s="4" t="s">
        <v>46</v>
      </c>
      <c r="B14" s="4" t="s">
        <v>11</v>
      </c>
      <c r="C14" s="5"/>
      <c r="D14" s="4" t="s">
        <v>13</v>
      </c>
      <c r="E14" s="4" t="s">
        <v>31</v>
      </c>
    </row>
    <row r="15" spans="1:19">
      <c r="A15" s="4" t="s">
        <v>10</v>
      </c>
      <c r="B15" s="4" t="s">
        <v>11</v>
      </c>
      <c r="C15" s="5"/>
      <c r="D15" s="4" t="s">
        <v>13</v>
      </c>
      <c r="E15" s="4" t="s">
        <v>58</v>
      </c>
    </row>
    <row r="16" spans="1:19">
      <c r="A16" s="4" t="s">
        <v>10</v>
      </c>
      <c r="B16" s="4" t="s">
        <v>11</v>
      </c>
      <c r="C16" s="5"/>
      <c r="D16" s="4" t="s">
        <v>13</v>
      </c>
      <c r="E16" s="4" t="s">
        <v>36</v>
      </c>
      <c r="M16" s="59" t="s">
        <v>722</v>
      </c>
      <c r="N16" s="59"/>
      <c r="O16" s="59"/>
    </row>
    <row r="17" spans="1:15" ht="53" customHeight="1">
      <c r="A17" s="4" t="s">
        <v>10</v>
      </c>
      <c r="B17" s="4" t="s">
        <v>11</v>
      </c>
      <c r="C17" s="5"/>
      <c r="D17" s="4" t="s">
        <v>13</v>
      </c>
      <c r="E17" s="4" t="s">
        <v>58</v>
      </c>
      <c r="M17" s="46">
        <v>1</v>
      </c>
      <c r="N17" s="60" t="s">
        <v>765</v>
      </c>
      <c r="O17" s="60"/>
    </row>
    <row r="18" spans="1:15" ht="54" customHeight="1">
      <c r="A18" s="4" t="s">
        <v>46</v>
      </c>
      <c r="B18" s="4" t="s">
        <v>11</v>
      </c>
      <c r="C18" s="5"/>
      <c r="D18" s="4" t="s">
        <v>13</v>
      </c>
      <c r="E18" s="4" t="s">
        <v>36</v>
      </c>
      <c r="M18" s="46">
        <v>2</v>
      </c>
      <c r="N18" s="60" t="s">
        <v>764</v>
      </c>
      <c r="O18" s="61"/>
    </row>
    <row r="19" spans="1:15">
      <c r="A19" s="4" t="s">
        <v>10</v>
      </c>
      <c r="B19" s="4" t="s">
        <v>11</v>
      </c>
      <c r="C19" s="5"/>
      <c r="D19" s="4" t="s">
        <v>13</v>
      </c>
      <c r="E19" s="4" t="s">
        <v>31</v>
      </c>
      <c r="M19" s="46"/>
    </row>
    <row r="20" spans="1:15">
      <c r="A20" s="4" t="s">
        <v>10</v>
      </c>
      <c r="B20" s="4" t="s">
        <v>11</v>
      </c>
      <c r="C20" s="5"/>
      <c r="D20" s="4" t="s">
        <v>13</v>
      </c>
      <c r="E20" s="4" t="s">
        <v>14</v>
      </c>
    </row>
    <row r="21" spans="1:15">
      <c r="A21" s="4" t="s">
        <v>10</v>
      </c>
      <c r="B21" s="4" t="s">
        <v>11</v>
      </c>
      <c r="C21" s="5"/>
      <c r="D21" s="4" t="s">
        <v>102</v>
      </c>
      <c r="E21" s="4" t="s">
        <v>14</v>
      </c>
    </row>
    <row r="22" spans="1:15">
      <c r="A22" s="4" t="s">
        <v>46</v>
      </c>
      <c r="B22" s="4" t="s">
        <v>11</v>
      </c>
      <c r="C22" s="5"/>
      <c r="D22" s="4" t="s">
        <v>13</v>
      </c>
      <c r="E22" s="4" t="s">
        <v>58</v>
      </c>
    </row>
    <row r="23" spans="1:15">
      <c r="A23" s="4" t="s">
        <v>46</v>
      </c>
      <c r="B23" s="4" t="s">
        <v>11</v>
      </c>
      <c r="C23" s="5"/>
      <c r="D23" s="4" t="s">
        <v>13</v>
      </c>
      <c r="E23" s="4" t="s">
        <v>14</v>
      </c>
    </row>
    <row r="24" spans="1:15">
      <c r="A24" s="4" t="s">
        <v>10</v>
      </c>
      <c r="B24" s="4" t="s">
        <v>11</v>
      </c>
      <c r="C24" s="4" t="s">
        <v>115</v>
      </c>
      <c r="D24" s="4" t="s">
        <v>13</v>
      </c>
      <c r="E24" s="4" t="s">
        <v>25</v>
      </c>
    </row>
    <row r="25" spans="1:15">
      <c r="A25" s="4" t="s">
        <v>10</v>
      </c>
      <c r="B25" s="4" t="s">
        <v>11</v>
      </c>
      <c r="C25" s="5"/>
      <c r="D25" s="4" t="s">
        <v>13</v>
      </c>
      <c r="E25" s="4" t="s">
        <v>25</v>
      </c>
    </row>
    <row r="26" spans="1:15">
      <c r="A26" s="4" t="s">
        <v>46</v>
      </c>
      <c r="B26" s="4" t="s">
        <v>11</v>
      </c>
      <c r="C26" s="5"/>
      <c r="D26" s="4" t="s">
        <v>125</v>
      </c>
      <c r="E26" s="4" t="s">
        <v>14</v>
      </c>
    </row>
    <row r="27" spans="1:15">
      <c r="A27" s="4" t="s">
        <v>10</v>
      </c>
      <c r="B27" s="4" t="s">
        <v>11</v>
      </c>
      <c r="C27" s="5"/>
      <c r="D27" s="4" t="s">
        <v>13</v>
      </c>
      <c r="E27" s="4" t="s">
        <v>25</v>
      </c>
    </row>
    <row r="28" spans="1:15">
      <c r="A28" s="4" t="s">
        <v>10</v>
      </c>
      <c r="B28" s="4" t="s">
        <v>11</v>
      </c>
      <c r="C28" s="5"/>
      <c r="D28" s="4" t="s">
        <v>13</v>
      </c>
      <c r="E28" s="4" t="s">
        <v>58</v>
      </c>
    </row>
    <row r="29" spans="1:15">
      <c r="A29" s="4" t="s">
        <v>46</v>
      </c>
      <c r="B29" s="4" t="s">
        <v>11</v>
      </c>
      <c r="C29" s="5"/>
      <c r="D29" s="4" t="s">
        <v>13</v>
      </c>
      <c r="E29" s="4" t="s">
        <v>31</v>
      </c>
    </row>
    <row r="30" spans="1:15">
      <c r="A30" s="4" t="s">
        <v>10</v>
      </c>
      <c r="B30" s="4" t="s">
        <v>11</v>
      </c>
      <c r="C30" s="5"/>
      <c r="D30" s="4" t="s">
        <v>13</v>
      </c>
      <c r="E30" s="4" t="s">
        <v>36</v>
      </c>
    </row>
    <row r="31" spans="1:15">
      <c r="A31" s="4" t="s">
        <v>10</v>
      </c>
      <c r="B31" s="4" t="s">
        <v>11</v>
      </c>
      <c r="C31" s="5"/>
      <c r="D31" s="4" t="s">
        <v>30</v>
      </c>
      <c r="E31" s="4" t="s">
        <v>31</v>
      </c>
    </row>
    <row r="32" spans="1:15">
      <c r="A32" s="4" t="s">
        <v>46</v>
      </c>
      <c r="B32" s="4" t="s">
        <v>11</v>
      </c>
      <c r="C32" s="5"/>
      <c r="D32" s="4" t="s">
        <v>148</v>
      </c>
      <c r="E32" s="4" t="s">
        <v>14</v>
      </c>
    </row>
    <row r="33" spans="1:5">
      <c r="A33" s="4" t="s">
        <v>10</v>
      </c>
      <c r="B33" s="4" t="s">
        <v>11</v>
      </c>
      <c r="C33" s="5"/>
      <c r="D33" s="4" t="s">
        <v>13</v>
      </c>
      <c r="E33" s="4" t="s">
        <v>25</v>
      </c>
    </row>
    <row r="34" spans="1:5">
      <c r="A34" s="4" t="s">
        <v>46</v>
      </c>
      <c r="B34" s="4" t="s">
        <v>11</v>
      </c>
      <c r="C34" s="5"/>
      <c r="D34" s="4" t="s">
        <v>13</v>
      </c>
      <c r="E34" s="4" t="s">
        <v>14</v>
      </c>
    </row>
    <row r="35" spans="1:5">
      <c r="A35" s="4" t="s">
        <v>46</v>
      </c>
      <c r="B35" s="4" t="s">
        <v>11</v>
      </c>
      <c r="C35" s="5"/>
      <c r="D35" s="4" t="s">
        <v>30</v>
      </c>
      <c r="E35" s="4" t="s">
        <v>25</v>
      </c>
    </row>
    <row r="36" spans="1:5">
      <c r="A36" s="4" t="s">
        <v>46</v>
      </c>
      <c r="B36" s="4" t="s">
        <v>11</v>
      </c>
      <c r="C36" s="5"/>
      <c r="D36" s="4" t="s">
        <v>13</v>
      </c>
      <c r="E36" s="4" t="s">
        <v>36</v>
      </c>
    </row>
    <row r="37" spans="1:5">
      <c r="A37" s="4" t="s">
        <v>10</v>
      </c>
      <c r="B37" s="4" t="s">
        <v>11</v>
      </c>
      <c r="C37" s="5"/>
      <c r="D37" s="4" t="s">
        <v>30</v>
      </c>
      <c r="E37" s="4" t="s">
        <v>25</v>
      </c>
    </row>
    <row r="38" spans="1:5">
      <c r="A38" s="4" t="s">
        <v>10</v>
      </c>
      <c r="B38" s="4" t="s">
        <v>11</v>
      </c>
      <c r="C38" s="5"/>
      <c r="D38" s="4" t="s">
        <v>13</v>
      </c>
      <c r="E38" s="4" t="s">
        <v>20</v>
      </c>
    </row>
    <row r="39" spans="1:5">
      <c r="A39" s="4" t="s">
        <v>10</v>
      </c>
      <c r="B39" s="4" t="s">
        <v>11</v>
      </c>
      <c r="C39" s="5"/>
      <c r="D39" s="4" t="s">
        <v>13</v>
      </c>
      <c r="E39" s="4" t="s">
        <v>31</v>
      </c>
    </row>
    <row r="40" spans="1:5">
      <c r="A40" s="4" t="s">
        <v>10</v>
      </c>
      <c r="B40" s="4" t="s">
        <v>11</v>
      </c>
      <c r="C40" s="5"/>
      <c r="D40" s="4" t="s">
        <v>13</v>
      </c>
      <c r="E40" s="4" t="s">
        <v>14</v>
      </c>
    </row>
    <row r="41" spans="1:5">
      <c r="A41" s="4" t="s">
        <v>46</v>
      </c>
      <c r="B41" s="4" t="s">
        <v>11</v>
      </c>
      <c r="C41" s="5"/>
      <c r="D41" s="4" t="s">
        <v>13</v>
      </c>
      <c r="E41" s="4" t="s">
        <v>31</v>
      </c>
    </row>
    <row r="42" spans="1:5">
      <c r="A42" s="4" t="s">
        <v>46</v>
      </c>
      <c r="B42" s="4" t="s">
        <v>11</v>
      </c>
      <c r="C42" s="5"/>
      <c r="D42" s="4" t="s">
        <v>13</v>
      </c>
      <c r="E42" s="4" t="s">
        <v>31</v>
      </c>
    </row>
    <row r="43" spans="1:5">
      <c r="A43" s="4" t="s">
        <v>46</v>
      </c>
      <c r="B43" s="4" t="s">
        <v>11</v>
      </c>
      <c r="C43" s="5"/>
      <c r="D43" s="4" t="s">
        <v>13</v>
      </c>
      <c r="E43" s="4" t="s">
        <v>14</v>
      </c>
    </row>
    <row r="44" spans="1:5">
      <c r="A44" s="4" t="s">
        <v>46</v>
      </c>
      <c r="B44" s="4" t="s">
        <v>11</v>
      </c>
      <c r="C44" s="5"/>
      <c r="D44" s="4" t="s">
        <v>13</v>
      </c>
      <c r="E44" s="4" t="s">
        <v>58</v>
      </c>
    </row>
    <row r="45" spans="1:5">
      <c r="A45" s="4" t="s">
        <v>10</v>
      </c>
      <c r="B45" s="4" t="s">
        <v>11</v>
      </c>
      <c r="C45" s="5"/>
      <c r="D45" s="4" t="s">
        <v>13</v>
      </c>
      <c r="E45" s="4" t="s">
        <v>36</v>
      </c>
    </row>
    <row r="46" spans="1:5">
      <c r="A46" s="4" t="s">
        <v>10</v>
      </c>
      <c r="B46" s="4" t="s">
        <v>11</v>
      </c>
      <c r="C46" s="5"/>
      <c r="D46" s="4" t="s">
        <v>13</v>
      </c>
      <c r="E46" s="4" t="s">
        <v>25</v>
      </c>
    </row>
    <row r="47" spans="1:5">
      <c r="A47" s="4" t="s">
        <v>46</v>
      </c>
      <c r="B47" s="4" t="s">
        <v>11</v>
      </c>
      <c r="C47" s="5"/>
      <c r="D47" s="4" t="s">
        <v>19</v>
      </c>
      <c r="E47" s="4" t="s">
        <v>25</v>
      </c>
    </row>
    <row r="48" spans="1:5">
      <c r="A48" s="4" t="s">
        <v>10</v>
      </c>
      <c r="B48" s="4" t="s">
        <v>11</v>
      </c>
      <c r="C48" s="5"/>
      <c r="D48" s="4" t="s">
        <v>30</v>
      </c>
      <c r="E48" s="4" t="s">
        <v>31</v>
      </c>
    </row>
    <row r="49" spans="1:5">
      <c r="A49" s="4" t="s">
        <v>10</v>
      </c>
      <c r="B49" s="4" t="s">
        <v>11</v>
      </c>
      <c r="C49" s="5"/>
      <c r="D49" s="4" t="s">
        <v>13</v>
      </c>
      <c r="E49" s="4" t="s">
        <v>14</v>
      </c>
    </row>
    <row r="50" spans="1:5">
      <c r="A50" s="4" t="s">
        <v>10</v>
      </c>
      <c r="B50" s="4" t="s">
        <v>11</v>
      </c>
      <c r="C50" s="5"/>
      <c r="D50" s="4" t="s">
        <v>13</v>
      </c>
      <c r="E50" s="4" t="s">
        <v>25</v>
      </c>
    </row>
    <row r="51" spans="1:5">
      <c r="A51" s="4" t="s">
        <v>10</v>
      </c>
      <c r="B51" s="4" t="s">
        <v>11</v>
      </c>
      <c r="C51" s="5"/>
      <c r="D51" s="4" t="s">
        <v>13</v>
      </c>
      <c r="E51" s="4" t="s">
        <v>31</v>
      </c>
    </row>
    <row r="52" spans="1:5">
      <c r="A52" s="4" t="s">
        <v>10</v>
      </c>
      <c r="B52" s="4" t="s">
        <v>11</v>
      </c>
      <c r="C52" s="5"/>
      <c r="D52" s="4" t="s">
        <v>13</v>
      </c>
      <c r="E52" s="4" t="s">
        <v>14</v>
      </c>
    </row>
    <row r="53" spans="1:5">
      <c r="A53" s="4" t="s">
        <v>46</v>
      </c>
      <c r="B53" s="4" t="s">
        <v>216</v>
      </c>
      <c r="C53" s="5"/>
      <c r="D53" s="4" t="s">
        <v>30</v>
      </c>
      <c r="E53" s="4" t="s">
        <v>25</v>
      </c>
    </row>
    <row r="54" spans="1:5">
      <c r="A54" s="4" t="s">
        <v>10</v>
      </c>
      <c r="B54" s="4" t="s">
        <v>216</v>
      </c>
      <c r="C54" s="5"/>
      <c r="D54" s="4" t="s">
        <v>13</v>
      </c>
      <c r="E54" s="4" t="s">
        <v>25</v>
      </c>
    </row>
    <row r="55" spans="1:5">
      <c r="A55" s="4" t="s">
        <v>46</v>
      </c>
      <c r="B55" s="4" t="s">
        <v>226</v>
      </c>
      <c r="C55" s="5"/>
      <c r="D55" s="4" t="s">
        <v>13</v>
      </c>
      <c r="E55" s="4" t="s">
        <v>31</v>
      </c>
    </row>
    <row r="56" spans="1:5">
      <c r="A56" s="4" t="s">
        <v>10</v>
      </c>
      <c r="B56" s="4" t="s">
        <v>226</v>
      </c>
      <c r="C56" s="5"/>
      <c r="D56" s="4" t="s">
        <v>230</v>
      </c>
      <c r="E56" s="4" t="s">
        <v>25</v>
      </c>
    </row>
    <row r="57" spans="1:5">
      <c r="A57" s="4" t="s">
        <v>46</v>
      </c>
      <c r="B57" s="4" t="s">
        <v>226</v>
      </c>
      <c r="C57" s="5"/>
      <c r="D57" s="4" t="s">
        <v>13</v>
      </c>
      <c r="E57" s="4" t="s">
        <v>58</v>
      </c>
    </row>
    <row r="58" spans="1:5">
      <c r="A58" s="4" t="s">
        <v>10</v>
      </c>
      <c r="B58" s="4" t="s">
        <v>238</v>
      </c>
      <c r="C58" s="5"/>
      <c r="D58" s="4" t="s">
        <v>13</v>
      </c>
      <c r="E58" s="4" t="s">
        <v>25</v>
      </c>
    </row>
    <row r="59" spans="1:5">
      <c r="A59" s="4" t="s">
        <v>46</v>
      </c>
      <c r="B59" s="4" t="s">
        <v>238</v>
      </c>
      <c r="C59" s="5"/>
      <c r="D59" s="4" t="s">
        <v>13</v>
      </c>
      <c r="E59" s="4" t="s">
        <v>36</v>
      </c>
    </row>
    <row r="60" spans="1:5">
      <c r="A60" s="4" t="s">
        <v>46</v>
      </c>
      <c r="B60" s="4" t="s">
        <v>238</v>
      </c>
      <c r="C60" s="5"/>
      <c r="D60" s="4" t="s">
        <v>13</v>
      </c>
      <c r="E60" s="4" t="s">
        <v>31</v>
      </c>
    </row>
    <row r="61" spans="1:5">
      <c r="A61" s="4" t="s">
        <v>46</v>
      </c>
      <c r="B61" s="4" t="s">
        <v>238</v>
      </c>
      <c r="C61" s="5"/>
      <c r="D61" s="4" t="s">
        <v>30</v>
      </c>
      <c r="E61" s="4" t="s">
        <v>25</v>
      </c>
    </row>
    <row r="62" spans="1:5">
      <c r="A62" s="4" t="s">
        <v>10</v>
      </c>
      <c r="B62" s="4" t="s">
        <v>238</v>
      </c>
      <c r="C62" s="5"/>
      <c r="D62" s="4" t="s">
        <v>148</v>
      </c>
      <c r="E62" s="4" t="s">
        <v>14</v>
      </c>
    </row>
    <row r="63" spans="1:5">
      <c r="A63" s="4" t="s">
        <v>10</v>
      </c>
      <c r="B63" s="4" t="s">
        <v>258</v>
      </c>
      <c r="C63" s="5"/>
      <c r="D63" s="4" t="s">
        <v>13</v>
      </c>
      <c r="E63" s="4" t="s">
        <v>25</v>
      </c>
    </row>
    <row r="64" spans="1:5">
      <c r="A64" s="4" t="s">
        <v>46</v>
      </c>
      <c r="B64" s="4" t="s">
        <v>262</v>
      </c>
      <c r="C64" s="5"/>
      <c r="D64" s="4" t="s">
        <v>263</v>
      </c>
      <c r="E64" s="4" t="s">
        <v>36</v>
      </c>
    </row>
    <row r="65" spans="1:5">
      <c r="A65" s="4" t="s">
        <v>10</v>
      </c>
      <c r="B65" s="4" t="s">
        <v>262</v>
      </c>
      <c r="C65" s="5"/>
      <c r="D65" s="4" t="s">
        <v>30</v>
      </c>
      <c r="E65" s="4" t="s">
        <v>36</v>
      </c>
    </row>
    <row r="66" spans="1:5">
      <c r="A66" s="4" t="s">
        <v>10</v>
      </c>
      <c r="B66" s="4" t="s">
        <v>262</v>
      </c>
      <c r="C66" s="5"/>
      <c r="D66" s="4" t="s">
        <v>13</v>
      </c>
      <c r="E66" s="4" t="s">
        <v>31</v>
      </c>
    </row>
    <row r="67" spans="1:5">
      <c r="A67" s="4" t="s">
        <v>46</v>
      </c>
      <c r="B67" s="4" t="s">
        <v>274</v>
      </c>
      <c r="C67" s="5"/>
      <c r="D67" s="4" t="s">
        <v>13</v>
      </c>
      <c r="E67" s="4" t="s">
        <v>25</v>
      </c>
    </row>
    <row r="68" spans="1:5">
      <c r="A68" s="4" t="s">
        <v>46</v>
      </c>
      <c r="B68" s="4" t="s">
        <v>274</v>
      </c>
      <c r="C68" s="5"/>
      <c r="D68" s="4" t="s">
        <v>279</v>
      </c>
      <c r="E68" s="4" t="s">
        <v>25</v>
      </c>
    </row>
    <row r="69" spans="1:5">
      <c r="A69" s="4" t="s">
        <v>46</v>
      </c>
      <c r="B69" s="4" t="s">
        <v>283</v>
      </c>
      <c r="C69" s="5"/>
      <c r="D69" s="4" t="s">
        <v>125</v>
      </c>
      <c r="E69" s="4" t="s">
        <v>14</v>
      </c>
    </row>
    <row r="70" spans="1:5">
      <c r="A70" s="4" t="s">
        <v>46</v>
      </c>
      <c r="B70" s="4" t="s">
        <v>283</v>
      </c>
      <c r="C70" s="5"/>
      <c r="D70" s="4" t="s">
        <v>287</v>
      </c>
      <c r="E70" s="4" t="s">
        <v>36</v>
      </c>
    </row>
    <row r="71" spans="1:5">
      <c r="A71" s="4" t="s">
        <v>46</v>
      </c>
      <c r="B71" s="4" t="s">
        <v>283</v>
      </c>
      <c r="C71" s="5"/>
      <c r="D71" s="4" t="s">
        <v>263</v>
      </c>
      <c r="E71" s="4" t="s">
        <v>25</v>
      </c>
    </row>
    <row r="72" spans="1:5">
      <c r="A72" s="4" t="s">
        <v>10</v>
      </c>
      <c r="B72" s="4" t="s">
        <v>283</v>
      </c>
      <c r="C72" s="5"/>
      <c r="D72" s="4" t="s">
        <v>295</v>
      </c>
      <c r="E72" s="4" t="s">
        <v>14</v>
      </c>
    </row>
    <row r="73" spans="1:5">
      <c r="A73" s="4" t="s">
        <v>46</v>
      </c>
      <c r="B73" s="6">
        <v>60</v>
      </c>
      <c r="C73" s="5"/>
      <c r="D73" s="4" t="s">
        <v>30</v>
      </c>
      <c r="E73" s="4" t="s">
        <v>14</v>
      </c>
    </row>
    <row r="74" spans="1:5">
      <c r="A74" s="4" t="s">
        <v>10</v>
      </c>
      <c r="B74" s="6">
        <v>60</v>
      </c>
      <c r="C74" s="5"/>
      <c r="D74" s="4" t="s">
        <v>19</v>
      </c>
      <c r="E74" s="4" t="s">
        <v>31</v>
      </c>
    </row>
  </sheetData>
  <mergeCells count="3">
    <mergeCell ref="M16:O16"/>
    <mergeCell ref="N17:O17"/>
    <mergeCell ref="N18:O1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7CDCD-42CD-664A-8929-4BD5131C3213}">
  <dimension ref="A1:S74"/>
  <sheetViews>
    <sheetView topLeftCell="E1" workbookViewId="0">
      <selection activeCell="M18" sqref="M18"/>
    </sheetView>
  </sheetViews>
  <sheetFormatPr baseColWidth="10" defaultRowHeight="14" customHeight="1"/>
  <cols>
    <col min="1" max="1" width="7.5" bestFit="1" customWidth="1"/>
    <col min="2" max="2" width="5.83203125" bestFit="1" customWidth="1"/>
    <col min="3" max="3" width="18.83203125" bestFit="1" customWidth="1"/>
    <col min="4" max="4" width="26" bestFit="1" customWidth="1"/>
    <col min="5" max="5" width="18" bestFit="1" customWidth="1"/>
    <col min="7" max="7" width="6.83203125" bestFit="1" customWidth="1"/>
    <col min="8" max="8" width="5.83203125" bestFit="1" customWidth="1"/>
    <col min="9" max="9" width="18.83203125" bestFit="1" customWidth="1"/>
    <col min="10" max="10" width="26" bestFit="1" customWidth="1"/>
    <col min="11" max="11" width="11.83203125" bestFit="1" customWidth="1"/>
    <col min="13" max="13" width="11.83203125" bestFit="1" customWidth="1"/>
    <col min="14" max="14" width="7.33203125" customWidth="1"/>
    <col min="15" max="15" width="6.83203125" bestFit="1" customWidth="1"/>
    <col min="16" max="16" width="7.6640625" customWidth="1"/>
    <col min="17" max="17" width="11.6640625" bestFit="1" customWidth="1"/>
  </cols>
  <sheetData>
    <row r="1" spans="1:19" ht="14" customHeight="1">
      <c r="A1" s="13" t="s">
        <v>0</v>
      </c>
      <c r="B1" s="14" t="s">
        <v>1</v>
      </c>
      <c r="C1" s="14" t="s">
        <v>3</v>
      </c>
      <c r="D1" s="14" t="s">
        <v>4</v>
      </c>
      <c r="E1" s="14" t="s">
        <v>5</v>
      </c>
    </row>
    <row r="2" spans="1:19" ht="14" customHeight="1">
      <c r="A2" s="15" t="s">
        <v>10</v>
      </c>
      <c r="B2" s="16" t="s">
        <v>11</v>
      </c>
      <c r="C2" s="17"/>
      <c r="D2" s="16" t="s">
        <v>13</v>
      </c>
      <c r="E2" s="16" t="s">
        <v>14</v>
      </c>
      <c r="G2" t="str" cm="1">
        <f t="array" ref="G2:K74">_xlfn._xlws.SORT(A2:E74)</f>
        <v>Female</v>
      </c>
      <c r="H2" t="str">
        <v>15-19</v>
      </c>
      <c r="I2">
        <v>0</v>
      </c>
      <c r="J2" t="str">
        <v>Streaming</v>
      </c>
      <c r="K2" t="str">
        <v>3hrs +</v>
      </c>
      <c r="M2" s="23"/>
      <c r="N2" s="25" t="s">
        <v>10</v>
      </c>
      <c r="O2" s="25" t="s">
        <v>46</v>
      </c>
      <c r="P2" s="25" t="s">
        <v>314</v>
      </c>
      <c r="Q2" s="25" t="s">
        <v>315</v>
      </c>
      <c r="R2" s="25" t="s">
        <v>316</v>
      </c>
      <c r="S2" s="25" t="s">
        <v>317</v>
      </c>
    </row>
    <row r="3" spans="1:19" ht="14" customHeight="1">
      <c r="A3" s="15" t="s">
        <v>10</v>
      </c>
      <c r="B3" s="16" t="s">
        <v>11</v>
      </c>
      <c r="C3" s="17"/>
      <c r="D3" s="16" t="s">
        <v>19</v>
      </c>
      <c r="E3" s="16" t="s">
        <v>20</v>
      </c>
      <c r="G3" t="str">
        <v>Female</v>
      </c>
      <c r="H3" t="str">
        <v>15-19</v>
      </c>
      <c r="I3">
        <v>0</v>
      </c>
      <c r="J3" t="str">
        <v>Streaming,Live</v>
      </c>
      <c r="K3" t="str">
        <v>3hrs +</v>
      </c>
      <c r="M3" s="24" t="s">
        <v>20</v>
      </c>
      <c r="N3" s="21">
        <f>COUNTIF(K34:K74,M3)</f>
        <v>2</v>
      </c>
      <c r="O3" s="21">
        <f>COUNTIF(K2:K33,M3)</f>
        <v>0</v>
      </c>
      <c r="P3" s="21">
        <f>SUM(N3:O3)</f>
        <v>2</v>
      </c>
      <c r="Q3" s="22">
        <f>N3/SUM(N3:N8)</f>
        <v>4.878048780487805E-2</v>
      </c>
      <c r="R3" s="22">
        <f>O3/SUM(O3:O8)</f>
        <v>0</v>
      </c>
      <c r="S3" s="22">
        <f>P3/SUM(P3:P8)</f>
        <v>2.7397260273972601E-2</v>
      </c>
    </row>
    <row r="4" spans="1:19" ht="14" customHeight="1">
      <c r="A4" s="15" t="s">
        <v>10</v>
      </c>
      <c r="B4" s="16" t="s">
        <v>11</v>
      </c>
      <c r="C4" s="17"/>
      <c r="D4" s="16" t="s">
        <v>13</v>
      </c>
      <c r="E4" s="16" t="s">
        <v>25</v>
      </c>
      <c r="G4" t="str">
        <v>Female</v>
      </c>
      <c r="H4" t="str">
        <v>15-19</v>
      </c>
      <c r="I4">
        <v>0</v>
      </c>
      <c r="J4" t="str">
        <v>Streaming</v>
      </c>
      <c r="K4" t="str">
        <v>3hrs +</v>
      </c>
      <c r="M4" s="24" t="s">
        <v>31</v>
      </c>
      <c r="N4" s="21">
        <f>COUNTIF(K34:K74,M4)</f>
        <v>8</v>
      </c>
      <c r="O4" s="21">
        <f>COUNTIF(K2:K33,M4)</f>
        <v>6</v>
      </c>
      <c r="P4" s="21">
        <f t="shared" ref="P4:P8" si="0">SUM(N4:O4)</f>
        <v>14</v>
      </c>
      <c r="Q4" s="22">
        <f t="shared" ref="Q4:R4" si="1">N4/SUM(N4:N9)</f>
        <v>0.20512820512820512</v>
      </c>
      <c r="R4" s="22">
        <f t="shared" si="1"/>
        <v>0.1875</v>
      </c>
      <c r="S4" s="22">
        <v>0.19</v>
      </c>
    </row>
    <row r="5" spans="1:19" ht="14" customHeight="1">
      <c r="A5" s="15" t="s">
        <v>10</v>
      </c>
      <c r="B5" s="16" t="s">
        <v>11</v>
      </c>
      <c r="C5" s="17"/>
      <c r="D5" s="16" t="s">
        <v>30</v>
      </c>
      <c r="E5" s="16" t="s">
        <v>31</v>
      </c>
      <c r="G5" t="str">
        <v>Female</v>
      </c>
      <c r="H5" t="str">
        <v>15-19</v>
      </c>
      <c r="I5" t="str">
        <v>New Zealand/ Oceania</v>
      </c>
      <c r="J5" t="str">
        <v>Streaming,Radio</v>
      </c>
      <c r="K5" t="str">
        <v>2-3hrs</v>
      </c>
      <c r="M5" s="24" t="s">
        <v>25</v>
      </c>
      <c r="N5" s="21">
        <f>COUNTIF(K34:K74,M5)</f>
        <v>12</v>
      </c>
      <c r="O5" s="21">
        <f>COUNTIF(K3:K34,M5)</f>
        <v>7</v>
      </c>
      <c r="P5" s="21">
        <f t="shared" si="0"/>
        <v>19</v>
      </c>
      <c r="Q5" s="22">
        <f>N5/SUM(N3:N8)</f>
        <v>0.29268292682926828</v>
      </c>
      <c r="R5" s="22">
        <f>O5/SUM(O3:O8)</f>
        <v>0.21875</v>
      </c>
      <c r="S5" s="22">
        <f>P5/SUM(P3:P8)</f>
        <v>0.26027397260273971</v>
      </c>
    </row>
    <row r="6" spans="1:19" ht="14" customHeight="1">
      <c r="A6" s="15" t="s">
        <v>10</v>
      </c>
      <c r="B6" s="16" t="s">
        <v>11</v>
      </c>
      <c r="C6" s="17"/>
      <c r="D6" s="16" t="s">
        <v>13</v>
      </c>
      <c r="E6" s="16" t="s">
        <v>36</v>
      </c>
      <c r="G6" t="str">
        <v>Female</v>
      </c>
      <c r="H6" t="str">
        <v>15-19</v>
      </c>
      <c r="I6">
        <v>0</v>
      </c>
      <c r="J6" t="str">
        <v>Streaming</v>
      </c>
      <c r="K6" t="str">
        <v>10-30mins</v>
      </c>
      <c r="M6" s="24" t="s">
        <v>36</v>
      </c>
      <c r="N6" s="21">
        <f>COUNTIF(K34:K74,M6)</f>
        <v>6</v>
      </c>
      <c r="O6" s="21">
        <f>COUNTIF(K2:K33,M6)</f>
        <v>5</v>
      </c>
      <c r="P6" s="21">
        <f t="shared" si="0"/>
        <v>11</v>
      </c>
      <c r="Q6" s="22">
        <v>0.14000000000000001</v>
      </c>
      <c r="R6" s="22">
        <f>O6/SUM(O3:O8)</f>
        <v>0.15625</v>
      </c>
      <c r="S6" s="22">
        <f>P6/SUM(P3:P8)</f>
        <v>0.15068493150684931</v>
      </c>
    </row>
    <row r="7" spans="1:19" ht="14" customHeight="1">
      <c r="A7" s="15" t="s">
        <v>10</v>
      </c>
      <c r="B7" s="16" t="s">
        <v>11</v>
      </c>
      <c r="C7" s="17"/>
      <c r="D7" s="16" t="s">
        <v>41</v>
      </c>
      <c r="E7" s="16" t="s">
        <v>14</v>
      </c>
      <c r="G7" t="str">
        <v>Female</v>
      </c>
      <c r="H7" t="str">
        <v>15-19</v>
      </c>
      <c r="I7">
        <v>0</v>
      </c>
      <c r="J7" t="str">
        <v>Streaming</v>
      </c>
      <c r="K7" t="str">
        <v>1-2hrs</v>
      </c>
      <c r="M7" s="24" t="s">
        <v>58</v>
      </c>
      <c r="N7" s="21">
        <f>COUNTIF(K34:K74,M7)</f>
        <v>4</v>
      </c>
      <c r="O7" s="21">
        <f>COUNTIF(K3:K34,M7)</f>
        <v>4</v>
      </c>
      <c r="P7" s="21">
        <f t="shared" si="0"/>
        <v>8</v>
      </c>
      <c r="Q7" s="22">
        <f>N7/SUM(N3:N8)</f>
        <v>9.7560975609756101E-2</v>
      </c>
      <c r="R7" s="22">
        <f>O7/SUM(O3:O8)</f>
        <v>0.125</v>
      </c>
      <c r="S7" s="22">
        <f>P7/SUM(P3:P8)</f>
        <v>0.1095890410958904</v>
      </c>
    </row>
    <row r="8" spans="1:19" ht="14" customHeight="1">
      <c r="A8" s="15" t="s">
        <v>46</v>
      </c>
      <c r="B8" s="16" t="s">
        <v>11</v>
      </c>
      <c r="C8" s="17"/>
      <c r="D8" s="16" t="s">
        <v>13</v>
      </c>
      <c r="E8" s="16" t="s">
        <v>14</v>
      </c>
      <c r="G8" t="str">
        <v>Female</v>
      </c>
      <c r="H8" t="str">
        <v>15-19</v>
      </c>
      <c r="I8">
        <v>0</v>
      </c>
      <c r="J8" t="str">
        <v>Streaming</v>
      </c>
      <c r="K8" t="str">
        <v>2-3hrs</v>
      </c>
      <c r="M8" s="24" t="s">
        <v>14</v>
      </c>
      <c r="N8" s="21">
        <f>COUNTIF(K34:K74,M8)</f>
        <v>9</v>
      </c>
      <c r="O8" s="21">
        <f>COUNTIF(K2:K33,M8)</f>
        <v>10</v>
      </c>
      <c r="P8" s="21">
        <f t="shared" si="0"/>
        <v>19</v>
      </c>
      <c r="Q8" s="22">
        <f>N8/SUM(N3:N8)</f>
        <v>0.21951219512195122</v>
      </c>
      <c r="R8" s="22">
        <f>O8/SUM(O3:O8)</f>
        <v>0.3125</v>
      </c>
      <c r="S8" s="22">
        <f>P8/SUM(P3:P8)</f>
        <v>0.26027397260273971</v>
      </c>
    </row>
    <row r="9" spans="1:19" ht="14" customHeight="1">
      <c r="A9" s="15" t="s">
        <v>46</v>
      </c>
      <c r="B9" s="16" t="s">
        <v>11</v>
      </c>
      <c r="C9" s="17"/>
      <c r="D9" s="16" t="s">
        <v>51</v>
      </c>
      <c r="E9" s="16" t="s">
        <v>14</v>
      </c>
      <c r="G9" t="str">
        <v>Female</v>
      </c>
      <c r="H9" t="str">
        <v>15-19</v>
      </c>
      <c r="I9">
        <v>0</v>
      </c>
      <c r="J9" t="str">
        <v>Streaming</v>
      </c>
      <c r="K9" t="str">
        <v>3hrs +</v>
      </c>
    </row>
    <row r="10" spans="1:19" ht="14" customHeight="1">
      <c r="A10" s="15" t="s">
        <v>46</v>
      </c>
      <c r="B10" s="16" t="s">
        <v>11</v>
      </c>
      <c r="C10" s="17"/>
      <c r="D10" s="16" t="s">
        <v>13</v>
      </c>
      <c r="E10" s="16" t="s">
        <v>14</v>
      </c>
      <c r="G10" t="str">
        <v>Female</v>
      </c>
      <c r="H10" t="str">
        <v>15-19</v>
      </c>
      <c r="I10">
        <v>0</v>
      </c>
      <c r="J10" t="str">
        <v>Streaming,Vinyl</v>
      </c>
      <c r="K10" t="str">
        <v>3hrs +</v>
      </c>
      <c r="P10" s="18"/>
      <c r="Q10" s="19"/>
      <c r="R10" s="19"/>
      <c r="S10" s="19"/>
    </row>
    <row r="11" spans="1:19" ht="14" customHeight="1">
      <c r="A11" s="15" t="s">
        <v>10</v>
      </c>
      <c r="B11" s="16" t="s">
        <v>11</v>
      </c>
      <c r="C11" s="17"/>
      <c r="D11" s="16" t="s">
        <v>13</v>
      </c>
      <c r="E11" s="16" t="s">
        <v>58</v>
      </c>
      <c r="G11" t="str">
        <v>Female</v>
      </c>
      <c r="H11" t="str">
        <v>15-19</v>
      </c>
      <c r="I11">
        <v>0</v>
      </c>
      <c r="J11" t="str">
        <v>Streaming</v>
      </c>
      <c r="K11" t="str">
        <v>10-30mins</v>
      </c>
    </row>
    <row r="12" spans="1:19" ht="14" customHeight="1">
      <c r="A12" s="15" t="s">
        <v>10</v>
      </c>
      <c r="B12" s="16" t="s">
        <v>11</v>
      </c>
      <c r="C12" s="17"/>
      <c r="D12" s="16" t="s">
        <v>13</v>
      </c>
      <c r="E12" s="16" t="s">
        <v>36</v>
      </c>
      <c r="G12" t="str">
        <v>Female</v>
      </c>
      <c r="H12" t="str">
        <v>15-19</v>
      </c>
      <c r="I12">
        <v>0</v>
      </c>
      <c r="J12" t="str">
        <v>Streaming,Vinyl,Live</v>
      </c>
      <c r="K12" t="str">
        <v>3hrs +</v>
      </c>
      <c r="N12" s="18"/>
    </row>
    <row r="13" spans="1:19" ht="14" customHeight="1">
      <c r="A13" s="15" t="s">
        <v>46</v>
      </c>
      <c r="B13" s="16" t="s">
        <v>11</v>
      </c>
      <c r="C13" s="16" t="s">
        <v>68</v>
      </c>
      <c r="D13" s="16" t="s">
        <v>30</v>
      </c>
      <c r="E13" s="16" t="s">
        <v>58</v>
      </c>
      <c r="G13" t="str">
        <v>Female</v>
      </c>
      <c r="H13" t="str">
        <v>15-19</v>
      </c>
      <c r="I13">
        <v>0</v>
      </c>
      <c r="J13" t="str">
        <v>Streaming</v>
      </c>
      <c r="K13" t="str">
        <v>3hrs +</v>
      </c>
    </row>
    <row r="14" spans="1:19" ht="14" customHeight="1">
      <c r="A14" s="15" t="s">
        <v>46</v>
      </c>
      <c r="B14" s="16" t="s">
        <v>11</v>
      </c>
      <c r="C14" s="17"/>
      <c r="D14" s="16" t="s">
        <v>13</v>
      </c>
      <c r="E14" s="16" t="s">
        <v>31</v>
      </c>
      <c r="G14" t="str">
        <v>Female</v>
      </c>
      <c r="H14" t="str">
        <v>15-19</v>
      </c>
      <c r="I14">
        <v>0</v>
      </c>
      <c r="J14" t="str">
        <v>Streaming,Radio</v>
      </c>
      <c r="K14" t="str">
        <v>30mins - 1hrs</v>
      </c>
    </row>
    <row r="15" spans="1:19" ht="14" customHeight="1">
      <c r="A15" s="15" t="s">
        <v>10</v>
      </c>
      <c r="B15" s="16" t="s">
        <v>11</v>
      </c>
      <c r="C15" s="17"/>
      <c r="D15" s="16" t="s">
        <v>13</v>
      </c>
      <c r="E15" s="16" t="s">
        <v>58</v>
      </c>
      <c r="G15" t="str">
        <v>Female</v>
      </c>
      <c r="H15" t="str">
        <v>15-19</v>
      </c>
      <c r="I15">
        <v>0</v>
      </c>
      <c r="J15" t="str">
        <v>Streaming</v>
      </c>
      <c r="K15" t="str">
        <v>1-2hrs</v>
      </c>
      <c r="Q15" s="20"/>
    </row>
    <row r="16" spans="1:19" ht="14" customHeight="1">
      <c r="A16" s="15" t="s">
        <v>10</v>
      </c>
      <c r="B16" s="16" t="s">
        <v>11</v>
      </c>
      <c r="C16" s="17"/>
      <c r="D16" s="16" t="s">
        <v>13</v>
      </c>
      <c r="E16" s="16" t="s">
        <v>36</v>
      </c>
      <c r="G16" t="str">
        <v>Female</v>
      </c>
      <c r="H16" t="str">
        <v>15-19</v>
      </c>
      <c r="I16">
        <v>0</v>
      </c>
      <c r="J16" t="str">
        <v>Streaming</v>
      </c>
      <c r="K16" t="str">
        <v>10-30mins</v>
      </c>
    </row>
    <row r="17" spans="1:18" ht="14" customHeight="1">
      <c r="A17" s="15" t="s">
        <v>10</v>
      </c>
      <c r="B17" s="16" t="s">
        <v>11</v>
      </c>
      <c r="C17" s="17"/>
      <c r="D17" s="16" t="s">
        <v>13</v>
      </c>
      <c r="E17" s="16" t="s">
        <v>58</v>
      </c>
      <c r="G17" t="str">
        <v>Female</v>
      </c>
      <c r="H17" t="str">
        <v>15-19</v>
      </c>
      <c r="I17">
        <v>0</v>
      </c>
      <c r="J17" t="str">
        <v>Streaming</v>
      </c>
      <c r="K17" t="str">
        <v>10-30mins</v>
      </c>
    </row>
    <row r="18" spans="1:18" ht="14" customHeight="1">
      <c r="A18" s="15" t="s">
        <v>46</v>
      </c>
      <c r="B18" s="16" t="s">
        <v>11</v>
      </c>
      <c r="C18" s="17"/>
      <c r="D18" s="16" t="s">
        <v>13</v>
      </c>
      <c r="E18" s="16" t="s">
        <v>36</v>
      </c>
      <c r="G18" t="str">
        <v>Female</v>
      </c>
      <c r="H18" t="str">
        <v>15-19</v>
      </c>
      <c r="I18">
        <v>0</v>
      </c>
      <c r="J18" t="str">
        <v>Streaming</v>
      </c>
      <c r="K18" t="str">
        <v>3hrs +</v>
      </c>
    </row>
    <row r="19" spans="1:18" ht="14" customHeight="1">
      <c r="A19" s="15" t="s">
        <v>10</v>
      </c>
      <c r="B19" s="16" t="s">
        <v>11</v>
      </c>
      <c r="C19" s="17"/>
      <c r="D19" s="16" t="s">
        <v>13</v>
      </c>
      <c r="E19" s="16" t="s">
        <v>31</v>
      </c>
      <c r="G19" t="str">
        <v>Female</v>
      </c>
      <c r="H19" t="str">
        <v>15-19</v>
      </c>
      <c r="I19">
        <v>0</v>
      </c>
      <c r="J19" t="str">
        <v>Streaming</v>
      </c>
      <c r="K19" t="str">
        <v>2-3hrs</v>
      </c>
    </row>
    <row r="20" spans="1:18" ht="14" customHeight="1">
      <c r="A20" s="15" t="s">
        <v>10</v>
      </c>
      <c r="B20" s="16" t="s">
        <v>11</v>
      </c>
      <c r="C20" s="17"/>
      <c r="D20" s="16" t="s">
        <v>13</v>
      </c>
      <c r="E20" s="16" t="s">
        <v>14</v>
      </c>
      <c r="G20" t="str">
        <v>Female</v>
      </c>
      <c r="H20" t="str">
        <v>15-19</v>
      </c>
      <c r="I20">
        <v>0</v>
      </c>
      <c r="J20" t="str">
        <v>Radio</v>
      </c>
      <c r="K20" t="str">
        <v>30mins - 1hrs</v>
      </c>
    </row>
    <row r="21" spans="1:18" ht="14" customHeight="1">
      <c r="A21" s="15" t="s">
        <v>10</v>
      </c>
      <c r="B21" s="16" t="s">
        <v>11</v>
      </c>
      <c r="C21" s="17"/>
      <c r="D21" s="16" t="s">
        <v>102</v>
      </c>
      <c r="E21" s="16" t="s">
        <v>14</v>
      </c>
      <c r="G21" t="str">
        <v>Female</v>
      </c>
      <c r="H21" t="str">
        <v>20-24</v>
      </c>
      <c r="I21">
        <v>0</v>
      </c>
      <c r="J21" t="str">
        <v>Streaming,Radio</v>
      </c>
      <c r="K21" t="str">
        <v>30mins - 1hrs</v>
      </c>
      <c r="P21" s="59" t="s">
        <v>722</v>
      </c>
      <c r="Q21" s="59"/>
      <c r="R21" s="59"/>
    </row>
    <row r="22" spans="1:18" ht="55" customHeight="1">
      <c r="A22" s="15" t="s">
        <v>46</v>
      </c>
      <c r="B22" s="16" t="s">
        <v>11</v>
      </c>
      <c r="C22" s="17"/>
      <c r="D22" s="16" t="s">
        <v>13</v>
      </c>
      <c r="E22" s="16" t="s">
        <v>58</v>
      </c>
      <c r="G22" t="str">
        <v>Female</v>
      </c>
      <c r="H22" t="str">
        <v>25-29</v>
      </c>
      <c r="I22">
        <v>0</v>
      </c>
      <c r="J22" t="str">
        <v>Streaming</v>
      </c>
      <c r="K22" t="str">
        <v>10-30mins</v>
      </c>
      <c r="P22" s="46">
        <v>1</v>
      </c>
      <c r="Q22" s="60" t="s">
        <v>765</v>
      </c>
      <c r="R22" s="60"/>
    </row>
    <row r="23" spans="1:18" ht="42" customHeight="1">
      <c r="A23" s="15" t="s">
        <v>46</v>
      </c>
      <c r="B23" s="16" t="s">
        <v>11</v>
      </c>
      <c r="C23" s="17"/>
      <c r="D23" s="16" t="s">
        <v>13</v>
      </c>
      <c r="E23" s="16" t="s">
        <v>14</v>
      </c>
      <c r="G23" t="str">
        <v>Female</v>
      </c>
      <c r="H23" t="str">
        <v>25-29</v>
      </c>
      <c r="I23">
        <v>0</v>
      </c>
      <c r="J23" t="str">
        <v>Streaming</v>
      </c>
      <c r="K23" t="str">
        <v>2-3hrs</v>
      </c>
      <c r="P23" s="46">
        <v>2</v>
      </c>
      <c r="Q23" s="60" t="s">
        <v>764</v>
      </c>
      <c r="R23" s="61"/>
    </row>
    <row r="24" spans="1:18" ht="31" customHeight="1">
      <c r="A24" s="15" t="s">
        <v>10</v>
      </c>
      <c r="B24" s="16" t="s">
        <v>11</v>
      </c>
      <c r="C24" s="16" t="s">
        <v>115</v>
      </c>
      <c r="D24" s="16" t="s">
        <v>13</v>
      </c>
      <c r="E24" s="16" t="s">
        <v>25</v>
      </c>
      <c r="G24" t="str">
        <v>Female</v>
      </c>
      <c r="H24" t="str">
        <v>30-34</v>
      </c>
      <c r="I24">
        <v>0</v>
      </c>
      <c r="J24" t="str">
        <v>Streaming</v>
      </c>
      <c r="K24" t="str">
        <v>1-2hrs</v>
      </c>
      <c r="P24">
        <v>3</v>
      </c>
      <c r="Q24" s="60" t="s">
        <v>766</v>
      </c>
      <c r="R24" s="60"/>
    </row>
    <row r="25" spans="1:18" ht="14" customHeight="1">
      <c r="A25" s="15" t="s">
        <v>10</v>
      </c>
      <c r="B25" s="16" t="s">
        <v>11</v>
      </c>
      <c r="C25" s="17"/>
      <c r="D25" s="16" t="s">
        <v>13</v>
      </c>
      <c r="E25" s="16" t="s">
        <v>25</v>
      </c>
      <c r="G25" t="str">
        <v>Female</v>
      </c>
      <c r="H25" t="str">
        <v>30-34</v>
      </c>
      <c r="I25">
        <v>0</v>
      </c>
      <c r="J25" t="str">
        <v>Streaming</v>
      </c>
      <c r="K25" t="str">
        <v>10-30mins</v>
      </c>
    </row>
    <row r="26" spans="1:18" ht="14" customHeight="1">
      <c r="A26" s="15" t="s">
        <v>46</v>
      </c>
      <c r="B26" s="16" t="s">
        <v>11</v>
      </c>
      <c r="C26" s="17"/>
      <c r="D26" s="16" t="s">
        <v>125</v>
      </c>
      <c r="E26" s="16" t="s">
        <v>14</v>
      </c>
      <c r="G26" t="str">
        <v>Female</v>
      </c>
      <c r="H26" t="str">
        <v>30-34</v>
      </c>
      <c r="I26">
        <v>0</v>
      </c>
      <c r="J26" t="str">
        <v>Streaming,Radio</v>
      </c>
      <c r="K26" t="str">
        <v>30mins - 1hrs</v>
      </c>
    </row>
    <row r="27" spans="1:18" ht="14" customHeight="1">
      <c r="A27" s="15" t="s">
        <v>10</v>
      </c>
      <c r="B27" s="16" t="s">
        <v>11</v>
      </c>
      <c r="C27" s="17"/>
      <c r="D27" s="16" t="s">
        <v>13</v>
      </c>
      <c r="E27" s="16" t="s">
        <v>25</v>
      </c>
      <c r="G27" t="str">
        <v>Female</v>
      </c>
      <c r="H27" t="str">
        <v>40-44</v>
      </c>
      <c r="I27">
        <v>0</v>
      </c>
      <c r="J27" t="str">
        <v>Streaming,Radio,Live</v>
      </c>
      <c r="K27" t="str">
        <v>1-2hrs</v>
      </c>
    </row>
    <row r="28" spans="1:18" ht="14" customHeight="1">
      <c r="A28" s="15" t="s">
        <v>10</v>
      </c>
      <c r="B28" s="16" t="s">
        <v>11</v>
      </c>
      <c r="C28" s="17"/>
      <c r="D28" s="16" t="s">
        <v>13</v>
      </c>
      <c r="E28" s="16" t="s">
        <v>58</v>
      </c>
      <c r="G28" t="str">
        <v>Female</v>
      </c>
      <c r="H28" t="str">
        <v>45-49</v>
      </c>
      <c r="I28">
        <v>0</v>
      </c>
      <c r="J28" t="str">
        <v>Streaming</v>
      </c>
      <c r="K28" t="str">
        <v>30mins - 1hrs</v>
      </c>
    </row>
    <row r="29" spans="1:18" ht="14" customHeight="1">
      <c r="A29" s="15" t="s">
        <v>46</v>
      </c>
      <c r="B29" s="16" t="s">
        <v>11</v>
      </c>
      <c r="C29" s="17"/>
      <c r="D29" s="16" t="s">
        <v>13</v>
      </c>
      <c r="E29" s="16" t="s">
        <v>31</v>
      </c>
      <c r="G29" t="str">
        <v>Female</v>
      </c>
      <c r="H29" t="str">
        <v>45-49</v>
      </c>
      <c r="I29">
        <v>0</v>
      </c>
      <c r="J29" t="str">
        <v>CD,Radio,Vinyl</v>
      </c>
      <c r="K29" t="str">
        <v>30mins - 1hrs</v>
      </c>
    </row>
    <row r="30" spans="1:18" ht="14" customHeight="1">
      <c r="A30" s="15" t="s">
        <v>10</v>
      </c>
      <c r="B30" s="16" t="s">
        <v>11</v>
      </c>
      <c r="C30" s="17"/>
      <c r="D30" s="16" t="s">
        <v>13</v>
      </c>
      <c r="E30" s="16" t="s">
        <v>36</v>
      </c>
      <c r="G30" t="str">
        <v>Female</v>
      </c>
      <c r="H30" t="str">
        <v>50-55</v>
      </c>
      <c r="I30">
        <v>0</v>
      </c>
      <c r="J30" t="str">
        <v>Streaming,Vinyl</v>
      </c>
      <c r="K30" t="str">
        <v>3hrs +</v>
      </c>
    </row>
    <row r="31" spans="1:18" ht="14" customHeight="1">
      <c r="A31" s="15" t="s">
        <v>10</v>
      </c>
      <c r="B31" s="16" t="s">
        <v>11</v>
      </c>
      <c r="C31" s="17"/>
      <c r="D31" s="16" t="s">
        <v>30</v>
      </c>
      <c r="E31" s="16" t="s">
        <v>31</v>
      </c>
      <c r="G31" t="str">
        <v>Female</v>
      </c>
      <c r="H31" t="str">
        <v>50-55</v>
      </c>
      <c r="I31">
        <v>0</v>
      </c>
      <c r="J31" t="str">
        <v>Radio,CD</v>
      </c>
      <c r="K31" t="str">
        <v>1-2hrs</v>
      </c>
    </row>
    <row r="32" spans="1:18" ht="14" customHeight="1">
      <c r="A32" s="15" t="s">
        <v>46</v>
      </c>
      <c r="B32" s="16" t="s">
        <v>11</v>
      </c>
      <c r="C32" s="17"/>
      <c r="D32" s="16" t="s">
        <v>148</v>
      </c>
      <c r="E32" s="16" t="s">
        <v>14</v>
      </c>
      <c r="G32" t="str">
        <v>Female</v>
      </c>
      <c r="H32" t="str">
        <v>50-55</v>
      </c>
      <c r="I32">
        <v>0</v>
      </c>
      <c r="J32" t="str">
        <v>Streaming,Radio,Live</v>
      </c>
      <c r="K32" t="str">
        <v>30mins - 1hrs</v>
      </c>
    </row>
    <row r="33" spans="1:11" ht="14" customHeight="1">
      <c r="A33" s="15" t="s">
        <v>10</v>
      </c>
      <c r="B33" s="16" t="s">
        <v>11</v>
      </c>
      <c r="C33" s="17"/>
      <c r="D33" s="16" t="s">
        <v>13</v>
      </c>
      <c r="E33" s="16" t="s">
        <v>25</v>
      </c>
      <c r="G33" t="str">
        <v>Female</v>
      </c>
      <c r="H33">
        <v>60</v>
      </c>
      <c r="I33">
        <v>0</v>
      </c>
      <c r="J33" t="str">
        <v>Streaming,Radio</v>
      </c>
      <c r="K33" t="str">
        <v>3hrs +</v>
      </c>
    </row>
    <row r="34" spans="1:11" ht="14" customHeight="1">
      <c r="A34" s="15" t="s">
        <v>46</v>
      </c>
      <c r="B34" s="16" t="s">
        <v>11</v>
      </c>
      <c r="C34" s="17"/>
      <c r="D34" s="16" t="s">
        <v>13</v>
      </c>
      <c r="E34" s="16" t="s">
        <v>14</v>
      </c>
      <c r="G34" t="str">
        <v>Male</v>
      </c>
      <c r="H34" t="str">
        <v>15-19</v>
      </c>
      <c r="I34">
        <v>0</v>
      </c>
      <c r="J34" t="str">
        <v>Streaming</v>
      </c>
      <c r="K34" t="str">
        <v>3hrs +</v>
      </c>
    </row>
    <row r="35" spans="1:11" ht="14" customHeight="1">
      <c r="A35" s="15" t="s">
        <v>46</v>
      </c>
      <c r="B35" s="16" t="s">
        <v>11</v>
      </c>
      <c r="C35" s="17"/>
      <c r="D35" s="16" t="s">
        <v>30</v>
      </c>
      <c r="E35" s="16" t="s">
        <v>25</v>
      </c>
      <c r="G35" t="str">
        <v>Male</v>
      </c>
      <c r="H35" t="str">
        <v>15-19</v>
      </c>
      <c r="I35">
        <v>0</v>
      </c>
      <c r="J35" t="str">
        <v>Radio</v>
      </c>
      <c r="K35" t="str">
        <v>0-10mins</v>
      </c>
    </row>
    <row r="36" spans="1:11" ht="14" customHeight="1">
      <c r="A36" s="15" t="s">
        <v>46</v>
      </c>
      <c r="B36" s="16" t="s">
        <v>11</v>
      </c>
      <c r="C36" s="17"/>
      <c r="D36" s="16" t="s">
        <v>13</v>
      </c>
      <c r="E36" s="16" t="s">
        <v>36</v>
      </c>
      <c r="G36" t="str">
        <v>Male</v>
      </c>
      <c r="H36" t="str">
        <v>15-19</v>
      </c>
      <c r="I36">
        <v>0</v>
      </c>
      <c r="J36" t="str">
        <v>Streaming</v>
      </c>
      <c r="K36" t="str">
        <v>30mins - 1hrs</v>
      </c>
    </row>
    <row r="37" spans="1:11" ht="14" customHeight="1">
      <c r="A37" s="15" t="s">
        <v>10</v>
      </c>
      <c r="B37" s="16" t="s">
        <v>11</v>
      </c>
      <c r="C37" s="17"/>
      <c r="D37" s="16" t="s">
        <v>30</v>
      </c>
      <c r="E37" s="16" t="s">
        <v>25</v>
      </c>
      <c r="G37" t="str">
        <v>Male</v>
      </c>
      <c r="H37" t="str">
        <v>15-19</v>
      </c>
      <c r="I37">
        <v>0</v>
      </c>
      <c r="J37" t="str">
        <v>Streaming,Radio</v>
      </c>
      <c r="K37" t="str">
        <v>10-30mins</v>
      </c>
    </row>
    <row r="38" spans="1:11" ht="14" customHeight="1">
      <c r="A38" s="15" t="s">
        <v>10</v>
      </c>
      <c r="B38" s="16" t="s">
        <v>11</v>
      </c>
      <c r="C38" s="17"/>
      <c r="D38" s="16" t="s">
        <v>13</v>
      </c>
      <c r="E38" s="16" t="s">
        <v>20</v>
      </c>
      <c r="G38" t="str">
        <v>Male</v>
      </c>
      <c r="H38" t="str">
        <v>15-19</v>
      </c>
      <c r="I38">
        <v>0</v>
      </c>
      <c r="J38" t="str">
        <v>Streaming</v>
      </c>
      <c r="K38" t="str">
        <v>1-2hrs</v>
      </c>
    </row>
    <row r="39" spans="1:11" ht="14" customHeight="1">
      <c r="A39" s="15" t="s">
        <v>10</v>
      </c>
      <c r="B39" s="16" t="s">
        <v>11</v>
      </c>
      <c r="C39" s="17"/>
      <c r="D39" s="16" t="s">
        <v>13</v>
      </c>
      <c r="E39" s="16" t="s">
        <v>31</v>
      </c>
      <c r="G39" t="str">
        <v>Male</v>
      </c>
      <c r="H39" t="str">
        <v>15-19</v>
      </c>
      <c r="I39">
        <v>0</v>
      </c>
      <c r="J39" t="str">
        <v>Streaming,CD,Live,Vinyl,Radio</v>
      </c>
      <c r="K39" t="str">
        <v>3hrs +</v>
      </c>
    </row>
    <row r="40" spans="1:11" ht="14" customHeight="1">
      <c r="A40" s="15" t="s">
        <v>10</v>
      </c>
      <c r="B40" s="16" t="s">
        <v>11</v>
      </c>
      <c r="C40" s="17"/>
      <c r="D40" s="16" t="s">
        <v>13</v>
      </c>
      <c r="E40" s="16" t="s">
        <v>14</v>
      </c>
      <c r="G40" t="str">
        <v>Male</v>
      </c>
      <c r="H40" t="str">
        <v>15-19</v>
      </c>
      <c r="I40">
        <v>0</v>
      </c>
      <c r="J40" t="str">
        <v>Streaming</v>
      </c>
      <c r="K40" t="str">
        <v>2-3hrs</v>
      </c>
    </row>
    <row r="41" spans="1:11" ht="14" customHeight="1">
      <c r="A41" s="15" t="s">
        <v>46</v>
      </c>
      <c r="B41" s="16" t="s">
        <v>11</v>
      </c>
      <c r="C41" s="17"/>
      <c r="D41" s="16" t="s">
        <v>13</v>
      </c>
      <c r="E41" s="16" t="s">
        <v>31</v>
      </c>
      <c r="G41" t="str">
        <v>Male</v>
      </c>
      <c r="H41" t="str">
        <v>15-19</v>
      </c>
      <c r="I41">
        <v>0</v>
      </c>
      <c r="J41" t="str">
        <v>Streaming</v>
      </c>
      <c r="K41" t="str">
        <v>1-2hrs</v>
      </c>
    </row>
    <row r="42" spans="1:11" ht="14" customHeight="1">
      <c r="A42" s="15" t="s">
        <v>46</v>
      </c>
      <c r="B42" s="16" t="s">
        <v>11</v>
      </c>
      <c r="C42" s="17"/>
      <c r="D42" s="16" t="s">
        <v>13</v>
      </c>
      <c r="E42" s="16" t="s">
        <v>31</v>
      </c>
      <c r="G42" t="str">
        <v>Male</v>
      </c>
      <c r="H42" t="str">
        <v>15-19</v>
      </c>
      <c r="I42">
        <v>0</v>
      </c>
      <c r="J42" t="str">
        <v>Streaming</v>
      </c>
      <c r="K42" t="str">
        <v>2-3hrs</v>
      </c>
    </row>
    <row r="43" spans="1:11" ht="14" customHeight="1">
      <c r="A43" s="15" t="s">
        <v>46</v>
      </c>
      <c r="B43" s="16" t="s">
        <v>11</v>
      </c>
      <c r="C43" s="17"/>
      <c r="D43" s="16" t="s">
        <v>13</v>
      </c>
      <c r="E43" s="16" t="s">
        <v>14</v>
      </c>
      <c r="G43" t="str">
        <v>Male</v>
      </c>
      <c r="H43" t="str">
        <v>15-19</v>
      </c>
      <c r="I43">
        <v>0</v>
      </c>
      <c r="J43" t="str">
        <v>Streaming</v>
      </c>
      <c r="K43" t="str">
        <v>1-2hrs</v>
      </c>
    </row>
    <row r="44" spans="1:11" ht="14" customHeight="1">
      <c r="A44" s="15" t="s">
        <v>46</v>
      </c>
      <c r="B44" s="16" t="s">
        <v>11</v>
      </c>
      <c r="C44" s="17"/>
      <c r="D44" s="16" t="s">
        <v>13</v>
      </c>
      <c r="E44" s="16" t="s">
        <v>58</v>
      </c>
      <c r="G44" t="str">
        <v>Male</v>
      </c>
      <c r="H44" t="str">
        <v>15-19</v>
      </c>
      <c r="I44">
        <v>0</v>
      </c>
      <c r="J44" t="str">
        <v>Streaming</v>
      </c>
      <c r="K44" t="str">
        <v>2-3hrs</v>
      </c>
    </row>
    <row r="45" spans="1:11" ht="14" customHeight="1">
      <c r="A45" s="15" t="s">
        <v>10</v>
      </c>
      <c r="B45" s="16" t="s">
        <v>11</v>
      </c>
      <c r="C45" s="17"/>
      <c r="D45" s="16" t="s">
        <v>13</v>
      </c>
      <c r="E45" s="16" t="s">
        <v>36</v>
      </c>
      <c r="G45" t="str">
        <v>Male</v>
      </c>
      <c r="H45" t="str">
        <v>15-19</v>
      </c>
      <c r="I45">
        <v>0</v>
      </c>
      <c r="J45" t="str">
        <v>Streaming</v>
      </c>
      <c r="K45" t="str">
        <v>10-30mins</v>
      </c>
    </row>
    <row r="46" spans="1:11" ht="14" customHeight="1">
      <c r="A46" s="15" t="s">
        <v>10</v>
      </c>
      <c r="B46" s="16" t="s">
        <v>11</v>
      </c>
      <c r="C46" s="17"/>
      <c r="D46" s="16" t="s">
        <v>13</v>
      </c>
      <c r="E46" s="16" t="s">
        <v>25</v>
      </c>
      <c r="G46" t="str">
        <v>Male</v>
      </c>
      <c r="H46" t="str">
        <v>15-19</v>
      </c>
      <c r="I46">
        <v>0</v>
      </c>
      <c r="J46" t="str">
        <v>Streaming</v>
      </c>
      <c r="K46" t="str">
        <v>3hrs +</v>
      </c>
    </row>
    <row r="47" spans="1:11" ht="14" customHeight="1">
      <c r="A47" s="15" t="s">
        <v>46</v>
      </c>
      <c r="B47" s="16" t="s">
        <v>11</v>
      </c>
      <c r="C47" s="17"/>
      <c r="D47" s="16" t="s">
        <v>19</v>
      </c>
      <c r="E47" s="16" t="s">
        <v>25</v>
      </c>
      <c r="G47" t="str">
        <v>Male</v>
      </c>
      <c r="H47" t="str">
        <v>15-19</v>
      </c>
      <c r="I47">
        <v>0</v>
      </c>
      <c r="J47" t="str">
        <v>Streaming,Vinyl,CD,Live,Radio</v>
      </c>
      <c r="K47" t="str">
        <v>3hrs +</v>
      </c>
    </row>
    <row r="48" spans="1:11" ht="14" customHeight="1">
      <c r="A48" s="15" t="s">
        <v>10</v>
      </c>
      <c r="B48" s="16" t="s">
        <v>11</v>
      </c>
      <c r="C48" s="17"/>
      <c r="D48" s="16" t="s">
        <v>30</v>
      </c>
      <c r="E48" s="16" t="s">
        <v>31</v>
      </c>
      <c r="G48" t="str">
        <v>Male</v>
      </c>
      <c r="H48" t="str">
        <v>15-19</v>
      </c>
      <c r="I48" t="str">
        <v>India</v>
      </c>
      <c r="J48" t="str">
        <v>Streaming</v>
      </c>
      <c r="K48" t="str">
        <v>30mins - 1hrs</v>
      </c>
    </row>
    <row r="49" spans="1:11" ht="14" customHeight="1">
      <c r="A49" s="15" t="s">
        <v>10</v>
      </c>
      <c r="B49" s="16" t="s">
        <v>11</v>
      </c>
      <c r="C49" s="17"/>
      <c r="D49" s="16" t="s">
        <v>13</v>
      </c>
      <c r="E49" s="16" t="s">
        <v>14</v>
      </c>
      <c r="G49" t="str">
        <v>Male</v>
      </c>
      <c r="H49" t="str">
        <v>15-19</v>
      </c>
      <c r="I49">
        <v>0</v>
      </c>
      <c r="J49" t="str">
        <v>Streaming</v>
      </c>
      <c r="K49" t="str">
        <v>30mins - 1hrs</v>
      </c>
    </row>
    <row r="50" spans="1:11" ht="14" customHeight="1">
      <c r="A50" s="15" t="s">
        <v>10</v>
      </c>
      <c r="B50" s="16" t="s">
        <v>11</v>
      </c>
      <c r="C50" s="17"/>
      <c r="D50" s="16" t="s">
        <v>13</v>
      </c>
      <c r="E50" s="16" t="s">
        <v>25</v>
      </c>
      <c r="G50" t="str">
        <v>Male</v>
      </c>
      <c r="H50" t="str">
        <v>15-19</v>
      </c>
      <c r="I50">
        <v>0</v>
      </c>
      <c r="J50" t="str">
        <v>Streaming</v>
      </c>
      <c r="K50" t="str">
        <v>30mins - 1hrs</v>
      </c>
    </row>
    <row r="51" spans="1:11" ht="14" customHeight="1">
      <c r="A51" s="15" t="s">
        <v>10</v>
      </c>
      <c r="B51" s="16" t="s">
        <v>11</v>
      </c>
      <c r="C51" s="17"/>
      <c r="D51" s="16" t="s">
        <v>13</v>
      </c>
      <c r="E51" s="16" t="s">
        <v>31</v>
      </c>
      <c r="G51" t="str">
        <v>Male</v>
      </c>
      <c r="H51" t="str">
        <v>15-19</v>
      </c>
      <c r="I51">
        <v>0</v>
      </c>
      <c r="J51" t="str">
        <v>Streaming</v>
      </c>
      <c r="K51" t="str">
        <v>2-3hrs</v>
      </c>
    </row>
    <row r="52" spans="1:11" ht="14" customHeight="1">
      <c r="A52" s="15" t="s">
        <v>10</v>
      </c>
      <c r="B52" s="16" t="s">
        <v>11</v>
      </c>
      <c r="C52" s="17"/>
      <c r="D52" s="16" t="s">
        <v>13</v>
      </c>
      <c r="E52" s="16" t="s">
        <v>14</v>
      </c>
      <c r="G52" t="str">
        <v>Male</v>
      </c>
      <c r="H52" t="str">
        <v>15-19</v>
      </c>
      <c r="I52">
        <v>0</v>
      </c>
      <c r="J52" t="str">
        <v>Streaming</v>
      </c>
      <c r="K52" t="str">
        <v>1-2hrs</v>
      </c>
    </row>
    <row r="53" spans="1:11" ht="14" customHeight="1">
      <c r="A53" s="15" t="s">
        <v>46</v>
      </c>
      <c r="B53" s="16" t="s">
        <v>216</v>
      </c>
      <c r="C53" s="17"/>
      <c r="D53" s="16" t="s">
        <v>30</v>
      </c>
      <c r="E53" s="16" t="s">
        <v>25</v>
      </c>
      <c r="G53" t="str">
        <v>Male</v>
      </c>
      <c r="H53" t="str">
        <v>15-19</v>
      </c>
      <c r="I53">
        <v>0</v>
      </c>
      <c r="J53" t="str">
        <v>Streaming,Radio</v>
      </c>
      <c r="K53" t="str">
        <v>10-30mins</v>
      </c>
    </row>
    <row r="54" spans="1:11" ht="14" customHeight="1">
      <c r="A54" s="15" t="s">
        <v>10</v>
      </c>
      <c r="B54" s="16" t="s">
        <v>216</v>
      </c>
      <c r="C54" s="17"/>
      <c r="D54" s="16" t="s">
        <v>13</v>
      </c>
      <c r="E54" s="16" t="s">
        <v>25</v>
      </c>
      <c r="G54" t="str">
        <v>Male</v>
      </c>
      <c r="H54" t="str">
        <v>15-19</v>
      </c>
      <c r="I54">
        <v>0</v>
      </c>
      <c r="J54" t="str">
        <v>Streaming</v>
      </c>
      <c r="K54" t="str">
        <v>30mins - 1hrs</v>
      </c>
    </row>
    <row r="55" spans="1:11" ht="14" customHeight="1">
      <c r="A55" s="15" t="s">
        <v>46</v>
      </c>
      <c r="B55" s="16" t="s">
        <v>226</v>
      </c>
      <c r="C55" s="17"/>
      <c r="D55" s="16" t="s">
        <v>13</v>
      </c>
      <c r="E55" s="16" t="s">
        <v>31</v>
      </c>
      <c r="G55" t="str">
        <v>Male</v>
      </c>
      <c r="H55" t="str">
        <v>15-19</v>
      </c>
      <c r="I55">
        <v>0</v>
      </c>
      <c r="J55" t="str">
        <v>Streaming,Radio</v>
      </c>
      <c r="K55" t="str">
        <v>30mins - 1hrs</v>
      </c>
    </row>
    <row r="56" spans="1:11" ht="14" customHeight="1">
      <c r="A56" s="15" t="s">
        <v>10</v>
      </c>
      <c r="B56" s="16" t="s">
        <v>226</v>
      </c>
      <c r="C56" s="17"/>
      <c r="D56" s="16" t="s">
        <v>230</v>
      </c>
      <c r="E56" s="16" t="s">
        <v>25</v>
      </c>
      <c r="G56" t="str">
        <v>Male</v>
      </c>
      <c r="H56" t="str">
        <v>15-19</v>
      </c>
      <c r="I56">
        <v>0</v>
      </c>
      <c r="J56" t="str">
        <v>Streaming</v>
      </c>
      <c r="K56" t="str">
        <v>0-10mins</v>
      </c>
    </row>
    <row r="57" spans="1:11" ht="14" customHeight="1">
      <c r="A57" s="15" t="s">
        <v>46</v>
      </c>
      <c r="B57" s="16" t="s">
        <v>226</v>
      </c>
      <c r="C57" s="17"/>
      <c r="D57" s="16" t="s">
        <v>13</v>
      </c>
      <c r="E57" s="16" t="s">
        <v>58</v>
      </c>
      <c r="G57" t="str">
        <v>Male</v>
      </c>
      <c r="H57" t="str">
        <v>15-19</v>
      </c>
      <c r="I57">
        <v>0</v>
      </c>
      <c r="J57" t="str">
        <v>Streaming</v>
      </c>
      <c r="K57" t="str">
        <v>10-30mins</v>
      </c>
    </row>
    <row r="58" spans="1:11" ht="14" customHeight="1">
      <c r="A58" s="15" t="s">
        <v>10</v>
      </c>
      <c r="B58" s="16" t="s">
        <v>238</v>
      </c>
      <c r="C58" s="17"/>
      <c r="D58" s="16" t="s">
        <v>13</v>
      </c>
      <c r="E58" s="16" t="s">
        <v>25</v>
      </c>
      <c r="G58" t="str">
        <v>Male</v>
      </c>
      <c r="H58" t="str">
        <v>15-19</v>
      </c>
      <c r="I58">
        <v>0</v>
      </c>
      <c r="J58" t="str">
        <v>Streaming</v>
      </c>
      <c r="K58" t="str">
        <v>3hrs +</v>
      </c>
    </row>
    <row r="59" spans="1:11" ht="14" customHeight="1">
      <c r="A59" s="15" t="s">
        <v>46</v>
      </c>
      <c r="B59" s="16" t="s">
        <v>238</v>
      </c>
      <c r="C59" s="17"/>
      <c r="D59" s="16" t="s">
        <v>13</v>
      </c>
      <c r="E59" s="16" t="s">
        <v>36</v>
      </c>
      <c r="G59" t="str">
        <v>Male</v>
      </c>
      <c r="H59" t="str">
        <v>15-19</v>
      </c>
      <c r="I59">
        <v>0</v>
      </c>
      <c r="J59" t="str">
        <v>Streaming</v>
      </c>
      <c r="K59" t="str">
        <v>1-2hrs</v>
      </c>
    </row>
    <row r="60" spans="1:11" ht="14" customHeight="1">
      <c r="A60" s="15" t="s">
        <v>46</v>
      </c>
      <c r="B60" s="16" t="s">
        <v>238</v>
      </c>
      <c r="C60" s="17"/>
      <c r="D60" s="16" t="s">
        <v>13</v>
      </c>
      <c r="E60" s="16" t="s">
        <v>31</v>
      </c>
      <c r="G60" t="str">
        <v>Male</v>
      </c>
      <c r="H60" t="str">
        <v>15-19</v>
      </c>
      <c r="I60">
        <v>0</v>
      </c>
      <c r="J60" t="str">
        <v>Streaming</v>
      </c>
      <c r="K60" t="str">
        <v>30mins - 1hrs</v>
      </c>
    </row>
    <row r="61" spans="1:11" ht="14" customHeight="1">
      <c r="A61" s="15" t="s">
        <v>46</v>
      </c>
      <c r="B61" s="16" t="s">
        <v>238</v>
      </c>
      <c r="C61" s="17"/>
      <c r="D61" s="16" t="s">
        <v>30</v>
      </c>
      <c r="E61" s="16" t="s">
        <v>25</v>
      </c>
      <c r="G61" t="str">
        <v>Male</v>
      </c>
      <c r="H61" t="str">
        <v>15-19</v>
      </c>
      <c r="I61">
        <v>0</v>
      </c>
      <c r="J61" t="str">
        <v>Streaming,Radio</v>
      </c>
      <c r="K61" t="str">
        <v>10-30mins</v>
      </c>
    </row>
    <row r="62" spans="1:11" ht="14" customHeight="1">
      <c r="A62" s="15" t="s">
        <v>10</v>
      </c>
      <c r="B62" s="16" t="s">
        <v>238</v>
      </c>
      <c r="C62" s="17"/>
      <c r="D62" s="16" t="s">
        <v>148</v>
      </c>
      <c r="E62" s="16" t="s">
        <v>14</v>
      </c>
      <c r="G62" t="str">
        <v>Male</v>
      </c>
      <c r="H62" t="str">
        <v>15-19</v>
      </c>
      <c r="I62">
        <v>0</v>
      </c>
      <c r="J62" t="str">
        <v>Streaming</v>
      </c>
      <c r="K62" t="str">
        <v>3hrs +</v>
      </c>
    </row>
    <row r="63" spans="1:11" ht="14" customHeight="1">
      <c r="A63" s="15" t="s">
        <v>10</v>
      </c>
      <c r="B63" s="16" t="s">
        <v>258</v>
      </c>
      <c r="C63" s="17"/>
      <c r="D63" s="16" t="s">
        <v>13</v>
      </c>
      <c r="E63" s="16" t="s">
        <v>25</v>
      </c>
      <c r="G63" t="str">
        <v>Male</v>
      </c>
      <c r="H63" t="str">
        <v>15-19</v>
      </c>
      <c r="I63">
        <v>0</v>
      </c>
      <c r="J63" t="str">
        <v>Streaming</v>
      </c>
      <c r="K63" t="str">
        <v>30mins - 1hrs</v>
      </c>
    </row>
    <row r="64" spans="1:11" ht="14" customHeight="1">
      <c r="A64" s="15" t="s">
        <v>46</v>
      </c>
      <c r="B64" s="16" t="s">
        <v>262</v>
      </c>
      <c r="C64" s="17"/>
      <c r="D64" s="16" t="s">
        <v>263</v>
      </c>
      <c r="E64" s="16" t="s">
        <v>36</v>
      </c>
      <c r="G64" t="str">
        <v>Male</v>
      </c>
      <c r="H64" t="str">
        <v>15-19</v>
      </c>
      <c r="I64">
        <v>0</v>
      </c>
      <c r="J64" t="str">
        <v>Streaming</v>
      </c>
      <c r="K64" t="str">
        <v>10-30mins</v>
      </c>
    </row>
    <row r="65" spans="1:11" ht="14" customHeight="1">
      <c r="A65" s="15" t="s">
        <v>10</v>
      </c>
      <c r="B65" s="16" t="s">
        <v>262</v>
      </c>
      <c r="C65" s="17"/>
      <c r="D65" s="16" t="s">
        <v>30</v>
      </c>
      <c r="E65" s="16" t="s">
        <v>36</v>
      </c>
      <c r="G65" t="str">
        <v>Male</v>
      </c>
      <c r="H65" t="str">
        <v>15-19</v>
      </c>
      <c r="I65">
        <v>0</v>
      </c>
      <c r="J65" t="str">
        <v>Streaming</v>
      </c>
      <c r="K65" t="str">
        <v>3hrs +</v>
      </c>
    </row>
    <row r="66" spans="1:11" ht="14" customHeight="1">
      <c r="A66" s="15" t="s">
        <v>10</v>
      </c>
      <c r="B66" s="16" t="s">
        <v>262</v>
      </c>
      <c r="C66" s="17"/>
      <c r="D66" s="16" t="s">
        <v>13</v>
      </c>
      <c r="E66" s="16" t="s">
        <v>31</v>
      </c>
      <c r="G66" t="str">
        <v>Male</v>
      </c>
      <c r="H66" t="str">
        <v>20-24</v>
      </c>
      <c r="I66">
        <v>0</v>
      </c>
      <c r="J66" t="str">
        <v>Streaming</v>
      </c>
      <c r="K66" t="str">
        <v>30mins - 1hrs</v>
      </c>
    </row>
    <row r="67" spans="1:11" ht="14" customHeight="1">
      <c r="A67" s="15" t="s">
        <v>46</v>
      </c>
      <c r="B67" s="16" t="s">
        <v>274</v>
      </c>
      <c r="C67" s="17"/>
      <c r="D67" s="16" t="s">
        <v>13</v>
      </c>
      <c r="E67" s="16" t="s">
        <v>25</v>
      </c>
      <c r="G67" t="str">
        <v>Male</v>
      </c>
      <c r="H67" t="str">
        <v>25-29</v>
      </c>
      <c r="I67">
        <v>0</v>
      </c>
      <c r="J67" t="str">
        <v>Radio,CD,Other</v>
      </c>
      <c r="K67" t="str">
        <v>30mins - 1hrs</v>
      </c>
    </row>
    <row r="68" spans="1:11" ht="14" customHeight="1">
      <c r="A68" s="15" t="s">
        <v>46</v>
      </c>
      <c r="B68" s="16" t="s">
        <v>274</v>
      </c>
      <c r="C68" s="17"/>
      <c r="D68" s="16" t="s">
        <v>279</v>
      </c>
      <c r="E68" s="16" t="s">
        <v>25</v>
      </c>
      <c r="G68" t="str">
        <v>Male</v>
      </c>
      <c r="H68" t="str">
        <v>30-34</v>
      </c>
      <c r="I68">
        <v>0</v>
      </c>
      <c r="J68" t="str">
        <v>Streaming</v>
      </c>
      <c r="K68" t="str">
        <v>30mins - 1hrs</v>
      </c>
    </row>
    <row r="69" spans="1:11" ht="14" customHeight="1">
      <c r="A69" s="15" t="s">
        <v>46</v>
      </c>
      <c r="B69" s="16" t="s">
        <v>283</v>
      </c>
      <c r="C69" s="17"/>
      <c r="D69" s="16" t="s">
        <v>125</v>
      </c>
      <c r="E69" s="16" t="s">
        <v>14</v>
      </c>
      <c r="G69" t="str">
        <v>Male</v>
      </c>
      <c r="H69" t="str">
        <v>30-34</v>
      </c>
      <c r="I69">
        <v>0</v>
      </c>
      <c r="J69" t="str">
        <v>Streaming,Vinyl,Live</v>
      </c>
      <c r="K69" t="str">
        <v>3hrs +</v>
      </c>
    </row>
    <row r="70" spans="1:11" ht="14" customHeight="1">
      <c r="A70" s="15" t="s">
        <v>46</v>
      </c>
      <c r="B70" s="16" t="s">
        <v>283</v>
      </c>
      <c r="C70" s="17"/>
      <c r="D70" s="16" t="s">
        <v>287</v>
      </c>
      <c r="E70" s="16" t="s">
        <v>36</v>
      </c>
      <c r="G70" t="str">
        <v>Male</v>
      </c>
      <c r="H70" t="str">
        <v>35-39</v>
      </c>
      <c r="I70">
        <v>0</v>
      </c>
      <c r="J70" t="str">
        <v>Streaming</v>
      </c>
      <c r="K70" t="str">
        <v>30mins - 1hrs</v>
      </c>
    </row>
    <row r="71" spans="1:11" ht="14" customHeight="1">
      <c r="A71" s="15" t="s">
        <v>46</v>
      </c>
      <c r="B71" s="16" t="s">
        <v>283</v>
      </c>
      <c r="C71" s="17"/>
      <c r="D71" s="16" t="s">
        <v>263</v>
      </c>
      <c r="E71" s="16" t="s">
        <v>25</v>
      </c>
      <c r="G71" t="str">
        <v>Male</v>
      </c>
      <c r="H71" t="str">
        <v>40-44</v>
      </c>
      <c r="I71">
        <v>0</v>
      </c>
      <c r="J71" t="str">
        <v>Streaming,Radio</v>
      </c>
      <c r="K71" t="str">
        <v>1-2hrs</v>
      </c>
    </row>
    <row r="72" spans="1:11" ht="14" customHeight="1">
      <c r="A72" s="15" t="s">
        <v>10</v>
      </c>
      <c r="B72" s="16" t="s">
        <v>283</v>
      </c>
      <c r="C72" s="17"/>
      <c r="D72" s="16" t="s">
        <v>295</v>
      </c>
      <c r="E72" s="16" t="s">
        <v>14</v>
      </c>
      <c r="G72" t="str">
        <v>Male</v>
      </c>
      <c r="H72" t="str">
        <v>40-44</v>
      </c>
      <c r="I72">
        <v>0</v>
      </c>
      <c r="J72" t="str">
        <v>Streaming</v>
      </c>
      <c r="K72" t="str">
        <v>10-30mins</v>
      </c>
    </row>
    <row r="73" spans="1:11" ht="14" customHeight="1">
      <c r="A73" s="15" t="s">
        <v>46</v>
      </c>
      <c r="B73" s="17">
        <v>60</v>
      </c>
      <c r="C73" s="17"/>
      <c r="D73" s="16" t="s">
        <v>30</v>
      </c>
      <c r="E73" s="16" t="s">
        <v>14</v>
      </c>
      <c r="G73" t="str">
        <v>Male</v>
      </c>
      <c r="H73" t="str">
        <v>50-55</v>
      </c>
      <c r="I73">
        <v>0</v>
      </c>
      <c r="J73" t="str">
        <v>Streaming,Radio,CD,Live</v>
      </c>
      <c r="K73" t="str">
        <v>3hrs +</v>
      </c>
    </row>
    <row r="74" spans="1:11" ht="14" customHeight="1">
      <c r="A74" s="15" t="s">
        <v>10</v>
      </c>
      <c r="B74" s="17">
        <v>60</v>
      </c>
      <c r="C74" s="17"/>
      <c r="D74" s="16" t="s">
        <v>19</v>
      </c>
      <c r="E74" s="16" t="s">
        <v>31</v>
      </c>
      <c r="G74" t="str">
        <v>Male</v>
      </c>
      <c r="H74">
        <v>60</v>
      </c>
      <c r="I74">
        <v>0</v>
      </c>
      <c r="J74" t="str">
        <v>Radio</v>
      </c>
      <c r="K74" t="str">
        <v>10-30mins</v>
      </c>
    </row>
  </sheetData>
  <mergeCells count="4">
    <mergeCell ref="P21:R21"/>
    <mergeCell ref="Q22:R22"/>
    <mergeCell ref="Q23:R23"/>
    <mergeCell ref="Q24:R2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80804-C7C7-FA42-A9CC-C0E1D34A2FB8}">
  <dimension ref="A1:AQ81"/>
  <sheetViews>
    <sheetView tabSelected="1" zoomScale="110" zoomScaleNormal="50" workbookViewId="0">
      <selection activeCell="V46" sqref="V46"/>
    </sheetView>
  </sheetViews>
  <sheetFormatPr baseColWidth="10" defaultColWidth="16" defaultRowHeight="13"/>
  <cols>
    <col min="1" max="1" width="7.1640625" bestFit="1" customWidth="1"/>
    <col min="2" max="2" width="5.83203125" bestFit="1" customWidth="1"/>
    <col min="3" max="3" width="19.33203125" bestFit="1" customWidth="1"/>
    <col min="4" max="4" width="42.1640625" bestFit="1" customWidth="1"/>
    <col min="5" max="5" width="29.5" bestFit="1" customWidth="1"/>
    <col min="6" max="6" width="18" bestFit="1" customWidth="1"/>
    <col min="7" max="7" width="20.5" bestFit="1" customWidth="1"/>
    <col min="9" max="9" width="22.5" customWidth="1"/>
    <col min="10" max="10" width="14.1640625" bestFit="1" customWidth="1"/>
    <col min="11" max="11" width="9.1640625" bestFit="1" customWidth="1"/>
    <col min="12" max="12" width="10.33203125" bestFit="1" customWidth="1"/>
    <col min="13" max="13" width="8.5" bestFit="1" customWidth="1"/>
    <col min="16" max="16" width="14.1640625" bestFit="1" customWidth="1"/>
    <col min="17" max="17" width="19.6640625" customWidth="1"/>
    <col min="18" max="18" width="13" bestFit="1" customWidth="1"/>
  </cols>
  <sheetData>
    <row r="1" spans="1:18">
      <c r="A1" s="1" t="s">
        <v>0</v>
      </c>
      <c r="B1" s="1" t="s">
        <v>1</v>
      </c>
      <c r="C1" s="1" t="s">
        <v>2</v>
      </c>
      <c r="D1" s="1" t="s">
        <v>779</v>
      </c>
      <c r="E1" s="1" t="s">
        <v>780</v>
      </c>
      <c r="F1" s="1" t="s">
        <v>781</v>
      </c>
      <c r="G1" s="1" t="s">
        <v>537</v>
      </c>
    </row>
    <row r="2" spans="1:18" ht="14">
      <c r="A2" s="2" t="s">
        <v>10</v>
      </c>
      <c r="B2" s="2" t="s">
        <v>11</v>
      </c>
      <c r="C2" s="2" t="s">
        <v>12</v>
      </c>
      <c r="D2" s="12" t="s">
        <v>540</v>
      </c>
      <c r="E2" s="12" t="s">
        <v>684</v>
      </c>
      <c r="F2" s="2" t="s">
        <v>16</v>
      </c>
      <c r="G2" s="2" t="s">
        <v>17</v>
      </c>
      <c r="I2" t="str" cm="1">
        <f t="array" ref="I2:J2">_xlfn.TEXTSPLIT(D2,",")</f>
        <v>alt-rock</v>
      </c>
      <c r="J2" t="str">
        <v>-jazz-fusion</v>
      </c>
      <c r="P2" s="18"/>
    </row>
    <row r="3" spans="1:18" ht="14">
      <c r="A3" s="4" t="s">
        <v>10</v>
      </c>
      <c r="B3" s="4" t="s">
        <v>11</v>
      </c>
      <c r="C3" s="4" t="s">
        <v>18</v>
      </c>
      <c r="D3" s="4" t="s">
        <v>541</v>
      </c>
      <c r="E3" s="4" t="s">
        <v>22</v>
      </c>
      <c r="F3" s="4" t="s">
        <v>538</v>
      </c>
      <c r="G3" s="4" t="s">
        <v>24</v>
      </c>
      <c r="I3" t="str" cm="1">
        <f t="array" ref="I3">_xlfn.TEXTSPLIT(D3,",")</f>
        <v>hip-hop</v>
      </c>
    </row>
    <row r="4" spans="1:18" ht="14">
      <c r="A4" s="4" t="s">
        <v>10</v>
      </c>
      <c r="B4" s="4" t="s">
        <v>11</v>
      </c>
      <c r="C4" s="4" t="s">
        <v>12</v>
      </c>
      <c r="D4" s="4" t="s">
        <v>542</v>
      </c>
      <c r="E4" s="4" t="s">
        <v>539</v>
      </c>
      <c r="F4" s="4" t="s">
        <v>28</v>
      </c>
      <c r="G4" s="4" t="s">
        <v>29</v>
      </c>
      <c r="I4" t="str" cm="1">
        <f t="array" ref="I4">_xlfn.TEXTSPLIT(D4,",")</f>
        <v>Electronic-pop</v>
      </c>
    </row>
    <row r="5" spans="1:18" ht="14">
      <c r="A5" s="4" t="s">
        <v>10</v>
      </c>
      <c r="B5" s="4" t="s">
        <v>11</v>
      </c>
      <c r="C5" s="4" t="s">
        <v>12</v>
      </c>
      <c r="D5" s="4" t="s">
        <v>543</v>
      </c>
      <c r="E5" s="4" t="s">
        <v>33</v>
      </c>
      <c r="F5" s="4" t="s">
        <v>544</v>
      </c>
      <c r="G5" s="4" t="s">
        <v>545</v>
      </c>
      <c r="I5" t="str" cm="1">
        <f t="array" ref="I5">_xlfn.TEXTSPLIT(D5,",")</f>
        <v>Upbeat-</v>
      </c>
    </row>
    <row r="6" spans="1:18" ht="14">
      <c r="A6" s="4" t="s">
        <v>10</v>
      </c>
      <c r="B6" s="4" t="s">
        <v>11</v>
      </c>
      <c r="C6" s="4" t="s">
        <v>12</v>
      </c>
      <c r="D6" s="11" t="s">
        <v>782</v>
      </c>
      <c r="E6" s="4" t="s">
        <v>546</v>
      </c>
      <c r="F6" s="4" t="s">
        <v>544</v>
      </c>
      <c r="G6" s="4" t="s">
        <v>39</v>
      </c>
      <c r="I6" t="str" cm="1">
        <f t="array" ref="I6:J6">_xlfn.TEXTSPLIT(D6,",")</f>
        <v>rock</v>
      </c>
      <c r="J6" t="str">
        <v>-rnb</v>
      </c>
    </row>
    <row r="7" spans="1:18" ht="14">
      <c r="A7" s="4" t="s">
        <v>10</v>
      </c>
      <c r="B7" s="4" t="s">
        <v>11</v>
      </c>
      <c r="C7" s="4" t="s">
        <v>40</v>
      </c>
      <c r="D7" s="4" t="s">
        <v>42</v>
      </c>
      <c r="E7" s="4" t="s">
        <v>43</v>
      </c>
      <c r="F7" s="4" t="s">
        <v>44</v>
      </c>
      <c r="G7" s="4" t="s">
        <v>551</v>
      </c>
      <c r="I7" t="str" cm="1">
        <f t="array" ref="I7">_xlfn.TEXTSPLIT(D7,",")</f>
        <v>Grunge</v>
      </c>
      <c r="P7" s="59" t="s">
        <v>783</v>
      </c>
      <c r="Q7" s="59"/>
      <c r="R7" s="59"/>
    </row>
    <row r="8" spans="1:18" ht="39" customHeight="1">
      <c r="A8" s="4" t="s">
        <v>10</v>
      </c>
      <c r="B8" s="4" t="s">
        <v>11</v>
      </c>
      <c r="C8" s="4" t="s">
        <v>12</v>
      </c>
      <c r="D8" s="4" t="s">
        <v>549</v>
      </c>
      <c r="E8" s="4" t="s">
        <v>547</v>
      </c>
      <c r="F8" s="4" t="s">
        <v>548</v>
      </c>
      <c r="G8" s="4" t="s">
        <v>552</v>
      </c>
      <c r="I8" t="str" cm="1">
        <f t="array" ref="I8">_xlfn.TEXTSPLIT(D8,",")</f>
        <v>Blues-Rock</v>
      </c>
      <c r="P8" s="46">
        <v>1</v>
      </c>
      <c r="Q8" s="60" t="s">
        <v>723</v>
      </c>
      <c r="R8" s="60"/>
    </row>
    <row r="9" spans="1:18" ht="34" customHeight="1">
      <c r="A9" s="4" t="s">
        <v>10</v>
      </c>
      <c r="B9" s="4" t="s">
        <v>11</v>
      </c>
      <c r="C9" s="4" t="s">
        <v>40</v>
      </c>
      <c r="D9" s="4" t="s">
        <v>550</v>
      </c>
      <c r="E9" s="4" t="s">
        <v>64</v>
      </c>
      <c r="F9" s="4" t="s">
        <v>65</v>
      </c>
      <c r="G9" s="4" t="s">
        <v>553</v>
      </c>
      <c r="I9" t="str" cm="1">
        <f t="array" ref="I9:J9">_xlfn.TEXTSPLIT(D9,",")</f>
        <v>rock</v>
      </c>
      <c r="J9" t="str">
        <v>-doof-doof</v>
      </c>
      <c r="P9" s="46">
        <v>2</v>
      </c>
      <c r="Q9" s="60" t="s">
        <v>724</v>
      </c>
      <c r="R9" s="61"/>
    </row>
    <row r="10" spans="1:18" ht="75" customHeight="1">
      <c r="A10" s="4" t="s">
        <v>10</v>
      </c>
      <c r="B10" s="4" t="s">
        <v>11</v>
      </c>
      <c r="C10" s="4" t="s">
        <v>75</v>
      </c>
      <c r="D10" s="4" t="s">
        <v>76</v>
      </c>
      <c r="E10" s="4" t="s">
        <v>556</v>
      </c>
      <c r="F10" s="4" t="s">
        <v>560</v>
      </c>
      <c r="G10" s="4" t="s">
        <v>79</v>
      </c>
      <c r="I10" t="str" cm="1">
        <f t="array" ref="I10">_xlfn.TEXTSPLIT(D10,",")</f>
        <v>Hip-Hop</v>
      </c>
      <c r="P10" s="46">
        <v>3</v>
      </c>
      <c r="Q10" s="60" t="s">
        <v>725</v>
      </c>
      <c r="R10" s="61"/>
    </row>
    <row r="11" spans="1:18" ht="43" customHeight="1">
      <c r="A11" s="4" t="s">
        <v>10</v>
      </c>
      <c r="B11" s="4" t="s">
        <v>11</v>
      </c>
      <c r="C11" s="4" t="s">
        <v>12</v>
      </c>
      <c r="D11" s="4" t="s">
        <v>554</v>
      </c>
      <c r="E11" s="4" t="s">
        <v>557</v>
      </c>
      <c r="F11" s="4" t="s">
        <v>561</v>
      </c>
      <c r="G11" s="4" t="s">
        <v>566</v>
      </c>
      <c r="I11" t="str" cm="1">
        <f t="array" ref="I11">_xlfn.TEXTSPLIT(D11,",")</f>
        <v>Classic-Rock</v>
      </c>
      <c r="P11" s="46">
        <v>4</v>
      </c>
      <c r="Q11" s="60" t="s">
        <v>726</v>
      </c>
      <c r="R11" s="61"/>
    </row>
    <row r="12" spans="1:18" ht="42" customHeight="1">
      <c r="A12" s="4" t="s">
        <v>10</v>
      </c>
      <c r="B12" s="4" t="s">
        <v>11</v>
      </c>
      <c r="C12" s="4" t="s">
        <v>84</v>
      </c>
      <c r="D12" s="4" t="s">
        <v>555</v>
      </c>
      <c r="E12" s="4" t="s">
        <v>558</v>
      </c>
      <c r="F12" s="4" t="s">
        <v>562</v>
      </c>
      <c r="G12" s="4" t="s">
        <v>567</v>
      </c>
      <c r="I12" t="str" cm="1">
        <f t="array" ref="I12">_xlfn.TEXTSPLIT(D12,",")</f>
        <v>indie-pop-and-rap</v>
      </c>
      <c r="P12" s="46">
        <v>5</v>
      </c>
      <c r="Q12" s="60" t="s">
        <v>767</v>
      </c>
      <c r="R12" s="60"/>
    </row>
    <row r="13" spans="1:18" ht="14">
      <c r="A13" s="4" t="s">
        <v>10</v>
      </c>
      <c r="B13" s="4" t="s">
        <v>11</v>
      </c>
      <c r="C13" s="4" t="s">
        <v>40</v>
      </c>
      <c r="D13" s="4" t="s">
        <v>93</v>
      </c>
      <c r="E13" s="4" t="s">
        <v>559</v>
      </c>
      <c r="F13" s="4" t="s">
        <v>563</v>
      </c>
      <c r="G13" s="4" t="s">
        <v>568</v>
      </c>
      <c r="I13" t="str" cm="1">
        <f t="array" ref="I13">_xlfn.TEXTSPLIT(D13,",")</f>
        <v>Soundtracks</v>
      </c>
    </row>
    <row r="14" spans="1:18" ht="14">
      <c r="A14" s="4" t="s">
        <v>10</v>
      </c>
      <c r="B14" s="4" t="s">
        <v>11</v>
      </c>
      <c r="C14" s="4" t="s">
        <v>97</v>
      </c>
      <c r="D14" s="4" t="s">
        <v>98</v>
      </c>
      <c r="E14" s="4" t="s">
        <v>99</v>
      </c>
      <c r="F14" s="4" t="s">
        <v>564</v>
      </c>
      <c r="G14" s="4" t="s">
        <v>569</v>
      </c>
      <c r="I14" t="str" cm="1">
        <f t="array" ref="I14">_xlfn.TEXTSPLIT(D14,",")</f>
        <v>Metal</v>
      </c>
    </row>
    <row r="15" spans="1:18" ht="14">
      <c r="A15" s="4" t="s">
        <v>10</v>
      </c>
      <c r="B15" s="4" t="s">
        <v>11</v>
      </c>
      <c r="C15" s="4" t="s">
        <v>40</v>
      </c>
      <c r="D15" s="4" t="s">
        <v>103</v>
      </c>
      <c r="E15" s="11" t="s">
        <v>565</v>
      </c>
      <c r="F15" s="4" t="s">
        <v>104</v>
      </c>
      <c r="G15" s="4" t="s">
        <v>570</v>
      </c>
      <c r="I15" t="str" cm="1">
        <f t="array" ref="I15">_xlfn.TEXTSPLIT(D15,",")</f>
        <v>jazz</v>
      </c>
    </row>
    <row r="16" spans="1:18" ht="14">
      <c r="A16" s="4" t="s">
        <v>10</v>
      </c>
      <c r="B16" s="4" t="s">
        <v>11</v>
      </c>
      <c r="C16" s="4" t="s">
        <v>114</v>
      </c>
      <c r="D16" s="4" t="s">
        <v>116</v>
      </c>
      <c r="E16" s="4" t="s">
        <v>117</v>
      </c>
      <c r="F16" s="4" t="s">
        <v>118</v>
      </c>
      <c r="G16" s="4" t="s">
        <v>119</v>
      </c>
      <c r="I16" t="str" cm="1">
        <f t="array" ref="I16">_xlfn.TEXTSPLIT(D16,",")</f>
        <v>lofi</v>
      </c>
    </row>
    <row r="17" spans="1:43" ht="14">
      <c r="A17" s="4" t="s">
        <v>10</v>
      </c>
      <c r="B17" s="4" t="s">
        <v>11</v>
      </c>
      <c r="C17" s="4" t="s">
        <v>18</v>
      </c>
      <c r="D17" s="4" t="s">
        <v>571</v>
      </c>
      <c r="E17" s="4" t="s">
        <v>121</v>
      </c>
      <c r="F17" s="4" t="s">
        <v>122</v>
      </c>
      <c r="G17" s="4" t="s">
        <v>123</v>
      </c>
      <c r="I17" t="str" cm="1">
        <f t="array" ref="I17:K17">_xlfn.TEXTSPLIT(D17,",")</f>
        <v>j-pop</v>
      </c>
      <c r="J17" t="str">
        <v>-aesthetic-rap</v>
      </c>
      <c r="K17" t="str">
        <v>-hip-hop</v>
      </c>
    </row>
    <row r="18" spans="1:43" ht="14">
      <c r="A18" s="4" t="s">
        <v>10</v>
      </c>
      <c r="B18" s="4" t="s">
        <v>11</v>
      </c>
      <c r="C18" s="4" t="s">
        <v>12</v>
      </c>
      <c r="D18" s="4" t="s">
        <v>130</v>
      </c>
      <c r="E18" s="4" t="s">
        <v>572</v>
      </c>
      <c r="F18" s="4" t="s">
        <v>573</v>
      </c>
      <c r="G18" s="4" t="s">
        <v>585</v>
      </c>
      <c r="I18" t="str" cm="1">
        <f t="array" ref="I18">_xlfn.TEXTSPLIT(D18,",")</f>
        <v>Mixed</v>
      </c>
      <c r="U18" s="25" t="s">
        <v>703</v>
      </c>
      <c r="V18" s="25" t="s">
        <v>784</v>
      </c>
      <c r="W18" s="33" t="s">
        <v>704</v>
      </c>
      <c r="Z18" s="33" t="s">
        <v>721</v>
      </c>
      <c r="AA18" s="33" t="s">
        <v>311</v>
      </c>
      <c r="AB18" s="33" t="s">
        <v>704</v>
      </c>
    </row>
    <row r="19" spans="1:43" ht="14">
      <c r="A19" s="4" t="s">
        <v>10</v>
      </c>
      <c r="B19" s="4" t="s">
        <v>11</v>
      </c>
      <c r="C19" s="4" t="s">
        <v>40</v>
      </c>
      <c r="D19" s="11" t="s">
        <v>574</v>
      </c>
      <c r="E19" s="4" t="s">
        <v>575</v>
      </c>
      <c r="F19" s="4" t="s">
        <v>576</v>
      </c>
      <c r="G19" s="11" t="s">
        <v>560</v>
      </c>
      <c r="I19" t="str" cm="1">
        <f t="array" ref="I19:J19">_xlfn.TEXTSPLIT(D19,",")</f>
        <v>Hip-Hop</v>
      </c>
      <c r="J19" t="str">
        <v>-RnB</v>
      </c>
      <c r="U19" s="30" t="s">
        <v>140</v>
      </c>
      <c r="V19" s="31">
        <v>12</v>
      </c>
      <c r="W19" s="37">
        <f t="shared" ref="W19:W32" si="0">V19/SUM(V$19:V$32)</f>
        <v>0.11428571428571428</v>
      </c>
      <c r="Z19" s="30" t="s">
        <v>708</v>
      </c>
      <c r="AA19" s="34">
        <v>4</v>
      </c>
      <c r="AB19" s="35">
        <f>AA19/SUM(AA$19:AA$44)</f>
        <v>1.8957345971563982E-2</v>
      </c>
    </row>
    <row r="20" spans="1:43" ht="14">
      <c r="A20" s="4" t="s">
        <v>10</v>
      </c>
      <c r="B20" s="4" t="s">
        <v>11</v>
      </c>
      <c r="C20" s="4" t="s">
        <v>18</v>
      </c>
      <c r="D20" s="4" t="s">
        <v>140</v>
      </c>
      <c r="E20" s="4" t="s">
        <v>141</v>
      </c>
      <c r="F20" s="4" t="s">
        <v>142</v>
      </c>
      <c r="G20" s="4" t="s">
        <v>586</v>
      </c>
      <c r="I20" t="str" cm="1">
        <f t="array" ref="I20">_xlfn.TEXTSPLIT(D20,",")</f>
        <v>Pop</v>
      </c>
      <c r="U20" s="30" t="s">
        <v>243</v>
      </c>
      <c r="V20" s="31">
        <v>11</v>
      </c>
      <c r="W20" s="37">
        <f t="shared" si="0"/>
        <v>0.10476190476190476</v>
      </c>
      <c r="Z20" s="30" t="s">
        <v>709</v>
      </c>
      <c r="AA20" s="34">
        <v>4</v>
      </c>
      <c r="AB20" s="35">
        <f t="shared" ref="AB20:AB44" si="1">AA20/SUM(AA$19:AA$44)</f>
        <v>1.8957345971563982E-2</v>
      </c>
    </row>
    <row r="21" spans="1:43" ht="14">
      <c r="A21" s="4" t="s">
        <v>10</v>
      </c>
      <c r="B21" s="4" t="s">
        <v>11</v>
      </c>
      <c r="C21" s="4" t="s">
        <v>40</v>
      </c>
      <c r="D21" s="4" t="s">
        <v>578</v>
      </c>
      <c r="E21" s="4" t="s">
        <v>580</v>
      </c>
      <c r="F21" s="4" t="s">
        <v>577</v>
      </c>
      <c r="G21" s="4" t="s">
        <v>587</v>
      </c>
      <c r="I21" t="str" cm="1">
        <f t="array" ref="I21">_xlfn.TEXTSPLIT(D21,",")</f>
        <v>Video-Game-OST's</v>
      </c>
      <c r="U21" s="30" t="s">
        <v>235</v>
      </c>
      <c r="V21" s="31">
        <v>9</v>
      </c>
      <c r="W21" s="37">
        <f t="shared" si="0"/>
        <v>8.5714285714285715E-2</v>
      </c>
      <c r="Z21" s="30" t="s">
        <v>644</v>
      </c>
      <c r="AA21" s="34">
        <v>4</v>
      </c>
      <c r="AB21" s="35">
        <f t="shared" si="1"/>
        <v>1.8957345971563982E-2</v>
      </c>
    </row>
    <row r="22" spans="1:43" ht="14">
      <c r="A22" s="4" t="s">
        <v>10</v>
      </c>
      <c r="B22" s="4" t="s">
        <v>11</v>
      </c>
      <c r="C22" s="4" t="s">
        <v>97</v>
      </c>
      <c r="D22" s="4" t="s">
        <v>579</v>
      </c>
      <c r="E22" s="4" t="s">
        <v>581</v>
      </c>
      <c r="F22" s="4" t="s">
        <v>43</v>
      </c>
      <c r="G22" s="4" t="s">
        <v>588</v>
      </c>
      <c r="I22" t="str" cm="1">
        <f t="array" ref="I22">_xlfn.TEXTSPLIT(D22,",")</f>
        <v>Nu-Metal</v>
      </c>
      <c r="U22" s="30" t="s">
        <v>106</v>
      </c>
      <c r="V22" s="31">
        <v>9</v>
      </c>
      <c r="W22" s="37">
        <f t="shared" si="0"/>
        <v>8.5714285714285715E-2</v>
      </c>
      <c r="Z22" s="30" t="s">
        <v>710</v>
      </c>
      <c r="AA22" s="34">
        <v>4</v>
      </c>
      <c r="AB22" s="35">
        <f t="shared" si="1"/>
        <v>1.8957345971563982E-2</v>
      </c>
    </row>
    <row r="23" spans="1:43" ht="14">
      <c r="A23" s="4" t="s">
        <v>10</v>
      </c>
      <c r="B23" s="4" t="s">
        <v>11</v>
      </c>
      <c r="C23" s="4" t="s">
        <v>12</v>
      </c>
      <c r="D23" s="11" t="s">
        <v>534</v>
      </c>
      <c r="E23" s="4" t="s">
        <v>582</v>
      </c>
      <c r="F23" s="4" t="s">
        <v>556</v>
      </c>
      <c r="G23" s="4" t="s">
        <v>589</v>
      </c>
      <c r="I23" t="str" cm="1">
        <f t="array" ref="I23:J23">_xlfn.TEXTSPLIT(D23,",")</f>
        <v>Pop</v>
      </c>
      <c r="J23" t="str">
        <v>Rock</v>
      </c>
      <c r="U23" s="30" t="s">
        <v>173</v>
      </c>
      <c r="V23" s="31">
        <v>4</v>
      </c>
      <c r="W23" s="37">
        <f t="shared" si="0"/>
        <v>3.8095238095238099E-2</v>
      </c>
      <c r="Z23" s="30" t="s">
        <v>156</v>
      </c>
      <c r="AA23" s="34">
        <v>4</v>
      </c>
      <c r="AB23" s="35">
        <f t="shared" si="1"/>
        <v>1.8957345971563982E-2</v>
      </c>
    </row>
    <row r="24" spans="1:43" ht="14">
      <c r="A24" s="4" t="s">
        <v>10</v>
      </c>
      <c r="B24" s="4" t="s">
        <v>11</v>
      </c>
      <c r="C24" s="4" t="s">
        <v>18</v>
      </c>
      <c r="D24" s="4" t="s">
        <v>76</v>
      </c>
      <c r="E24" s="4" t="s">
        <v>170</v>
      </c>
      <c r="F24" s="4" t="s">
        <v>583</v>
      </c>
      <c r="G24" s="4" t="s">
        <v>590</v>
      </c>
      <c r="I24" t="str" cm="1">
        <f t="array" ref="I24">_xlfn.TEXTSPLIT(D24,",")</f>
        <v>Hip-Hop</v>
      </c>
      <c r="U24" s="30" t="s">
        <v>98</v>
      </c>
      <c r="V24" s="31">
        <v>4</v>
      </c>
      <c r="W24" s="37">
        <f t="shared" si="0"/>
        <v>3.8095238095238099E-2</v>
      </c>
      <c r="Z24" s="30" t="s">
        <v>565</v>
      </c>
      <c r="AA24" s="34">
        <v>3</v>
      </c>
      <c r="AB24" s="35">
        <f t="shared" si="1"/>
        <v>1.4218009478672985E-2</v>
      </c>
    </row>
    <row r="25" spans="1:43" ht="14">
      <c r="A25" s="4" t="s">
        <v>10</v>
      </c>
      <c r="B25" s="4" t="s">
        <v>11</v>
      </c>
      <c r="C25" s="4" t="s">
        <v>40</v>
      </c>
      <c r="D25" s="4" t="s">
        <v>173</v>
      </c>
      <c r="E25" s="11" t="s">
        <v>685</v>
      </c>
      <c r="F25" s="4" t="s">
        <v>584</v>
      </c>
      <c r="G25" s="4" t="s">
        <v>591</v>
      </c>
      <c r="I25" t="str" cm="1">
        <f t="array" ref="I25">_xlfn.TEXTSPLIT(D25,",")</f>
        <v>Rap</v>
      </c>
      <c r="U25" s="30" t="s">
        <v>706</v>
      </c>
      <c r="V25" s="31">
        <v>3</v>
      </c>
      <c r="W25" s="37">
        <f t="shared" si="0"/>
        <v>2.8571428571428571E-2</v>
      </c>
      <c r="Z25" s="30" t="s">
        <v>608</v>
      </c>
      <c r="AA25" s="34">
        <v>3</v>
      </c>
      <c r="AB25" s="35">
        <f t="shared" si="1"/>
        <v>1.4218009478672985E-2</v>
      </c>
    </row>
    <row r="26" spans="1:43" ht="14">
      <c r="A26" s="4" t="s">
        <v>10</v>
      </c>
      <c r="B26" s="4" t="s">
        <v>11</v>
      </c>
      <c r="C26" s="4" t="s">
        <v>40</v>
      </c>
      <c r="D26" s="4" t="s">
        <v>177</v>
      </c>
      <c r="E26" s="11" t="s">
        <v>556</v>
      </c>
      <c r="F26" s="4" t="s">
        <v>178</v>
      </c>
      <c r="G26" s="4" t="s">
        <v>592</v>
      </c>
      <c r="I26" t="str" cm="1">
        <f t="array" ref="I26">_xlfn.TEXTSPLIT(D26,",")</f>
        <v>rap</v>
      </c>
      <c r="U26" s="30" t="s">
        <v>705</v>
      </c>
      <c r="V26" s="31">
        <v>3</v>
      </c>
      <c r="W26" s="37">
        <f t="shared" si="0"/>
        <v>2.8571428571428571E-2</v>
      </c>
      <c r="Z26" s="30" t="s">
        <v>604</v>
      </c>
      <c r="AA26" s="34">
        <v>3</v>
      </c>
      <c r="AB26" s="35">
        <f t="shared" si="1"/>
        <v>1.4218009478672985E-2</v>
      </c>
    </row>
    <row r="27" spans="1:43" ht="14">
      <c r="A27" s="4" t="s">
        <v>10</v>
      </c>
      <c r="B27" s="4" t="s">
        <v>11</v>
      </c>
      <c r="C27" s="4" t="s">
        <v>40</v>
      </c>
      <c r="D27" s="4" t="s">
        <v>76</v>
      </c>
      <c r="E27" s="4" t="s">
        <v>546</v>
      </c>
      <c r="F27" s="4" t="s">
        <v>556</v>
      </c>
      <c r="G27" s="4" t="s">
        <v>192</v>
      </c>
      <c r="I27" t="str" cm="1">
        <f t="array" ref="I27">_xlfn.TEXTSPLIT(D27,",")</f>
        <v>Hip-Hop</v>
      </c>
      <c r="U27" s="30" t="s">
        <v>579</v>
      </c>
      <c r="V27" s="31">
        <v>3</v>
      </c>
      <c r="W27" s="37">
        <f t="shared" si="0"/>
        <v>2.8571428571428571E-2</v>
      </c>
      <c r="Z27" s="30" t="s">
        <v>651</v>
      </c>
      <c r="AA27" s="34">
        <v>3</v>
      </c>
      <c r="AB27" s="35">
        <f t="shared" si="1"/>
        <v>1.4218009478672985E-2</v>
      </c>
    </row>
    <row r="28" spans="1:43" ht="14">
      <c r="A28" s="4" t="s">
        <v>10</v>
      </c>
      <c r="B28" s="4" t="s">
        <v>11</v>
      </c>
      <c r="C28" s="4" t="s">
        <v>97</v>
      </c>
      <c r="D28" s="4" t="s">
        <v>598</v>
      </c>
      <c r="E28" s="4" t="s">
        <v>593</v>
      </c>
      <c r="F28" s="4" t="s">
        <v>594</v>
      </c>
      <c r="G28" s="4" t="s">
        <v>575</v>
      </c>
      <c r="I28" t="str" cm="1">
        <f t="array" ref="I28">_xlfn.TEXTSPLIT(D28,",")</f>
        <v>Jazz-Rap</v>
      </c>
      <c r="U28" s="30" t="s">
        <v>707</v>
      </c>
      <c r="V28" s="31">
        <v>2</v>
      </c>
      <c r="W28" s="37">
        <f t="shared" si="0"/>
        <v>1.9047619047619049E-2</v>
      </c>
      <c r="Z28" s="30" t="s">
        <v>157</v>
      </c>
      <c r="AA28" s="34">
        <v>3</v>
      </c>
      <c r="AB28" s="35">
        <f t="shared" si="1"/>
        <v>1.4218009478672985E-2</v>
      </c>
      <c r="AG28" s="47"/>
      <c r="AH28" s="48"/>
      <c r="AI28" s="49"/>
      <c r="AJ28" s="50"/>
      <c r="AK28" s="50"/>
      <c r="AL28" s="50"/>
      <c r="AM28" s="50"/>
      <c r="AN28" s="50"/>
      <c r="AO28" s="50"/>
      <c r="AP28" s="50"/>
      <c r="AQ28" s="50"/>
    </row>
    <row r="29" spans="1:43" ht="14">
      <c r="A29" s="4" t="s">
        <v>10</v>
      </c>
      <c r="B29" s="4" t="s">
        <v>11</v>
      </c>
      <c r="C29" s="4" t="s">
        <v>40</v>
      </c>
      <c r="D29" s="11" t="s">
        <v>599</v>
      </c>
      <c r="E29" s="4" t="s">
        <v>595</v>
      </c>
      <c r="F29" s="4" t="s">
        <v>596</v>
      </c>
      <c r="G29" s="4" t="s">
        <v>597</v>
      </c>
      <c r="I29" t="str" cm="1">
        <f t="array" ref="I29:J29">_xlfn.TEXTSPLIT(D29,",")</f>
        <v>RnB</v>
      </c>
      <c r="J29" t="str">
        <v>-european-music</v>
      </c>
      <c r="U29" s="30" t="s">
        <v>672</v>
      </c>
      <c r="V29" s="31">
        <v>2</v>
      </c>
      <c r="W29" s="37">
        <f t="shared" si="0"/>
        <v>1.9047619047619049E-2</v>
      </c>
      <c r="Z29" s="30" t="s">
        <v>711</v>
      </c>
      <c r="AA29" s="34">
        <v>3</v>
      </c>
      <c r="AB29" s="35">
        <f t="shared" si="1"/>
        <v>1.4218009478672985E-2</v>
      </c>
      <c r="AG29" s="47"/>
      <c r="AH29" s="48"/>
      <c r="AI29" s="49"/>
      <c r="AJ29" s="50"/>
      <c r="AK29" s="50"/>
      <c r="AL29" s="50"/>
      <c r="AM29" s="50"/>
      <c r="AN29" s="50"/>
      <c r="AO29" s="50"/>
      <c r="AP29" s="50"/>
      <c r="AQ29" s="50"/>
    </row>
    <row r="30" spans="1:43" ht="14">
      <c r="A30" s="4" t="s">
        <v>10</v>
      </c>
      <c r="B30" s="4" t="s">
        <v>11</v>
      </c>
      <c r="C30" s="4" t="s">
        <v>18</v>
      </c>
      <c r="D30" s="11" t="s">
        <v>600</v>
      </c>
      <c r="E30" s="4" t="s">
        <v>205</v>
      </c>
      <c r="F30" s="4" t="s">
        <v>206</v>
      </c>
      <c r="G30" s="4" t="s">
        <v>207</v>
      </c>
      <c r="I30" t="str" cm="1">
        <f t="array" ref="I30:J30">_xlfn.TEXTSPLIT(D30,",")</f>
        <v>hardstyle</v>
      </c>
      <c r="J30" t="str">
        <v>-style</v>
      </c>
      <c r="U30" s="30" t="s">
        <v>247</v>
      </c>
      <c r="V30" s="31">
        <v>2</v>
      </c>
      <c r="W30" s="37">
        <f t="shared" si="0"/>
        <v>1.9047619047619049E-2</v>
      </c>
      <c r="Z30" s="30" t="s">
        <v>712</v>
      </c>
      <c r="AA30" s="34">
        <v>3</v>
      </c>
      <c r="AB30" s="35">
        <f t="shared" si="1"/>
        <v>1.4218009478672985E-2</v>
      </c>
      <c r="AG30" s="47"/>
      <c r="AH30" s="48"/>
      <c r="AI30" s="49"/>
      <c r="AJ30" s="50"/>
      <c r="AK30" s="50"/>
      <c r="AL30" s="50"/>
      <c r="AM30" s="50"/>
      <c r="AN30" s="50"/>
      <c r="AO30" s="50"/>
      <c r="AP30" s="50"/>
      <c r="AQ30" s="50"/>
    </row>
    <row r="31" spans="1:43" ht="14">
      <c r="A31" s="4" t="s">
        <v>10</v>
      </c>
      <c r="B31" s="4" t="s">
        <v>11</v>
      </c>
      <c r="C31" s="4" t="s">
        <v>208</v>
      </c>
      <c r="D31" s="4" t="s">
        <v>601</v>
      </c>
      <c r="E31" s="4" t="s">
        <v>156</v>
      </c>
      <c r="F31" s="4" t="s">
        <v>210</v>
      </c>
      <c r="G31" s="4" t="s">
        <v>606</v>
      </c>
      <c r="I31" t="str" cm="1">
        <f t="array" ref="I31:K31">_xlfn.TEXTSPLIT(D31,",")</f>
        <v>pop</v>
      </c>
      <c r="J31" t="str">
        <v>-rap</v>
      </c>
      <c r="K31" t="str">
        <v>-indie-pop</v>
      </c>
      <c r="U31" s="30" t="s">
        <v>300</v>
      </c>
      <c r="V31" s="31">
        <v>2</v>
      </c>
      <c r="W31" s="37">
        <f t="shared" si="0"/>
        <v>1.9047619047619049E-2</v>
      </c>
      <c r="Z31" s="30" t="s">
        <v>713</v>
      </c>
      <c r="AA31" s="34">
        <v>2</v>
      </c>
      <c r="AB31" s="35">
        <f t="shared" si="1"/>
        <v>9.4786729857819912E-3</v>
      </c>
      <c r="AG31" s="47"/>
      <c r="AH31" s="48"/>
      <c r="AI31" s="49"/>
      <c r="AJ31" s="50"/>
      <c r="AK31" s="50"/>
      <c r="AL31" s="50"/>
      <c r="AM31" s="50"/>
      <c r="AN31" s="50"/>
      <c r="AO31" s="50"/>
      <c r="AP31" s="50"/>
      <c r="AQ31" s="50"/>
    </row>
    <row r="32" spans="1:43" ht="14">
      <c r="A32" s="4" t="s">
        <v>10</v>
      </c>
      <c r="B32" s="4" t="s">
        <v>11</v>
      </c>
      <c r="C32" s="4" t="s">
        <v>196</v>
      </c>
      <c r="D32" s="4" t="s">
        <v>541</v>
      </c>
      <c r="E32" s="4"/>
      <c r="F32" s="4"/>
      <c r="G32" s="4"/>
      <c r="I32" t="str" cm="1">
        <f t="array" ref="I32">_xlfn.TEXTSPLIT(D32,",")</f>
        <v>hip-hop</v>
      </c>
      <c r="U32" s="30" t="s">
        <v>114</v>
      </c>
      <c r="V32" s="31">
        <v>39</v>
      </c>
      <c r="W32" s="37">
        <f t="shared" si="0"/>
        <v>0.37142857142857144</v>
      </c>
      <c r="Z32" s="30" t="s">
        <v>128</v>
      </c>
      <c r="AA32" s="34">
        <v>2</v>
      </c>
      <c r="AB32" s="35">
        <f t="shared" si="1"/>
        <v>9.4786729857819912E-3</v>
      </c>
      <c r="AG32" s="47"/>
      <c r="AH32" s="48"/>
      <c r="AI32" s="49"/>
      <c r="AJ32" s="50"/>
      <c r="AK32" s="50"/>
      <c r="AL32" s="50"/>
      <c r="AM32" s="50"/>
      <c r="AN32" s="50"/>
      <c r="AO32" s="50"/>
      <c r="AP32" s="50"/>
      <c r="AQ32" s="50"/>
    </row>
    <row r="33" spans="1:43" ht="14">
      <c r="A33" s="4" t="s">
        <v>10</v>
      </c>
      <c r="B33" s="4" t="s">
        <v>11</v>
      </c>
      <c r="C33" s="4" t="s">
        <v>12</v>
      </c>
      <c r="D33" s="4" t="s">
        <v>140</v>
      </c>
      <c r="E33" s="4" t="s">
        <v>213</v>
      </c>
      <c r="F33" s="4" t="s">
        <v>214</v>
      </c>
      <c r="G33" s="4" t="s">
        <v>607</v>
      </c>
      <c r="I33" t="str" cm="1">
        <f t="array" ref="I33">_xlfn.TEXTSPLIT(D33,",")</f>
        <v>Pop</v>
      </c>
      <c r="Z33" s="30" t="s">
        <v>714</v>
      </c>
      <c r="AA33" s="34">
        <v>2</v>
      </c>
      <c r="AB33" s="35">
        <f t="shared" si="1"/>
        <v>9.4786729857819912E-3</v>
      </c>
      <c r="AG33" s="47"/>
      <c r="AH33" s="48"/>
      <c r="AI33" s="49"/>
      <c r="AJ33" s="50"/>
      <c r="AK33" s="50"/>
      <c r="AL33" s="50"/>
      <c r="AM33" s="50"/>
      <c r="AN33" s="50"/>
      <c r="AO33" s="50"/>
      <c r="AP33" s="50"/>
      <c r="AQ33" s="50"/>
    </row>
    <row r="34" spans="1:43" ht="14">
      <c r="A34" s="4" t="s">
        <v>10</v>
      </c>
      <c r="B34" s="4" t="s">
        <v>216</v>
      </c>
      <c r="C34" s="4" t="s">
        <v>602</v>
      </c>
      <c r="D34" s="4" t="s">
        <v>603</v>
      </c>
      <c r="E34" s="4" t="s">
        <v>604</v>
      </c>
      <c r="F34" s="4" t="s">
        <v>224</v>
      </c>
      <c r="G34" s="4" t="s">
        <v>608</v>
      </c>
      <c r="I34" t="str" cm="1">
        <f t="array" ref="I34">_xlfn.TEXTSPLIT(D34,",")</f>
        <v>nu-metal</v>
      </c>
      <c r="Z34" s="30" t="s">
        <v>224</v>
      </c>
      <c r="AA34" s="34">
        <v>2</v>
      </c>
      <c r="AB34" s="35">
        <f t="shared" si="1"/>
        <v>9.4786729857819912E-3</v>
      </c>
      <c r="AG34" s="47"/>
      <c r="AH34" s="48"/>
      <c r="AI34" s="49"/>
      <c r="AJ34" s="50"/>
      <c r="AK34" s="50"/>
      <c r="AL34" s="50"/>
      <c r="AM34" s="50"/>
      <c r="AN34" s="50"/>
      <c r="AO34" s="50"/>
      <c r="AP34" s="50"/>
      <c r="AQ34" s="50"/>
    </row>
    <row r="35" spans="1:43" ht="14">
      <c r="A35" s="4" t="s">
        <v>10</v>
      </c>
      <c r="B35" s="4" t="s">
        <v>226</v>
      </c>
      <c r="C35" s="4" t="s">
        <v>40</v>
      </c>
      <c r="D35" s="4" t="s">
        <v>231</v>
      </c>
      <c r="E35" s="4" t="s">
        <v>232</v>
      </c>
      <c r="F35" s="4" t="s">
        <v>233</v>
      </c>
      <c r="G35" s="4" t="s">
        <v>609</v>
      </c>
      <c r="I35" t="str" cm="1">
        <f t="array" ref="I35">_xlfn.TEXTSPLIT(D35,",")</f>
        <v>Classical</v>
      </c>
      <c r="Z35" s="30" t="s">
        <v>715</v>
      </c>
      <c r="AA35" s="34">
        <v>2</v>
      </c>
      <c r="AB35" s="35">
        <f t="shared" si="1"/>
        <v>9.4786729857819912E-3</v>
      </c>
      <c r="AG35" s="47"/>
      <c r="AH35" s="48"/>
      <c r="AI35" s="49"/>
      <c r="AJ35" s="50"/>
      <c r="AK35" s="50"/>
      <c r="AL35" s="50"/>
      <c r="AM35" s="50"/>
      <c r="AN35" s="50"/>
      <c r="AO35" s="50"/>
      <c r="AP35" s="50"/>
      <c r="AQ35" s="50"/>
    </row>
    <row r="36" spans="1:43" ht="14">
      <c r="A36" s="4" t="s">
        <v>10</v>
      </c>
      <c r="B36" s="4" t="s">
        <v>238</v>
      </c>
      <c r="C36" s="4" t="s">
        <v>12</v>
      </c>
      <c r="D36" s="4" t="s">
        <v>610</v>
      </c>
      <c r="E36" s="4" t="s">
        <v>605</v>
      </c>
      <c r="F36" s="4" t="s">
        <v>612</v>
      </c>
      <c r="G36" s="4"/>
      <c r="I36" t="str" cm="1">
        <f t="array" ref="I36">_xlfn.TEXTSPLIT(D36,",")</f>
        <v>Alternative-Rock.</v>
      </c>
      <c r="U36" s="33" t="s">
        <v>785</v>
      </c>
      <c r="V36" s="33" t="s">
        <v>786</v>
      </c>
      <c r="W36" s="33" t="s">
        <v>704</v>
      </c>
      <c r="Z36" s="30" t="s">
        <v>716</v>
      </c>
      <c r="AA36" s="34">
        <v>2</v>
      </c>
      <c r="AB36" s="35">
        <f t="shared" si="1"/>
        <v>9.4786729857819912E-3</v>
      </c>
      <c r="AG36" s="47"/>
      <c r="AH36" s="48"/>
      <c r="AI36" s="49"/>
      <c r="AJ36" s="50"/>
      <c r="AK36" s="50"/>
      <c r="AL36" s="50"/>
      <c r="AM36" s="50"/>
      <c r="AN36" s="50"/>
      <c r="AO36" s="50"/>
      <c r="AP36" s="50"/>
      <c r="AQ36" s="50"/>
    </row>
    <row r="37" spans="1:43" ht="14">
      <c r="A37" s="4" t="s">
        <v>10</v>
      </c>
      <c r="B37" s="4" t="s">
        <v>238</v>
      </c>
      <c r="C37" s="4" t="s">
        <v>12</v>
      </c>
      <c r="D37" s="4" t="s">
        <v>611</v>
      </c>
      <c r="E37" s="4" t="s">
        <v>255</v>
      </c>
      <c r="F37" s="4" t="s">
        <v>613</v>
      </c>
      <c r="G37" s="4" t="s">
        <v>257</v>
      </c>
      <c r="I37" t="str" cm="1">
        <f t="array" ref="I37">_xlfn.TEXTSPLIT(D37,",")</f>
        <v>Post-Punk</v>
      </c>
      <c r="U37" s="30" t="s">
        <v>541</v>
      </c>
      <c r="V37" s="34">
        <v>7</v>
      </c>
      <c r="W37" s="37">
        <f>V37/SUM(V$37:V$46)</f>
        <v>0.13207547169811321</v>
      </c>
      <c r="Z37" s="30" t="s">
        <v>717</v>
      </c>
      <c r="AA37" s="34">
        <v>2</v>
      </c>
      <c r="AB37" s="35">
        <f t="shared" si="1"/>
        <v>9.4786729857819912E-3</v>
      </c>
      <c r="AG37" s="47"/>
      <c r="AH37" s="48"/>
    </row>
    <row r="38" spans="1:43" ht="20">
      <c r="A38" s="4" t="s">
        <v>10</v>
      </c>
      <c r="B38" s="4" t="s">
        <v>258</v>
      </c>
      <c r="C38" s="4" t="s">
        <v>12</v>
      </c>
      <c r="D38" s="4" t="s">
        <v>98</v>
      </c>
      <c r="E38" s="4" t="s">
        <v>614</v>
      </c>
      <c r="F38" s="4" t="s">
        <v>260</v>
      </c>
      <c r="G38" s="4" t="s">
        <v>615</v>
      </c>
      <c r="I38" t="str" cm="1">
        <f t="array" ref="I38">_xlfn.TEXTSPLIT(D38,",")</f>
        <v>Metal</v>
      </c>
      <c r="U38" s="30" t="s">
        <v>69</v>
      </c>
      <c r="V38" s="34">
        <v>5</v>
      </c>
      <c r="W38" s="37">
        <f t="shared" ref="W38:W46" si="2">V38/SUM(V$37:V$46)</f>
        <v>9.4339622641509441E-2</v>
      </c>
      <c r="X38" s="29"/>
      <c r="Z38" s="30" t="s">
        <v>718</v>
      </c>
      <c r="AA38" s="34">
        <v>2</v>
      </c>
      <c r="AB38" s="35">
        <f t="shared" si="1"/>
        <v>9.4786729857819912E-3</v>
      </c>
    </row>
    <row r="39" spans="1:43" ht="20">
      <c r="A39" s="4" t="s">
        <v>10</v>
      </c>
      <c r="B39" s="4" t="s">
        <v>262</v>
      </c>
      <c r="C39" s="4" t="s">
        <v>40</v>
      </c>
      <c r="D39" s="4" t="s">
        <v>140</v>
      </c>
      <c r="E39" s="4" t="s">
        <v>616</v>
      </c>
      <c r="F39" s="4" t="s">
        <v>617</v>
      </c>
      <c r="G39" s="4" t="s">
        <v>618</v>
      </c>
      <c r="I39" t="str" cm="1">
        <f t="array" ref="I39">_xlfn.TEXTSPLIT(D39,",")</f>
        <v>Pop</v>
      </c>
      <c r="U39" s="30" t="s">
        <v>696</v>
      </c>
      <c r="V39" s="34">
        <v>4</v>
      </c>
      <c r="W39" s="37">
        <f t="shared" si="2"/>
        <v>7.5471698113207544E-2</v>
      </c>
      <c r="X39" s="29"/>
      <c r="Z39" s="30" t="s">
        <v>719</v>
      </c>
      <c r="AA39" s="34">
        <v>2</v>
      </c>
      <c r="AB39" s="35">
        <f t="shared" si="1"/>
        <v>9.4786729857819912E-3</v>
      </c>
    </row>
    <row r="40" spans="1:43" ht="20">
      <c r="A40" s="4" t="s">
        <v>10</v>
      </c>
      <c r="B40" s="4" t="s">
        <v>262</v>
      </c>
      <c r="C40" s="4" t="s">
        <v>12</v>
      </c>
      <c r="D40" s="4" t="s">
        <v>535</v>
      </c>
      <c r="E40" s="4" t="s">
        <v>619</v>
      </c>
      <c r="F40" s="4" t="s">
        <v>620</v>
      </c>
      <c r="G40" s="4" t="s">
        <v>621</v>
      </c>
      <c r="I40" t="str" cm="1">
        <f t="array" ref="I40:K40">_xlfn.TEXTSPLIT(D40,",")</f>
        <v>Rock</v>
      </c>
      <c r="J40" t="str">
        <v>Metal</v>
      </c>
      <c r="K40" t="str">
        <v>jazz</v>
      </c>
      <c r="U40" s="30" t="s">
        <v>694</v>
      </c>
      <c r="V40" s="34">
        <v>3</v>
      </c>
      <c r="W40" s="37">
        <f t="shared" si="2"/>
        <v>5.6603773584905662E-2</v>
      </c>
      <c r="X40" s="29"/>
      <c r="Z40" s="30" t="s">
        <v>720</v>
      </c>
      <c r="AA40" s="34">
        <v>2</v>
      </c>
      <c r="AB40" s="35">
        <f t="shared" si="1"/>
        <v>9.4786729857819912E-3</v>
      </c>
    </row>
    <row r="41" spans="1:43" ht="20">
      <c r="A41" s="4" t="s">
        <v>10</v>
      </c>
      <c r="B41" s="4" t="s">
        <v>283</v>
      </c>
      <c r="C41" s="4" t="s">
        <v>40</v>
      </c>
      <c r="D41" s="11" t="s">
        <v>787</v>
      </c>
      <c r="E41" s="4" t="s">
        <v>622</v>
      </c>
      <c r="F41" s="4" t="s">
        <v>623</v>
      </c>
      <c r="G41" s="4" t="s">
        <v>299</v>
      </c>
      <c r="I41" t="str" cm="1">
        <f t="array" ref="I41:J41">_xlfn.TEXTSPLIT(D41,",")</f>
        <v>Techno</v>
      </c>
      <c r="J41" t="str">
        <v>-Tomorowland</v>
      </c>
      <c r="U41" s="30" t="s">
        <v>697</v>
      </c>
      <c r="V41" s="34">
        <v>3</v>
      </c>
      <c r="W41" s="37">
        <f t="shared" si="2"/>
        <v>5.6603773584905662E-2</v>
      </c>
      <c r="X41" s="29"/>
      <c r="Z41" s="30" t="s">
        <v>48</v>
      </c>
      <c r="AA41" s="34">
        <v>2</v>
      </c>
      <c r="AB41" s="35">
        <f t="shared" si="1"/>
        <v>9.4786729857819912E-3</v>
      </c>
    </row>
    <row r="42" spans="1:43" ht="20">
      <c r="A42" s="4" t="s">
        <v>10</v>
      </c>
      <c r="B42" s="6">
        <v>60</v>
      </c>
      <c r="C42" s="4" t="s">
        <v>12</v>
      </c>
      <c r="D42" s="4" t="s">
        <v>624</v>
      </c>
      <c r="E42" s="4" t="s">
        <v>625</v>
      </c>
      <c r="F42" s="4" t="s">
        <v>306</v>
      </c>
      <c r="G42" s="4" t="s">
        <v>306</v>
      </c>
      <c r="I42" t="str" cm="1">
        <f t="array" ref="I42:J42">_xlfn.TEXTSPLIT(D42,",")</f>
        <v>80s-pop</v>
      </c>
      <c r="J42" t="str">
        <v>electronic</v>
      </c>
      <c r="U42" s="30" t="s">
        <v>177</v>
      </c>
      <c r="V42" s="34">
        <v>3</v>
      </c>
      <c r="W42" s="37">
        <f t="shared" si="2"/>
        <v>5.6603773584905662E-2</v>
      </c>
      <c r="X42" s="29"/>
      <c r="Z42" s="30" t="s">
        <v>632</v>
      </c>
      <c r="AA42" s="34">
        <v>2</v>
      </c>
      <c r="AB42" s="35">
        <f t="shared" si="1"/>
        <v>9.4786729857819912E-3</v>
      </c>
    </row>
    <row r="43" spans="1:43" ht="28">
      <c r="A43" s="4" t="s">
        <v>46</v>
      </c>
      <c r="B43" s="4" t="s">
        <v>11</v>
      </c>
      <c r="C43" s="4" t="s">
        <v>12</v>
      </c>
      <c r="D43" s="4" t="s">
        <v>47</v>
      </c>
      <c r="E43" s="4" t="s">
        <v>48</v>
      </c>
      <c r="F43" s="4" t="s">
        <v>49</v>
      </c>
      <c r="G43" s="4" t="s">
        <v>626</v>
      </c>
      <c r="I43" t="str" cm="1">
        <f t="array" ref="I43">_xlfn.TEXTSPLIT(D43,",")</f>
        <v>indie</v>
      </c>
      <c r="U43" s="30" t="s">
        <v>699</v>
      </c>
      <c r="V43" s="34">
        <v>2</v>
      </c>
      <c r="W43" s="37">
        <f t="shared" si="2"/>
        <v>3.7735849056603772E-2</v>
      </c>
      <c r="X43" s="29"/>
      <c r="Z43" s="30" t="s">
        <v>647</v>
      </c>
      <c r="AA43" s="34">
        <v>2</v>
      </c>
      <c r="AB43" s="35">
        <f t="shared" si="1"/>
        <v>9.4786729857819912E-3</v>
      </c>
    </row>
    <row r="44" spans="1:43" ht="20">
      <c r="A44" s="4" t="s">
        <v>46</v>
      </c>
      <c r="B44" s="4" t="s">
        <v>11</v>
      </c>
      <c r="C44" s="4" t="s">
        <v>18</v>
      </c>
      <c r="D44" s="11" t="s">
        <v>627</v>
      </c>
      <c r="E44" s="11" t="s">
        <v>48</v>
      </c>
      <c r="F44" s="11" t="s">
        <v>686</v>
      </c>
      <c r="G44" s="4" t="s">
        <v>628</v>
      </c>
      <c r="I44" t="str" cm="1">
        <f t="array" ref="I44:J44">_xlfn.TEXTSPLIT(D44,",")</f>
        <v>indie-pop</v>
      </c>
      <c r="J44" t="str">
        <v>-rock</v>
      </c>
      <c r="U44" s="30" t="s">
        <v>103</v>
      </c>
      <c r="V44" s="34">
        <v>2</v>
      </c>
      <c r="W44" s="37">
        <f t="shared" si="2"/>
        <v>3.7735849056603772E-2</v>
      </c>
      <c r="X44" s="29"/>
      <c r="Z44" s="30" t="s">
        <v>702</v>
      </c>
      <c r="AA44" s="36">
        <f>169-25</f>
        <v>144</v>
      </c>
      <c r="AB44" s="35">
        <f t="shared" si="1"/>
        <v>0.68246445497630337</v>
      </c>
    </row>
    <row r="45" spans="1:43" ht="20">
      <c r="A45" s="4" t="s">
        <v>46</v>
      </c>
      <c r="B45" s="4" t="s">
        <v>11</v>
      </c>
      <c r="C45" s="4" t="s">
        <v>12</v>
      </c>
      <c r="D45" s="4" t="s">
        <v>54</v>
      </c>
      <c r="E45" s="4" t="s">
        <v>629</v>
      </c>
      <c r="F45" s="4" t="s">
        <v>630</v>
      </c>
      <c r="G45" s="4" t="s">
        <v>631</v>
      </c>
      <c r="I45" t="str" cm="1">
        <f t="array" ref="I45">_xlfn.TEXTSPLIT(D45,",")</f>
        <v>Country</v>
      </c>
      <c r="U45" s="30" t="s">
        <v>603</v>
      </c>
      <c r="V45" s="34">
        <v>2</v>
      </c>
      <c r="W45" s="37">
        <f t="shared" si="2"/>
        <v>3.7735849056603772E-2</v>
      </c>
      <c r="X45" s="29"/>
    </row>
    <row r="46" spans="1:43" ht="14">
      <c r="A46" s="4" t="s">
        <v>46</v>
      </c>
      <c r="B46" s="4" t="s">
        <v>11</v>
      </c>
      <c r="C46" s="4" t="s">
        <v>67</v>
      </c>
      <c r="D46" s="4" t="s">
        <v>69</v>
      </c>
      <c r="E46" s="4" t="s">
        <v>70</v>
      </c>
      <c r="F46" s="4" t="s">
        <v>71</v>
      </c>
      <c r="G46" s="4" t="s">
        <v>72</v>
      </c>
      <c r="I46" t="str" cm="1">
        <f t="array" ref="I46">_xlfn.TEXTSPLIT(D46,",")</f>
        <v>pop</v>
      </c>
      <c r="U46" s="41" t="s">
        <v>702</v>
      </c>
      <c r="V46" s="42">
        <v>22</v>
      </c>
      <c r="W46" s="43">
        <f t="shared" si="2"/>
        <v>0.41509433962264153</v>
      </c>
    </row>
    <row r="47" spans="1:43" ht="14">
      <c r="A47" s="4" t="s">
        <v>46</v>
      </c>
      <c r="B47" s="4" t="s">
        <v>11</v>
      </c>
      <c r="C47" s="4" t="s">
        <v>12</v>
      </c>
      <c r="D47" s="4" t="s">
        <v>73</v>
      </c>
      <c r="E47" s="4"/>
      <c r="F47" s="4"/>
      <c r="G47" s="4"/>
      <c r="I47" t="str" cm="1">
        <f t="array" ref="I47">_xlfn.TEXTSPLIT(D47,",")</f>
        <v>dunno</v>
      </c>
      <c r="U47" s="45"/>
      <c r="V47" s="45"/>
      <c r="W47" s="45"/>
    </row>
    <row r="48" spans="1:43" ht="14">
      <c r="A48" s="4" t="s">
        <v>46</v>
      </c>
      <c r="B48" s="4" t="s">
        <v>11</v>
      </c>
      <c r="C48" s="4" t="s">
        <v>18</v>
      </c>
      <c r="D48" s="4" t="s">
        <v>89</v>
      </c>
      <c r="E48" s="4" t="s">
        <v>632</v>
      </c>
      <c r="F48" s="4" t="s">
        <v>633</v>
      </c>
      <c r="G48" s="4" t="s">
        <v>645</v>
      </c>
      <c r="I48" t="str" cm="1">
        <f t="array" ref="I48">_xlfn.TEXTSPLIT(D48,",")</f>
        <v>Bollywood</v>
      </c>
      <c r="U48" s="45"/>
      <c r="V48" s="45"/>
      <c r="W48" s="45"/>
    </row>
    <row r="49" spans="1:23" ht="14">
      <c r="A49" s="4" t="s">
        <v>46</v>
      </c>
      <c r="B49" s="4" t="s">
        <v>11</v>
      </c>
      <c r="C49" s="4" t="s">
        <v>18</v>
      </c>
      <c r="D49" s="4" t="s">
        <v>106</v>
      </c>
      <c r="E49" s="4" t="s">
        <v>634</v>
      </c>
      <c r="F49" s="4" t="s">
        <v>635</v>
      </c>
      <c r="G49" s="4" t="s">
        <v>646</v>
      </c>
      <c r="I49" t="str" cm="1">
        <f t="array" ref="I49">_xlfn.TEXTSPLIT(D49,",")</f>
        <v>RnB</v>
      </c>
      <c r="U49" s="44" t="s">
        <v>785</v>
      </c>
      <c r="V49" s="44" t="s">
        <v>788</v>
      </c>
      <c r="W49" s="44" t="s">
        <v>704</v>
      </c>
    </row>
    <row r="50" spans="1:23" ht="14">
      <c r="A50" s="4" t="s">
        <v>46</v>
      </c>
      <c r="B50" s="4" t="s">
        <v>11</v>
      </c>
      <c r="C50" s="4" t="s">
        <v>40</v>
      </c>
      <c r="D50" s="11" t="s">
        <v>727</v>
      </c>
      <c r="E50" s="11" t="s">
        <v>636</v>
      </c>
      <c r="F50" s="4" t="s">
        <v>637</v>
      </c>
      <c r="G50" s="4" t="s">
        <v>616</v>
      </c>
      <c r="I50" t="str" cm="1">
        <f t="array" ref="I50:K50">_xlfn.TEXTSPLIT(D50,",")</f>
        <v>Rock</v>
      </c>
      <c r="J50" t="str">
        <v>-Orchestral</v>
      </c>
      <c r="K50" t="str">
        <v>Pop</v>
      </c>
      <c r="U50" s="39" t="s">
        <v>696</v>
      </c>
      <c r="V50" s="40">
        <v>7</v>
      </c>
      <c r="W50" s="37">
        <f t="shared" ref="W50:W57" si="3">V50/SUM(V$37:V$46)</f>
        <v>0.13207547169811321</v>
      </c>
    </row>
    <row r="51" spans="1:23" ht="14">
      <c r="A51" s="4" t="s">
        <v>46</v>
      </c>
      <c r="B51" s="4" t="s">
        <v>11</v>
      </c>
      <c r="C51" s="4" t="s">
        <v>124</v>
      </c>
      <c r="D51" s="4" t="s">
        <v>638</v>
      </c>
      <c r="E51" s="4" t="s">
        <v>127</v>
      </c>
      <c r="F51" s="4" t="s">
        <v>128</v>
      </c>
      <c r="G51" s="4" t="s">
        <v>647</v>
      </c>
      <c r="I51" t="str" cm="1">
        <f t="array" ref="I51">_xlfn.TEXTSPLIT(D51,",")</f>
        <v>post-hardcore</v>
      </c>
      <c r="U51" s="39" t="s">
        <v>69</v>
      </c>
      <c r="V51" s="40">
        <v>7</v>
      </c>
      <c r="W51" s="37">
        <f t="shared" si="3"/>
        <v>0.13207547169811321</v>
      </c>
    </row>
    <row r="52" spans="1:23" ht="14">
      <c r="A52" s="4" t="s">
        <v>46</v>
      </c>
      <c r="B52" s="4" t="s">
        <v>11</v>
      </c>
      <c r="C52" s="4" t="s">
        <v>12</v>
      </c>
      <c r="D52" s="11" t="s">
        <v>695</v>
      </c>
      <c r="E52" s="4" t="s">
        <v>567</v>
      </c>
      <c r="F52" s="4" t="s">
        <v>138</v>
      </c>
      <c r="G52" s="4" t="s">
        <v>648</v>
      </c>
      <c r="I52" t="str" cm="1">
        <f t="array" ref="I52:J52">_xlfn.TEXTSPLIT(D52,",")</f>
        <v>Pop</v>
      </c>
      <c r="J52" t="str">
        <v>-RnB</v>
      </c>
      <c r="U52" s="39" t="s">
        <v>694</v>
      </c>
      <c r="V52" s="40">
        <v>7</v>
      </c>
      <c r="W52" s="37">
        <f t="shared" si="3"/>
        <v>0.13207547169811321</v>
      </c>
    </row>
    <row r="53" spans="1:23" ht="14">
      <c r="A53" s="4" t="s">
        <v>46</v>
      </c>
      <c r="B53" s="4" t="s">
        <v>11</v>
      </c>
      <c r="C53" s="4" t="s">
        <v>12</v>
      </c>
      <c r="D53" s="4" t="s">
        <v>639</v>
      </c>
      <c r="E53" s="4" t="s">
        <v>640</v>
      </c>
      <c r="F53" s="4" t="s">
        <v>641</v>
      </c>
      <c r="G53" s="4" t="s">
        <v>649</v>
      </c>
      <c r="I53" t="str" cm="1">
        <f t="array" ref="I53:J53">_xlfn.TEXTSPLIT(D53,",")</f>
        <v>soul</v>
      </c>
      <c r="J53" t="str">
        <v>-alt-rock</v>
      </c>
      <c r="U53" s="39" t="s">
        <v>698</v>
      </c>
      <c r="V53" s="40">
        <v>2</v>
      </c>
      <c r="W53" s="37">
        <f t="shared" si="3"/>
        <v>3.7735849056603772E-2</v>
      </c>
    </row>
    <row r="54" spans="1:23" ht="14">
      <c r="A54" s="4" t="s">
        <v>46</v>
      </c>
      <c r="B54" s="4" t="s">
        <v>11</v>
      </c>
      <c r="C54" s="4" t="s">
        <v>12</v>
      </c>
      <c r="D54" s="4" t="s">
        <v>69</v>
      </c>
      <c r="E54" s="4" t="s">
        <v>156</v>
      </c>
      <c r="F54" s="4" t="s">
        <v>157</v>
      </c>
      <c r="G54" s="4" t="s">
        <v>650</v>
      </c>
      <c r="I54" t="str" cm="1">
        <f t="array" ref="I54">_xlfn.TEXTSPLIT(D54,",")</f>
        <v>pop</v>
      </c>
      <c r="U54" s="39" t="s">
        <v>541</v>
      </c>
      <c r="V54" s="40">
        <v>2</v>
      </c>
      <c r="W54" s="37">
        <f t="shared" si="3"/>
        <v>3.7735849056603772E-2</v>
      </c>
    </row>
    <row r="55" spans="1:23" ht="14">
      <c r="A55" s="4" t="s">
        <v>46</v>
      </c>
      <c r="B55" s="4" t="s">
        <v>11</v>
      </c>
      <c r="C55" s="4" t="s">
        <v>97</v>
      </c>
      <c r="D55" s="4" t="s">
        <v>541</v>
      </c>
      <c r="E55" s="4" t="s">
        <v>159</v>
      </c>
      <c r="F55" s="4" t="s">
        <v>160</v>
      </c>
      <c r="G55" s="4" t="s">
        <v>651</v>
      </c>
      <c r="I55" t="str" cm="1">
        <f t="array" ref="I55">_xlfn.TEXTSPLIT(D55,",")</f>
        <v>hip-hop</v>
      </c>
      <c r="U55" s="39" t="s">
        <v>247</v>
      </c>
      <c r="V55" s="40">
        <v>2</v>
      </c>
      <c r="W55" s="37">
        <f t="shared" si="3"/>
        <v>3.7735849056603772E-2</v>
      </c>
    </row>
    <row r="56" spans="1:23" ht="14">
      <c r="A56" s="4" t="s">
        <v>46</v>
      </c>
      <c r="B56" s="4" t="s">
        <v>11</v>
      </c>
      <c r="C56" s="4" t="s">
        <v>162</v>
      </c>
      <c r="D56" s="4" t="s">
        <v>106</v>
      </c>
      <c r="E56" s="4" t="s">
        <v>643</v>
      </c>
      <c r="F56" s="4" t="s">
        <v>642</v>
      </c>
      <c r="G56" s="4" t="s">
        <v>575</v>
      </c>
      <c r="I56" t="str" cm="1">
        <f t="array" ref="I56">_xlfn.TEXTSPLIT(D56,",")</f>
        <v>RnB</v>
      </c>
      <c r="U56" s="39" t="s">
        <v>701</v>
      </c>
      <c r="V56" s="40">
        <v>2</v>
      </c>
      <c r="W56" s="37">
        <f t="shared" si="3"/>
        <v>3.7735849056603772E-2</v>
      </c>
    </row>
    <row r="57" spans="1:23" ht="14">
      <c r="A57" s="4" t="s">
        <v>46</v>
      </c>
      <c r="B57" s="4" t="s">
        <v>11</v>
      </c>
      <c r="C57" s="4" t="s">
        <v>12</v>
      </c>
      <c r="D57" s="4" t="s">
        <v>694</v>
      </c>
      <c r="E57" s="4" t="s">
        <v>644</v>
      </c>
      <c r="F57" s="4" t="s">
        <v>157</v>
      </c>
      <c r="G57" s="4" t="s">
        <v>652</v>
      </c>
      <c r="I57" t="str" cm="1">
        <f t="array" ref="I57">_xlfn.TEXTSPLIT(D57,",")</f>
        <v>rnb</v>
      </c>
      <c r="U57" s="41" t="s">
        <v>702</v>
      </c>
      <c r="V57" s="42">
        <v>19</v>
      </c>
      <c r="W57" s="43">
        <f t="shared" si="3"/>
        <v>0.35849056603773582</v>
      </c>
    </row>
    <row r="58" spans="1:23" ht="14">
      <c r="A58" s="4" t="s">
        <v>46</v>
      </c>
      <c r="B58" s="4" t="s">
        <v>11</v>
      </c>
      <c r="C58" s="4" t="s">
        <v>183</v>
      </c>
      <c r="D58" s="4" t="s">
        <v>579</v>
      </c>
      <c r="E58" s="4" t="s">
        <v>184</v>
      </c>
      <c r="F58" s="4" t="s">
        <v>185</v>
      </c>
      <c r="G58" s="4" t="s">
        <v>588</v>
      </c>
      <c r="I58" t="str" cm="1">
        <f t="array" ref="I58">_xlfn.TEXTSPLIT(D58,",")</f>
        <v>Nu-Metal</v>
      </c>
      <c r="U58" s="45"/>
      <c r="V58" s="45"/>
      <c r="W58" s="45"/>
    </row>
    <row r="59" spans="1:23" ht="14">
      <c r="A59" s="4" t="s">
        <v>46</v>
      </c>
      <c r="B59" s="4" t="s">
        <v>11</v>
      </c>
      <c r="C59" s="4" t="s">
        <v>84</v>
      </c>
      <c r="D59" s="4" t="s">
        <v>106</v>
      </c>
      <c r="E59" s="4" t="s">
        <v>654</v>
      </c>
      <c r="F59" s="4" t="s">
        <v>576</v>
      </c>
      <c r="G59" s="4" t="s">
        <v>653</v>
      </c>
      <c r="I59" t="str" cm="1">
        <f t="array" ref="I59">_xlfn.TEXTSPLIT(D59,",")</f>
        <v>RnB</v>
      </c>
      <c r="U59" s="45"/>
      <c r="V59" s="45"/>
      <c r="W59" s="45"/>
    </row>
    <row r="60" spans="1:23" ht="14">
      <c r="A60" s="4" t="s">
        <v>46</v>
      </c>
      <c r="B60" s="4" t="s">
        <v>11</v>
      </c>
      <c r="C60" s="4" t="s">
        <v>12</v>
      </c>
      <c r="D60" s="11" t="s">
        <v>656</v>
      </c>
      <c r="E60" s="11" t="s">
        <v>156</v>
      </c>
      <c r="F60" s="11" t="s">
        <v>644</v>
      </c>
      <c r="G60" s="11" t="s">
        <v>687</v>
      </c>
      <c r="I60" t="str" cm="1">
        <f t="array" ref="I60">_xlfn.TEXTSPLIT(D60,",")</f>
        <v>sad-music-</v>
      </c>
      <c r="U60" s="45"/>
      <c r="V60" s="45"/>
      <c r="W60" s="45"/>
    </row>
    <row r="61" spans="1:23" ht="14">
      <c r="A61" s="4" t="s">
        <v>46</v>
      </c>
      <c r="B61" s="4" t="s">
        <v>11</v>
      </c>
      <c r="C61" s="4" t="s">
        <v>196</v>
      </c>
      <c r="D61" s="11" t="s">
        <v>693</v>
      </c>
      <c r="E61" s="4" t="s">
        <v>655</v>
      </c>
      <c r="F61" s="4" t="s">
        <v>658</v>
      </c>
      <c r="G61" s="4" t="s">
        <v>178</v>
      </c>
      <c r="I61" t="str" cm="1">
        <f t="array" ref="I61:J61">_xlfn.TEXTSPLIT(D61,",")</f>
        <v>Rnb</v>
      </c>
      <c r="J61" t="str">
        <v>pop</v>
      </c>
      <c r="U61" s="44" t="s">
        <v>703</v>
      </c>
      <c r="V61" s="44" t="s">
        <v>11</v>
      </c>
      <c r="W61" s="44" t="s">
        <v>704</v>
      </c>
    </row>
    <row r="62" spans="1:23" ht="14">
      <c r="A62" s="4" t="s">
        <v>46</v>
      </c>
      <c r="B62" s="4" t="s">
        <v>216</v>
      </c>
      <c r="C62" s="4" t="s">
        <v>84</v>
      </c>
      <c r="D62" s="11" t="s">
        <v>657</v>
      </c>
      <c r="E62" s="4"/>
      <c r="F62" s="11" t="s">
        <v>618</v>
      </c>
      <c r="G62" s="11" t="s">
        <v>688</v>
      </c>
      <c r="I62" t="str" cm="1">
        <f t="array" ref="I62:K62">_xlfn.TEXTSPLIT(D62,",")</f>
        <v>RnB</v>
      </c>
      <c r="J62" t="str">
        <v>-House</v>
      </c>
      <c r="K62" t="str">
        <v>-Pop</v>
      </c>
      <c r="U62" s="30" t="s">
        <v>694</v>
      </c>
      <c r="V62" s="34">
        <v>9</v>
      </c>
      <c r="W62" s="37">
        <f>V62/SUM(V$62:V$70)</f>
        <v>0.12857142857142856</v>
      </c>
    </row>
    <row r="63" spans="1:23" ht="14">
      <c r="A63" s="4" t="s">
        <v>46</v>
      </c>
      <c r="B63" s="4" t="s">
        <v>226</v>
      </c>
      <c r="C63" s="4" t="s">
        <v>18</v>
      </c>
      <c r="D63" s="4" t="s">
        <v>140</v>
      </c>
      <c r="E63" s="4" t="s">
        <v>227</v>
      </c>
      <c r="F63" s="4" t="s">
        <v>228</v>
      </c>
      <c r="G63" s="4" t="s">
        <v>659</v>
      </c>
      <c r="I63" t="str" cm="1">
        <f t="array" ref="I63">_xlfn.TEXTSPLIT(D63,",")</f>
        <v>Pop</v>
      </c>
      <c r="U63" s="30" t="s">
        <v>69</v>
      </c>
      <c r="V63" s="34">
        <v>9</v>
      </c>
      <c r="W63" s="37">
        <f t="shared" ref="W63:W70" si="4">V63/SUM(V$62:V$70)</f>
        <v>0.12857142857142856</v>
      </c>
    </row>
    <row r="64" spans="1:23" ht="14">
      <c r="A64" s="4" t="s">
        <v>46</v>
      </c>
      <c r="B64" s="4" t="s">
        <v>226</v>
      </c>
      <c r="C64" s="4" t="s">
        <v>183</v>
      </c>
      <c r="D64" s="4" t="s">
        <v>235</v>
      </c>
      <c r="E64" s="4" t="s">
        <v>575</v>
      </c>
      <c r="F64" s="4" t="s">
        <v>236</v>
      </c>
      <c r="G64" s="4" t="s">
        <v>660</v>
      </c>
      <c r="I64" t="str" cm="1">
        <f t="array" ref="I64">_xlfn.TEXTSPLIT(D64,",")</f>
        <v>Hip-hop</v>
      </c>
      <c r="U64" s="30" t="s">
        <v>541</v>
      </c>
      <c r="V64" s="34">
        <v>8</v>
      </c>
      <c r="W64" s="37">
        <f t="shared" si="4"/>
        <v>0.11428571428571428</v>
      </c>
    </row>
    <row r="65" spans="1:24" ht="14">
      <c r="A65" s="4" t="s">
        <v>46</v>
      </c>
      <c r="B65" s="4" t="s">
        <v>238</v>
      </c>
      <c r="C65" s="4" t="s">
        <v>40</v>
      </c>
      <c r="D65" s="4" t="s">
        <v>243</v>
      </c>
      <c r="E65" s="4" t="s">
        <v>244</v>
      </c>
      <c r="F65" s="4" t="s">
        <v>662</v>
      </c>
      <c r="G65" s="4" t="s">
        <v>661</v>
      </c>
      <c r="I65" t="str" cm="1">
        <f t="array" ref="I65">_xlfn.TEXTSPLIT(D65,",")</f>
        <v>Rock</v>
      </c>
      <c r="U65" s="30" t="s">
        <v>696</v>
      </c>
      <c r="V65" s="34">
        <v>5</v>
      </c>
      <c r="W65" s="37">
        <f t="shared" si="4"/>
        <v>7.1428571428571425E-2</v>
      </c>
    </row>
    <row r="66" spans="1:24" ht="14">
      <c r="A66" s="4" t="s">
        <v>46</v>
      </c>
      <c r="B66" s="4" t="s">
        <v>238</v>
      </c>
      <c r="C66" s="4" t="s">
        <v>40</v>
      </c>
      <c r="D66" s="4" t="s">
        <v>247</v>
      </c>
      <c r="E66" s="4" t="s">
        <v>248</v>
      </c>
      <c r="F66" s="4" t="s">
        <v>662</v>
      </c>
      <c r="G66" s="4" t="s">
        <v>249</v>
      </c>
      <c r="I66" t="str" cm="1">
        <f t="array" ref="I66">_xlfn.TEXTSPLIT(D66,",")</f>
        <v>80s</v>
      </c>
      <c r="U66" s="30" t="s">
        <v>699</v>
      </c>
      <c r="V66" s="34">
        <v>3</v>
      </c>
      <c r="W66" s="37">
        <f t="shared" si="4"/>
        <v>4.2857142857142858E-2</v>
      </c>
    </row>
    <row r="67" spans="1:24" ht="14">
      <c r="A67" s="4" t="s">
        <v>46</v>
      </c>
      <c r="B67" s="4" t="s">
        <v>238</v>
      </c>
      <c r="C67" s="4" t="s">
        <v>12</v>
      </c>
      <c r="D67" s="4" t="s">
        <v>536</v>
      </c>
      <c r="E67" s="4" t="s">
        <v>663</v>
      </c>
      <c r="F67" s="11" t="s">
        <v>690</v>
      </c>
      <c r="G67" s="11" t="s">
        <v>689</v>
      </c>
      <c r="I67" t="str" cm="1">
        <f t="array" ref="I67:J67">_xlfn.TEXTSPLIT(D67,",")</f>
        <v>pop-punk</v>
      </c>
      <c r="J67" t="str">
        <v>rock</v>
      </c>
      <c r="U67" s="30" t="s">
        <v>177</v>
      </c>
      <c r="V67" s="34">
        <v>3</v>
      </c>
      <c r="W67" s="37">
        <f t="shared" si="4"/>
        <v>4.2857142857142858E-2</v>
      </c>
    </row>
    <row r="68" spans="1:24" ht="14">
      <c r="A68" s="4" t="s">
        <v>46</v>
      </c>
      <c r="B68" s="4" t="s">
        <v>262</v>
      </c>
      <c r="C68" s="4" t="s">
        <v>12</v>
      </c>
      <c r="D68" s="4" t="s">
        <v>672</v>
      </c>
      <c r="E68" s="4" t="s">
        <v>664</v>
      </c>
      <c r="F68" s="4" t="s">
        <v>665</v>
      </c>
      <c r="G68" s="4" t="s">
        <v>666</v>
      </c>
      <c r="I68" t="str" cm="1">
        <f t="array" ref="I68">_xlfn.TEXTSPLIT(D68,",")</f>
        <v>Alternative-Rock</v>
      </c>
      <c r="U68" s="30" t="s">
        <v>698</v>
      </c>
      <c r="V68" s="34">
        <v>2</v>
      </c>
      <c r="W68" s="37">
        <f t="shared" si="4"/>
        <v>2.8571428571428571E-2</v>
      </c>
    </row>
    <row r="69" spans="1:24" ht="14">
      <c r="A69" s="4" t="s">
        <v>46</v>
      </c>
      <c r="B69" s="4" t="s">
        <v>274</v>
      </c>
      <c r="C69" s="4" t="s">
        <v>40</v>
      </c>
      <c r="D69" s="4" t="s">
        <v>673</v>
      </c>
      <c r="E69" s="4" t="s">
        <v>667</v>
      </c>
      <c r="F69" s="4" t="s">
        <v>668</v>
      </c>
      <c r="G69" s="4" t="s">
        <v>278</v>
      </c>
      <c r="I69" t="str" cm="1">
        <f t="array" ref="I69">_xlfn.TEXTSPLIT(D69,",")</f>
        <v>80s-Australian-rock</v>
      </c>
      <c r="U69" s="30" t="s">
        <v>603</v>
      </c>
      <c r="V69" s="34">
        <v>2</v>
      </c>
      <c r="W69" s="37">
        <f t="shared" si="4"/>
        <v>2.8571428571428571E-2</v>
      </c>
    </row>
    <row r="70" spans="1:24" ht="14">
      <c r="A70" s="4" t="s">
        <v>46</v>
      </c>
      <c r="B70" s="4" t="s">
        <v>274</v>
      </c>
      <c r="C70" s="4" t="s">
        <v>40</v>
      </c>
      <c r="D70" s="4" t="s">
        <v>674</v>
      </c>
      <c r="E70" s="4" t="s">
        <v>662</v>
      </c>
      <c r="F70" s="4" t="s">
        <v>669</v>
      </c>
      <c r="G70" s="4" t="s">
        <v>675</v>
      </c>
      <c r="I70" t="str" cm="1">
        <f t="array" ref="I70:J70">_xlfn.TEXTSPLIT(D70,",")</f>
        <v>Rock</v>
      </c>
      <c r="J70" t="str">
        <v>-Metal</v>
      </c>
      <c r="U70" s="41" t="s">
        <v>702</v>
      </c>
      <c r="V70" s="42">
        <v>29</v>
      </c>
      <c r="W70" s="43">
        <f t="shared" si="4"/>
        <v>0.41428571428571431</v>
      </c>
    </row>
    <row r="71" spans="1:24" ht="14">
      <c r="A71" s="4" t="s">
        <v>46</v>
      </c>
      <c r="B71" s="4" t="s">
        <v>283</v>
      </c>
      <c r="C71" s="4" t="s">
        <v>40</v>
      </c>
      <c r="D71" s="4" t="s">
        <v>243</v>
      </c>
      <c r="E71" s="4" t="s">
        <v>670</v>
      </c>
      <c r="F71" s="4" t="s">
        <v>671</v>
      </c>
      <c r="G71" s="4" t="s">
        <v>676</v>
      </c>
      <c r="I71" t="str" cm="1">
        <f t="array" ref="I71">_xlfn.TEXTSPLIT(D71,",")</f>
        <v>Rock</v>
      </c>
      <c r="U71" s="45"/>
      <c r="V71" s="45"/>
      <c r="W71" s="45"/>
    </row>
    <row r="72" spans="1:24" ht="14">
      <c r="A72" s="4" t="s">
        <v>46</v>
      </c>
      <c r="B72" s="4" t="s">
        <v>283</v>
      </c>
      <c r="C72" s="4" t="s">
        <v>12</v>
      </c>
      <c r="D72" s="4" t="s">
        <v>678</v>
      </c>
      <c r="E72" s="4" t="s">
        <v>244</v>
      </c>
      <c r="F72" s="4" t="s">
        <v>289</v>
      </c>
      <c r="G72" s="4" t="s">
        <v>677</v>
      </c>
      <c r="I72" t="str" cm="1">
        <f t="array" ref="I72:M72">_xlfn.TEXTSPLIT(D72,",")</f>
        <v>Soft-Rock</v>
      </c>
      <c r="J72" t="str">
        <v>-Alt-Rock</v>
      </c>
      <c r="K72" t="str">
        <v>-Ballads</v>
      </c>
      <c r="L72" t="str">
        <v>-Retro-(80s)</v>
      </c>
      <c r="M72" t="str">
        <v>-Musicals</v>
      </c>
      <c r="U72" s="45"/>
      <c r="V72" s="45"/>
      <c r="W72" s="45"/>
    </row>
    <row r="73" spans="1:24" ht="14">
      <c r="A73" s="4" t="s">
        <v>46</v>
      </c>
      <c r="B73" s="4" t="s">
        <v>283</v>
      </c>
      <c r="C73" s="4" t="s">
        <v>40</v>
      </c>
      <c r="D73" s="4" t="s">
        <v>679</v>
      </c>
      <c r="E73" s="4" t="s">
        <v>680</v>
      </c>
      <c r="F73" s="11" t="s">
        <v>691</v>
      </c>
      <c r="G73" s="11" t="s">
        <v>692</v>
      </c>
      <c r="I73" t="str" cm="1">
        <f t="array" ref="I73">_xlfn.TEXTSPLIT(D73,",")</f>
        <v>Indie-alternative</v>
      </c>
      <c r="U73" s="44" t="s">
        <v>703</v>
      </c>
      <c r="V73" s="44" t="s">
        <v>318</v>
      </c>
      <c r="W73" s="44" t="s">
        <v>704</v>
      </c>
    </row>
    <row r="74" spans="1:24" ht="20">
      <c r="A74" s="4" t="s">
        <v>46</v>
      </c>
      <c r="B74" s="6">
        <v>60</v>
      </c>
      <c r="C74" s="4" t="s">
        <v>18</v>
      </c>
      <c r="D74" s="4" t="s">
        <v>300</v>
      </c>
      <c r="E74" s="4" t="s">
        <v>681</v>
      </c>
      <c r="F74" s="4" t="s">
        <v>682</v>
      </c>
      <c r="G74" s="4" t="s">
        <v>683</v>
      </c>
      <c r="I74" t="str" cm="1">
        <f t="array" ref="I74">_xlfn.TEXTSPLIT(D74,",")</f>
        <v>Ballads</v>
      </c>
      <c r="U74" s="30" t="s">
        <v>696</v>
      </c>
      <c r="V74" s="34">
        <v>6</v>
      </c>
      <c r="W74" s="37">
        <f>V74/SUM(V$74:V$80)</f>
        <v>0.16666666666666666</v>
      </c>
      <c r="X74" s="29"/>
    </row>
    <row r="75" spans="1:24" ht="20">
      <c r="U75" s="30" t="s">
        <v>697</v>
      </c>
      <c r="V75" s="34">
        <v>3</v>
      </c>
      <c r="W75" s="37">
        <f t="shared" ref="W75:W80" si="5">V75/SUM(V$74:V$80)</f>
        <v>8.3333333333333329E-2</v>
      </c>
      <c r="X75" s="29"/>
    </row>
    <row r="76" spans="1:24" ht="20">
      <c r="U76" s="30" t="s">
        <v>69</v>
      </c>
      <c r="V76" s="34">
        <v>3</v>
      </c>
      <c r="W76" s="37">
        <f t="shared" si="5"/>
        <v>8.3333333333333329E-2</v>
      </c>
      <c r="X76" s="29"/>
    </row>
    <row r="77" spans="1:24" ht="20">
      <c r="U77" s="30" t="s">
        <v>700</v>
      </c>
      <c r="V77" s="34">
        <v>2</v>
      </c>
      <c r="W77" s="37">
        <f t="shared" si="5"/>
        <v>5.5555555555555552E-2</v>
      </c>
      <c r="X77" s="29"/>
    </row>
    <row r="78" spans="1:24" ht="20">
      <c r="U78" s="30" t="s">
        <v>247</v>
      </c>
      <c r="V78" s="34">
        <v>2</v>
      </c>
      <c r="W78" s="37">
        <f t="shared" si="5"/>
        <v>5.5555555555555552E-2</v>
      </c>
      <c r="X78" s="29"/>
    </row>
    <row r="79" spans="1:24" ht="14">
      <c r="U79" s="30" t="s">
        <v>701</v>
      </c>
      <c r="V79" s="34">
        <v>2</v>
      </c>
      <c r="W79" s="37">
        <f t="shared" si="5"/>
        <v>5.5555555555555552E-2</v>
      </c>
    </row>
    <row r="80" spans="1:24" ht="14">
      <c r="U80" s="30" t="s">
        <v>702</v>
      </c>
      <c r="V80" s="34">
        <v>18</v>
      </c>
      <c r="W80" s="37">
        <f t="shared" si="5"/>
        <v>0.5</v>
      </c>
    </row>
    <row r="81" spans="21:23">
      <c r="U81" s="26"/>
      <c r="V81" s="26"/>
      <c r="W81" s="26"/>
    </row>
  </sheetData>
  <sortState xmlns:xlrd2="http://schemas.microsoft.com/office/spreadsheetml/2017/richdata2" ref="A3:G74">
    <sortCondition descending="1" ref="A2:A74"/>
  </sortState>
  <mergeCells count="6">
    <mergeCell ref="Q12:R12"/>
    <mergeCell ref="Q8:R8"/>
    <mergeCell ref="Q9:R9"/>
    <mergeCell ref="Q10:R10"/>
    <mergeCell ref="P7:R7"/>
    <mergeCell ref="Q11:R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62382-0AF6-C54E-9EE2-53419E7F8570}">
  <dimension ref="B4:X48"/>
  <sheetViews>
    <sheetView topLeftCell="G4" zoomScale="93" zoomScaleNormal="110" workbookViewId="0">
      <selection activeCell="K25" sqref="K25:K26"/>
    </sheetView>
  </sheetViews>
  <sheetFormatPr baseColWidth="10" defaultRowHeight="13"/>
  <cols>
    <col min="4" max="4" width="15" customWidth="1"/>
    <col min="6" max="6" width="28.5" customWidth="1"/>
  </cols>
  <sheetData>
    <row r="4" spans="2:24" ht="20" customHeight="1">
      <c r="F4" s="18" t="s">
        <v>743</v>
      </c>
    </row>
    <row r="6" spans="2:24" ht="14">
      <c r="B6" s="18" t="s">
        <v>742</v>
      </c>
      <c r="C6" s="18" t="s">
        <v>721</v>
      </c>
    </row>
    <row r="7" spans="2:24" ht="14">
      <c r="B7" s="47">
        <v>1</v>
      </c>
      <c r="C7" s="48" t="s">
        <v>56</v>
      </c>
      <c r="D7" s="49">
        <v>6289</v>
      </c>
      <c r="E7" s="50">
        <v>3904</v>
      </c>
      <c r="F7" s="50">
        <v>1826</v>
      </c>
      <c r="G7" s="50">
        <v>382</v>
      </c>
      <c r="H7" s="50">
        <v>27</v>
      </c>
      <c r="I7" s="50">
        <v>35</v>
      </c>
      <c r="J7" s="50">
        <v>116</v>
      </c>
      <c r="K7" s="50" t="s">
        <v>730</v>
      </c>
      <c r="L7" s="50">
        <v>132</v>
      </c>
    </row>
    <row r="8" spans="2:24" ht="14">
      <c r="B8" s="47">
        <v>2</v>
      </c>
      <c r="C8" s="48" t="s">
        <v>731</v>
      </c>
      <c r="D8" s="49">
        <v>4656</v>
      </c>
      <c r="E8" s="50">
        <v>2374</v>
      </c>
      <c r="F8" s="50">
        <v>1497</v>
      </c>
      <c r="G8" s="50">
        <v>410</v>
      </c>
      <c r="H8" s="50">
        <v>111</v>
      </c>
      <c r="I8" s="50">
        <v>98</v>
      </c>
      <c r="J8" s="50">
        <v>165</v>
      </c>
      <c r="K8" s="50" t="s">
        <v>12</v>
      </c>
      <c r="L8" s="50">
        <v>149</v>
      </c>
    </row>
    <row r="9" spans="2:24" ht="14">
      <c r="B9" s="47">
        <v>3</v>
      </c>
      <c r="C9" s="48" t="s">
        <v>732</v>
      </c>
      <c r="D9" s="49">
        <v>3413</v>
      </c>
      <c r="E9" s="50">
        <v>1079</v>
      </c>
      <c r="F9" s="50">
        <v>960</v>
      </c>
      <c r="G9" s="50">
        <v>809</v>
      </c>
      <c r="H9" s="50">
        <v>128</v>
      </c>
      <c r="I9" s="50">
        <v>17</v>
      </c>
      <c r="J9" s="50">
        <v>419</v>
      </c>
      <c r="K9" s="50" t="s">
        <v>741</v>
      </c>
      <c r="L9" s="50">
        <v>116</v>
      </c>
    </row>
    <row r="10" spans="2:24" ht="28">
      <c r="B10" s="47">
        <v>4</v>
      </c>
      <c r="C10" s="48" t="s">
        <v>733</v>
      </c>
      <c r="D10" s="49">
        <v>2677</v>
      </c>
      <c r="E10" s="50">
        <v>916</v>
      </c>
      <c r="F10" s="50">
        <v>982</v>
      </c>
      <c r="G10" s="50">
        <v>204</v>
      </c>
      <c r="H10" s="50">
        <v>283</v>
      </c>
      <c r="I10" s="50">
        <v>112</v>
      </c>
      <c r="J10" s="50">
        <v>181</v>
      </c>
      <c r="K10" s="50" t="s">
        <v>741</v>
      </c>
      <c r="L10" s="50">
        <v>120</v>
      </c>
    </row>
    <row r="11" spans="2:24" ht="14">
      <c r="B11" s="47">
        <v>5</v>
      </c>
      <c r="C11" s="48" t="s">
        <v>689</v>
      </c>
      <c r="D11" s="49">
        <v>2597</v>
      </c>
      <c r="E11" s="50">
        <v>1162</v>
      </c>
      <c r="F11" s="50">
        <v>793</v>
      </c>
      <c r="G11" s="50">
        <v>235</v>
      </c>
      <c r="H11" s="50">
        <v>307</v>
      </c>
      <c r="I11" s="50">
        <v>59</v>
      </c>
      <c r="J11" s="50">
        <v>41</v>
      </c>
      <c r="K11" s="50" t="s">
        <v>734</v>
      </c>
      <c r="L11" s="50">
        <v>144</v>
      </c>
    </row>
    <row r="12" spans="2:24" ht="14">
      <c r="B12" s="47">
        <v>6</v>
      </c>
      <c r="C12" s="48" t="s">
        <v>735</v>
      </c>
      <c r="D12" s="49">
        <v>2480</v>
      </c>
      <c r="E12" s="50">
        <v>592</v>
      </c>
      <c r="F12" s="50">
        <v>1106</v>
      </c>
      <c r="G12" s="50">
        <v>124</v>
      </c>
      <c r="H12" s="50">
        <v>465</v>
      </c>
      <c r="I12" s="50">
        <v>53</v>
      </c>
      <c r="J12" s="50">
        <v>141</v>
      </c>
      <c r="K12" s="50" t="s">
        <v>736</v>
      </c>
      <c r="L12" s="50">
        <v>48</v>
      </c>
    </row>
    <row r="13" spans="2:24" ht="14">
      <c r="B13" s="47">
        <v>7</v>
      </c>
      <c r="C13" s="48" t="s">
        <v>737</v>
      </c>
      <c r="D13" s="49">
        <v>2105</v>
      </c>
      <c r="E13" s="50">
        <v>1176</v>
      </c>
      <c r="F13" s="50">
        <v>834</v>
      </c>
      <c r="G13" s="50">
        <v>9</v>
      </c>
      <c r="H13" s="50">
        <v>26</v>
      </c>
      <c r="I13" s="50">
        <v>15</v>
      </c>
      <c r="J13" s="50">
        <v>46</v>
      </c>
      <c r="K13" s="50" t="s">
        <v>738</v>
      </c>
      <c r="L13" s="50">
        <v>43</v>
      </c>
    </row>
    <row r="14" spans="2:24" ht="14">
      <c r="B14" s="47">
        <v>8</v>
      </c>
      <c r="C14" s="48" t="s">
        <v>739</v>
      </c>
      <c r="D14" s="49">
        <v>1950</v>
      </c>
      <c r="E14" s="50">
        <v>750</v>
      </c>
      <c r="F14" s="50">
        <v>860</v>
      </c>
      <c r="G14" s="50">
        <v>0</v>
      </c>
      <c r="H14" s="50">
        <v>229</v>
      </c>
      <c r="I14" s="50">
        <v>39</v>
      </c>
      <c r="J14" s="50">
        <v>71</v>
      </c>
      <c r="K14" s="50" t="s">
        <v>740</v>
      </c>
      <c r="L14" s="50">
        <v>23</v>
      </c>
    </row>
    <row r="15" spans="2:24" ht="28">
      <c r="B15" s="47">
        <v>9</v>
      </c>
      <c r="C15" s="48" t="s">
        <v>135</v>
      </c>
      <c r="D15" s="49">
        <v>1790</v>
      </c>
      <c r="E15" s="50">
        <v>925</v>
      </c>
      <c r="F15" s="50">
        <v>450</v>
      </c>
      <c r="G15" s="50">
        <v>70</v>
      </c>
      <c r="H15" s="50">
        <v>217</v>
      </c>
      <c r="I15" s="50">
        <v>93</v>
      </c>
      <c r="J15" s="50">
        <v>35</v>
      </c>
      <c r="K15" s="50" t="s">
        <v>741</v>
      </c>
      <c r="L15" s="50">
        <v>149</v>
      </c>
    </row>
    <row r="16" spans="2:24" ht="28" customHeight="1">
      <c r="B16" s="47">
        <v>10</v>
      </c>
      <c r="C16" s="48" t="s">
        <v>172</v>
      </c>
      <c r="D16" s="49">
        <v>1737</v>
      </c>
      <c r="E16" s="50">
        <v>1015</v>
      </c>
      <c r="F16" s="50">
        <v>633</v>
      </c>
      <c r="G16" s="50">
        <v>31</v>
      </c>
      <c r="H16" s="50">
        <v>28</v>
      </c>
      <c r="I16" s="50">
        <v>25</v>
      </c>
      <c r="J16" s="50">
        <v>7</v>
      </c>
      <c r="K16" s="50" t="s">
        <v>730</v>
      </c>
      <c r="L16" s="50">
        <v>141</v>
      </c>
      <c r="O16" s="38"/>
      <c r="P16" s="62" t="s">
        <v>768</v>
      </c>
      <c r="Q16" s="62"/>
      <c r="R16" s="62"/>
      <c r="S16" s="63" t="s">
        <v>769</v>
      </c>
      <c r="T16" s="63"/>
      <c r="U16" s="63"/>
      <c r="V16" s="63"/>
      <c r="W16" s="63"/>
      <c r="X16" s="63"/>
    </row>
    <row r="17" spans="3:18" ht="68" customHeight="1">
      <c r="O17" s="38">
        <v>1</v>
      </c>
      <c r="P17" s="64" t="s">
        <v>770</v>
      </c>
      <c r="Q17" s="65"/>
      <c r="R17" s="65"/>
    </row>
    <row r="18" spans="3:18" ht="16" customHeight="1">
      <c r="O18" s="38">
        <v>2</v>
      </c>
      <c r="P18" s="62" t="s">
        <v>771</v>
      </c>
      <c r="Q18" s="62"/>
      <c r="R18" s="62"/>
    </row>
    <row r="19" spans="3:18" ht="16" customHeight="1">
      <c r="F19" s="32" t="s">
        <v>778</v>
      </c>
      <c r="O19" s="38">
        <v>3</v>
      </c>
      <c r="P19" s="62" t="s">
        <v>772</v>
      </c>
      <c r="Q19" s="62"/>
      <c r="R19" s="62"/>
    </row>
    <row r="20" spans="3:18" ht="28">
      <c r="F20" s="32" t="s">
        <v>744</v>
      </c>
    </row>
    <row r="22" spans="3:18" ht="14">
      <c r="C22" s="51" t="s">
        <v>742</v>
      </c>
      <c r="D22" s="51" t="s">
        <v>721</v>
      </c>
    </row>
    <row r="23" spans="3:18" ht="14">
      <c r="C23" s="52">
        <v>1</v>
      </c>
      <c r="D23" s="57" t="s">
        <v>745</v>
      </c>
    </row>
    <row r="24" spans="3:18" ht="15" customHeight="1">
      <c r="C24" s="52">
        <v>2</v>
      </c>
      <c r="D24" s="57" t="s">
        <v>746</v>
      </c>
      <c r="M24" s="67" t="s">
        <v>722</v>
      </c>
      <c r="N24" s="67"/>
      <c r="O24" s="67"/>
    </row>
    <row r="25" spans="3:18" ht="42" customHeight="1">
      <c r="C25" s="52">
        <v>3</v>
      </c>
      <c r="D25" s="57" t="s">
        <v>747</v>
      </c>
      <c r="M25" s="62" t="s">
        <v>774</v>
      </c>
      <c r="N25" s="66"/>
      <c r="O25" s="66"/>
    </row>
    <row r="26" spans="3:18" ht="15" customHeight="1">
      <c r="C26" s="52">
        <v>4</v>
      </c>
      <c r="D26" s="57" t="s">
        <v>748</v>
      </c>
      <c r="M26" s="62" t="s">
        <v>775</v>
      </c>
      <c r="N26" s="62"/>
      <c r="O26" s="62"/>
    </row>
    <row r="27" spans="3:18" ht="15" customHeight="1">
      <c r="C27" s="52">
        <v>5</v>
      </c>
      <c r="D27" s="57" t="s">
        <v>749</v>
      </c>
      <c r="M27" s="62" t="s">
        <v>776</v>
      </c>
      <c r="N27" s="62"/>
      <c r="O27" s="62"/>
    </row>
    <row r="28" spans="3:18" ht="14">
      <c r="C28" s="52">
        <v>6</v>
      </c>
      <c r="D28" s="57" t="s">
        <v>750</v>
      </c>
      <c r="M28" s="62" t="s">
        <v>777</v>
      </c>
      <c r="N28" s="62"/>
      <c r="O28" s="62"/>
    </row>
    <row r="29" spans="3:18" ht="41" customHeight="1">
      <c r="C29" s="52">
        <v>7</v>
      </c>
      <c r="D29" s="57" t="s">
        <v>751</v>
      </c>
    </row>
    <row r="30" spans="3:18" ht="14">
      <c r="C30" s="52">
        <v>8</v>
      </c>
      <c r="D30" s="57" t="s">
        <v>752</v>
      </c>
      <c r="E30" s="53"/>
    </row>
    <row r="31" spans="3:18" ht="17" customHeight="1">
      <c r="C31" s="52">
        <v>9</v>
      </c>
      <c r="D31" s="57" t="s">
        <v>753</v>
      </c>
    </row>
    <row r="32" spans="3:18" ht="19" customHeight="1">
      <c r="C32" s="52">
        <v>10</v>
      </c>
      <c r="D32" s="57" t="s">
        <v>754</v>
      </c>
      <c r="E32" s="53"/>
    </row>
    <row r="34" spans="5:5">
      <c r="E34" s="53"/>
    </row>
    <row r="36" spans="5:5">
      <c r="E36" s="53"/>
    </row>
    <row r="38" spans="5:5">
      <c r="E38" s="53"/>
    </row>
    <row r="40" spans="5:5">
      <c r="E40" s="53"/>
    </row>
    <row r="42" spans="5:5">
      <c r="E42" s="53"/>
    </row>
    <row r="44" spans="5:5">
      <c r="E44" s="53"/>
    </row>
    <row r="46" spans="5:5">
      <c r="E46" s="53"/>
    </row>
    <row r="48" spans="5:5">
      <c r="E48" s="53"/>
    </row>
  </sheetData>
  <mergeCells count="10">
    <mergeCell ref="M26:O26"/>
    <mergeCell ref="M27:O27"/>
    <mergeCell ref="M28:O28"/>
    <mergeCell ref="S16:X16"/>
    <mergeCell ref="P17:R17"/>
    <mergeCell ref="P18:R18"/>
    <mergeCell ref="P19:R19"/>
    <mergeCell ref="P16:R16"/>
    <mergeCell ref="M25:O25"/>
    <mergeCell ref="M24:O24"/>
  </mergeCells>
  <hyperlinks>
    <hyperlink ref="C7" r:id="rId1" display="https://kworb.net/itunes/artist/taylorswift.html" xr:uid="{5328DD92-FEC6-E643-8DA9-F6D7AE6EBEAD}"/>
    <hyperlink ref="C8" r:id="rId2" display="https://kworb.net/itunes/artist/billieeilish.html" xr:uid="{F583AC24-EA92-4146-A584-B4C1F5C171F1}"/>
    <hyperlink ref="C9" r:id="rId3" display="https://kworb.net/itunes/artist/jimin.html" xr:uid="{98F57652-8BEF-334A-A34C-121ABCAE14FA}"/>
    <hyperlink ref="C10" r:id="rId4" display="https://kworb.net/itunes/artist/sabrinacarpenter.html" xr:uid="{44840FB8-B7AB-244A-8025-87BA08458844}"/>
    <hyperlink ref="C11" r:id="rId5" display="https://kworb.net/itunes/artist/eminem.html" xr:uid="{17B2BF9A-5D8F-1B49-A1D2-F5E039FFD670}"/>
    <hyperlink ref="C12" r:id="rId6" display="https://kworb.net/itunes/artist/karolg.html" xr:uid="{AFBC2474-8752-4346-B31C-CAC5ECFF2417}"/>
    <hyperlink ref="C13" r:id="rId7" display="https://kworb.net/itunes/artist/badbunny.html" xr:uid="{AB49C495-2C82-4246-90F2-0E9D92DE3AFA}"/>
    <hyperlink ref="C14" r:id="rId8" display="https://kworb.net/itunes/artist/feid.html" xr:uid="{02B18EDD-9B22-0043-AF53-B2D237BEC303}"/>
    <hyperlink ref="C15" r:id="rId9" display="https://kworb.net/itunes/artist/kendricklamar.html" xr:uid="{B4850453-D73E-5E46-8DA9-5FAE5189A6A9}"/>
    <hyperlink ref="C16" r:id="rId10" display="https://kworb.net/itunes/artist/travisscott.html" xr:uid="{50AD5A7A-720D-814B-BE4B-35184062D9D4}"/>
  </hyperlinks>
  <pageMargins left="0.7" right="0.7" top="0.75" bottom="0.75" header="0.3" footer="0.3"/>
  <drawing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AC66C-03AB-7443-A9B3-EFF2ADE31C48}">
  <dimension ref="A1:I74"/>
  <sheetViews>
    <sheetView topLeftCell="E1" zoomScale="36" workbookViewId="0">
      <selection activeCell="H84" sqref="H83:H84"/>
    </sheetView>
  </sheetViews>
  <sheetFormatPr baseColWidth="10" defaultRowHeight="13"/>
  <cols>
    <col min="1" max="1" width="7.1640625" bestFit="1" customWidth="1"/>
    <col min="2" max="2" width="5.83203125" bestFit="1" customWidth="1"/>
    <col min="3" max="3" width="18.5" bestFit="1" customWidth="1"/>
    <col min="4" max="4" width="24.1640625" bestFit="1" customWidth="1"/>
    <col min="5" max="5" width="17.33203125" bestFit="1" customWidth="1"/>
    <col min="6" max="6" width="40.33203125" bestFit="1" customWidth="1"/>
    <col min="7" max="8" width="255.83203125" bestFit="1" customWidth="1"/>
    <col min="9" max="9" width="141.6640625" bestFit="1" customWidth="1"/>
    <col min="10" max="10" width="19.5" bestFit="1" customWidth="1"/>
    <col min="11" max="11" width="255.83203125" bestFit="1" customWidth="1"/>
    <col min="12" max="12" width="141.6640625" bestFit="1" customWidth="1"/>
    <col min="13" max="13" width="24.1640625" bestFit="1" customWidth="1"/>
    <col min="14" max="15" width="8.6640625" bestFit="1" customWidth="1"/>
    <col min="16" max="16" width="4.6640625" bestFit="1" customWidth="1"/>
    <col min="17" max="18" width="4.1640625" bestFit="1" customWidth="1"/>
    <col min="21" max="21" width="8.6640625" bestFit="1" customWidth="1"/>
    <col min="24" max="24" width="8.6640625" bestFit="1" customWidth="1"/>
  </cols>
  <sheetData>
    <row r="1" spans="1:9">
      <c r="A1" s="1" t="s">
        <v>0</v>
      </c>
      <c r="B1" s="1" t="s">
        <v>1</v>
      </c>
      <c r="C1" s="1" t="s">
        <v>2</v>
      </c>
      <c r="D1" s="1" t="s">
        <v>4</v>
      </c>
      <c r="E1" s="1" t="s">
        <v>5</v>
      </c>
      <c r="F1" s="1" t="s">
        <v>6</v>
      </c>
      <c r="G1" s="1" t="s">
        <v>757</v>
      </c>
      <c r="H1" s="1" t="s">
        <v>758</v>
      </c>
      <c r="I1" s="1" t="s">
        <v>759</v>
      </c>
    </row>
    <row r="2" spans="1:9">
      <c r="A2" s="2" t="s">
        <v>10</v>
      </c>
      <c r="B2" s="2" t="s">
        <v>11</v>
      </c>
      <c r="C2" s="2" t="s">
        <v>12</v>
      </c>
      <c r="D2" s="2" t="s">
        <v>13</v>
      </c>
      <c r="E2" s="12" t="s">
        <v>14</v>
      </c>
      <c r="F2" s="2" t="s">
        <v>323</v>
      </c>
      <c r="G2" s="2" t="s">
        <v>324</v>
      </c>
      <c r="H2" s="2" t="s">
        <v>325</v>
      </c>
      <c r="I2" s="2" t="s">
        <v>326</v>
      </c>
    </row>
    <row r="3" spans="1:9">
      <c r="A3" s="4" t="s">
        <v>10</v>
      </c>
      <c r="B3" s="4" t="s">
        <v>11</v>
      </c>
      <c r="C3" s="4" t="s">
        <v>18</v>
      </c>
      <c r="D3" s="4" t="s">
        <v>19</v>
      </c>
      <c r="E3" s="4" t="s">
        <v>20</v>
      </c>
      <c r="F3" s="4" t="s">
        <v>21</v>
      </c>
      <c r="G3" s="4" t="s">
        <v>327</v>
      </c>
      <c r="H3" s="4" t="s">
        <v>328</v>
      </c>
      <c r="I3" s="4" t="s">
        <v>329</v>
      </c>
    </row>
    <row r="4" spans="1:9">
      <c r="A4" s="4" t="s">
        <v>10</v>
      </c>
      <c r="B4" s="4" t="s">
        <v>11</v>
      </c>
      <c r="C4" s="4" t="s">
        <v>12</v>
      </c>
      <c r="D4" s="4" t="s">
        <v>13</v>
      </c>
      <c r="E4" s="4" t="s">
        <v>25</v>
      </c>
      <c r="F4" s="4" t="s">
        <v>26</v>
      </c>
      <c r="G4" s="4" t="s">
        <v>330</v>
      </c>
      <c r="H4" s="4" t="s">
        <v>331</v>
      </c>
      <c r="I4" s="4" t="s">
        <v>332</v>
      </c>
    </row>
    <row r="5" spans="1:9">
      <c r="A5" s="4" t="s">
        <v>10</v>
      </c>
      <c r="B5" s="4" t="s">
        <v>11</v>
      </c>
      <c r="C5" s="4" t="s">
        <v>12</v>
      </c>
      <c r="D5" s="4" t="s">
        <v>30</v>
      </c>
      <c r="E5" s="4" t="s">
        <v>31</v>
      </c>
      <c r="F5" s="4" t="s">
        <v>32</v>
      </c>
      <c r="G5" s="4" t="s">
        <v>333</v>
      </c>
      <c r="H5" s="4" t="s">
        <v>334</v>
      </c>
      <c r="I5" s="4" t="s">
        <v>335</v>
      </c>
    </row>
    <row r="6" spans="1:9">
      <c r="A6" s="4" t="s">
        <v>10</v>
      </c>
      <c r="B6" s="4" t="s">
        <v>11</v>
      </c>
      <c r="C6" s="4" t="s">
        <v>12</v>
      </c>
      <c r="D6" s="4" t="s">
        <v>13</v>
      </c>
      <c r="E6" s="4" t="s">
        <v>36</v>
      </c>
      <c r="F6" s="4" t="s">
        <v>37</v>
      </c>
      <c r="G6" s="4" t="s">
        <v>336</v>
      </c>
      <c r="H6" s="4" t="s">
        <v>337</v>
      </c>
      <c r="I6" s="4" t="s">
        <v>338</v>
      </c>
    </row>
    <row r="7" spans="1:9">
      <c r="A7" s="4" t="s">
        <v>10</v>
      </c>
      <c r="B7" s="4" t="s">
        <v>11</v>
      </c>
      <c r="C7" s="4" t="s">
        <v>40</v>
      </c>
      <c r="D7" s="4" t="s">
        <v>41</v>
      </c>
      <c r="E7" s="4" t="s">
        <v>14</v>
      </c>
      <c r="F7" s="4" t="s">
        <v>42</v>
      </c>
      <c r="G7" s="4" t="s">
        <v>339</v>
      </c>
      <c r="H7" s="4" t="s">
        <v>340</v>
      </c>
      <c r="I7" s="4" t="s">
        <v>341</v>
      </c>
    </row>
    <row r="8" spans="1:9">
      <c r="A8" s="4" t="s">
        <v>10</v>
      </c>
      <c r="B8" s="4" t="s">
        <v>11</v>
      </c>
      <c r="C8" s="4" t="s">
        <v>12</v>
      </c>
      <c r="D8" s="4" t="s">
        <v>13</v>
      </c>
      <c r="E8" s="4" t="s">
        <v>58</v>
      </c>
      <c r="F8" s="4" t="s">
        <v>59</v>
      </c>
      <c r="G8" s="4" t="s">
        <v>351</v>
      </c>
      <c r="H8" s="4" t="s">
        <v>352</v>
      </c>
      <c r="I8" s="4" t="s">
        <v>353</v>
      </c>
    </row>
    <row r="9" spans="1:9">
      <c r="A9" s="4" t="s">
        <v>10</v>
      </c>
      <c r="B9" s="4" t="s">
        <v>11</v>
      </c>
      <c r="C9" s="4" t="s">
        <v>40</v>
      </c>
      <c r="D9" s="4" t="s">
        <v>13</v>
      </c>
      <c r="E9" s="4" t="s">
        <v>36</v>
      </c>
      <c r="F9" s="4" t="s">
        <v>63</v>
      </c>
      <c r="G9" s="5"/>
      <c r="H9" s="5"/>
      <c r="I9" s="5"/>
    </row>
    <row r="10" spans="1:9">
      <c r="A10" s="4" t="s">
        <v>10</v>
      </c>
      <c r="B10" s="4" t="s">
        <v>11</v>
      </c>
      <c r="C10" s="4" t="s">
        <v>75</v>
      </c>
      <c r="D10" s="4" t="s">
        <v>13</v>
      </c>
      <c r="E10" s="4" t="s">
        <v>58</v>
      </c>
      <c r="F10" s="4" t="s">
        <v>76</v>
      </c>
      <c r="G10" s="4" t="s">
        <v>359</v>
      </c>
      <c r="H10" s="4" t="s">
        <v>360</v>
      </c>
      <c r="I10" s="4" t="s">
        <v>361</v>
      </c>
    </row>
    <row r="11" spans="1:9">
      <c r="A11" s="4" t="s">
        <v>10</v>
      </c>
      <c r="B11" s="4" t="s">
        <v>11</v>
      </c>
      <c r="C11" s="4" t="s">
        <v>12</v>
      </c>
      <c r="D11" s="4" t="s">
        <v>13</v>
      </c>
      <c r="E11" s="4" t="s">
        <v>36</v>
      </c>
      <c r="F11" s="4" t="s">
        <v>80</v>
      </c>
      <c r="G11" s="11" t="s">
        <v>362</v>
      </c>
      <c r="H11" s="4" t="s">
        <v>363</v>
      </c>
      <c r="I11" s="4" t="s">
        <v>364</v>
      </c>
    </row>
    <row r="12" spans="1:9">
      <c r="A12" s="4" t="s">
        <v>10</v>
      </c>
      <c r="B12" s="4" t="s">
        <v>11</v>
      </c>
      <c r="C12" s="4" t="s">
        <v>84</v>
      </c>
      <c r="D12" s="4" t="s">
        <v>13</v>
      </c>
      <c r="E12" s="4" t="s">
        <v>58</v>
      </c>
      <c r="F12" s="4" t="s">
        <v>85</v>
      </c>
      <c r="G12" s="4" t="s">
        <v>365</v>
      </c>
      <c r="H12" s="5"/>
      <c r="I12" s="4" t="s">
        <v>366</v>
      </c>
    </row>
    <row r="13" spans="1:9">
      <c r="A13" s="4" t="s">
        <v>10</v>
      </c>
      <c r="B13" s="4" t="s">
        <v>11</v>
      </c>
      <c r="C13" s="4" t="s">
        <v>40</v>
      </c>
      <c r="D13" s="4" t="s">
        <v>13</v>
      </c>
      <c r="E13" s="4" t="s">
        <v>31</v>
      </c>
      <c r="F13" s="4" t="s">
        <v>93</v>
      </c>
      <c r="G13" s="4" t="s">
        <v>369</v>
      </c>
      <c r="H13" s="4" t="s">
        <v>370</v>
      </c>
      <c r="I13" s="4" t="s">
        <v>371</v>
      </c>
    </row>
    <row r="14" spans="1:9">
      <c r="A14" s="4" t="s">
        <v>10</v>
      </c>
      <c r="B14" s="4" t="s">
        <v>11</v>
      </c>
      <c r="C14" s="4" t="s">
        <v>97</v>
      </c>
      <c r="D14" s="4" t="s">
        <v>13</v>
      </c>
      <c r="E14" s="4" t="s">
        <v>14</v>
      </c>
      <c r="F14" s="4" t="s">
        <v>98</v>
      </c>
      <c r="G14" s="4" t="s">
        <v>372</v>
      </c>
      <c r="H14" s="4" t="s">
        <v>373</v>
      </c>
      <c r="I14" s="4" t="s">
        <v>374</v>
      </c>
    </row>
    <row r="15" spans="1:9">
      <c r="A15" s="4" t="s">
        <v>10</v>
      </c>
      <c r="B15" s="4" t="s">
        <v>11</v>
      </c>
      <c r="C15" s="4" t="s">
        <v>40</v>
      </c>
      <c r="D15" s="4" t="s">
        <v>760</v>
      </c>
      <c r="E15" s="4" t="s">
        <v>14</v>
      </c>
      <c r="F15" s="4" t="s">
        <v>103</v>
      </c>
      <c r="G15" s="4" t="s">
        <v>375</v>
      </c>
      <c r="H15" s="4" t="s">
        <v>376</v>
      </c>
      <c r="I15" s="4" t="s">
        <v>377</v>
      </c>
    </row>
    <row r="16" spans="1:9">
      <c r="A16" s="4" t="s">
        <v>10</v>
      </c>
      <c r="B16" s="4" t="s">
        <v>11</v>
      </c>
      <c r="C16" s="4" t="s">
        <v>114</v>
      </c>
      <c r="D16" s="4" t="s">
        <v>13</v>
      </c>
      <c r="E16" s="4" t="s">
        <v>25</v>
      </c>
      <c r="F16" s="4" t="s">
        <v>116</v>
      </c>
      <c r="G16" s="4" t="s">
        <v>384</v>
      </c>
      <c r="H16" s="4" t="s">
        <v>385</v>
      </c>
      <c r="I16" s="4" t="s">
        <v>386</v>
      </c>
    </row>
    <row r="17" spans="1:9">
      <c r="A17" s="4" t="s">
        <v>10</v>
      </c>
      <c r="B17" s="4" t="s">
        <v>11</v>
      </c>
      <c r="C17" s="4" t="s">
        <v>18</v>
      </c>
      <c r="D17" s="4" t="s">
        <v>13</v>
      </c>
      <c r="E17" s="4" t="s">
        <v>25</v>
      </c>
      <c r="F17" s="4" t="s">
        <v>120</v>
      </c>
      <c r="G17" s="4" t="s">
        <v>387</v>
      </c>
      <c r="H17" s="4" t="s">
        <v>388</v>
      </c>
      <c r="I17" s="4" t="s">
        <v>389</v>
      </c>
    </row>
    <row r="18" spans="1:9">
      <c r="A18" s="4" t="s">
        <v>10</v>
      </c>
      <c r="B18" s="4" t="s">
        <v>11</v>
      </c>
      <c r="C18" s="4" t="s">
        <v>12</v>
      </c>
      <c r="D18" s="4" t="s">
        <v>13</v>
      </c>
      <c r="E18" s="4" t="s">
        <v>25</v>
      </c>
      <c r="F18" s="4" t="s">
        <v>130</v>
      </c>
      <c r="G18" s="4" t="s">
        <v>393</v>
      </c>
      <c r="H18" s="4" t="s">
        <v>394</v>
      </c>
      <c r="I18" s="4" t="s">
        <v>394</v>
      </c>
    </row>
    <row r="19" spans="1:9">
      <c r="A19" s="4" t="s">
        <v>10</v>
      </c>
      <c r="B19" s="4" t="s">
        <v>11</v>
      </c>
      <c r="C19" s="4" t="s">
        <v>40</v>
      </c>
      <c r="D19" s="4" t="s">
        <v>13</v>
      </c>
      <c r="E19" s="4" t="s">
        <v>58</v>
      </c>
      <c r="F19" s="4" t="s">
        <v>134</v>
      </c>
      <c r="G19" s="4" t="s">
        <v>395</v>
      </c>
      <c r="H19" s="4" t="s">
        <v>396</v>
      </c>
      <c r="I19" s="4" t="s">
        <v>397</v>
      </c>
    </row>
    <row r="20" spans="1:9">
      <c r="A20" s="4" t="s">
        <v>10</v>
      </c>
      <c r="B20" s="4" t="s">
        <v>11</v>
      </c>
      <c r="C20" s="4" t="s">
        <v>18</v>
      </c>
      <c r="D20" s="4" t="s">
        <v>13</v>
      </c>
      <c r="E20" s="4" t="s">
        <v>36</v>
      </c>
      <c r="F20" s="4" t="s">
        <v>140</v>
      </c>
      <c r="G20" s="4" t="s">
        <v>401</v>
      </c>
      <c r="H20" s="4" t="s">
        <v>402</v>
      </c>
      <c r="I20" s="4" t="s">
        <v>403</v>
      </c>
    </row>
    <row r="21" spans="1:9">
      <c r="A21" s="4" t="s">
        <v>10</v>
      </c>
      <c r="B21" s="4" t="s">
        <v>11</v>
      </c>
      <c r="C21" s="4" t="s">
        <v>40</v>
      </c>
      <c r="D21" s="4" t="s">
        <v>30</v>
      </c>
      <c r="E21" s="4" t="s">
        <v>31</v>
      </c>
      <c r="F21" s="4" t="s">
        <v>144</v>
      </c>
      <c r="G21" s="4" t="s">
        <v>404</v>
      </c>
      <c r="H21" s="4" t="s">
        <v>405</v>
      </c>
      <c r="I21" s="4" t="s">
        <v>406</v>
      </c>
    </row>
    <row r="22" spans="1:9">
      <c r="A22" s="4" t="s">
        <v>10</v>
      </c>
      <c r="B22" s="4" t="s">
        <v>11</v>
      </c>
      <c r="C22" s="4" t="s">
        <v>97</v>
      </c>
      <c r="D22" s="4" t="s">
        <v>13</v>
      </c>
      <c r="E22" s="4" t="s">
        <v>25</v>
      </c>
      <c r="F22" s="4" t="s">
        <v>153</v>
      </c>
      <c r="G22" s="4" t="s">
        <v>410</v>
      </c>
      <c r="H22" s="4" t="s">
        <v>411</v>
      </c>
      <c r="I22" s="4" t="s">
        <v>412</v>
      </c>
    </row>
    <row r="23" spans="1:9">
      <c r="A23" s="4" t="s">
        <v>10</v>
      </c>
      <c r="B23" s="4" t="s">
        <v>11</v>
      </c>
      <c r="C23" s="4" t="s">
        <v>12</v>
      </c>
      <c r="D23" s="4" t="s">
        <v>30</v>
      </c>
      <c r="E23" s="4" t="s">
        <v>25</v>
      </c>
      <c r="F23" s="4" t="s">
        <v>166</v>
      </c>
      <c r="G23" s="4" t="s">
        <v>422</v>
      </c>
      <c r="H23" s="4" t="s">
        <v>423</v>
      </c>
      <c r="I23" s="4" t="s">
        <v>424</v>
      </c>
    </row>
    <row r="24" spans="1:9">
      <c r="A24" s="4" t="s">
        <v>10</v>
      </c>
      <c r="B24" s="4" t="s">
        <v>11</v>
      </c>
      <c r="C24" s="4" t="s">
        <v>18</v>
      </c>
      <c r="D24" s="4" t="s">
        <v>13</v>
      </c>
      <c r="E24" s="4" t="s">
        <v>20</v>
      </c>
      <c r="F24" s="11" t="s">
        <v>169</v>
      </c>
      <c r="G24" s="4" t="s">
        <v>425</v>
      </c>
      <c r="H24" s="4" t="s">
        <v>426</v>
      </c>
      <c r="I24" s="4" t="s">
        <v>427</v>
      </c>
    </row>
    <row r="25" spans="1:9">
      <c r="A25" s="4" t="s">
        <v>10</v>
      </c>
      <c r="B25" s="4" t="s">
        <v>11</v>
      </c>
      <c r="C25" s="4" t="s">
        <v>40</v>
      </c>
      <c r="D25" s="4" t="s">
        <v>13</v>
      </c>
      <c r="E25" s="4" t="s">
        <v>31</v>
      </c>
      <c r="F25" s="4" t="s">
        <v>173</v>
      </c>
      <c r="G25" s="4" t="s">
        <v>428</v>
      </c>
      <c r="H25" s="4" t="s">
        <v>429</v>
      </c>
      <c r="I25" s="4" t="s">
        <v>430</v>
      </c>
    </row>
    <row r="26" spans="1:9">
      <c r="A26" s="4" t="s">
        <v>10</v>
      </c>
      <c r="B26" s="4" t="s">
        <v>11</v>
      </c>
      <c r="C26" s="4" t="s">
        <v>40</v>
      </c>
      <c r="D26" s="4" t="s">
        <v>13</v>
      </c>
      <c r="E26" s="4" t="s">
        <v>14</v>
      </c>
      <c r="F26" s="4" t="s">
        <v>177</v>
      </c>
      <c r="G26" s="4" t="s">
        <v>431</v>
      </c>
      <c r="H26" s="4" t="s">
        <v>432</v>
      </c>
      <c r="I26" s="4" t="s">
        <v>433</v>
      </c>
    </row>
    <row r="27" spans="1:9">
      <c r="A27" s="4" t="s">
        <v>10</v>
      </c>
      <c r="B27" s="4" t="s">
        <v>11</v>
      </c>
      <c r="C27" s="4" t="s">
        <v>40</v>
      </c>
      <c r="D27" s="4" t="s">
        <v>13</v>
      </c>
      <c r="E27" s="4" t="s">
        <v>36</v>
      </c>
      <c r="F27" s="4" t="s">
        <v>169</v>
      </c>
      <c r="G27" s="4" t="s">
        <v>446</v>
      </c>
      <c r="H27" s="4" t="s">
        <v>447</v>
      </c>
      <c r="I27" s="4" t="s">
        <v>448</v>
      </c>
    </row>
    <row r="28" spans="1:9">
      <c r="A28" s="4" t="s">
        <v>10</v>
      </c>
      <c r="B28" s="4" t="s">
        <v>11</v>
      </c>
      <c r="C28" s="4" t="s">
        <v>97</v>
      </c>
      <c r="D28" s="4" t="s">
        <v>13</v>
      </c>
      <c r="E28" s="4" t="s">
        <v>25</v>
      </c>
      <c r="F28" s="4" t="s">
        <v>193</v>
      </c>
      <c r="G28" s="4" t="s">
        <v>449</v>
      </c>
      <c r="H28" s="4" t="s">
        <v>450</v>
      </c>
      <c r="I28" s="4" t="s">
        <v>451</v>
      </c>
    </row>
    <row r="29" spans="1:9">
      <c r="A29" s="4" t="s">
        <v>10</v>
      </c>
      <c r="B29" s="4" t="s">
        <v>11</v>
      </c>
      <c r="C29" s="4" t="s">
        <v>40</v>
      </c>
      <c r="D29" s="4" t="s">
        <v>761</v>
      </c>
      <c r="E29" s="4" t="s">
        <v>31</v>
      </c>
      <c r="F29" s="4" t="s">
        <v>200</v>
      </c>
      <c r="G29" s="4" t="s">
        <v>455</v>
      </c>
      <c r="H29" s="4" t="s">
        <v>456</v>
      </c>
      <c r="I29" s="4" t="s">
        <v>457</v>
      </c>
    </row>
    <row r="30" spans="1:9">
      <c r="A30" s="4" t="s">
        <v>10</v>
      </c>
      <c r="B30" s="4" t="s">
        <v>11</v>
      </c>
      <c r="C30" s="4" t="s">
        <v>18</v>
      </c>
      <c r="D30" s="4" t="s">
        <v>13</v>
      </c>
      <c r="E30" s="4" t="s">
        <v>14</v>
      </c>
      <c r="F30" s="4" t="s">
        <v>204</v>
      </c>
      <c r="G30" s="4" t="s">
        <v>458</v>
      </c>
      <c r="H30" s="4" t="s">
        <v>459</v>
      </c>
      <c r="I30" s="4" t="s">
        <v>460</v>
      </c>
    </row>
    <row r="31" spans="1:9">
      <c r="A31" s="4" t="s">
        <v>10</v>
      </c>
      <c r="B31" s="4" t="s">
        <v>11</v>
      </c>
      <c r="C31" s="4" t="s">
        <v>208</v>
      </c>
      <c r="D31" s="4" t="s">
        <v>13</v>
      </c>
      <c r="E31" s="4" t="s">
        <v>25</v>
      </c>
      <c r="F31" s="4" t="s">
        <v>209</v>
      </c>
      <c r="G31" s="4" t="s">
        <v>461</v>
      </c>
      <c r="H31" s="4" t="s">
        <v>462</v>
      </c>
      <c r="I31" s="4" t="s">
        <v>463</v>
      </c>
    </row>
    <row r="32" spans="1:9">
      <c r="A32" s="4" t="s">
        <v>10</v>
      </c>
      <c r="B32" s="4" t="s">
        <v>11</v>
      </c>
      <c r="C32" s="4" t="s">
        <v>196</v>
      </c>
      <c r="D32" s="4" t="s">
        <v>13</v>
      </c>
      <c r="E32" s="4" t="s">
        <v>31</v>
      </c>
      <c r="F32" s="4" t="s">
        <v>21</v>
      </c>
      <c r="G32" s="4" t="s">
        <v>464</v>
      </c>
      <c r="H32" s="4" t="s">
        <v>465</v>
      </c>
      <c r="I32" s="4" t="s">
        <v>466</v>
      </c>
    </row>
    <row r="33" spans="1:9">
      <c r="A33" s="4" t="s">
        <v>10</v>
      </c>
      <c r="B33" s="4" t="s">
        <v>11</v>
      </c>
      <c r="C33" s="4" t="s">
        <v>12</v>
      </c>
      <c r="D33" s="4" t="s">
        <v>13</v>
      </c>
      <c r="E33" s="4" t="s">
        <v>14</v>
      </c>
      <c r="F33" s="4" t="s">
        <v>140</v>
      </c>
      <c r="G33" s="4" t="s">
        <v>467</v>
      </c>
      <c r="H33" s="4" t="s">
        <v>468</v>
      </c>
      <c r="I33" s="4" t="s">
        <v>469</v>
      </c>
    </row>
    <row r="34" spans="1:9">
      <c r="A34" s="4" t="s">
        <v>10</v>
      </c>
      <c r="B34" s="4" t="s">
        <v>216</v>
      </c>
      <c r="C34" s="4" t="s">
        <v>221</v>
      </c>
      <c r="D34" s="4" t="s">
        <v>13</v>
      </c>
      <c r="E34" s="4" t="s">
        <v>25</v>
      </c>
      <c r="F34" s="4" t="s">
        <v>222</v>
      </c>
      <c r="G34" s="4" t="s">
        <v>473</v>
      </c>
      <c r="H34" s="4" t="s">
        <v>474</v>
      </c>
      <c r="I34" s="4" t="s">
        <v>475</v>
      </c>
    </row>
    <row r="35" spans="1:9">
      <c r="A35" s="4" t="s">
        <v>10</v>
      </c>
      <c r="B35" s="4" t="s">
        <v>226</v>
      </c>
      <c r="C35" s="4" t="s">
        <v>40</v>
      </c>
      <c r="D35" s="4" t="s">
        <v>230</v>
      </c>
      <c r="E35" s="4" t="s">
        <v>25</v>
      </c>
      <c r="F35" s="4" t="s">
        <v>231</v>
      </c>
      <c r="G35" s="4" t="s">
        <v>479</v>
      </c>
      <c r="H35" s="4" t="s">
        <v>480</v>
      </c>
      <c r="I35" s="4" t="s">
        <v>481</v>
      </c>
    </row>
    <row r="36" spans="1:9">
      <c r="A36" s="4" t="s">
        <v>10</v>
      </c>
      <c r="B36" s="4" t="s">
        <v>238</v>
      </c>
      <c r="C36" s="4" t="s">
        <v>12</v>
      </c>
      <c r="D36" s="4" t="s">
        <v>13</v>
      </c>
      <c r="E36" s="4" t="s">
        <v>25</v>
      </c>
      <c r="F36" s="4" t="s">
        <v>239</v>
      </c>
      <c r="G36" s="4" t="s">
        <v>485</v>
      </c>
      <c r="H36" s="4" t="s">
        <v>486</v>
      </c>
      <c r="I36" s="4" t="s">
        <v>487</v>
      </c>
    </row>
    <row r="37" spans="1:9" ht="42">
      <c r="A37" s="4" t="s">
        <v>10</v>
      </c>
      <c r="B37" s="4" t="s">
        <v>238</v>
      </c>
      <c r="C37" s="4" t="s">
        <v>12</v>
      </c>
      <c r="D37" s="4" t="s">
        <v>148</v>
      </c>
      <c r="E37" s="4" t="s">
        <v>14</v>
      </c>
      <c r="F37" s="4" t="s">
        <v>254</v>
      </c>
      <c r="G37" s="54" t="s">
        <v>497</v>
      </c>
      <c r="H37" s="54" t="s">
        <v>498</v>
      </c>
      <c r="I37" s="55" t="s">
        <v>499</v>
      </c>
    </row>
    <row r="38" spans="1:9">
      <c r="A38" s="4" t="s">
        <v>10</v>
      </c>
      <c r="B38" s="4" t="s">
        <v>258</v>
      </c>
      <c r="C38" s="4" t="s">
        <v>12</v>
      </c>
      <c r="D38" s="4" t="s">
        <v>13</v>
      </c>
      <c r="E38" s="4" t="s">
        <v>25</v>
      </c>
      <c r="F38" s="4" t="s">
        <v>98</v>
      </c>
      <c r="G38" s="4" t="s">
        <v>500</v>
      </c>
      <c r="H38" s="4" t="s">
        <v>501</v>
      </c>
      <c r="I38" s="4" t="s">
        <v>502</v>
      </c>
    </row>
    <row r="39" spans="1:9">
      <c r="A39" s="4" t="s">
        <v>10</v>
      </c>
      <c r="B39" s="4" t="s">
        <v>262</v>
      </c>
      <c r="C39" s="4" t="s">
        <v>40</v>
      </c>
      <c r="D39" s="4" t="s">
        <v>30</v>
      </c>
      <c r="E39" s="4" t="s">
        <v>36</v>
      </c>
      <c r="F39" s="4" t="s">
        <v>140</v>
      </c>
      <c r="G39" s="4" t="s">
        <v>505</v>
      </c>
      <c r="H39" s="4" t="s">
        <v>506</v>
      </c>
      <c r="I39" s="4" t="s">
        <v>507</v>
      </c>
    </row>
    <row r="40" spans="1:9" ht="28">
      <c r="A40" s="4" t="s">
        <v>10</v>
      </c>
      <c r="B40" s="4" t="s">
        <v>262</v>
      </c>
      <c r="C40" s="4" t="s">
        <v>12</v>
      </c>
      <c r="D40" s="4" t="s">
        <v>13</v>
      </c>
      <c r="E40" s="4" t="s">
        <v>31</v>
      </c>
      <c r="F40" s="4" t="s">
        <v>270</v>
      </c>
      <c r="G40" s="11" t="s">
        <v>508</v>
      </c>
      <c r="H40" s="54" t="s">
        <v>509</v>
      </c>
      <c r="I40" s="4" t="s">
        <v>510</v>
      </c>
    </row>
    <row r="41" spans="1:9">
      <c r="A41" s="4" t="s">
        <v>10</v>
      </c>
      <c r="B41" s="4" t="s">
        <v>283</v>
      </c>
      <c r="C41" s="4" t="s">
        <v>40</v>
      </c>
      <c r="D41" s="4" t="s">
        <v>295</v>
      </c>
      <c r="E41" s="4" t="s">
        <v>14</v>
      </c>
      <c r="F41" s="4" t="s">
        <v>296</v>
      </c>
      <c r="G41" s="4" t="s">
        <v>525</v>
      </c>
      <c r="H41" s="4" t="s">
        <v>526</v>
      </c>
      <c r="I41" s="4" t="s">
        <v>527</v>
      </c>
    </row>
    <row r="42" spans="1:9">
      <c r="A42" s="4" t="s">
        <v>10</v>
      </c>
      <c r="B42" s="6">
        <v>60</v>
      </c>
      <c r="C42" s="4" t="s">
        <v>12</v>
      </c>
      <c r="D42" s="4" t="s">
        <v>19</v>
      </c>
      <c r="E42" s="4" t="s">
        <v>31</v>
      </c>
      <c r="F42" s="4" t="s">
        <v>304</v>
      </c>
      <c r="G42" s="4" t="s">
        <v>531</v>
      </c>
      <c r="H42" s="4" t="s">
        <v>532</v>
      </c>
      <c r="I42" s="4" t="s">
        <v>533</v>
      </c>
    </row>
    <row r="43" spans="1:9">
      <c r="A43" s="4" t="s">
        <v>46</v>
      </c>
      <c r="B43" s="4" t="s">
        <v>11</v>
      </c>
      <c r="C43" s="4" t="s">
        <v>12</v>
      </c>
      <c r="D43" s="4" t="s">
        <v>13</v>
      </c>
      <c r="E43" s="4" t="s">
        <v>14</v>
      </c>
      <c r="F43" s="4" t="s">
        <v>47</v>
      </c>
      <c r="G43" s="4" t="s">
        <v>342</v>
      </c>
      <c r="H43" s="4" t="s">
        <v>343</v>
      </c>
      <c r="I43" s="4" t="s">
        <v>344</v>
      </c>
    </row>
    <row r="44" spans="1:9" ht="28">
      <c r="A44" s="4" t="s">
        <v>46</v>
      </c>
      <c r="B44" s="4" t="s">
        <v>11</v>
      </c>
      <c r="C44" s="4" t="s">
        <v>18</v>
      </c>
      <c r="D44" s="4" t="s">
        <v>51</v>
      </c>
      <c r="E44" s="4" t="s">
        <v>14</v>
      </c>
      <c r="F44" s="4" t="s">
        <v>345</v>
      </c>
      <c r="G44" s="4" t="s">
        <v>346</v>
      </c>
      <c r="H44" s="11" t="s">
        <v>347</v>
      </c>
      <c r="I44" s="54" t="s">
        <v>348</v>
      </c>
    </row>
    <row r="45" spans="1:9">
      <c r="A45" s="4" t="s">
        <v>46</v>
      </c>
      <c r="B45" s="4" t="s">
        <v>11</v>
      </c>
      <c r="C45" s="4" t="s">
        <v>12</v>
      </c>
      <c r="D45" s="4" t="s">
        <v>13</v>
      </c>
      <c r="E45" s="4" t="s">
        <v>14</v>
      </c>
      <c r="F45" s="4" t="s">
        <v>54</v>
      </c>
      <c r="G45" s="4" t="s">
        <v>192</v>
      </c>
      <c r="H45" s="4" t="s">
        <v>349</v>
      </c>
      <c r="I45" s="4" t="s">
        <v>350</v>
      </c>
    </row>
    <row r="46" spans="1:9">
      <c r="A46" s="4" t="s">
        <v>46</v>
      </c>
      <c r="B46" s="4" t="s">
        <v>11</v>
      </c>
      <c r="C46" s="4" t="s">
        <v>67</v>
      </c>
      <c r="D46" s="4" t="s">
        <v>30</v>
      </c>
      <c r="E46" s="4" t="s">
        <v>58</v>
      </c>
      <c r="F46" s="4" t="s">
        <v>69</v>
      </c>
      <c r="G46" s="4" t="s">
        <v>354</v>
      </c>
      <c r="H46" s="4" t="s">
        <v>355</v>
      </c>
      <c r="I46" s="4" t="s">
        <v>356</v>
      </c>
    </row>
    <row r="47" spans="1:9">
      <c r="A47" s="4" t="s">
        <v>46</v>
      </c>
      <c r="B47" s="4" t="s">
        <v>11</v>
      </c>
      <c r="C47" s="4" t="s">
        <v>12</v>
      </c>
      <c r="D47" s="4" t="s">
        <v>13</v>
      </c>
      <c r="E47" s="4" t="s">
        <v>31</v>
      </c>
      <c r="F47" s="4" t="s">
        <v>73</v>
      </c>
      <c r="G47" s="4" t="s">
        <v>73</v>
      </c>
      <c r="H47" s="4" t="s">
        <v>357</v>
      </c>
      <c r="I47" s="4" t="s">
        <v>358</v>
      </c>
    </row>
    <row r="48" spans="1:9">
      <c r="A48" s="4" t="s">
        <v>46</v>
      </c>
      <c r="B48" s="4" t="s">
        <v>11</v>
      </c>
      <c r="C48" s="4" t="s">
        <v>18</v>
      </c>
      <c r="D48" s="4" t="s">
        <v>13</v>
      </c>
      <c r="E48" s="4" t="s">
        <v>36</v>
      </c>
      <c r="F48" s="4" t="s">
        <v>89</v>
      </c>
      <c r="G48" s="4" t="s">
        <v>69</v>
      </c>
      <c r="H48" s="4" t="s">
        <v>367</v>
      </c>
      <c r="I48" s="4" t="s">
        <v>368</v>
      </c>
    </row>
    <row r="49" spans="1:9">
      <c r="A49" s="4" t="s">
        <v>46</v>
      </c>
      <c r="B49" s="4" t="s">
        <v>11</v>
      </c>
      <c r="C49" s="4" t="s">
        <v>18</v>
      </c>
      <c r="D49" s="4" t="s">
        <v>13</v>
      </c>
      <c r="E49" s="4" t="s">
        <v>58</v>
      </c>
      <c r="F49" s="4" t="s">
        <v>106</v>
      </c>
      <c r="G49" s="4" t="s">
        <v>378</v>
      </c>
      <c r="H49" s="4" t="s">
        <v>379</v>
      </c>
      <c r="I49" s="4" t="s">
        <v>380</v>
      </c>
    </row>
    <row r="50" spans="1:9">
      <c r="A50" s="4" t="s">
        <v>46</v>
      </c>
      <c r="B50" s="4" t="s">
        <v>11</v>
      </c>
      <c r="C50" s="4" t="s">
        <v>40</v>
      </c>
      <c r="D50" s="4" t="s">
        <v>13</v>
      </c>
      <c r="E50" s="4" t="s">
        <v>14</v>
      </c>
      <c r="F50" s="4" t="s">
        <v>110</v>
      </c>
      <c r="G50" s="4" t="s">
        <v>381</v>
      </c>
      <c r="H50" s="4" t="s">
        <v>382</v>
      </c>
      <c r="I50" s="4" t="s">
        <v>383</v>
      </c>
    </row>
    <row r="51" spans="1:9">
      <c r="A51" s="4" t="s">
        <v>46</v>
      </c>
      <c r="B51" s="4" t="s">
        <v>11</v>
      </c>
      <c r="C51" s="4" t="s">
        <v>124</v>
      </c>
      <c r="D51" s="4" t="s">
        <v>762</v>
      </c>
      <c r="E51" s="4" t="s">
        <v>14</v>
      </c>
      <c r="F51" s="4" t="s">
        <v>126</v>
      </c>
      <c r="G51" s="4" t="s">
        <v>390</v>
      </c>
      <c r="H51" s="4" t="s">
        <v>391</v>
      </c>
      <c r="I51" s="4" t="s">
        <v>392</v>
      </c>
    </row>
    <row r="52" spans="1:9">
      <c r="A52" s="4" t="s">
        <v>46</v>
      </c>
      <c r="B52" s="4" t="s">
        <v>11</v>
      </c>
      <c r="C52" s="4" t="s">
        <v>12</v>
      </c>
      <c r="D52" s="4" t="s">
        <v>13</v>
      </c>
      <c r="E52" s="4" t="s">
        <v>31</v>
      </c>
      <c r="F52" s="4" t="s">
        <v>137</v>
      </c>
      <c r="G52" s="4" t="s">
        <v>398</v>
      </c>
      <c r="H52" s="4" t="s">
        <v>399</v>
      </c>
      <c r="I52" s="4" t="s">
        <v>400</v>
      </c>
    </row>
    <row r="53" spans="1:9">
      <c r="A53" s="4" t="s">
        <v>46</v>
      </c>
      <c r="B53" s="4" t="s">
        <v>11</v>
      </c>
      <c r="C53" s="4" t="s">
        <v>12</v>
      </c>
      <c r="D53" s="4" t="s">
        <v>148</v>
      </c>
      <c r="E53" s="4" t="s">
        <v>14</v>
      </c>
      <c r="F53" s="4" t="s">
        <v>149</v>
      </c>
      <c r="G53" s="4" t="s">
        <v>407</v>
      </c>
      <c r="H53" s="4" t="s">
        <v>408</v>
      </c>
      <c r="I53" s="4" t="s">
        <v>409</v>
      </c>
    </row>
    <row r="54" spans="1:9">
      <c r="A54" s="4" t="s">
        <v>46</v>
      </c>
      <c r="B54" s="4" t="s">
        <v>11</v>
      </c>
      <c r="C54" s="4" t="s">
        <v>12</v>
      </c>
      <c r="D54" s="4" t="s">
        <v>13</v>
      </c>
      <c r="E54" s="4" t="s">
        <v>14</v>
      </c>
      <c r="F54" s="4" t="s">
        <v>69</v>
      </c>
      <c r="G54" s="4" t="s">
        <v>413</v>
      </c>
      <c r="H54" s="4" t="s">
        <v>414</v>
      </c>
      <c r="I54" s="4" t="s">
        <v>415</v>
      </c>
    </row>
    <row r="55" spans="1:9">
      <c r="A55" s="4" t="s">
        <v>46</v>
      </c>
      <c r="B55" s="4" t="s">
        <v>11</v>
      </c>
      <c r="C55" s="4" t="s">
        <v>97</v>
      </c>
      <c r="D55" s="4" t="s">
        <v>30</v>
      </c>
      <c r="E55" s="4" t="s">
        <v>25</v>
      </c>
      <c r="F55" s="4" t="s">
        <v>21</v>
      </c>
      <c r="G55" s="4" t="s">
        <v>416</v>
      </c>
      <c r="H55" s="4" t="s">
        <v>417</v>
      </c>
      <c r="I55" s="4" t="s">
        <v>418</v>
      </c>
    </row>
    <row r="56" spans="1:9">
      <c r="A56" s="4" t="s">
        <v>46</v>
      </c>
      <c r="B56" s="4" t="s">
        <v>11</v>
      </c>
      <c r="C56" s="4" t="s">
        <v>162</v>
      </c>
      <c r="D56" s="4" t="s">
        <v>13</v>
      </c>
      <c r="E56" s="4" t="s">
        <v>36</v>
      </c>
      <c r="F56" s="4" t="s">
        <v>163</v>
      </c>
      <c r="G56" s="4" t="s">
        <v>419</v>
      </c>
      <c r="H56" s="4" t="s">
        <v>420</v>
      </c>
      <c r="I56" s="4" t="s">
        <v>421</v>
      </c>
    </row>
    <row r="57" spans="1:9">
      <c r="A57" s="4" t="s">
        <v>46</v>
      </c>
      <c r="B57" s="4" t="s">
        <v>11</v>
      </c>
      <c r="C57" s="4" t="s">
        <v>12</v>
      </c>
      <c r="D57" s="4" t="s">
        <v>13</v>
      </c>
      <c r="E57" s="4" t="s">
        <v>31</v>
      </c>
      <c r="F57" s="4" t="s">
        <v>180</v>
      </c>
      <c r="G57" s="4" t="s">
        <v>434</v>
      </c>
      <c r="H57" s="4" t="s">
        <v>435</v>
      </c>
      <c r="I57" s="4" t="s">
        <v>436</v>
      </c>
    </row>
    <row r="58" spans="1:9">
      <c r="A58" s="4" t="s">
        <v>46</v>
      </c>
      <c r="B58" s="4" t="s">
        <v>11</v>
      </c>
      <c r="C58" s="4" t="s">
        <v>183</v>
      </c>
      <c r="D58" s="4" t="s">
        <v>13</v>
      </c>
      <c r="E58" s="4" t="s">
        <v>31</v>
      </c>
      <c r="F58" s="4" t="s">
        <v>153</v>
      </c>
      <c r="G58" s="4" t="s">
        <v>437</v>
      </c>
      <c r="H58" s="4" t="s">
        <v>438</v>
      </c>
      <c r="I58" s="4" t="s">
        <v>439</v>
      </c>
    </row>
    <row r="59" spans="1:9">
      <c r="A59" s="4" t="s">
        <v>46</v>
      </c>
      <c r="B59" s="4" t="s">
        <v>11</v>
      </c>
      <c r="C59" s="4" t="s">
        <v>84</v>
      </c>
      <c r="D59" s="4" t="s">
        <v>13</v>
      </c>
      <c r="E59" s="4" t="s">
        <v>14</v>
      </c>
      <c r="F59" s="4" t="s">
        <v>163</v>
      </c>
      <c r="G59" s="4" t="s">
        <v>440</v>
      </c>
      <c r="H59" s="4" t="s">
        <v>441</v>
      </c>
      <c r="I59" s="4" t="s">
        <v>442</v>
      </c>
    </row>
    <row r="60" spans="1:9">
      <c r="A60" s="4" t="s">
        <v>46</v>
      </c>
      <c r="B60" s="4" t="s">
        <v>11</v>
      </c>
      <c r="C60" s="4" t="s">
        <v>12</v>
      </c>
      <c r="D60" s="4" t="s">
        <v>13</v>
      </c>
      <c r="E60" s="4" t="s">
        <v>58</v>
      </c>
      <c r="F60" s="4" t="s">
        <v>188</v>
      </c>
      <c r="G60" s="4" t="s">
        <v>443</v>
      </c>
      <c r="H60" s="4" t="s">
        <v>444</v>
      </c>
      <c r="I60" s="4" t="s">
        <v>445</v>
      </c>
    </row>
    <row r="61" spans="1:9">
      <c r="A61" s="4" t="s">
        <v>46</v>
      </c>
      <c r="B61" s="4" t="s">
        <v>11</v>
      </c>
      <c r="C61" s="4" t="s">
        <v>196</v>
      </c>
      <c r="D61" s="4" t="s">
        <v>19</v>
      </c>
      <c r="E61" s="4" t="s">
        <v>25</v>
      </c>
      <c r="F61" s="4" t="s">
        <v>197</v>
      </c>
      <c r="G61" s="4" t="s">
        <v>452</v>
      </c>
      <c r="H61" s="4" t="s">
        <v>453</v>
      </c>
      <c r="I61" s="4" t="s">
        <v>454</v>
      </c>
    </row>
    <row r="62" spans="1:9">
      <c r="A62" s="4" t="s">
        <v>46</v>
      </c>
      <c r="B62" s="4" t="s">
        <v>216</v>
      </c>
      <c r="C62" s="4" t="s">
        <v>84</v>
      </c>
      <c r="D62" s="4" t="s">
        <v>30</v>
      </c>
      <c r="E62" s="4" t="s">
        <v>25</v>
      </c>
      <c r="F62" s="4" t="s">
        <v>217</v>
      </c>
      <c r="G62" s="4" t="s">
        <v>470</v>
      </c>
      <c r="H62" s="4" t="s">
        <v>471</v>
      </c>
      <c r="I62" s="4" t="s">
        <v>472</v>
      </c>
    </row>
    <row r="63" spans="1:9">
      <c r="A63" s="4" t="s">
        <v>46</v>
      </c>
      <c r="B63" s="4" t="s">
        <v>226</v>
      </c>
      <c r="C63" s="4" t="s">
        <v>18</v>
      </c>
      <c r="D63" s="4" t="s">
        <v>13</v>
      </c>
      <c r="E63" s="4" t="s">
        <v>31</v>
      </c>
      <c r="F63" s="4" t="s">
        <v>140</v>
      </c>
      <c r="G63" s="4" t="s">
        <v>476</v>
      </c>
      <c r="H63" s="4" t="s">
        <v>477</v>
      </c>
      <c r="I63" s="4" t="s">
        <v>478</v>
      </c>
    </row>
    <row r="64" spans="1:9">
      <c r="A64" s="4" t="s">
        <v>46</v>
      </c>
      <c r="B64" s="4" t="s">
        <v>226</v>
      </c>
      <c r="C64" s="4" t="s">
        <v>183</v>
      </c>
      <c r="D64" s="4" t="s">
        <v>13</v>
      </c>
      <c r="E64" s="4" t="s">
        <v>58</v>
      </c>
      <c r="F64" s="4" t="s">
        <v>235</v>
      </c>
      <c r="G64" s="4" t="s">
        <v>482</v>
      </c>
      <c r="H64" s="4" t="s">
        <v>483</v>
      </c>
      <c r="I64" s="4" t="s">
        <v>484</v>
      </c>
    </row>
    <row r="65" spans="1:9">
      <c r="A65" s="4" t="s">
        <v>46</v>
      </c>
      <c r="B65" s="4" t="s">
        <v>238</v>
      </c>
      <c r="C65" s="4" t="s">
        <v>40</v>
      </c>
      <c r="D65" s="4" t="s">
        <v>13</v>
      </c>
      <c r="E65" s="4" t="s">
        <v>36</v>
      </c>
      <c r="F65" s="4" t="s">
        <v>243</v>
      </c>
      <c r="G65" s="4" t="s">
        <v>488</v>
      </c>
      <c r="H65" s="4" t="s">
        <v>489</v>
      </c>
      <c r="I65" s="4" t="s">
        <v>490</v>
      </c>
    </row>
    <row r="66" spans="1:9">
      <c r="A66" s="4" t="s">
        <v>46</v>
      </c>
      <c r="B66" s="4" t="s">
        <v>238</v>
      </c>
      <c r="C66" s="4" t="s">
        <v>40</v>
      </c>
      <c r="D66" s="4" t="s">
        <v>13</v>
      </c>
      <c r="E66" s="4" t="s">
        <v>31</v>
      </c>
      <c r="F66" s="4" t="s">
        <v>247</v>
      </c>
      <c r="G66" s="4" t="s">
        <v>491</v>
      </c>
      <c r="H66" s="4" t="s">
        <v>492</v>
      </c>
      <c r="I66" s="4" t="s">
        <v>493</v>
      </c>
    </row>
    <row r="67" spans="1:9" ht="28">
      <c r="A67" s="4" t="s">
        <v>46</v>
      </c>
      <c r="B67" s="4" t="s">
        <v>238</v>
      </c>
      <c r="C67" s="4" t="s">
        <v>12</v>
      </c>
      <c r="D67" s="4" t="s">
        <v>30</v>
      </c>
      <c r="E67" s="4" t="s">
        <v>25</v>
      </c>
      <c r="F67" s="4" t="s">
        <v>250</v>
      </c>
      <c r="G67" s="11" t="s">
        <v>494</v>
      </c>
      <c r="H67" s="4" t="s">
        <v>495</v>
      </c>
      <c r="I67" s="54" t="s">
        <v>496</v>
      </c>
    </row>
    <row r="68" spans="1:9" ht="42">
      <c r="A68" s="4" t="s">
        <v>46</v>
      </c>
      <c r="B68" s="4" t="s">
        <v>262</v>
      </c>
      <c r="C68" s="4" t="s">
        <v>12</v>
      </c>
      <c r="D68" s="4" t="s">
        <v>263</v>
      </c>
      <c r="E68" s="4" t="s">
        <v>36</v>
      </c>
      <c r="F68" s="4" t="s">
        <v>264</v>
      </c>
      <c r="G68" s="11" t="s">
        <v>763</v>
      </c>
      <c r="H68" s="54" t="s">
        <v>503</v>
      </c>
      <c r="I68" s="54" t="s">
        <v>504</v>
      </c>
    </row>
    <row r="69" spans="1:9">
      <c r="A69" s="4" t="s">
        <v>46</v>
      </c>
      <c r="B69" s="4" t="s">
        <v>274</v>
      </c>
      <c r="C69" s="4" t="s">
        <v>40</v>
      </c>
      <c r="D69" s="4" t="s">
        <v>13</v>
      </c>
      <c r="E69" s="4" t="s">
        <v>25</v>
      </c>
      <c r="F69" s="4" t="s">
        <v>275</v>
      </c>
      <c r="G69" s="4" t="s">
        <v>511</v>
      </c>
      <c r="H69" s="4" t="s">
        <v>480</v>
      </c>
      <c r="I69" s="4" t="s">
        <v>512</v>
      </c>
    </row>
    <row r="70" spans="1:9">
      <c r="A70" s="4" t="s">
        <v>46</v>
      </c>
      <c r="B70" s="4" t="s">
        <v>274</v>
      </c>
      <c r="C70" s="4" t="s">
        <v>40</v>
      </c>
      <c r="D70" s="4" t="s">
        <v>279</v>
      </c>
      <c r="E70" s="4" t="s">
        <v>25</v>
      </c>
      <c r="F70" s="4" t="s">
        <v>280</v>
      </c>
      <c r="G70" s="4" t="s">
        <v>513</v>
      </c>
      <c r="H70" s="4" t="s">
        <v>514</v>
      </c>
      <c r="I70" s="4" t="s">
        <v>515</v>
      </c>
    </row>
    <row r="71" spans="1:9">
      <c r="A71" s="4" t="s">
        <v>46</v>
      </c>
      <c r="B71" s="4" t="s">
        <v>283</v>
      </c>
      <c r="C71" s="4" t="s">
        <v>40</v>
      </c>
      <c r="D71" s="4" t="s">
        <v>125</v>
      </c>
      <c r="E71" s="4" t="s">
        <v>14</v>
      </c>
      <c r="F71" s="4" t="s">
        <v>243</v>
      </c>
      <c r="G71" s="4" t="s">
        <v>516</v>
      </c>
      <c r="H71" s="4" t="s">
        <v>517</v>
      </c>
      <c r="I71" s="4" t="s">
        <v>518</v>
      </c>
    </row>
    <row r="72" spans="1:9" ht="56">
      <c r="A72" s="4" t="s">
        <v>46</v>
      </c>
      <c r="B72" s="4" t="s">
        <v>283</v>
      </c>
      <c r="C72" s="4" t="s">
        <v>12</v>
      </c>
      <c r="D72" s="4" t="s">
        <v>287</v>
      </c>
      <c r="E72" s="4" t="s">
        <v>36</v>
      </c>
      <c r="F72" s="4" t="s">
        <v>288</v>
      </c>
      <c r="G72" s="11" t="s">
        <v>519</v>
      </c>
      <c r="H72" s="54" t="s">
        <v>520</v>
      </c>
      <c r="I72" s="55" t="s">
        <v>521</v>
      </c>
    </row>
    <row r="73" spans="1:9">
      <c r="A73" s="4" t="s">
        <v>46</v>
      </c>
      <c r="B73" s="4" t="s">
        <v>283</v>
      </c>
      <c r="C73" s="4" t="s">
        <v>40</v>
      </c>
      <c r="D73" s="4" t="s">
        <v>263</v>
      </c>
      <c r="E73" s="4" t="s">
        <v>25</v>
      </c>
      <c r="F73" s="4" t="s">
        <v>291</v>
      </c>
      <c r="G73" s="4" t="s">
        <v>522</v>
      </c>
      <c r="H73" s="4" t="s">
        <v>523</v>
      </c>
      <c r="I73" s="4" t="s">
        <v>524</v>
      </c>
    </row>
    <row r="74" spans="1:9">
      <c r="A74" s="4" t="s">
        <v>46</v>
      </c>
      <c r="B74" s="56">
        <v>60</v>
      </c>
      <c r="C74" s="4" t="s">
        <v>18</v>
      </c>
      <c r="D74" s="4" t="s">
        <v>30</v>
      </c>
      <c r="E74" s="4" t="s">
        <v>14</v>
      </c>
      <c r="F74" s="4" t="s">
        <v>300</v>
      </c>
      <c r="G74" s="4" t="s">
        <v>528</v>
      </c>
      <c r="H74" s="4" t="s">
        <v>529</v>
      </c>
      <c r="I74" s="4" t="s">
        <v>530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641FD-6A53-9E48-856A-10C2E1DCD824}">
  <dimension ref="A1:G88"/>
  <sheetViews>
    <sheetView topLeftCell="B52" zoomScale="51" workbookViewId="0">
      <selection activeCell="J72" sqref="J72"/>
    </sheetView>
  </sheetViews>
  <sheetFormatPr baseColWidth="10" defaultRowHeight="13"/>
  <cols>
    <col min="1" max="1" width="7.5" bestFit="1" customWidth="1"/>
    <col min="2" max="2" width="255.83203125" bestFit="1" customWidth="1"/>
    <col min="3" max="3" width="150.83203125" bestFit="1" customWidth="1"/>
  </cols>
  <sheetData>
    <row r="1" spans="1:3">
      <c r="A1" s="1" t="s">
        <v>0</v>
      </c>
      <c r="B1" s="1" t="s">
        <v>758</v>
      </c>
      <c r="C1" s="1" t="s">
        <v>759</v>
      </c>
    </row>
    <row r="2" spans="1:3">
      <c r="A2" s="2" t="s">
        <v>10</v>
      </c>
      <c r="B2" s="2" t="s">
        <v>325</v>
      </c>
      <c r="C2" s="2" t="s">
        <v>326</v>
      </c>
    </row>
    <row r="3" spans="1:3">
      <c r="A3" s="4" t="s">
        <v>10</v>
      </c>
      <c r="B3" s="4" t="s">
        <v>328</v>
      </c>
      <c r="C3" s="4" t="s">
        <v>329</v>
      </c>
    </row>
    <row r="4" spans="1:3">
      <c r="A4" s="4" t="s">
        <v>10</v>
      </c>
      <c r="B4" s="4" t="s">
        <v>331</v>
      </c>
      <c r="C4" s="4" t="s">
        <v>332</v>
      </c>
    </row>
    <row r="5" spans="1:3">
      <c r="A5" s="4" t="s">
        <v>10</v>
      </c>
      <c r="B5" s="4" t="s">
        <v>334</v>
      </c>
      <c r="C5" s="4" t="s">
        <v>335</v>
      </c>
    </row>
    <row r="6" spans="1:3">
      <c r="A6" s="4" t="s">
        <v>10</v>
      </c>
      <c r="B6" s="4" t="s">
        <v>337</v>
      </c>
      <c r="C6" s="4" t="s">
        <v>338</v>
      </c>
    </row>
    <row r="7" spans="1:3">
      <c r="A7" s="4" t="s">
        <v>10</v>
      </c>
      <c r="B7" s="4" t="s">
        <v>340</v>
      </c>
      <c r="C7" s="4" t="s">
        <v>341</v>
      </c>
    </row>
    <row r="8" spans="1:3">
      <c r="A8" s="4" t="s">
        <v>10</v>
      </c>
      <c r="B8" s="4" t="s">
        <v>352</v>
      </c>
      <c r="C8" s="4" t="s">
        <v>353</v>
      </c>
    </row>
    <row r="9" spans="1:3">
      <c r="A9" s="4" t="s">
        <v>10</v>
      </c>
      <c r="B9" s="5"/>
      <c r="C9" s="5"/>
    </row>
    <row r="10" spans="1:3">
      <c r="A10" s="4" t="s">
        <v>10</v>
      </c>
      <c r="B10" s="4" t="s">
        <v>360</v>
      </c>
      <c r="C10" s="4" t="s">
        <v>361</v>
      </c>
    </row>
    <row r="11" spans="1:3">
      <c r="A11" s="4" t="s">
        <v>10</v>
      </c>
      <c r="B11" s="4" t="s">
        <v>363</v>
      </c>
      <c r="C11" s="4" t="s">
        <v>364</v>
      </c>
    </row>
    <row r="12" spans="1:3">
      <c r="A12" s="4" t="s">
        <v>10</v>
      </c>
      <c r="B12" s="5"/>
      <c r="C12" s="4" t="s">
        <v>366</v>
      </c>
    </row>
    <row r="13" spans="1:3">
      <c r="A13" s="4" t="s">
        <v>10</v>
      </c>
      <c r="B13" s="4" t="s">
        <v>370</v>
      </c>
      <c r="C13" s="4" t="s">
        <v>371</v>
      </c>
    </row>
    <row r="14" spans="1:3">
      <c r="A14" s="4" t="s">
        <v>10</v>
      </c>
      <c r="B14" s="4" t="s">
        <v>373</v>
      </c>
      <c r="C14" s="4" t="s">
        <v>374</v>
      </c>
    </row>
    <row r="15" spans="1:3">
      <c r="A15" s="4" t="s">
        <v>10</v>
      </c>
      <c r="B15" s="4" t="s">
        <v>376</v>
      </c>
      <c r="C15" s="4" t="s">
        <v>377</v>
      </c>
    </row>
    <row r="16" spans="1:3">
      <c r="A16" s="4" t="s">
        <v>10</v>
      </c>
      <c r="B16" s="4" t="s">
        <v>385</v>
      </c>
      <c r="C16" s="4" t="s">
        <v>386</v>
      </c>
    </row>
    <row r="17" spans="1:3">
      <c r="A17" s="4" t="s">
        <v>10</v>
      </c>
      <c r="B17" s="4" t="s">
        <v>388</v>
      </c>
      <c r="C17" s="4" t="s">
        <v>389</v>
      </c>
    </row>
    <row r="18" spans="1:3">
      <c r="A18" s="4" t="s">
        <v>10</v>
      </c>
      <c r="B18" s="4" t="s">
        <v>394</v>
      </c>
      <c r="C18" s="4" t="s">
        <v>394</v>
      </c>
    </row>
    <row r="19" spans="1:3">
      <c r="A19" s="4" t="s">
        <v>10</v>
      </c>
      <c r="B19" s="4" t="s">
        <v>396</v>
      </c>
      <c r="C19" s="4" t="s">
        <v>397</v>
      </c>
    </row>
    <row r="20" spans="1:3">
      <c r="A20" s="4" t="s">
        <v>10</v>
      </c>
      <c r="B20" s="4" t="s">
        <v>402</v>
      </c>
      <c r="C20" s="4" t="s">
        <v>403</v>
      </c>
    </row>
    <row r="21" spans="1:3">
      <c r="A21" s="4" t="s">
        <v>10</v>
      </c>
      <c r="B21" s="4" t="s">
        <v>405</v>
      </c>
      <c r="C21" s="4" t="s">
        <v>406</v>
      </c>
    </row>
    <row r="22" spans="1:3">
      <c r="A22" s="4" t="s">
        <v>10</v>
      </c>
      <c r="B22" s="4" t="s">
        <v>411</v>
      </c>
      <c r="C22" s="4" t="s">
        <v>412</v>
      </c>
    </row>
    <row r="23" spans="1:3">
      <c r="A23" s="4" t="s">
        <v>10</v>
      </c>
      <c r="B23" s="4" t="s">
        <v>423</v>
      </c>
      <c r="C23" s="4" t="s">
        <v>424</v>
      </c>
    </row>
    <row r="24" spans="1:3">
      <c r="A24" s="4" t="s">
        <v>10</v>
      </c>
      <c r="B24" s="4" t="s">
        <v>426</v>
      </c>
      <c r="C24" s="4" t="s">
        <v>427</v>
      </c>
    </row>
    <row r="25" spans="1:3">
      <c r="A25" s="4" t="s">
        <v>10</v>
      </c>
      <c r="B25" s="4" t="s">
        <v>429</v>
      </c>
      <c r="C25" s="4" t="s">
        <v>430</v>
      </c>
    </row>
    <row r="26" spans="1:3">
      <c r="A26" s="4" t="s">
        <v>10</v>
      </c>
      <c r="B26" s="4" t="s">
        <v>432</v>
      </c>
      <c r="C26" s="4" t="s">
        <v>433</v>
      </c>
    </row>
    <row r="27" spans="1:3">
      <c r="A27" s="4" t="s">
        <v>10</v>
      </c>
      <c r="B27" s="4" t="s">
        <v>447</v>
      </c>
      <c r="C27" s="4" t="s">
        <v>448</v>
      </c>
    </row>
    <row r="28" spans="1:3">
      <c r="A28" s="4" t="s">
        <v>10</v>
      </c>
      <c r="B28" s="4" t="s">
        <v>450</v>
      </c>
      <c r="C28" s="4" t="s">
        <v>451</v>
      </c>
    </row>
    <row r="29" spans="1:3">
      <c r="A29" s="4" t="s">
        <v>10</v>
      </c>
      <c r="B29" s="4" t="s">
        <v>456</v>
      </c>
      <c r="C29" s="4" t="s">
        <v>457</v>
      </c>
    </row>
    <row r="30" spans="1:3">
      <c r="A30" s="4" t="s">
        <v>10</v>
      </c>
      <c r="B30" s="4" t="s">
        <v>459</v>
      </c>
      <c r="C30" s="4" t="s">
        <v>460</v>
      </c>
    </row>
    <row r="31" spans="1:3">
      <c r="A31" s="4" t="s">
        <v>10</v>
      </c>
      <c r="B31" s="4" t="s">
        <v>462</v>
      </c>
      <c r="C31" s="4" t="s">
        <v>463</v>
      </c>
    </row>
    <row r="32" spans="1:3">
      <c r="A32" s="4" t="s">
        <v>10</v>
      </c>
      <c r="B32" s="4" t="s">
        <v>465</v>
      </c>
      <c r="C32" s="4" t="s">
        <v>466</v>
      </c>
    </row>
    <row r="33" spans="1:3">
      <c r="A33" s="4" t="s">
        <v>10</v>
      </c>
      <c r="B33" s="4" t="s">
        <v>468</v>
      </c>
      <c r="C33" s="4" t="s">
        <v>469</v>
      </c>
    </row>
    <row r="34" spans="1:3">
      <c r="A34" s="4" t="s">
        <v>10</v>
      </c>
      <c r="B34" s="4" t="s">
        <v>474</v>
      </c>
      <c r="C34" s="4" t="s">
        <v>475</v>
      </c>
    </row>
    <row r="35" spans="1:3">
      <c r="A35" s="4" t="s">
        <v>10</v>
      </c>
      <c r="B35" s="4" t="s">
        <v>480</v>
      </c>
      <c r="C35" s="4" t="s">
        <v>481</v>
      </c>
    </row>
    <row r="36" spans="1:3">
      <c r="A36" s="4" t="s">
        <v>10</v>
      </c>
      <c r="B36" s="4" t="s">
        <v>486</v>
      </c>
      <c r="C36" s="4" t="s">
        <v>487</v>
      </c>
    </row>
    <row r="37" spans="1:3" ht="42">
      <c r="A37" s="4" t="s">
        <v>10</v>
      </c>
      <c r="B37" s="54" t="s">
        <v>498</v>
      </c>
      <c r="C37" s="55" t="s">
        <v>499</v>
      </c>
    </row>
    <row r="38" spans="1:3">
      <c r="A38" s="4" t="s">
        <v>10</v>
      </c>
      <c r="B38" s="4" t="s">
        <v>501</v>
      </c>
      <c r="C38" s="4" t="s">
        <v>502</v>
      </c>
    </row>
    <row r="39" spans="1:3">
      <c r="A39" s="4" t="s">
        <v>10</v>
      </c>
      <c r="B39" s="4" t="s">
        <v>506</v>
      </c>
      <c r="C39" s="4" t="s">
        <v>507</v>
      </c>
    </row>
    <row r="40" spans="1:3" ht="28">
      <c r="A40" s="4" t="s">
        <v>10</v>
      </c>
      <c r="B40" s="54" t="s">
        <v>509</v>
      </c>
      <c r="C40" s="4" t="s">
        <v>510</v>
      </c>
    </row>
    <row r="41" spans="1:3">
      <c r="A41" s="4" t="s">
        <v>10</v>
      </c>
      <c r="B41" s="4" t="s">
        <v>526</v>
      </c>
      <c r="C41" s="4" t="s">
        <v>527</v>
      </c>
    </row>
    <row r="42" spans="1:3">
      <c r="A42" s="4" t="s">
        <v>10</v>
      </c>
      <c r="B42" s="4" t="s">
        <v>532</v>
      </c>
      <c r="C42" s="4" t="s">
        <v>533</v>
      </c>
    </row>
    <row r="43" spans="1:3">
      <c r="A43" s="4" t="s">
        <v>46</v>
      </c>
      <c r="B43" s="4" t="s">
        <v>343</v>
      </c>
      <c r="C43" s="4" t="s">
        <v>344</v>
      </c>
    </row>
    <row r="44" spans="1:3" ht="28">
      <c r="A44" s="4" t="s">
        <v>46</v>
      </c>
      <c r="B44" s="11" t="s">
        <v>347</v>
      </c>
      <c r="C44" s="54" t="s">
        <v>348</v>
      </c>
    </row>
    <row r="45" spans="1:3">
      <c r="A45" s="4" t="s">
        <v>46</v>
      </c>
      <c r="B45" s="4" t="s">
        <v>349</v>
      </c>
      <c r="C45" s="4" t="s">
        <v>350</v>
      </c>
    </row>
    <row r="46" spans="1:3">
      <c r="A46" s="4" t="s">
        <v>46</v>
      </c>
      <c r="B46" s="4" t="s">
        <v>355</v>
      </c>
      <c r="C46" s="4" t="s">
        <v>356</v>
      </c>
    </row>
    <row r="47" spans="1:3">
      <c r="A47" s="4" t="s">
        <v>46</v>
      </c>
      <c r="B47" s="4" t="s">
        <v>357</v>
      </c>
      <c r="C47" s="4" t="s">
        <v>358</v>
      </c>
    </row>
    <row r="48" spans="1:3">
      <c r="A48" s="4" t="s">
        <v>46</v>
      </c>
      <c r="B48" s="4" t="s">
        <v>367</v>
      </c>
      <c r="C48" s="4" t="s">
        <v>368</v>
      </c>
    </row>
    <row r="49" spans="1:3">
      <c r="A49" s="4" t="s">
        <v>46</v>
      </c>
      <c r="B49" s="4" t="s">
        <v>379</v>
      </c>
      <c r="C49" s="4" t="s">
        <v>380</v>
      </c>
    </row>
    <row r="50" spans="1:3">
      <c r="A50" s="4" t="s">
        <v>46</v>
      </c>
      <c r="B50" s="4" t="s">
        <v>382</v>
      </c>
      <c r="C50" s="4" t="s">
        <v>383</v>
      </c>
    </row>
    <row r="51" spans="1:3">
      <c r="A51" s="4" t="s">
        <v>46</v>
      </c>
      <c r="B51" s="4" t="s">
        <v>391</v>
      </c>
      <c r="C51" s="4" t="s">
        <v>392</v>
      </c>
    </row>
    <row r="52" spans="1:3">
      <c r="A52" s="4" t="s">
        <v>46</v>
      </c>
      <c r="B52" s="4" t="s">
        <v>399</v>
      </c>
      <c r="C52" s="4" t="s">
        <v>400</v>
      </c>
    </row>
    <row r="53" spans="1:3">
      <c r="A53" s="4" t="s">
        <v>46</v>
      </c>
      <c r="B53" s="4" t="s">
        <v>408</v>
      </c>
      <c r="C53" s="4" t="s">
        <v>409</v>
      </c>
    </row>
    <row r="54" spans="1:3">
      <c r="A54" s="4" t="s">
        <v>46</v>
      </c>
      <c r="B54" s="4" t="s">
        <v>414</v>
      </c>
      <c r="C54" s="4" t="s">
        <v>415</v>
      </c>
    </row>
    <row r="55" spans="1:3">
      <c r="A55" s="4" t="s">
        <v>46</v>
      </c>
      <c r="B55" s="4" t="s">
        <v>417</v>
      </c>
      <c r="C55" s="4" t="s">
        <v>418</v>
      </c>
    </row>
    <row r="56" spans="1:3">
      <c r="A56" s="4" t="s">
        <v>46</v>
      </c>
      <c r="B56" s="4" t="s">
        <v>420</v>
      </c>
      <c r="C56" s="4" t="s">
        <v>421</v>
      </c>
    </row>
    <row r="57" spans="1:3">
      <c r="A57" s="4" t="s">
        <v>46</v>
      </c>
      <c r="B57" s="4" t="s">
        <v>435</v>
      </c>
      <c r="C57" s="4" t="s">
        <v>436</v>
      </c>
    </row>
    <row r="58" spans="1:3">
      <c r="A58" s="4" t="s">
        <v>46</v>
      </c>
      <c r="B58" s="4" t="s">
        <v>438</v>
      </c>
      <c r="C58" s="4" t="s">
        <v>439</v>
      </c>
    </row>
    <row r="59" spans="1:3">
      <c r="A59" s="4" t="s">
        <v>46</v>
      </c>
      <c r="B59" s="4" t="s">
        <v>441</v>
      </c>
      <c r="C59" s="4" t="s">
        <v>442</v>
      </c>
    </row>
    <row r="60" spans="1:3">
      <c r="A60" s="4" t="s">
        <v>46</v>
      </c>
      <c r="B60" s="4" t="s">
        <v>444</v>
      </c>
      <c r="C60" s="4" t="s">
        <v>445</v>
      </c>
    </row>
    <row r="61" spans="1:3">
      <c r="A61" s="4" t="s">
        <v>46</v>
      </c>
      <c r="B61" s="4" t="s">
        <v>453</v>
      </c>
      <c r="C61" s="4" t="s">
        <v>454</v>
      </c>
    </row>
    <row r="62" spans="1:3">
      <c r="A62" s="4" t="s">
        <v>46</v>
      </c>
      <c r="B62" s="4" t="s">
        <v>471</v>
      </c>
      <c r="C62" s="4" t="s">
        <v>472</v>
      </c>
    </row>
    <row r="63" spans="1:3">
      <c r="A63" s="4" t="s">
        <v>46</v>
      </c>
      <c r="B63" s="4" t="s">
        <v>477</v>
      </c>
      <c r="C63" s="4" t="s">
        <v>478</v>
      </c>
    </row>
    <row r="64" spans="1:3">
      <c r="A64" s="4" t="s">
        <v>46</v>
      </c>
      <c r="B64" s="4" t="s">
        <v>483</v>
      </c>
      <c r="C64" s="4" t="s">
        <v>484</v>
      </c>
    </row>
    <row r="65" spans="1:3">
      <c r="A65" s="4" t="s">
        <v>46</v>
      </c>
      <c r="B65" s="4" t="s">
        <v>489</v>
      </c>
      <c r="C65" s="4" t="s">
        <v>490</v>
      </c>
    </row>
    <row r="66" spans="1:3">
      <c r="A66" s="4" t="s">
        <v>46</v>
      </c>
      <c r="B66" s="4" t="s">
        <v>492</v>
      </c>
      <c r="C66" s="4" t="s">
        <v>493</v>
      </c>
    </row>
    <row r="67" spans="1:3" ht="28">
      <c r="A67" s="4" t="s">
        <v>46</v>
      </c>
      <c r="B67" s="4" t="s">
        <v>495</v>
      </c>
      <c r="C67" s="54" t="s">
        <v>496</v>
      </c>
    </row>
    <row r="68" spans="1:3" ht="42">
      <c r="A68" s="4" t="s">
        <v>46</v>
      </c>
      <c r="B68" s="54" t="s">
        <v>503</v>
      </c>
      <c r="C68" s="54" t="s">
        <v>504</v>
      </c>
    </row>
    <row r="69" spans="1:3">
      <c r="A69" s="4" t="s">
        <v>46</v>
      </c>
      <c r="B69" s="4" t="s">
        <v>480</v>
      </c>
      <c r="C69" s="4" t="s">
        <v>512</v>
      </c>
    </row>
    <row r="70" spans="1:3">
      <c r="A70" s="4" t="s">
        <v>46</v>
      </c>
      <c r="B70" s="4" t="s">
        <v>514</v>
      </c>
      <c r="C70" s="4" t="s">
        <v>515</v>
      </c>
    </row>
    <row r="71" spans="1:3">
      <c r="A71" s="4" t="s">
        <v>46</v>
      </c>
      <c r="B71" s="4" t="s">
        <v>517</v>
      </c>
      <c r="C71" s="4" t="s">
        <v>518</v>
      </c>
    </row>
    <row r="72" spans="1:3" ht="56">
      <c r="A72" s="4" t="s">
        <v>46</v>
      </c>
      <c r="B72" s="54" t="s">
        <v>520</v>
      </c>
      <c r="C72" s="55" t="s">
        <v>521</v>
      </c>
    </row>
    <row r="73" spans="1:3">
      <c r="A73" s="4" t="s">
        <v>46</v>
      </c>
      <c r="B73" s="4" t="s">
        <v>523</v>
      </c>
      <c r="C73" s="4" t="s">
        <v>524</v>
      </c>
    </row>
    <row r="74" spans="1:3">
      <c r="A74" s="4" t="s">
        <v>46</v>
      </c>
      <c r="B74" s="4" t="s">
        <v>529</v>
      </c>
      <c r="C74" s="4" t="s">
        <v>530</v>
      </c>
    </row>
    <row r="86" spans="5:7" ht="16">
      <c r="E86" s="68" t="s">
        <v>755</v>
      </c>
      <c r="F86" s="69"/>
      <c r="G86" s="70"/>
    </row>
    <row r="87" spans="5:7" ht="40" customHeight="1">
      <c r="E87" s="71" t="s">
        <v>773</v>
      </c>
      <c r="F87" s="72"/>
      <c r="G87" s="73"/>
    </row>
    <row r="88" spans="5:7" ht="28" customHeight="1">
      <c r="E88" s="71" t="s">
        <v>756</v>
      </c>
      <c r="F88" s="72"/>
      <c r="G88" s="73"/>
    </row>
  </sheetData>
  <mergeCells count="3">
    <mergeCell ref="E86:G86"/>
    <mergeCell ref="E87:G87"/>
    <mergeCell ref="E88:G8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Raw</vt:lpstr>
      <vt:lpstr>Num Listening Mth</vt:lpstr>
      <vt:lpstr>listening time by Age</vt:lpstr>
      <vt:lpstr>Listening time Gender</vt:lpstr>
      <vt:lpstr>Genre And Artist</vt:lpstr>
      <vt:lpstr>Secondary Data</vt:lpstr>
      <vt:lpstr>All Raw</vt:lpstr>
      <vt:lpstr>Qualative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Robertson</cp:lastModifiedBy>
  <dcterms:created xsi:type="dcterms:W3CDTF">2024-08-09T03:51:49Z</dcterms:created>
  <dcterms:modified xsi:type="dcterms:W3CDTF">2024-08-20T12:19:12Z</dcterms:modified>
</cp:coreProperties>
</file>