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27"/>
  <workbookPr/>
  <mc:AlternateContent xmlns:mc="http://schemas.openxmlformats.org/markup-compatibility/2006">
    <mc:Choice Requires="x15">
      <x15ac:absPath xmlns:x15ac="http://schemas.microsoft.com/office/spreadsheetml/2010/11/ac" url="https://unmsmmail-my.sharepoint.com/personal/bryan_velarde_unmsm_edu_pe/Documents/"/>
    </mc:Choice>
  </mc:AlternateContent>
  <xr:revisionPtr revIDLastSave="0" documentId="8_{E974DF5E-D6CF-4FFC-A9FF-C36C533099CC}" xr6:coauthVersionLast="47" xr6:coauthVersionMax="47" xr10:uidLastSave="{00000000-0000-0000-0000-000000000000}"/>
  <bookViews>
    <workbookView xWindow="-120" yWindow="-120" windowWidth="20640" windowHeight="11160" tabRatio="788" xr2:uid="{C03269C8-E25A-4799-BEF4-13BFBA19D28C}"/>
  </bookViews>
  <sheets>
    <sheet name="Solicitudes de cambio" sheetId="2" r:id="rId1"/>
    <sheet name="Lista de Solicitudes de Cambio" sheetId="1" r:id="rId2"/>
    <sheet name="Estados" sheetId="3" r:id="rId3"/>
    <sheet name="Campos de la Solicitud" sheetId="8" r:id="rId4"/>
    <sheet name="Reportes" sheetId="4" r:id="rId5"/>
    <sheet name="ID CCC" sheetId="6" r:id="rId6"/>
    <sheet name="ID Aprobacion" sheetId="7" r:id="rId7"/>
  </sheets>
  <definedNames>
    <definedName name="_xlnm._FilterDatabase" localSheetId="1" hidden="1">'Lista de Solicitudes de Cambio'!$A$3:$AB$3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6" i="4" l="1"/>
  <c r="Q11" i="1"/>
  <c r="S11" i="1"/>
  <c r="R11" i="1"/>
  <c r="O11" i="1"/>
  <c r="M12" i="1"/>
  <c r="L12" i="1"/>
  <c r="K12" i="1"/>
  <c r="H13" i="4"/>
  <c r="G13" i="4"/>
  <c r="G14" i="4"/>
  <c r="H14" i="4" s="1"/>
  <c r="I8" i="4"/>
  <c r="H8" i="4"/>
  <c r="G8" i="4"/>
  <c r="G7" i="4"/>
  <c r="H7" i="4" s="1"/>
  <c r="I7" i="4" s="1"/>
  <c r="G6" i="4"/>
  <c r="H6" i="4" s="1"/>
  <c r="I6" i="4" s="1"/>
  <c r="G5" i="4"/>
  <c r="H5" i="4" s="1"/>
  <c r="I5" i="4" s="1"/>
  <c r="U9" i="1"/>
  <c r="V9" i="1"/>
  <c r="T9" i="1"/>
  <c r="S9" i="1"/>
  <c r="R9" i="1"/>
  <c r="J4" i="1"/>
  <c r="K4" i="1"/>
  <c r="L4" i="1" s="1"/>
  <c r="M4" i="1" s="1"/>
  <c r="P4" i="1" s="1"/>
  <c r="J8" i="1"/>
  <c r="J12" i="1"/>
  <c r="K8" i="1"/>
  <c r="L8" i="1" s="1"/>
  <c r="M8" i="1" s="1"/>
  <c r="P8" i="1" s="1"/>
  <c r="I5" i="1"/>
  <c r="J5" i="1" s="1"/>
  <c r="K5" i="1" s="1"/>
  <c r="L5" i="1" s="1"/>
  <c r="M5" i="1" s="1"/>
  <c r="P5" i="1" s="1"/>
  <c r="I6" i="1"/>
  <c r="J6" i="1" s="1"/>
  <c r="K6" i="1" s="1"/>
  <c r="L6" i="1" s="1"/>
  <c r="M6" i="1" s="1"/>
  <c r="P6" i="1" s="1"/>
  <c r="I7" i="1"/>
  <c r="J7" i="1" s="1"/>
  <c r="K7" i="1" s="1"/>
  <c r="L7" i="1" s="1"/>
  <c r="M7" i="1" s="1"/>
  <c r="O7" i="1" s="1"/>
  <c r="Q7" i="1" s="1"/>
  <c r="R7" i="1" s="1"/>
  <c r="S7" i="1" s="1"/>
  <c r="I8" i="1"/>
  <c r="I9" i="1"/>
  <c r="J9" i="1" s="1"/>
  <c r="K9" i="1" s="1"/>
  <c r="L9" i="1" s="1"/>
  <c r="M9" i="1" s="1"/>
  <c r="O9" i="1" s="1"/>
  <c r="Q9" i="1" s="1"/>
  <c r="I10" i="1"/>
  <c r="J10" i="1" s="1"/>
  <c r="K10" i="1" s="1"/>
  <c r="L10" i="1" s="1"/>
  <c r="M10" i="1" s="1"/>
  <c r="I11" i="1"/>
  <c r="J11" i="1" s="1"/>
  <c r="K11" i="1" s="1"/>
  <c r="L11" i="1" s="1"/>
  <c r="M11" i="1" s="1"/>
  <c r="I12" i="1"/>
  <c r="I4" i="1"/>
</calcChain>
</file>

<file path=xl/sharedStrings.xml><?xml version="1.0" encoding="utf-8"?>
<sst xmlns="http://schemas.openxmlformats.org/spreadsheetml/2006/main" count="371" uniqueCount="175">
  <si>
    <t>Campo</t>
  </si>
  <si>
    <t>Descripción</t>
  </si>
  <si>
    <t>ID</t>
  </si>
  <si>
    <t>Fecha</t>
  </si>
  <si>
    <t>Stakeholder (Fuente)</t>
  </si>
  <si>
    <t xml:space="preserve">Usuario final ,diseñador UX/UI </t>
  </si>
  <si>
    <t>Dueño del proceso (Autor)</t>
  </si>
  <si>
    <t xml:space="preserve">Jefe de Soporte </t>
  </si>
  <si>
    <t>Descripción del cambio</t>
  </si>
  <si>
    <t xml:space="preserve">Integrar un botón “recuperar contraseña” el cual redirigirá al usuario a una ventaja emergente que solicitará el correo electrónico para la recuperación de contraseña. </t>
  </si>
  <si>
    <t xml:space="preserve">Justificación </t>
  </si>
  <si>
    <t xml:space="preserve">Establecer una medida de mayor seguridad y la facilitar el acceso para los usuarios que olviden su contraseña </t>
  </si>
  <si>
    <t>Usuario Final</t>
  </si>
  <si>
    <t>Jefe de analisis</t>
  </si>
  <si>
    <t xml:space="preserve">Añadir un módulo de “Seguimiento de denuncia” para que los denunciantes puedan ver el estado de sus denuncias en tiempo real. </t>
  </si>
  <si>
    <t xml:space="preserve">El usuario pueda dar seguimiento y ver el estado actual en el que se encuentra se procesó de denuncia y generar más confianza. </t>
  </si>
  <si>
    <t xml:space="preserve">Jefe de Operaciones </t>
  </si>
  <si>
    <t xml:space="preserve">Incorporar una funcionalidad de chat en vivo para que los ciudadanos puedan recibir asistencia inmediata al realizar una denuncia </t>
  </si>
  <si>
    <t xml:space="preserve">Proveer soporte en tiempo real y guiar a los usuarios durante el proceso de denuncia </t>
  </si>
  <si>
    <t xml:space="preserve">Usuario final, frontend </t>
  </si>
  <si>
    <t xml:space="preserve">Diseñador UX/UI </t>
  </si>
  <si>
    <t>Modificación en la Interfaz de Usuario. Se propone realizar ajustes en la interfaz de usuario para mejorar la usabilidad y la experiencia del usuario. Esto incluye reorganizar los elementos de la página de inicio.</t>
  </si>
  <si>
    <t xml:space="preserve">Destacar las funciones principales de denuncia y búsqueda de reportes, así como simplificar el proceso de registro y acceso a la plataforma. </t>
  </si>
  <si>
    <t>Usuario final</t>
  </si>
  <si>
    <t xml:space="preserve">Jefe de Análisis </t>
  </si>
  <si>
    <t xml:space="preserve">Implementar dentro del panel de Realizar denuncia un campo de “Localización actual” antes del botón enviar denuncia </t>
  </si>
  <si>
    <t xml:space="preserve">Identificar la ubicación exacta del incidente y mejorar el nivel de precisión al reportar el incidente </t>
  </si>
  <si>
    <t xml:space="preserve">Equipo de desarrollo  </t>
  </si>
  <si>
    <t xml:space="preserve">Incorporación de Funcionalidad de Comentarios </t>
  </si>
  <si>
    <t xml:space="preserve">Se propone agregar la capacidad para que los usuarios comenten en los reportes de denuncias. Esto permitirá una mayor interacción entre los usuarios, la posibilidad de proporcionar más detalles o aclaraciones sobre un reporte específico, y fomentará la participación en la comunidad de la red social. </t>
  </si>
  <si>
    <t xml:space="preserve">Equipo de Desarrollo, Usuarios Finales, Analista QA </t>
  </si>
  <si>
    <t xml:space="preserve">Equipo de Desarrollo  </t>
  </si>
  <si>
    <t>Se propone integrar un sistema de verificación de identidad para los usuarios que deseen denunciar en la plataforma Reporta PE. Este sistema requerirá que los usuarios verifiquen su identidad mediante correo electrónico, número de teléfono o verificación de identidad biométrica antes de presentar una denuncia. Se realizar ajustes en la interfaz de usuario para mejorar
la usabilidad y la experiencia del usuario. Esto incluye
reorganizar los elementos de la página de inicio</t>
  </si>
  <si>
    <t xml:space="preserve">La integración de un sistema de verificación de identidad es fundamental para garantizar la autenticidad y la fiabilidad de las denuncias presentadas en la plataforma Reporta PE. Al requerir que los usuarios verifiquen su identidad antes de presentar una denuncia, se reduce el riesgo de presentaciones falsas o fraudulentas </t>
  </si>
  <si>
    <t xml:space="preserve">Equipo de Desarrollo, Administradores del Sistema, Usuarios Finales </t>
  </si>
  <si>
    <t xml:space="preserve">Se propone la inclusión de un sistema de notificaciones en tiempo real en la plataforma Reporta PE. Este sistema enviará notificaciones automáticas a los usuarios cuando se realicen actualizaciones importantes en sus reportes de denuncias, como cambios en el estado de la denuncia, comentarios adicionales de otros usuarios o acciones tomadas por las autoridades competentes. </t>
  </si>
  <si>
    <t xml:space="preserve">La inclusión de un sistema de notificaciones en tiempo real es esencial para mejorar la experiencia del usuario y la eficacia de la plataforma. Al proporcionar a los usuarios actualizaciones instantáneas sobre sus denuncias, se promueve una mayor confianza y satisfacción del usuario al demostrar un compromiso con la transparencia y la atención a sus preocupaciones. </t>
  </si>
  <si>
    <t xml:space="preserve">Equipo de Seguridad Interna </t>
  </si>
  <si>
    <t xml:space="preserve">Gerente de Seguridad </t>
  </si>
  <si>
    <t xml:space="preserve">Implementar una funcionalidad de "Notificación de Incidentes" que permita a los usuarios reportar incidentes de seguridad y recibir actualizaciones automáticas sobre el progreso de la resolución. </t>
  </si>
  <si>
    <t xml:space="preserve">Proporcionar una vía eficiente para que los empleados informen sobre incidentes de seguridad, así como para mantenerlos informados sobre las acciones tomadas para abordar dichos incidentes, aumentando así la transparencia y la confianza en los procedimientos de seguridad de la empresa. </t>
  </si>
  <si>
    <t xml:space="preserve">Stakeholder </t>
  </si>
  <si>
    <t xml:space="preserve">Dueño del proceso </t>
  </si>
  <si>
    <t xml:space="preserve">Estado </t>
  </si>
  <si>
    <t>Clasificacion</t>
  </si>
  <si>
    <t>ID CCC</t>
  </si>
  <si>
    <t xml:space="preserve">Fecha de Recibido </t>
  </si>
  <si>
    <t>Fecha de Observado</t>
  </si>
  <si>
    <t xml:space="preserve">Fecha de Clasificación </t>
  </si>
  <si>
    <t xml:space="preserve">Fecha de etapa  Evaluación </t>
  </si>
  <si>
    <t>Fe. Ini. Evaluacion</t>
  </si>
  <si>
    <t xml:space="preserve">Fe. Fin Evaluacion </t>
  </si>
  <si>
    <t>ID de Aprobación</t>
  </si>
  <si>
    <t xml:space="preserve">Fecha de Aprobación </t>
  </si>
  <si>
    <t>Fecha de Rechazo</t>
  </si>
  <si>
    <t xml:space="preserve">Fecha de Planificación  </t>
  </si>
  <si>
    <t>Fe. Ini. Planificación</t>
  </si>
  <si>
    <t xml:space="preserve">Fe. Fin Planificación </t>
  </si>
  <si>
    <t xml:space="preserve">Fecha de Implementación </t>
  </si>
  <si>
    <t>Fecha de Verificación</t>
  </si>
  <si>
    <t>Fecha de Cierre</t>
  </si>
  <si>
    <t>SC001</t>
  </si>
  <si>
    <t>Usuario final, diseñador UX/UI</t>
  </si>
  <si>
    <t>Jefe de Soporte</t>
  </si>
  <si>
    <t xml:space="preserve">Rechazado </t>
  </si>
  <si>
    <t>Estandar</t>
  </si>
  <si>
    <t>CCC01</t>
  </si>
  <si>
    <t>24/05/2024</t>
  </si>
  <si>
    <t>AP01</t>
  </si>
  <si>
    <t>SC002</t>
  </si>
  <si>
    <t>Jefe de análisis</t>
  </si>
  <si>
    <t>CCC07</t>
  </si>
  <si>
    <t>AP07</t>
  </si>
  <si>
    <t>SC003</t>
  </si>
  <si>
    <t>Jefe de Operaciones</t>
  </si>
  <si>
    <t>CCC03</t>
  </si>
  <si>
    <t>AP03</t>
  </si>
  <si>
    <t>SC004</t>
  </si>
  <si>
    <t>Usuario final, frontend</t>
  </si>
  <si>
    <t>Diseñador UX/UI</t>
  </si>
  <si>
    <t>Planificado</t>
  </si>
  <si>
    <t>Preaprobado</t>
  </si>
  <si>
    <t>CCC06</t>
  </si>
  <si>
    <t>AP06</t>
  </si>
  <si>
    <t>SC005</t>
  </si>
  <si>
    <t>Jefe de Análisis</t>
  </si>
  <si>
    <t>SC006</t>
  </si>
  <si>
    <t>Equipo de desarrollo</t>
  </si>
  <si>
    <t>Cerrado</t>
  </si>
  <si>
    <t>Urgente</t>
  </si>
  <si>
    <t>SC007</t>
  </si>
  <si>
    <t>Equipo de Desarrollo, Usuarios Finales, Analista QA</t>
  </si>
  <si>
    <t>Equipo de Desarrollo</t>
  </si>
  <si>
    <t>Evaluado</t>
  </si>
  <si>
    <t>SC008</t>
  </si>
  <si>
    <t>Equipo de Desarrollo, Administradores del Sistema, Usuarios Finales</t>
  </si>
  <si>
    <t>CCC05</t>
  </si>
  <si>
    <t>AP05</t>
  </si>
  <si>
    <t>SC009</t>
  </si>
  <si>
    <t>Equipo de Seguridad Interna</t>
  </si>
  <si>
    <t>Gerente de Seguridad</t>
  </si>
  <si>
    <t>Estados</t>
  </si>
  <si>
    <t xml:space="preserve">Recibido </t>
  </si>
  <si>
    <t xml:space="preserve">Solicitud de cambio Recibido </t>
  </si>
  <si>
    <t>Observado</t>
  </si>
  <si>
    <t>Solicitud de cambio Observado en la etapa 1</t>
  </si>
  <si>
    <t>Clasificado</t>
  </si>
  <si>
    <t>Solicitud de cambio Clasificado</t>
  </si>
  <si>
    <t xml:space="preserve">Evaluado </t>
  </si>
  <si>
    <t>Solicitud de cambio que paso a la etapa "Evaluado" por el CCC</t>
  </si>
  <si>
    <t>Aprobado</t>
  </si>
  <si>
    <t>Solicitud de cambio Aprobado por el CCC</t>
  </si>
  <si>
    <t>Rechazado</t>
  </si>
  <si>
    <t>Solicitud de cambio Rechazado por el CCC</t>
  </si>
  <si>
    <t>Solicitud de cambio Planificado por el área de desarrollo</t>
  </si>
  <si>
    <t>Implementado</t>
  </si>
  <si>
    <t>Solicitud de cambio Implementado en producción</t>
  </si>
  <si>
    <t>Verificado</t>
  </si>
  <si>
    <t>Solicitud de cambio Verificado por el stakeholder</t>
  </si>
  <si>
    <t>Solicitud de cambio Cerrado</t>
  </si>
  <si>
    <t>Estado</t>
  </si>
  <si>
    <t>Estado actual de la solicitud de cambio (SC)</t>
  </si>
  <si>
    <t>Tipo de clasificación</t>
  </si>
  <si>
    <t>Tipo de clasificación de la solicitud de cambio</t>
  </si>
  <si>
    <t>Identificador del CCC que evalúa la SC</t>
  </si>
  <si>
    <t>Fecha de Recibido</t>
  </si>
  <si>
    <t>Fecha de recibido de la solicitud de cambio</t>
  </si>
  <si>
    <t>Fecha de observado de la solicitud de cambio (etapa 1)</t>
  </si>
  <si>
    <t>Fecha de Clasificación</t>
  </si>
  <si>
    <t>Fecha de clasificación de la solicitud de cambio (etapa 2)</t>
  </si>
  <si>
    <t>Fecha de Evaluación</t>
  </si>
  <si>
    <t>Fecha de evaluación de la solicitud de cambio (etapa 3)</t>
  </si>
  <si>
    <t>Fecha INI Evaluacion</t>
  </si>
  <si>
    <t>Fecha de inicio de la evaluacion de la SC</t>
  </si>
  <si>
    <t>Fecha FIN Evaluacion</t>
  </si>
  <si>
    <t>Fecha de final de la evaluacion de la SC</t>
  </si>
  <si>
    <t>Persona que aprueba la Solicitud de Cambio</t>
  </si>
  <si>
    <t>Fecha de Aprobación</t>
  </si>
  <si>
    <t>Fecha de aprobación de la solicitud de cambio (etapa 4)</t>
  </si>
  <si>
    <t>Fecha de rechazo de la solicitud de cambio (etapa 4)</t>
  </si>
  <si>
    <t>Fecha de Planificación</t>
  </si>
  <si>
    <t>Fecha de planificación de la solicitud de cambio (etapa 5)</t>
  </si>
  <si>
    <t>Fecha INI Planificacion</t>
  </si>
  <si>
    <t>Fecha de inicio de la planificación de la SC</t>
  </si>
  <si>
    <t>Fecha FIN Planificacion</t>
  </si>
  <si>
    <t>Fecha de final de la planificación de la SC</t>
  </si>
  <si>
    <t>Fecha de Implementación</t>
  </si>
  <si>
    <t>Fecha de implementación de la solicitud de cambio (etapa 6)</t>
  </si>
  <si>
    <t>Fecha de verificación de la solicitud de cambio (etapa 7)</t>
  </si>
  <si>
    <t>Fecha de cierre de la solicitud de cambio (etapa 8)</t>
  </si>
  <si>
    <t>1. Lista de Solicitudes de Cambio "Rechazados" por el CCC en los ultimos 30 dias</t>
  </si>
  <si>
    <t>Fecha de creacion</t>
  </si>
  <si>
    <t>FE. Evaluacion</t>
  </si>
  <si>
    <t xml:space="preserve">2. Lista de Solicitudes de Cambio"Evaluados" por el CCC: </t>
  </si>
  <si>
    <t>Fe. Clasificacion</t>
  </si>
  <si>
    <t xml:space="preserve">3. Lista de Solicitudes de Cambio"Planificados" por el CCC: </t>
  </si>
  <si>
    <t xml:space="preserve">4. Lista de Solicitudes de Cambio"Cerrados" por el CCC: </t>
  </si>
  <si>
    <t>Apellidos y nombres</t>
  </si>
  <si>
    <t>ROL</t>
  </si>
  <si>
    <t>Castillo Carranza Jose Richard</t>
  </si>
  <si>
    <t>Analista QA</t>
  </si>
  <si>
    <t>CCC02</t>
  </si>
  <si>
    <t>Renzo Lipa Palacios</t>
  </si>
  <si>
    <t>Arquitecto de Software</t>
  </si>
  <si>
    <t>Bryan Velarde</t>
  </si>
  <si>
    <t>Programador Frontend/ Administrador de Base de Datos</t>
  </si>
  <si>
    <t>CCC04</t>
  </si>
  <si>
    <t>Benites Meza, Marcos</t>
  </si>
  <si>
    <t>Programador Frontend</t>
  </si>
  <si>
    <t>Alvaro Cueva</t>
  </si>
  <si>
    <t>José Luis Chaco</t>
  </si>
  <si>
    <t>Cancio Bedon, Alex</t>
  </si>
  <si>
    <t>Analista funcional/ Programador Backend</t>
  </si>
  <si>
    <t>AP02</t>
  </si>
  <si>
    <t>AP04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</si>
</sst>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Aptos Narrow"/>
      <family val="2"/>
      <scheme val="minor"/>
    </font>
    <font>
      <b/>
      <sz val="18"/>
      <color rgb="FF000000"/>
      <name val="Perpetua"/>
    </font>
    <font>
      <sz val="18"/>
      <color rgb="FF000000"/>
      <name val="Perpetua"/>
    </font>
    <font>
      <b/>
      <sz val="16"/>
      <color rgb="FF000000"/>
      <name val="Perpetua"/>
    </font>
    <font>
      <sz val="16"/>
      <color rgb="FF000000"/>
      <name val="Perpetua"/>
    </font>
    <font>
      <sz val="16"/>
      <color rgb="FF000000"/>
      <name val="Perpetua"/>
      <family val="1"/>
    </font>
    <font>
      <sz val="13"/>
      <color rgb="FF000000"/>
      <name val="Times New Roman"/>
      <family val="1"/>
      <charset val="1"/>
    </font>
    <font>
      <b/>
      <sz val="11"/>
      <color theme="1"/>
      <name val="Aptos Narrow"/>
      <family val="2"/>
      <scheme val="minor"/>
    </font>
    <font>
      <sz val="8"/>
      <name val="Aptos Narrow"/>
      <family val="2"/>
      <scheme val="minor"/>
    </font>
    <font>
      <sz val="12"/>
      <color rgb="FF000000"/>
      <name val="Aptos"/>
      <family val="2"/>
    </font>
    <font>
      <sz val="12"/>
      <color theme="1"/>
      <name val="Aptos"/>
      <family val="2"/>
    </font>
    <font>
      <b/>
      <sz val="12"/>
      <color rgb="FF000000"/>
      <name val="Aptos"/>
      <family val="2"/>
    </font>
    <font>
      <sz val="11"/>
      <color theme="1"/>
      <name val="Calibri"/>
      <family val="2"/>
    </font>
    <font>
      <b/>
      <sz val="16"/>
      <color theme="1"/>
      <name val="Perpetua"/>
      <family val="1"/>
    </font>
    <font>
      <sz val="16"/>
      <color theme="1"/>
      <name val="Perpetua"/>
      <family val="1"/>
    </font>
    <font>
      <sz val="18"/>
      <color theme="1"/>
      <name val="Perpetua"/>
      <family val="1"/>
    </font>
    <font>
      <b/>
      <sz val="12"/>
      <color theme="1"/>
      <name val="Aptos"/>
      <family val="2"/>
    </font>
  </fonts>
  <fills count="6">
    <fill>
      <patternFill patternType="none"/>
    </fill>
    <fill>
      <patternFill patternType="gray125"/>
    </fill>
    <fill>
      <patternFill patternType="solid">
        <fgColor rgb="FFE7E7E7"/>
        <bgColor indexed="64"/>
      </patternFill>
    </fill>
    <fill>
      <patternFill patternType="solid">
        <fgColor rgb="FFCBCBCB"/>
        <bgColor indexed="64"/>
      </patternFill>
    </fill>
    <fill>
      <patternFill patternType="solid">
        <fgColor theme="0"/>
        <bgColor indexed="64"/>
      </patternFill>
    </fill>
    <fill>
      <patternFill patternType="solid">
        <fgColor theme="2" tint="-0.249977111117893"/>
        <bgColor indexed="64"/>
      </patternFill>
    </fill>
  </fills>
  <borders count="3">
    <border>
      <left/>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left" vertical="center" wrapText="1" readingOrder="1"/>
    </xf>
    <xf numFmtId="0" fontId="2" fillId="3" borderId="1" xfId="0" applyFont="1" applyFill="1" applyBorder="1" applyAlignment="1">
      <alignment horizontal="left" vertical="center" wrapText="1" readingOrder="1"/>
    </xf>
    <xf numFmtId="0" fontId="2" fillId="2" borderId="1" xfId="0" applyFont="1" applyFill="1" applyBorder="1" applyAlignment="1">
      <alignment horizontal="left" vertical="center" wrapText="1" readingOrder="1"/>
    </xf>
    <xf numFmtId="0" fontId="3" fillId="2" borderId="1" xfId="0" applyFont="1" applyFill="1" applyBorder="1" applyAlignment="1">
      <alignment horizontal="left" vertical="center" wrapText="1" readingOrder="1"/>
    </xf>
    <xf numFmtId="0" fontId="4" fillId="4" borderId="1" xfId="0" applyFont="1" applyFill="1" applyBorder="1" applyAlignment="1">
      <alignment horizontal="left" vertical="center" wrapText="1" readingOrder="1"/>
    </xf>
    <xf numFmtId="0" fontId="5" fillId="4" borderId="1" xfId="0" applyFont="1" applyFill="1" applyBorder="1" applyAlignment="1">
      <alignment horizontal="left" vertical="center" wrapText="1" readingOrder="1"/>
    </xf>
    <xf numFmtId="0" fontId="6" fillId="0" borderId="0" xfId="0" applyFont="1"/>
    <xf numFmtId="14" fontId="2" fillId="2" borderId="1" xfId="0" applyNumberFormat="1" applyFont="1" applyFill="1" applyBorder="1" applyAlignment="1">
      <alignment horizontal="left" vertical="center" wrapText="1" readingOrder="1"/>
    </xf>
    <xf numFmtId="0" fontId="9" fillId="4" borderId="2" xfId="0" applyFont="1" applyFill="1" applyBorder="1" applyAlignment="1">
      <alignment horizontal="left" vertical="center" wrapText="1" readingOrder="1"/>
    </xf>
    <xf numFmtId="0" fontId="11" fillId="2" borderId="2" xfId="0" applyFont="1" applyFill="1" applyBorder="1" applyAlignment="1">
      <alignment horizontal="left" vertical="center" wrapText="1" readingOrder="1"/>
    </xf>
    <xf numFmtId="0" fontId="10" fillId="0" borderId="2" xfId="0" applyFont="1" applyBorder="1" applyAlignment="1">
      <alignment horizontal="left"/>
    </xf>
    <xf numFmtId="14" fontId="10" fillId="0" borderId="2" xfId="0" applyNumberFormat="1" applyFont="1" applyBorder="1" applyAlignment="1">
      <alignment horizontal="left"/>
    </xf>
    <xf numFmtId="0" fontId="12" fillId="0" borderId="2" xfId="0" applyFont="1" applyBorder="1" applyAlignment="1">
      <alignment horizontal="center" vertical="center" wrapText="1"/>
    </xf>
    <xf numFmtId="0" fontId="0" fillId="0" borderId="2" xfId="0" applyBorder="1" applyAlignment="1">
      <alignment horizontal="center" vertical="center" wrapText="1"/>
    </xf>
    <xf numFmtId="0" fontId="7" fillId="5" borderId="2" xfId="0" applyFont="1" applyFill="1" applyBorder="1" applyAlignment="1">
      <alignment horizontal="center" vertical="center" wrapText="1"/>
    </xf>
    <xf numFmtId="0" fontId="0" fillId="0" borderId="2" xfId="0" applyBorder="1" applyAlignment="1">
      <alignment horizontal="left" vertical="center"/>
    </xf>
    <xf numFmtId="14" fontId="0" fillId="0" borderId="2" xfId="0" applyNumberFormat="1" applyBorder="1" applyAlignment="1">
      <alignment horizontal="left" vertical="center"/>
    </xf>
    <xf numFmtId="0" fontId="14" fillId="0" borderId="2" xfId="0" applyFont="1" applyBorder="1" applyAlignment="1">
      <alignment vertical="center" wrapText="1"/>
    </xf>
    <xf numFmtId="0" fontId="15" fillId="0" borderId="2" xfId="0" applyFont="1" applyBorder="1" applyAlignment="1">
      <alignment vertical="center" wrapText="1"/>
    </xf>
    <xf numFmtId="0" fontId="13" fillId="5" borderId="2" xfId="0" applyFont="1" applyFill="1" applyBorder="1" applyAlignment="1">
      <alignment horizontal="center" vertical="center" wrapText="1"/>
    </xf>
    <xf numFmtId="0" fontId="14" fillId="0" borderId="0" xfId="0" applyFont="1" applyAlignment="1">
      <alignment vertical="center" wrapText="1"/>
    </xf>
    <xf numFmtId="0" fontId="10" fillId="0" borderId="0" xfId="0" applyFont="1" applyAlignment="1">
      <alignment horizontal="left"/>
    </xf>
    <xf numFmtId="14" fontId="10" fillId="0" borderId="0" xfId="0" applyNumberFormat="1" applyFont="1" applyAlignment="1">
      <alignment horizontal="left"/>
    </xf>
    <xf numFmtId="0" fontId="16" fillId="0" borderId="0" xfId="0" applyFont="1" applyAlignment="1">
      <alignment horizontal="left"/>
    </xf>
    <xf numFmtId="0" fontId="10" fillId="0" borderId="0" xfId="0" applyFont="1"/>
    <xf numFmtId="0" fontId="9" fillId="2" borderId="2" xfId="0" applyFont="1" applyFill="1" applyBorder="1" applyAlignment="1">
      <alignment horizontal="left" vertical="center" wrapText="1" readingOrder="1"/>
    </xf>
    <xf numFmtId="0" fontId="16"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266700</xdr:colOff>
      <xdr:row>0</xdr:row>
      <xdr:rowOff>0</xdr:rowOff>
    </xdr:from>
    <xdr:to>
      <xdr:col>12</xdr:col>
      <xdr:colOff>228600</xdr:colOff>
      <xdr:row>13</xdr:row>
      <xdr:rowOff>19050</xdr:rowOff>
    </xdr:to>
    <xdr:pic>
      <xdr:nvPicPr>
        <xdr:cNvPr id="2" name="Imagen 1">
          <a:extLst>
            <a:ext uri="{FF2B5EF4-FFF2-40B4-BE49-F238E27FC236}">
              <a16:creationId xmlns:a16="http://schemas.microsoft.com/office/drawing/2014/main" id="{61CB3023-7205-2BEC-31C3-9CE4EC3AEB71}"/>
            </a:ext>
          </a:extLst>
        </xdr:cNvPr>
        <xdr:cNvPicPr>
          <a:picLocks noChangeAspect="1"/>
        </xdr:cNvPicPr>
      </xdr:nvPicPr>
      <xdr:blipFill>
        <a:blip xmlns:r="http://schemas.openxmlformats.org/officeDocument/2006/relationships" r:embed="rId1"/>
        <a:stretch>
          <a:fillRect/>
        </a:stretch>
      </xdr:blipFill>
      <xdr:spPr>
        <a:xfrm>
          <a:off x="6334125" y="0"/>
          <a:ext cx="6819900" cy="43815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60BE3-CC7C-4C60-8833-E687CBC49B61}">
  <dimension ref="B4:C92"/>
  <sheetViews>
    <sheetView tabSelected="1" topLeftCell="A6" zoomScale="70" zoomScaleNormal="70" workbookViewId="0">
      <selection activeCell="B4" sqref="B4"/>
    </sheetView>
  </sheetViews>
  <sheetFormatPr defaultColWidth="11.42578125" defaultRowHeight="15"/>
  <cols>
    <col min="2" max="2" width="25.85546875" customWidth="1"/>
    <col min="3" max="3" width="112" customWidth="1"/>
  </cols>
  <sheetData>
    <row r="4" spans="2:3" ht="15.75" thickBot="1"/>
    <row r="5" spans="2:3" ht="24.75">
      <c r="B5" s="1" t="s">
        <v>0</v>
      </c>
      <c r="C5" s="1" t="s">
        <v>1</v>
      </c>
    </row>
    <row r="6" spans="2:3" ht="24.75">
      <c r="B6" s="2" t="s">
        <v>2</v>
      </c>
      <c r="C6" s="2">
        <v>1</v>
      </c>
    </row>
    <row r="7" spans="2:3" ht="24.75">
      <c r="B7" s="3" t="s">
        <v>3</v>
      </c>
      <c r="C7" s="8">
        <v>45435</v>
      </c>
    </row>
    <row r="8" spans="2:3" ht="48.75">
      <c r="B8" s="2" t="s">
        <v>4</v>
      </c>
      <c r="C8" s="2" t="s">
        <v>5</v>
      </c>
    </row>
    <row r="9" spans="2:3" ht="48.75">
      <c r="B9" s="3" t="s">
        <v>6</v>
      </c>
      <c r="C9" s="3" t="s">
        <v>7</v>
      </c>
    </row>
    <row r="10" spans="2:3" ht="48.75">
      <c r="B10" s="2" t="s">
        <v>8</v>
      </c>
      <c r="C10" s="2" t="s">
        <v>9</v>
      </c>
    </row>
    <row r="11" spans="2:3" ht="48.75">
      <c r="B11" s="3" t="s">
        <v>10</v>
      </c>
      <c r="C11" s="3" t="s">
        <v>11</v>
      </c>
    </row>
    <row r="13" spans="2:3" ht="24.75">
      <c r="B13" s="1" t="s">
        <v>0</v>
      </c>
      <c r="C13" s="1" t="s">
        <v>1</v>
      </c>
    </row>
    <row r="14" spans="2:3" ht="24.75">
      <c r="B14" s="2" t="s">
        <v>2</v>
      </c>
      <c r="C14" s="2">
        <v>2</v>
      </c>
    </row>
    <row r="15" spans="2:3" ht="24.75">
      <c r="B15" s="3" t="s">
        <v>3</v>
      </c>
      <c r="C15" s="8">
        <v>45435</v>
      </c>
    </row>
    <row r="16" spans="2:3" ht="49.5">
      <c r="B16" s="2" t="s">
        <v>4</v>
      </c>
      <c r="C16" s="2" t="s">
        <v>12</v>
      </c>
    </row>
    <row r="17" spans="2:3" ht="49.5">
      <c r="B17" s="3" t="s">
        <v>6</v>
      </c>
      <c r="C17" s="3" t="s">
        <v>13</v>
      </c>
    </row>
    <row r="18" spans="2:3" ht="74.25">
      <c r="B18" s="2" t="s">
        <v>8</v>
      </c>
      <c r="C18" s="2" t="s">
        <v>14</v>
      </c>
    </row>
    <row r="19" spans="2:3" ht="74.25">
      <c r="B19" s="3" t="s">
        <v>10</v>
      </c>
      <c r="C19" s="3" t="s">
        <v>15</v>
      </c>
    </row>
    <row r="20" spans="2:3" ht="50.25" customHeight="1" thickBot="1"/>
    <row r="21" spans="2:3" ht="25.5" thickBot="1">
      <c r="B21" s="1" t="s">
        <v>0</v>
      </c>
      <c r="C21" s="1" t="s">
        <v>1</v>
      </c>
    </row>
    <row r="22" spans="2:3" ht="24.75">
      <c r="B22" s="2" t="s">
        <v>2</v>
      </c>
      <c r="C22" s="2">
        <v>3</v>
      </c>
    </row>
    <row r="23" spans="2:3" ht="24.75">
      <c r="B23" s="3" t="s">
        <v>3</v>
      </c>
      <c r="C23" s="8">
        <v>45435</v>
      </c>
    </row>
    <row r="24" spans="2:3" ht="49.5">
      <c r="B24" s="2" t="s">
        <v>4</v>
      </c>
      <c r="C24" s="2" t="s">
        <v>12</v>
      </c>
    </row>
    <row r="25" spans="2:3" ht="49.5">
      <c r="B25" s="3" t="s">
        <v>6</v>
      </c>
      <c r="C25" s="3" t="s">
        <v>16</v>
      </c>
    </row>
    <row r="26" spans="2:3" ht="74.25">
      <c r="B26" s="2" t="s">
        <v>8</v>
      </c>
      <c r="C26" s="2" t="s">
        <v>17</v>
      </c>
    </row>
    <row r="27" spans="2:3" ht="49.5">
      <c r="B27" s="3" t="s">
        <v>10</v>
      </c>
      <c r="C27" s="3" t="s">
        <v>18</v>
      </c>
    </row>
    <row r="28" spans="2:3" ht="51.75" customHeight="1"/>
    <row r="30" spans="2:3" ht="24.75">
      <c r="B30" s="1" t="s">
        <v>0</v>
      </c>
      <c r="C30" s="1" t="s">
        <v>1</v>
      </c>
    </row>
    <row r="31" spans="2:3" ht="24.75">
      <c r="B31" s="2" t="s">
        <v>2</v>
      </c>
      <c r="C31" s="2">
        <v>4</v>
      </c>
    </row>
    <row r="32" spans="2:3" ht="24.75">
      <c r="B32" s="3" t="s">
        <v>3</v>
      </c>
      <c r="C32" s="8">
        <v>45435</v>
      </c>
    </row>
    <row r="33" spans="2:3" ht="49.5">
      <c r="B33" s="2" t="s">
        <v>4</v>
      </c>
      <c r="C33" s="2" t="s">
        <v>19</v>
      </c>
    </row>
    <row r="34" spans="2:3" ht="49.5">
      <c r="B34" s="3" t="s">
        <v>6</v>
      </c>
      <c r="C34" s="3" t="s">
        <v>20</v>
      </c>
    </row>
    <row r="35" spans="2:3" ht="99">
      <c r="B35" s="2" t="s">
        <v>8</v>
      </c>
      <c r="C35" s="2" t="s">
        <v>21</v>
      </c>
    </row>
    <row r="36" spans="2:3" ht="74.25">
      <c r="B36" s="3" t="s">
        <v>10</v>
      </c>
      <c r="C36" s="3" t="s">
        <v>22</v>
      </c>
    </row>
    <row r="40" spans="2:3" ht="24.75">
      <c r="B40" s="1" t="s">
        <v>0</v>
      </c>
      <c r="C40" s="1" t="s">
        <v>1</v>
      </c>
    </row>
    <row r="41" spans="2:3" ht="24.75">
      <c r="B41" s="2" t="s">
        <v>2</v>
      </c>
      <c r="C41" s="2">
        <v>5</v>
      </c>
    </row>
    <row r="42" spans="2:3" ht="24.75">
      <c r="B42" s="3" t="s">
        <v>3</v>
      </c>
      <c r="C42" s="8">
        <v>45435</v>
      </c>
    </row>
    <row r="43" spans="2:3" ht="49.5">
      <c r="B43" s="2" t="s">
        <v>4</v>
      </c>
      <c r="C43" s="2" t="s">
        <v>23</v>
      </c>
    </row>
    <row r="44" spans="2:3" ht="49.5">
      <c r="B44" s="3" t="s">
        <v>6</v>
      </c>
      <c r="C44" s="3" t="s">
        <v>24</v>
      </c>
    </row>
    <row r="45" spans="2:3" ht="74.25">
      <c r="B45" s="2" t="s">
        <v>8</v>
      </c>
      <c r="C45" s="2" t="s">
        <v>25</v>
      </c>
    </row>
    <row r="46" spans="2:3" ht="49.5">
      <c r="B46" s="3" t="s">
        <v>10</v>
      </c>
      <c r="C46" s="3" t="s">
        <v>26</v>
      </c>
    </row>
    <row r="51" spans="2:3" ht="24.75">
      <c r="B51" s="1" t="s">
        <v>0</v>
      </c>
      <c r="C51" s="1" t="s">
        <v>1</v>
      </c>
    </row>
    <row r="52" spans="2:3" ht="24.75">
      <c r="B52" s="2" t="s">
        <v>2</v>
      </c>
      <c r="C52" s="2">
        <v>6</v>
      </c>
    </row>
    <row r="53" spans="2:3" ht="24.75">
      <c r="B53" s="3" t="s">
        <v>3</v>
      </c>
      <c r="C53" s="8">
        <v>45435</v>
      </c>
    </row>
    <row r="54" spans="2:3" ht="49.5">
      <c r="B54" s="2" t="s">
        <v>4</v>
      </c>
      <c r="C54" s="2" t="s">
        <v>5</v>
      </c>
    </row>
    <row r="55" spans="2:3" ht="49.5">
      <c r="B55" s="3" t="s">
        <v>6</v>
      </c>
      <c r="C55" s="3" t="s">
        <v>27</v>
      </c>
    </row>
    <row r="56" spans="2:3" ht="49.5">
      <c r="B56" s="2" t="s">
        <v>8</v>
      </c>
      <c r="C56" s="2" t="s">
        <v>28</v>
      </c>
    </row>
    <row r="57" spans="2:3" ht="148.5">
      <c r="B57" s="3" t="s">
        <v>10</v>
      </c>
      <c r="C57" s="3" t="s">
        <v>29</v>
      </c>
    </row>
    <row r="63" spans="2:3" ht="24.75">
      <c r="B63" s="1" t="s">
        <v>0</v>
      </c>
      <c r="C63" s="1" t="s">
        <v>1</v>
      </c>
    </row>
    <row r="64" spans="2:3" ht="24.75">
      <c r="B64" s="2" t="s">
        <v>2</v>
      </c>
      <c r="C64" s="2">
        <v>7</v>
      </c>
    </row>
    <row r="65" spans="2:3" ht="24.75">
      <c r="B65" s="3" t="s">
        <v>3</v>
      </c>
      <c r="C65" s="8">
        <v>45435</v>
      </c>
    </row>
    <row r="66" spans="2:3" ht="49.5">
      <c r="B66" s="2" t="s">
        <v>4</v>
      </c>
      <c r="C66" s="2" t="s">
        <v>30</v>
      </c>
    </row>
    <row r="67" spans="2:3" ht="49.5">
      <c r="B67" s="3" t="s">
        <v>6</v>
      </c>
      <c r="C67" s="3" t="s">
        <v>31</v>
      </c>
    </row>
    <row r="68" spans="2:3" ht="222.75">
      <c r="B68" s="2" t="s">
        <v>8</v>
      </c>
      <c r="C68" s="2" t="s">
        <v>32</v>
      </c>
    </row>
    <row r="69" spans="2:3" ht="148.5">
      <c r="B69" s="3" t="s">
        <v>10</v>
      </c>
      <c r="C69" s="3" t="s">
        <v>33</v>
      </c>
    </row>
    <row r="74" spans="2:3" ht="24.75">
      <c r="B74" s="1" t="s">
        <v>0</v>
      </c>
      <c r="C74" s="1" t="s">
        <v>1</v>
      </c>
    </row>
    <row r="75" spans="2:3" ht="24.75">
      <c r="B75" s="2" t="s">
        <v>2</v>
      </c>
      <c r="C75" s="2">
        <v>8</v>
      </c>
    </row>
    <row r="76" spans="2:3" ht="24.75">
      <c r="B76" s="3" t="s">
        <v>3</v>
      </c>
      <c r="C76" s="8">
        <v>45435</v>
      </c>
    </row>
    <row r="77" spans="2:3" ht="49.5">
      <c r="B77" s="2" t="s">
        <v>4</v>
      </c>
      <c r="C77" s="2" t="s">
        <v>34</v>
      </c>
    </row>
    <row r="78" spans="2:3" ht="49.5">
      <c r="B78" s="3" t="s">
        <v>6</v>
      </c>
      <c r="C78" s="3" t="s">
        <v>31</v>
      </c>
    </row>
    <row r="79" spans="2:3" ht="173.25">
      <c r="B79" s="2" t="s">
        <v>8</v>
      </c>
      <c r="C79" s="2" t="s">
        <v>35</v>
      </c>
    </row>
    <row r="80" spans="2:3" ht="173.25">
      <c r="B80" s="3" t="s">
        <v>10</v>
      </c>
      <c r="C80" s="3" t="s">
        <v>36</v>
      </c>
    </row>
    <row r="86" spans="2:3" ht="24.75">
      <c r="B86" s="1" t="s">
        <v>0</v>
      </c>
      <c r="C86" s="1" t="s">
        <v>1</v>
      </c>
    </row>
    <row r="87" spans="2:3" ht="24.75">
      <c r="B87" s="2" t="s">
        <v>2</v>
      </c>
      <c r="C87" s="2">
        <v>9</v>
      </c>
    </row>
    <row r="88" spans="2:3" ht="24.75">
      <c r="B88" s="3" t="s">
        <v>3</v>
      </c>
      <c r="C88" s="8">
        <v>45435</v>
      </c>
    </row>
    <row r="89" spans="2:3" ht="49.5">
      <c r="B89" s="2" t="s">
        <v>4</v>
      </c>
      <c r="C89" s="2" t="s">
        <v>37</v>
      </c>
    </row>
    <row r="90" spans="2:3" ht="49.5">
      <c r="B90" s="3" t="s">
        <v>6</v>
      </c>
      <c r="C90" s="3" t="s">
        <v>38</v>
      </c>
    </row>
    <row r="91" spans="2:3" ht="99">
      <c r="B91" s="2" t="s">
        <v>8</v>
      </c>
      <c r="C91" s="2" t="s">
        <v>39</v>
      </c>
    </row>
    <row r="92" spans="2:3" ht="148.5">
      <c r="B92" s="3" t="s">
        <v>10</v>
      </c>
      <c r="C92" s="3"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594FA-53E3-42D5-B0BF-13800C7B0D02}">
  <dimension ref="A3:V12"/>
  <sheetViews>
    <sheetView topLeftCell="C1" workbookViewId="0">
      <selection activeCell="E4" sqref="E4:E12"/>
    </sheetView>
  </sheetViews>
  <sheetFormatPr defaultColWidth="11.42578125" defaultRowHeight="15"/>
  <cols>
    <col min="1" max="1" width="10.5703125" customWidth="1"/>
    <col min="2" max="2" width="14.140625" customWidth="1"/>
    <col min="3" max="3" width="71" customWidth="1"/>
    <col min="4" max="4" width="28" customWidth="1"/>
    <col min="5" max="5" width="13.42578125" customWidth="1"/>
    <col min="6" max="6" width="15.42578125" customWidth="1"/>
    <col min="7" max="7" width="12.5703125" bestFit="1" customWidth="1"/>
    <col min="8" max="8" width="14" bestFit="1" customWidth="1"/>
    <col min="9" max="9" width="16.28515625" bestFit="1" customWidth="1"/>
    <col min="10" max="10" width="16.140625" customWidth="1"/>
    <col min="11" max="11" width="18.140625" bestFit="1" customWidth="1"/>
    <col min="12" max="12" width="20.7109375" customWidth="1"/>
    <col min="13" max="13" width="20" customWidth="1"/>
    <col min="14" max="14" width="15.28515625" customWidth="1"/>
    <col min="15" max="15" width="17" customWidth="1"/>
    <col min="16" max="16" width="21.7109375" bestFit="1" customWidth="1"/>
    <col min="17" max="17" width="19.5703125" customWidth="1"/>
    <col min="18" max="18" width="17.140625" customWidth="1"/>
    <col min="19" max="19" width="18" customWidth="1"/>
    <col min="20" max="20" width="18.7109375" customWidth="1"/>
    <col min="21" max="21" width="17.7109375" customWidth="1"/>
    <col min="22" max="22" width="17.85546875" customWidth="1"/>
  </cols>
  <sheetData>
    <row r="3" spans="1:22" ht="49.5" customHeight="1">
      <c r="A3" s="10" t="s">
        <v>2</v>
      </c>
      <c r="B3" s="10" t="s">
        <v>3</v>
      </c>
      <c r="C3" s="10" t="s">
        <v>41</v>
      </c>
      <c r="D3" s="10" t="s">
        <v>42</v>
      </c>
      <c r="E3" s="10" t="s">
        <v>43</v>
      </c>
      <c r="F3" s="10" t="s">
        <v>44</v>
      </c>
      <c r="G3" s="10" t="s">
        <v>45</v>
      </c>
      <c r="H3" s="10" t="s">
        <v>46</v>
      </c>
      <c r="I3" s="10" t="s">
        <v>47</v>
      </c>
      <c r="J3" s="10" t="s">
        <v>48</v>
      </c>
      <c r="K3" s="10" t="s">
        <v>49</v>
      </c>
      <c r="L3" s="10" t="s">
        <v>50</v>
      </c>
      <c r="M3" s="10" t="s">
        <v>51</v>
      </c>
      <c r="N3" s="10" t="s">
        <v>52</v>
      </c>
      <c r="O3" s="10" t="s">
        <v>53</v>
      </c>
      <c r="P3" s="10" t="s">
        <v>54</v>
      </c>
      <c r="Q3" s="10" t="s">
        <v>55</v>
      </c>
      <c r="R3" s="10" t="s">
        <v>56</v>
      </c>
      <c r="S3" s="10" t="s">
        <v>57</v>
      </c>
      <c r="T3" s="10" t="s">
        <v>58</v>
      </c>
      <c r="U3" s="10" t="s">
        <v>59</v>
      </c>
      <c r="V3" s="10" t="s">
        <v>60</v>
      </c>
    </row>
    <row r="4" spans="1:22" ht="15.75">
      <c r="A4" s="11" t="s">
        <v>61</v>
      </c>
      <c r="B4" s="12">
        <v>45435</v>
      </c>
      <c r="C4" s="11" t="s">
        <v>62</v>
      </c>
      <c r="D4" s="11" t="s">
        <v>63</v>
      </c>
      <c r="E4" s="9" t="s">
        <v>64</v>
      </c>
      <c r="F4" s="11" t="s">
        <v>65</v>
      </c>
      <c r="G4" s="11" t="s">
        <v>66</v>
      </c>
      <c r="H4" s="16" t="s">
        <v>67</v>
      </c>
      <c r="I4" s="17">
        <f>H4+1</f>
        <v>45437</v>
      </c>
      <c r="J4" s="12">
        <f>I4+1</f>
        <v>45438</v>
      </c>
      <c r="K4" s="12">
        <f>J4+1</f>
        <v>45439</v>
      </c>
      <c r="L4" s="12">
        <f>K4</f>
        <v>45439</v>
      </c>
      <c r="M4" s="12">
        <f>L4+7</f>
        <v>45446</v>
      </c>
      <c r="N4" s="11" t="s">
        <v>68</v>
      </c>
      <c r="O4" s="11"/>
      <c r="P4" s="12">
        <f>M4+1</f>
        <v>45447</v>
      </c>
      <c r="Q4" s="11"/>
      <c r="R4" s="11"/>
      <c r="S4" s="11"/>
      <c r="T4" s="11"/>
      <c r="U4" s="11"/>
      <c r="V4" s="11"/>
    </row>
    <row r="5" spans="1:22" ht="15.75">
      <c r="A5" s="11" t="s">
        <v>69</v>
      </c>
      <c r="B5" s="12">
        <v>45435</v>
      </c>
      <c r="C5" s="11" t="s">
        <v>12</v>
      </c>
      <c r="D5" s="11" t="s">
        <v>70</v>
      </c>
      <c r="E5" s="9" t="s">
        <v>64</v>
      </c>
      <c r="F5" s="11" t="s">
        <v>65</v>
      </c>
      <c r="G5" s="11" t="s">
        <v>71</v>
      </c>
      <c r="H5" s="17">
        <v>45437</v>
      </c>
      <c r="I5" s="17">
        <f t="shared" ref="I5:K12" si="0">H5+1</f>
        <v>45438</v>
      </c>
      <c r="J5" s="12">
        <f t="shared" si="0"/>
        <v>45439</v>
      </c>
      <c r="K5" s="12">
        <f t="shared" si="0"/>
        <v>45440</v>
      </c>
      <c r="L5" s="12">
        <f t="shared" ref="L5:L12" si="1">K5</f>
        <v>45440</v>
      </c>
      <c r="M5" s="12">
        <f t="shared" ref="M5:M12" si="2">L5+7</f>
        <v>45447</v>
      </c>
      <c r="N5" s="11" t="s">
        <v>72</v>
      </c>
      <c r="O5" s="11"/>
      <c r="P5" s="12">
        <f t="shared" ref="P5:P6" si="3">M5+1</f>
        <v>45448</v>
      </c>
      <c r="Q5" s="11"/>
      <c r="R5" s="11"/>
      <c r="S5" s="11"/>
      <c r="T5" s="11"/>
      <c r="U5" s="11"/>
      <c r="V5" s="11"/>
    </row>
    <row r="6" spans="1:22" ht="15.75">
      <c r="A6" s="11" t="s">
        <v>73</v>
      </c>
      <c r="B6" s="12">
        <v>45435</v>
      </c>
      <c r="C6" s="11" t="s">
        <v>12</v>
      </c>
      <c r="D6" s="11" t="s">
        <v>74</v>
      </c>
      <c r="E6" s="9" t="s">
        <v>64</v>
      </c>
      <c r="F6" s="11" t="s">
        <v>65</v>
      </c>
      <c r="G6" s="11" t="s">
        <v>75</v>
      </c>
      <c r="H6" s="17">
        <v>45438</v>
      </c>
      <c r="I6" s="17">
        <f t="shared" si="0"/>
        <v>45439</v>
      </c>
      <c r="J6" s="12">
        <f t="shared" si="0"/>
        <v>45440</v>
      </c>
      <c r="K6" s="12">
        <f t="shared" si="0"/>
        <v>45441</v>
      </c>
      <c r="L6" s="12">
        <f t="shared" si="1"/>
        <v>45441</v>
      </c>
      <c r="M6" s="12">
        <f t="shared" si="2"/>
        <v>45448</v>
      </c>
      <c r="N6" s="11" t="s">
        <v>76</v>
      </c>
      <c r="O6" s="11"/>
      <c r="P6" s="12">
        <f t="shared" si="3"/>
        <v>45449</v>
      </c>
      <c r="Q6" s="11"/>
      <c r="R6" s="11"/>
      <c r="S6" s="11"/>
      <c r="T6" s="11"/>
      <c r="U6" s="11"/>
      <c r="V6" s="11"/>
    </row>
    <row r="7" spans="1:22" ht="15.75">
      <c r="A7" s="11" t="s">
        <v>77</v>
      </c>
      <c r="B7" s="12">
        <v>45436</v>
      </c>
      <c r="C7" s="11" t="s">
        <v>78</v>
      </c>
      <c r="D7" s="11" t="s">
        <v>79</v>
      </c>
      <c r="E7" s="9" t="s">
        <v>80</v>
      </c>
      <c r="F7" s="11" t="s">
        <v>81</v>
      </c>
      <c r="G7" s="11" t="s">
        <v>82</v>
      </c>
      <c r="H7" s="17">
        <v>45438</v>
      </c>
      <c r="I7" s="17">
        <f t="shared" si="0"/>
        <v>45439</v>
      </c>
      <c r="J7" s="12">
        <f t="shared" si="0"/>
        <v>45440</v>
      </c>
      <c r="K7" s="12">
        <f t="shared" si="0"/>
        <v>45441</v>
      </c>
      <c r="L7" s="12">
        <f t="shared" si="1"/>
        <v>45441</v>
      </c>
      <c r="M7" s="12">
        <f t="shared" si="2"/>
        <v>45448</v>
      </c>
      <c r="N7" s="11" t="s">
        <v>83</v>
      </c>
      <c r="O7" s="12">
        <f>M7+1</f>
        <v>45449</v>
      </c>
      <c r="P7" s="11"/>
      <c r="Q7" s="12">
        <f>O7+1</f>
        <v>45450</v>
      </c>
      <c r="R7" s="12">
        <f>Q7</f>
        <v>45450</v>
      </c>
      <c r="S7" s="12">
        <f>R7+7</f>
        <v>45457</v>
      </c>
      <c r="T7" s="11"/>
      <c r="U7" s="11"/>
      <c r="V7" s="11"/>
    </row>
    <row r="8" spans="1:22" ht="15.75">
      <c r="A8" s="11" t="s">
        <v>84</v>
      </c>
      <c r="B8" s="12">
        <v>45436</v>
      </c>
      <c r="C8" s="11" t="s">
        <v>23</v>
      </c>
      <c r="D8" s="11" t="s">
        <v>85</v>
      </c>
      <c r="E8" s="9" t="s">
        <v>64</v>
      </c>
      <c r="F8" s="11" t="s">
        <v>65</v>
      </c>
      <c r="G8" s="11" t="s">
        <v>66</v>
      </c>
      <c r="H8" s="17">
        <v>45437</v>
      </c>
      <c r="I8" s="17">
        <f t="shared" si="0"/>
        <v>45438</v>
      </c>
      <c r="J8" s="12">
        <f t="shared" si="0"/>
        <v>45439</v>
      </c>
      <c r="K8" s="12">
        <f t="shared" si="0"/>
        <v>45440</v>
      </c>
      <c r="L8" s="12">
        <f t="shared" si="1"/>
        <v>45440</v>
      </c>
      <c r="M8" s="12">
        <f t="shared" si="2"/>
        <v>45447</v>
      </c>
      <c r="N8" s="11" t="s">
        <v>68</v>
      </c>
      <c r="O8" s="11"/>
      <c r="P8" s="12">
        <f>M8+1</f>
        <v>45448</v>
      </c>
      <c r="Q8" s="11"/>
      <c r="R8" s="11"/>
      <c r="S8" s="11"/>
      <c r="T8" s="11"/>
      <c r="U8" s="11"/>
      <c r="V8" s="11"/>
    </row>
    <row r="9" spans="1:22" ht="15.75">
      <c r="A9" s="11" t="s">
        <v>86</v>
      </c>
      <c r="B9" s="12">
        <v>45436</v>
      </c>
      <c r="C9" s="11" t="s">
        <v>62</v>
      </c>
      <c r="D9" s="11" t="s">
        <v>87</v>
      </c>
      <c r="E9" s="9" t="s">
        <v>88</v>
      </c>
      <c r="F9" s="11" t="s">
        <v>89</v>
      </c>
      <c r="G9" s="11" t="s">
        <v>82</v>
      </c>
      <c r="H9" s="16" t="s">
        <v>67</v>
      </c>
      <c r="I9" s="17">
        <f t="shared" si="0"/>
        <v>45437</v>
      </c>
      <c r="J9" s="12">
        <f t="shared" si="0"/>
        <v>45438</v>
      </c>
      <c r="K9" s="12">
        <f t="shared" si="0"/>
        <v>45439</v>
      </c>
      <c r="L9" s="12">
        <f t="shared" si="1"/>
        <v>45439</v>
      </c>
      <c r="M9" s="12">
        <f>L9+7</f>
        <v>45446</v>
      </c>
      <c r="N9" s="11" t="s">
        <v>83</v>
      </c>
      <c r="O9" s="12">
        <f>M9+1</f>
        <v>45447</v>
      </c>
      <c r="P9" s="11"/>
      <c r="Q9" s="12">
        <f>O9+1</f>
        <v>45448</v>
      </c>
      <c r="R9" s="12">
        <f>Q9</f>
        <v>45448</v>
      </c>
      <c r="S9" s="12">
        <f>R9+7</f>
        <v>45455</v>
      </c>
      <c r="T9" s="12">
        <f>S9+2</f>
        <v>45457</v>
      </c>
      <c r="U9" s="12">
        <f>T9+14</f>
        <v>45471</v>
      </c>
      <c r="V9" s="12">
        <f>U9+2</f>
        <v>45473</v>
      </c>
    </row>
    <row r="10" spans="1:22" ht="15.75">
      <c r="A10" s="11" t="s">
        <v>90</v>
      </c>
      <c r="B10" s="12">
        <v>45436</v>
      </c>
      <c r="C10" s="11" t="s">
        <v>91</v>
      </c>
      <c r="D10" s="11" t="s">
        <v>92</v>
      </c>
      <c r="E10" s="9" t="s">
        <v>93</v>
      </c>
      <c r="F10" s="11" t="s">
        <v>65</v>
      </c>
      <c r="G10" s="11" t="s">
        <v>71</v>
      </c>
      <c r="H10" s="17">
        <v>45437</v>
      </c>
      <c r="I10" s="17">
        <f t="shared" si="0"/>
        <v>45438</v>
      </c>
      <c r="J10" s="12">
        <f t="shared" si="0"/>
        <v>45439</v>
      </c>
      <c r="K10" s="12">
        <f t="shared" si="0"/>
        <v>45440</v>
      </c>
      <c r="L10" s="12">
        <f t="shared" si="1"/>
        <v>45440</v>
      </c>
      <c r="M10" s="12">
        <f t="shared" si="2"/>
        <v>45447</v>
      </c>
      <c r="N10" s="11"/>
      <c r="O10" s="12"/>
      <c r="P10" s="11"/>
      <c r="Q10" s="12"/>
      <c r="R10" s="12"/>
      <c r="S10" s="12"/>
      <c r="T10" s="11"/>
      <c r="U10" s="11"/>
      <c r="V10" s="11"/>
    </row>
    <row r="11" spans="1:22" ht="15.75">
      <c r="A11" s="11" t="s">
        <v>94</v>
      </c>
      <c r="B11" s="12">
        <v>45437</v>
      </c>
      <c r="C11" s="11" t="s">
        <v>95</v>
      </c>
      <c r="D11" s="11" t="s">
        <v>92</v>
      </c>
      <c r="E11" s="9" t="s">
        <v>80</v>
      </c>
      <c r="F11" s="11" t="s">
        <v>81</v>
      </c>
      <c r="G11" s="11" t="s">
        <v>96</v>
      </c>
      <c r="H11" s="16" t="s">
        <v>67</v>
      </c>
      <c r="I11" s="17">
        <f t="shared" si="0"/>
        <v>45437</v>
      </c>
      <c r="J11" s="12">
        <f t="shared" si="0"/>
        <v>45438</v>
      </c>
      <c r="K11" s="12">
        <f t="shared" si="0"/>
        <v>45439</v>
      </c>
      <c r="L11" s="12">
        <f t="shared" si="1"/>
        <v>45439</v>
      </c>
      <c r="M11" s="12">
        <f t="shared" si="2"/>
        <v>45446</v>
      </c>
      <c r="N11" s="11" t="s">
        <v>97</v>
      </c>
      <c r="O11" s="12">
        <f>M11+1</f>
        <v>45447</v>
      </c>
      <c r="P11" s="11"/>
      <c r="Q11" s="12">
        <f>O11+1</f>
        <v>45448</v>
      </c>
      <c r="R11" s="12">
        <f>Q11</f>
        <v>45448</v>
      </c>
      <c r="S11" s="12">
        <f>R11+7</f>
        <v>45455</v>
      </c>
      <c r="T11" s="11"/>
      <c r="U11" s="11"/>
      <c r="V11" s="11"/>
    </row>
    <row r="12" spans="1:22" ht="15.75">
      <c r="A12" s="11" t="s">
        <v>98</v>
      </c>
      <c r="B12" s="12">
        <v>45437</v>
      </c>
      <c r="C12" s="11" t="s">
        <v>99</v>
      </c>
      <c r="D12" s="11" t="s">
        <v>100</v>
      </c>
      <c r="E12" s="9" t="s">
        <v>93</v>
      </c>
      <c r="F12" s="11" t="s">
        <v>65</v>
      </c>
      <c r="G12" s="11" t="s">
        <v>71</v>
      </c>
      <c r="H12" s="17">
        <v>45437</v>
      </c>
      <c r="I12" s="17">
        <f t="shared" si="0"/>
        <v>45438</v>
      </c>
      <c r="J12" s="12">
        <f t="shared" si="0"/>
        <v>45439</v>
      </c>
      <c r="K12" s="12">
        <f t="shared" si="0"/>
        <v>45440</v>
      </c>
      <c r="L12" s="12">
        <f t="shared" si="1"/>
        <v>45440</v>
      </c>
      <c r="M12" s="12">
        <f t="shared" si="2"/>
        <v>45447</v>
      </c>
      <c r="N12" s="11"/>
      <c r="O12" s="11"/>
      <c r="P12" s="11"/>
      <c r="Q12" s="11"/>
      <c r="R12" s="11"/>
      <c r="S12" s="11"/>
      <c r="T12" s="11"/>
      <c r="U12" s="11"/>
      <c r="V12" s="11"/>
    </row>
  </sheetData>
  <autoFilter ref="A3:AE3" xr:uid="{29D594FA-53E3-42D5-B0BF-13800C7B0D02}"/>
  <phoneticPr fontId="8" type="noConversion"/>
  <pageMargins left="0.7" right="0.7" top="0.75" bottom="0.75" header="0.3" footer="0.3"/>
  <ignoredErrors>
    <ignoredError sqref="U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1F65C-05EE-4CFF-891B-7B93541C42E3}">
  <dimension ref="B1:C12"/>
  <sheetViews>
    <sheetView workbookViewId="0">
      <selection activeCell="C8" sqref="C8"/>
    </sheetView>
  </sheetViews>
  <sheetFormatPr defaultColWidth="11.42578125" defaultRowHeight="15"/>
  <cols>
    <col min="2" max="2" width="22.42578125" customWidth="1"/>
    <col min="3" max="3" width="57.140625" customWidth="1"/>
  </cols>
  <sheetData>
    <row r="1" spans="2:3" ht="15.75" thickBot="1"/>
    <row r="2" spans="2:3" ht="22.5" thickBot="1">
      <c r="B2" s="4" t="s">
        <v>101</v>
      </c>
      <c r="C2" s="4" t="s">
        <v>1</v>
      </c>
    </row>
    <row r="3" spans="2:3" ht="22.5" thickBot="1">
      <c r="B3" s="5" t="s">
        <v>102</v>
      </c>
      <c r="C3" s="5" t="s">
        <v>103</v>
      </c>
    </row>
    <row r="4" spans="2:3" ht="22.5" thickBot="1">
      <c r="B4" s="5" t="s">
        <v>104</v>
      </c>
      <c r="C4" s="5" t="s">
        <v>105</v>
      </c>
    </row>
    <row r="5" spans="2:3" ht="22.5" thickBot="1">
      <c r="B5" s="5" t="s">
        <v>106</v>
      </c>
      <c r="C5" s="5" t="s">
        <v>107</v>
      </c>
    </row>
    <row r="6" spans="2:3" ht="44.25" thickBot="1">
      <c r="B6" s="5" t="s">
        <v>108</v>
      </c>
      <c r="C6" s="6" t="s">
        <v>109</v>
      </c>
    </row>
    <row r="7" spans="2:3" ht="22.5" thickBot="1">
      <c r="B7" s="5" t="s">
        <v>110</v>
      </c>
      <c r="C7" s="5" t="s">
        <v>111</v>
      </c>
    </row>
    <row r="8" spans="2:3" ht="22.5" thickBot="1">
      <c r="B8" s="5" t="s">
        <v>112</v>
      </c>
      <c r="C8" s="5" t="s">
        <v>113</v>
      </c>
    </row>
    <row r="9" spans="2:3" ht="44.25" thickBot="1">
      <c r="B9" s="5" t="s">
        <v>80</v>
      </c>
      <c r="C9" s="5" t="s">
        <v>114</v>
      </c>
    </row>
    <row r="10" spans="2:3" ht="44.25" thickBot="1">
      <c r="B10" s="5" t="s">
        <v>115</v>
      </c>
      <c r="C10" s="5" t="s">
        <v>116</v>
      </c>
    </row>
    <row r="11" spans="2:3" ht="22.5" thickBot="1">
      <c r="B11" s="5" t="s">
        <v>117</v>
      </c>
      <c r="C11" s="5" t="s">
        <v>118</v>
      </c>
    </row>
    <row r="12" spans="2:3" ht="22.5" thickBot="1">
      <c r="B12" s="5" t="s">
        <v>88</v>
      </c>
      <c r="C12" s="5" t="s">
        <v>119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8E08-84EC-4BD7-BC93-56C47DB56B5C}">
  <dimension ref="B3:C28"/>
  <sheetViews>
    <sheetView topLeftCell="A8" zoomScaleNormal="100" workbookViewId="0">
      <selection activeCell="E18" sqref="E18"/>
    </sheetView>
  </sheetViews>
  <sheetFormatPr defaultColWidth="11.42578125" defaultRowHeight="15"/>
  <cols>
    <col min="2" max="2" width="33" customWidth="1"/>
    <col min="3" max="3" width="74.42578125" customWidth="1"/>
  </cols>
  <sheetData>
    <row r="3" spans="2:3" ht="21.75">
      <c r="B3" s="20" t="s">
        <v>0</v>
      </c>
      <c r="C3" s="20" t="s">
        <v>1</v>
      </c>
    </row>
    <row r="4" spans="2:3" ht="21.75">
      <c r="B4" s="18" t="s">
        <v>120</v>
      </c>
      <c r="C4" s="18" t="s">
        <v>121</v>
      </c>
    </row>
    <row r="5" spans="2:3" ht="43.5">
      <c r="B5" s="18" t="s">
        <v>122</v>
      </c>
      <c r="C5" s="18" t="s">
        <v>123</v>
      </c>
    </row>
    <row r="6" spans="2:3" ht="21.75">
      <c r="B6" s="18" t="s">
        <v>45</v>
      </c>
      <c r="C6" s="18" t="s">
        <v>124</v>
      </c>
    </row>
    <row r="7" spans="2:3" ht="21.75">
      <c r="B7" s="18" t="s">
        <v>125</v>
      </c>
      <c r="C7" s="18" t="s">
        <v>126</v>
      </c>
    </row>
    <row r="8" spans="2:3" ht="21.75">
      <c r="B8" s="18" t="s">
        <v>47</v>
      </c>
      <c r="C8" s="18" t="s">
        <v>127</v>
      </c>
    </row>
    <row r="9" spans="2:3" ht="21.75">
      <c r="B9" s="18" t="s">
        <v>128</v>
      </c>
      <c r="C9" s="18" t="s">
        <v>129</v>
      </c>
    </row>
    <row r="10" spans="2:3" ht="21.75">
      <c r="B10" s="18" t="s">
        <v>130</v>
      </c>
      <c r="C10" s="18" t="s">
        <v>131</v>
      </c>
    </row>
    <row r="11" spans="2:3" ht="21.75">
      <c r="B11" s="18" t="s">
        <v>132</v>
      </c>
      <c r="C11" s="18" t="s">
        <v>133</v>
      </c>
    </row>
    <row r="12" spans="2:3" ht="21.75">
      <c r="B12" s="18" t="s">
        <v>134</v>
      </c>
      <c r="C12" s="18" t="s">
        <v>135</v>
      </c>
    </row>
    <row r="13" spans="2:3" ht="21.75">
      <c r="B13" s="18" t="s">
        <v>52</v>
      </c>
      <c r="C13" s="18" t="s">
        <v>136</v>
      </c>
    </row>
    <row r="14" spans="2:3" ht="21.75">
      <c r="B14" s="18" t="s">
        <v>137</v>
      </c>
      <c r="C14" s="18" t="s">
        <v>138</v>
      </c>
    </row>
    <row r="15" spans="2:3" ht="21.75">
      <c r="B15" s="18" t="s">
        <v>54</v>
      </c>
      <c r="C15" s="18" t="s">
        <v>139</v>
      </c>
    </row>
    <row r="16" spans="2:3" ht="21.75">
      <c r="B16" s="18" t="s">
        <v>140</v>
      </c>
      <c r="C16" s="18" t="s">
        <v>141</v>
      </c>
    </row>
    <row r="17" spans="2:3" ht="24.75">
      <c r="B17" s="19" t="s">
        <v>142</v>
      </c>
      <c r="C17" s="19" t="s">
        <v>143</v>
      </c>
    </row>
    <row r="18" spans="2:3" ht="24.75">
      <c r="B18" s="19" t="s">
        <v>144</v>
      </c>
      <c r="C18" s="19" t="s">
        <v>145</v>
      </c>
    </row>
    <row r="19" spans="2:3" ht="21.75">
      <c r="B19" s="18" t="s">
        <v>146</v>
      </c>
      <c r="C19" s="18" t="s">
        <v>147</v>
      </c>
    </row>
    <row r="20" spans="2:3" ht="21.75">
      <c r="B20" s="18" t="s">
        <v>59</v>
      </c>
      <c r="C20" s="18" t="s">
        <v>148</v>
      </c>
    </row>
    <row r="21" spans="2:3" ht="21.75">
      <c r="B21" s="18" t="s">
        <v>60</v>
      </c>
      <c r="C21" s="18" t="s">
        <v>149</v>
      </c>
    </row>
    <row r="27" spans="2:3" ht="21.75">
      <c r="B27" s="21"/>
      <c r="C27" s="21"/>
    </row>
    <row r="28" spans="2:3" ht="21.75">
      <c r="B28" s="21"/>
      <c r="C28" s="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A42C4-7957-4349-8FEB-CAF5DC7ECC82}">
  <dimension ref="B2:O31"/>
  <sheetViews>
    <sheetView workbookViewId="0">
      <selection activeCell="B24" sqref="B24"/>
    </sheetView>
  </sheetViews>
  <sheetFormatPr defaultColWidth="11.42578125" defaultRowHeight="15.75"/>
  <cols>
    <col min="1" max="1" width="11.42578125" style="25"/>
    <col min="2" max="2" width="14" style="25" customWidth="1"/>
    <col min="3" max="3" width="21.85546875" style="25" customWidth="1"/>
    <col min="4" max="4" width="71.85546875" style="25" customWidth="1"/>
    <col min="5" max="5" width="28" style="25" customWidth="1"/>
    <col min="6" max="6" width="20.42578125" style="25" customWidth="1"/>
    <col min="7" max="7" width="19.7109375" style="25" customWidth="1"/>
    <col min="8" max="8" width="20.7109375" style="25" customWidth="1"/>
    <col min="9" max="9" width="22.5703125" style="25" customWidth="1"/>
    <col min="10" max="10" width="17.5703125" style="25" customWidth="1"/>
    <col min="11" max="11" width="16.140625" style="25" customWidth="1"/>
    <col min="12" max="12" width="17.28515625" style="25" customWidth="1"/>
    <col min="13" max="13" width="16.7109375" style="25" customWidth="1"/>
    <col min="14" max="14" width="18.140625" style="25" customWidth="1"/>
    <col min="15" max="15" width="14.7109375" style="25" customWidth="1"/>
    <col min="16" max="16384" width="11.42578125" style="25"/>
  </cols>
  <sheetData>
    <row r="2" spans="2:9">
      <c r="B2" s="27" t="s">
        <v>150</v>
      </c>
      <c r="C2" s="27"/>
      <c r="D2" s="27"/>
      <c r="E2" s="27"/>
      <c r="F2" s="27"/>
      <c r="G2" s="27"/>
    </row>
    <row r="4" spans="2:9">
      <c r="B4" s="26" t="s">
        <v>2</v>
      </c>
      <c r="C4" s="26" t="s">
        <v>151</v>
      </c>
      <c r="D4" s="26" t="s">
        <v>41</v>
      </c>
      <c r="E4" s="26" t="s">
        <v>42</v>
      </c>
      <c r="F4" s="26" t="s">
        <v>45</v>
      </c>
      <c r="G4" s="26" t="s">
        <v>152</v>
      </c>
      <c r="H4" s="26" t="s">
        <v>50</v>
      </c>
      <c r="I4" s="26" t="s">
        <v>51</v>
      </c>
    </row>
    <row r="5" spans="2:9">
      <c r="B5" s="11" t="s">
        <v>61</v>
      </c>
      <c r="C5" s="12">
        <v>45435</v>
      </c>
      <c r="D5" s="11" t="s">
        <v>62</v>
      </c>
      <c r="E5" s="11" t="s">
        <v>63</v>
      </c>
      <c r="F5" s="11" t="s">
        <v>66</v>
      </c>
      <c r="G5" s="12">
        <f>'Lista de Solicitudes de Cambio'!K4</f>
        <v>45439</v>
      </c>
      <c r="H5" s="12">
        <f>G5</f>
        <v>45439</v>
      </c>
      <c r="I5" s="12">
        <f>H5+7</f>
        <v>45446</v>
      </c>
    </row>
    <row r="6" spans="2:9">
      <c r="B6" s="11" t="s">
        <v>69</v>
      </c>
      <c r="C6" s="12">
        <v>45435</v>
      </c>
      <c r="D6" s="11" t="s">
        <v>12</v>
      </c>
      <c r="E6" s="11" t="s">
        <v>70</v>
      </c>
      <c r="F6" s="11" t="s">
        <v>71</v>
      </c>
      <c r="G6" s="12">
        <f>'Lista de Solicitudes de Cambio'!K5</f>
        <v>45440</v>
      </c>
      <c r="H6" s="12">
        <f t="shared" ref="H6:H7" si="0">G6</f>
        <v>45440</v>
      </c>
      <c r="I6" s="12">
        <f t="shared" ref="I6:I7" si="1">H6+7</f>
        <v>45447</v>
      </c>
    </row>
    <row r="7" spans="2:9">
      <c r="B7" s="11" t="s">
        <v>73</v>
      </c>
      <c r="C7" s="12">
        <v>45435</v>
      </c>
      <c r="D7" s="11" t="s">
        <v>12</v>
      </c>
      <c r="E7" s="11" t="s">
        <v>74</v>
      </c>
      <c r="F7" s="11" t="s">
        <v>75</v>
      </c>
      <c r="G7" s="12">
        <f>'Lista de Solicitudes de Cambio'!K6</f>
        <v>45441</v>
      </c>
      <c r="H7" s="12">
        <f t="shared" si="0"/>
        <v>45441</v>
      </c>
      <c r="I7" s="12">
        <f t="shared" si="1"/>
        <v>45448</v>
      </c>
    </row>
    <row r="8" spans="2:9">
      <c r="B8" s="11" t="s">
        <v>84</v>
      </c>
      <c r="C8" s="12">
        <v>45436</v>
      </c>
      <c r="D8" s="11" t="s">
        <v>23</v>
      </c>
      <c r="E8" s="11" t="s">
        <v>85</v>
      </c>
      <c r="F8" s="11" t="s">
        <v>66</v>
      </c>
      <c r="G8" s="12">
        <f>'Lista de Solicitudes de Cambio'!K8</f>
        <v>45440</v>
      </c>
      <c r="H8" s="12">
        <f>'Lista de Solicitudes de Cambio'!L8</f>
        <v>45440</v>
      </c>
      <c r="I8" s="12">
        <f>'Lista de Solicitudes de Cambio'!M8</f>
        <v>45447</v>
      </c>
    </row>
    <row r="10" spans="2:9">
      <c r="B10" s="27" t="s">
        <v>153</v>
      </c>
      <c r="C10" s="27"/>
      <c r="D10" s="27"/>
      <c r="E10" s="27"/>
      <c r="F10" s="27"/>
      <c r="G10" s="27"/>
    </row>
    <row r="12" spans="2:9">
      <c r="B12" s="26" t="s">
        <v>2</v>
      </c>
      <c r="C12" s="26" t="s">
        <v>151</v>
      </c>
      <c r="D12" s="26" t="s">
        <v>41</v>
      </c>
      <c r="E12" s="26" t="s">
        <v>42</v>
      </c>
      <c r="F12" s="26" t="s">
        <v>44</v>
      </c>
      <c r="G12" s="26" t="s">
        <v>154</v>
      </c>
      <c r="H12" s="26" t="s">
        <v>152</v>
      </c>
    </row>
    <row r="13" spans="2:9">
      <c r="B13" s="11" t="s">
        <v>90</v>
      </c>
      <c r="C13" s="12">
        <v>45436</v>
      </c>
      <c r="D13" s="11" t="s">
        <v>91</v>
      </c>
      <c r="E13" s="11" t="s">
        <v>92</v>
      </c>
      <c r="F13" s="11" t="s">
        <v>65</v>
      </c>
      <c r="G13" s="12">
        <f>'Lista de Solicitudes de Cambio'!J10</f>
        <v>45439</v>
      </c>
      <c r="H13" s="12">
        <f>'Lista de Solicitudes de Cambio'!K10</f>
        <v>45440</v>
      </c>
    </row>
    <row r="14" spans="2:9">
      <c r="B14" s="11" t="s">
        <v>98</v>
      </c>
      <c r="C14" s="12">
        <v>45437</v>
      </c>
      <c r="D14" s="11" t="s">
        <v>99</v>
      </c>
      <c r="E14" s="11" t="s">
        <v>100</v>
      </c>
      <c r="F14" s="11" t="s">
        <v>65</v>
      </c>
      <c r="G14" s="12">
        <f>'Lista de Solicitudes de Cambio'!J12</f>
        <v>45439</v>
      </c>
      <c r="H14" s="12">
        <f>G14+1</f>
        <v>45440</v>
      </c>
    </row>
    <row r="17" spans="2:15">
      <c r="B17" s="27" t="s">
        <v>155</v>
      </c>
      <c r="C17" s="27"/>
      <c r="D17" s="27"/>
      <c r="E17" s="27"/>
      <c r="F17" s="27"/>
      <c r="G17" s="27"/>
    </row>
    <row r="19" spans="2:15" ht="31.5">
      <c r="B19" s="10" t="s">
        <v>2</v>
      </c>
      <c r="C19" s="10" t="s">
        <v>151</v>
      </c>
      <c r="D19" s="10" t="s">
        <v>41</v>
      </c>
      <c r="E19" s="10" t="s">
        <v>42</v>
      </c>
      <c r="F19" s="10" t="s">
        <v>45</v>
      </c>
      <c r="G19" s="10" t="s">
        <v>55</v>
      </c>
      <c r="H19" s="10" t="s">
        <v>56</v>
      </c>
      <c r="I19" s="10" t="s">
        <v>57</v>
      </c>
    </row>
    <row r="20" spans="2:15">
      <c r="B20" s="11" t="s">
        <v>77</v>
      </c>
      <c r="C20" s="12">
        <v>45436</v>
      </c>
      <c r="D20" s="11" t="s">
        <v>78</v>
      </c>
      <c r="E20" s="11" t="s">
        <v>79</v>
      </c>
      <c r="F20" s="11" t="s">
        <v>82</v>
      </c>
      <c r="G20" s="12">
        <v>45450</v>
      </c>
      <c r="H20" s="12">
        <v>45450</v>
      </c>
      <c r="I20" s="12">
        <v>45457</v>
      </c>
    </row>
    <row r="21" spans="2:15">
      <c r="B21" s="11" t="s">
        <v>94</v>
      </c>
      <c r="C21" s="12">
        <v>45437</v>
      </c>
      <c r="D21" s="11" t="s">
        <v>95</v>
      </c>
      <c r="E21" s="11" t="s">
        <v>92</v>
      </c>
      <c r="F21" s="11" t="s">
        <v>96</v>
      </c>
      <c r="G21" s="12">
        <v>45448</v>
      </c>
      <c r="H21" s="12">
        <v>45448</v>
      </c>
      <c r="I21" s="12">
        <v>45455</v>
      </c>
    </row>
    <row r="22" spans="2:15">
      <c r="B22" s="22"/>
      <c r="C22" s="23"/>
      <c r="D22" s="22"/>
      <c r="E22" s="22"/>
      <c r="F22" s="22"/>
      <c r="G22" s="22"/>
      <c r="H22" s="22"/>
      <c r="I22" s="22"/>
    </row>
    <row r="23" spans="2:15">
      <c r="B23" s="24" t="s">
        <v>156</v>
      </c>
      <c r="C23" s="23"/>
      <c r="D23" s="22"/>
      <c r="E23" s="22"/>
      <c r="F23" s="22"/>
      <c r="G23" s="23"/>
      <c r="H23" s="23"/>
      <c r="I23" s="23"/>
    </row>
    <row r="24" spans="2:15">
      <c r="J24" s="22"/>
      <c r="K24" s="22"/>
      <c r="L24" s="23"/>
      <c r="M24" s="22"/>
      <c r="N24" s="22"/>
      <c r="O24" s="22"/>
    </row>
    <row r="25" spans="2:15">
      <c r="B25" s="10" t="s">
        <v>2</v>
      </c>
      <c r="C25" s="10" t="s">
        <v>151</v>
      </c>
      <c r="D25" s="10" t="s">
        <v>41</v>
      </c>
      <c r="E25" s="10" t="s">
        <v>42</v>
      </c>
      <c r="F25" s="10" t="s">
        <v>45</v>
      </c>
      <c r="G25" s="10" t="s">
        <v>60</v>
      </c>
      <c r="J25" s="22"/>
      <c r="K25" s="23"/>
      <c r="L25" s="22"/>
      <c r="M25" s="23"/>
      <c r="N25" s="23"/>
      <c r="O25" s="23"/>
    </row>
    <row r="26" spans="2:15">
      <c r="B26" s="11" t="s">
        <v>86</v>
      </c>
      <c r="C26" s="12">
        <v>45436</v>
      </c>
      <c r="D26" s="11" t="s">
        <v>62</v>
      </c>
      <c r="E26" s="11" t="s">
        <v>87</v>
      </c>
      <c r="F26" s="11" t="s">
        <v>82</v>
      </c>
      <c r="G26" s="12">
        <f>'Lista de Solicitudes de Cambio'!V9</f>
        <v>45473</v>
      </c>
      <c r="J26" s="22"/>
      <c r="K26" s="23"/>
      <c r="L26" s="22"/>
      <c r="M26" s="23"/>
      <c r="N26" s="23"/>
      <c r="O26" s="23"/>
    </row>
    <row r="27" spans="2:15">
      <c r="G27" s="22"/>
      <c r="J27" s="22"/>
      <c r="K27" s="23"/>
      <c r="L27" s="22"/>
      <c r="M27" s="23"/>
      <c r="N27" s="23"/>
      <c r="O27" s="23"/>
    </row>
    <row r="28" spans="2:15">
      <c r="G28" s="22"/>
      <c r="J28" s="22"/>
      <c r="K28" s="22"/>
      <c r="L28" s="22"/>
      <c r="M28" s="22"/>
      <c r="N28" s="22"/>
      <c r="O28" s="22"/>
    </row>
    <row r="29" spans="2:15">
      <c r="G29" s="22"/>
    </row>
    <row r="30" spans="2:15">
      <c r="G30" s="22"/>
    </row>
    <row r="31" spans="2:15">
      <c r="G31" s="23"/>
    </row>
  </sheetData>
  <mergeCells count="3">
    <mergeCell ref="B2:G2"/>
    <mergeCell ref="B10:G10"/>
    <mergeCell ref="B17:G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82A77-EDEA-458F-A93C-1D60DC26109B}">
  <dimension ref="D5:G12"/>
  <sheetViews>
    <sheetView topLeftCell="A4" workbookViewId="0">
      <selection activeCell="F16" sqref="F16"/>
    </sheetView>
  </sheetViews>
  <sheetFormatPr defaultColWidth="9.140625" defaultRowHeight="15"/>
  <cols>
    <col min="5" max="5" width="29.7109375" customWidth="1"/>
    <col min="6" max="6" width="37.7109375" customWidth="1"/>
    <col min="7" max="7" width="12.28515625" customWidth="1"/>
  </cols>
  <sheetData>
    <row r="5" spans="4:7" ht="60.75" customHeight="1">
      <c r="D5" s="15" t="s">
        <v>2</v>
      </c>
      <c r="E5" s="15" t="s">
        <v>157</v>
      </c>
      <c r="F5" s="15" t="s">
        <v>158</v>
      </c>
    </row>
    <row r="6" spans="4:7" ht="16.5">
      <c r="D6" s="14" t="s">
        <v>66</v>
      </c>
      <c r="E6" s="13" t="s">
        <v>159</v>
      </c>
      <c r="F6" s="13" t="s">
        <v>160</v>
      </c>
      <c r="G6" s="7"/>
    </row>
    <row r="7" spans="4:7" ht="30.75" customHeight="1">
      <c r="D7" s="14" t="s">
        <v>161</v>
      </c>
      <c r="E7" s="13" t="s">
        <v>162</v>
      </c>
      <c r="F7" s="13" t="s">
        <v>163</v>
      </c>
    </row>
    <row r="8" spans="4:7" ht="30">
      <c r="D8" s="14" t="s">
        <v>75</v>
      </c>
      <c r="E8" s="13" t="s">
        <v>164</v>
      </c>
      <c r="F8" s="13" t="s">
        <v>165</v>
      </c>
    </row>
    <row r="9" spans="4:7">
      <c r="D9" s="14" t="s">
        <v>166</v>
      </c>
      <c r="E9" s="13" t="s">
        <v>167</v>
      </c>
      <c r="F9" s="13" t="s">
        <v>168</v>
      </c>
    </row>
    <row r="10" spans="4:7">
      <c r="D10" s="14" t="s">
        <v>96</v>
      </c>
      <c r="E10" s="13" t="s">
        <v>169</v>
      </c>
      <c r="F10" s="13" t="s">
        <v>168</v>
      </c>
    </row>
    <row r="11" spans="4:7">
      <c r="D11" s="14" t="s">
        <v>82</v>
      </c>
      <c r="E11" s="13" t="s">
        <v>170</v>
      </c>
      <c r="F11" s="13" t="s">
        <v>79</v>
      </c>
    </row>
    <row r="12" spans="4:7" ht="30">
      <c r="D12" s="14" t="s">
        <v>71</v>
      </c>
      <c r="E12" s="13" t="s">
        <v>171</v>
      </c>
      <c r="F12" s="13" t="s">
        <v>172</v>
      </c>
    </row>
  </sheetData>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B0724-1573-4502-9223-66A93C1BB1E0}">
  <dimension ref="B5:D12"/>
  <sheetViews>
    <sheetView workbookViewId="0">
      <selection activeCell="C18" sqref="C18"/>
    </sheetView>
  </sheetViews>
  <sheetFormatPr defaultColWidth="11.42578125" defaultRowHeight="15"/>
  <cols>
    <col min="2" max="2" width="8.85546875" customWidth="1"/>
    <col min="3" max="3" width="28.42578125" customWidth="1"/>
    <col min="4" max="4" width="37.28515625" customWidth="1"/>
  </cols>
  <sheetData>
    <row r="5" spans="2:4" ht="30">
      <c r="B5" s="15" t="s">
        <v>2</v>
      </c>
      <c r="C5" s="15" t="s">
        <v>157</v>
      </c>
      <c r="D5" s="15" t="s">
        <v>158</v>
      </c>
    </row>
    <row r="6" spans="2:4">
      <c r="B6" s="14" t="s">
        <v>68</v>
      </c>
      <c r="C6" s="13" t="s">
        <v>159</v>
      </c>
      <c r="D6" s="13" t="s">
        <v>160</v>
      </c>
    </row>
    <row r="7" spans="2:4">
      <c r="B7" s="14" t="s">
        <v>173</v>
      </c>
      <c r="C7" s="13" t="s">
        <v>162</v>
      </c>
      <c r="D7" s="13" t="s">
        <v>163</v>
      </c>
    </row>
    <row r="8" spans="2:4" ht="30">
      <c r="B8" s="14" t="s">
        <v>76</v>
      </c>
      <c r="C8" s="13" t="s">
        <v>164</v>
      </c>
      <c r="D8" s="13" t="s">
        <v>165</v>
      </c>
    </row>
    <row r="9" spans="2:4">
      <c r="B9" s="14" t="s">
        <v>174</v>
      </c>
      <c r="C9" s="13" t="s">
        <v>167</v>
      </c>
      <c r="D9" s="13" t="s">
        <v>168</v>
      </c>
    </row>
    <row r="10" spans="2:4">
      <c r="B10" s="14" t="s">
        <v>97</v>
      </c>
      <c r="C10" s="13" t="s">
        <v>169</v>
      </c>
      <c r="D10" s="13" t="s">
        <v>168</v>
      </c>
    </row>
    <row r="11" spans="2:4">
      <c r="B11" s="14" t="s">
        <v>83</v>
      </c>
      <c r="C11" s="13" t="s">
        <v>170</v>
      </c>
      <c r="D11" s="13" t="s">
        <v>79</v>
      </c>
    </row>
    <row r="12" spans="2:4" ht="30">
      <c r="B12" s="14" t="s">
        <v>72</v>
      </c>
      <c r="C12" s="13" t="s">
        <v>171</v>
      </c>
      <c r="D12" s="13" t="s">
        <v>172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Lenis Rossi Wong Portillo</dc:creator>
  <cp:keywords/>
  <dc:description/>
  <cp:lastModifiedBy/>
  <cp:revision/>
  <dcterms:created xsi:type="dcterms:W3CDTF">2024-06-06T18:24:27Z</dcterms:created>
  <dcterms:modified xsi:type="dcterms:W3CDTF">2024-07-04T17:16:02Z</dcterms:modified>
  <cp:category/>
  <cp:contentStatus/>
</cp:coreProperties>
</file>