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3DFD95EB-AD4C-454E-A371-698525B2CEC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se_de_dados" sheetId="1" r:id="rId1"/>
    <sheet name="Indicadores" sheetId="10" r:id="rId2"/>
    <sheet name="depara_categoria" sheetId="4" state="hidden" r:id="rId3"/>
    <sheet name="Planilha8" sheetId="9" state="hidden" r:id="rId4"/>
  </sheets>
  <definedNames>
    <definedName name="_xlnm._FilterDatabase" localSheetId="0" hidden="1">Base_de_dados!$A$1:$I$937</definedName>
  </definedNames>
  <calcPr calcId="191029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2" i="1"/>
  <c r="L6" i="10"/>
  <c r="L5" i="10"/>
  <c r="L4" i="10"/>
  <c r="K5" i="10"/>
  <c r="K6" i="10"/>
  <c r="K4" i="10"/>
  <c r="J5" i="10"/>
  <c r="J6" i="10"/>
  <c r="J4" i="10"/>
  <c r="I5" i="10"/>
  <c r="I6" i="10"/>
  <c r="I4" i="10"/>
  <c r="H5" i="10"/>
  <c r="H6" i="10"/>
  <c r="H4" i="10"/>
</calcChain>
</file>

<file path=xl/sharedStrings.xml><?xml version="1.0" encoding="utf-8"?>
<sst xmlns="http://schemas.openxmlformats.org/spreadsheetml/2006/main" count="3946" uniqueCount="212">
  <si>
    <t>30-34</t>
  </si>
  <si>
    <t>M</t>
  </si>
  <si>
    <t>35-39</t>
  </si>
  <si>
    <t>40-44</t>
  </si>
  <si>
    <t>45-49</t>
  </si>
  <si>
    <t>F</t>
  </si>
  <si>
    <t>categoria_de_interesse</t>
  </si>
  <si>
    <t>qte_de_clicks</t>
  </si>
  <si>
    <t>id_do_anuncio</t>
  </si>
  <si>
    <t>descrição_da_categoria</t>
  </si>
  <si>
    <t xml:space="preserve">Business and Industry </t>
  </si>
  <si>
    <t xml:space="preserve">Advertising Agriculture Architecture Aviation Banking </t>
  </si>
  <si>
    <t xml:space="preserve">Investment banking Online banking Retail banking </t>
  </si>
  <si>
    <t xml:space="preserve">Business Construction Design </t>
  </si>
  <si>
    <t xml:space="preserve">Fashion design Graphic design Interior design </t>
  </si>
  <si>
    <t xml:space="preserve">Economics Engineering Entrepreneurship Health care Higher education Management Marketing Nursing </t>
  </si>
  <si>
    <t>Online</t>
  </si>
  <si>
    <t xml:space="preserve">Digital marketing </t>
  </si>
  <si>
    <t>Display advertising</t>
  </si>
  <si>
    <t>Email marketing</t>
  </si>
  <si>
    <t>Online advertising</t>
  </si>
  <si>
    <t xml:space="preserve">Search engine optimization Social media </t>
  </si>
  <si>
    <t>Social media marketing Web design</t>
  </si>
  <si>
    <t xml:space="preserve">Web development Web hosting </t>
  </si>
  <si>
    <t xml:space="preserve">Personal finance Creditcards </t>
  </si>
  <si>
    <t xml:space="preserve">Insurance Investment Mortgage loans </t>
  </si>
  <si>
    <t xml:space="preserve">Real estate Retail Sales Science </t>
  </si>
  <si>
    <t xml:space="preserve">Small business </t>
  </si>
  <si>
    <t xml:space="preserve">Entertainment </t>
  </si>
  <si>
    <t>Games</t>
  </si>
  <si>
    <t xml:space="preserve">Action games </t>
  </si>
  <si>
    <t>Board games</t>
  </si>
  <si>
    <t>Browser games</t>
  </si>
  <si>
    <t>Card games</t>
  </si>
  <si>
    <t>Casino games</t>
  </si>
  <si>
    <t xml:space="preserve">First-person shooter games Gambling </t>
  </si>
  <si>
    <t>Massively multiplayer online games</t>
  </si>
  <si>
    <t>Massively multiplayer online role-playing games Online games</t>
  </si>
  <si>
    <t>Online poker</t>
  </si>
  <si>
    <t>Puzzle video games</t>
  </si>
  <si>
    <t>Racing games</t>
  </si>
  <si>
    <t>Role-playing games</t>
  </si>
  <si>
    <t>Shooter games</t>
  </si>
  <si>
    <t>Simulation games</t>
  </si>
  <si>
    <t>Sports games</t>
  </si>
  <si>
    <t>Strategy games</t>
  </si>
  <si>
    <t>Video games</t>
  </si>
  <si>
    <t xml:space="preserve">Word games </t>
  </si>
  <si>
    <t xml:space="preserve">Live events Ballet </t>
  </si>
  <si>
    <t>Bars</t>
  </si>
  <si>
    <t>Concerts Dancehalls Music festivals Nightclubs Parties</t>
  </si>
  <si>
    <t>Plays</t>
  </si>
  <si>
    <t xml:space="preserve">Theatre </t>
  </si>
  <si>
    <t>Movies</t>
  </si>
  <si>
    <t xml:space="preserve">Action movies </t>
  </si>
  <si>
    <t xml:space="preserve">Animated movies Anime movies Bollywood movies Comedy movies Documentary movies Drama movies Fantasy movies Horror movies Musical theatre Science fiction movies </t>
  </si>
  <si>
    <t xml:space="preserve">Thriller movies Music </t>
  </si>
  <si>
    <t xml:space="preserve">Blues music Classical music Country music Dance music Electronic music Gospel music Heavy metal music Hip hop music Jazz music </t>
  </si>
  <si>
    <t>Music videos</t>
  </si>
  <si>
    <t>Pop music</t>
  </si>
  <si>
    <t>Rhythm and blues music Rock music</t>
  </si>
  <si>
    <t xml:space="preserve">Soul music </t>
  </si>
  <si>
    <t xml:space="preserve">Reading Books </t>
  </si>
  <si>
    <t>Comics</t>
  </si>
  <si>
    <t>E-books</t>
  </si>
  <si>
    <t>Fiction books Literature Magazines Manga</t>
  </si>
  <si>
    <t xml:space="preserve">Mystery fiction Newspapers Non-fiction books Romance novels </t>
  </si>
  <si>
    <t>TV</t>
  </si>
  <si>
    <t xml:space="preserve">TV comedies </t>
  </si>
  <si>
    <t xml:space="preserve">TV game shows TV reality shows TV talkshows </t>
  </si>
  <si>
    <t xml:space="preserve">Family and relationships </t>
  </si>
  <si>
    <t xml:space="preserve">Dating Family Fatherhood Friendship Marriage Motherhood Parenting Weddings </t>
  </si>
  <si>
    <t xml:space="preserve">Fitness and wellness </t>
  </si>
  <si>
    <t xml:space="preserve">Bodybuilding </t>
  </si>
  <si>
    <t>Meditation Physical exercise Physical fitness Running</t>
  </si>
  <si>
    <t xml:space="preserve">Weight training Yoga </t>
  </si>
  <si>
    <t xml:space="preserve">Food and drink </t>
  </si>
  <si>
    <t xml:space="preserve">Alcoholic beverages Beer </t>
  </si>
  <si>
    <t xml:space="preserve">Distilled beverage </t>
  </si>
  <si>
    <t xml:space="preserve">Wine Beverages </t>
  </si>
  <si>
    <t>Coffee Energy drinks Juice</t>
  </si>
  <si>
    <t xml:space="preserve">Soft drinks Tea </t>
  </si>
  <si>
    <t xml:space="preserve">Cooking Baking </t>
  </si>
  <si>
    <t xml:space="preserve">Recipes Cuisine </t>
  </si>
  <si>
    <t>Chinese cuisine French cuisine German cuisine</t>
  </si>
  <si>
    <t>Greek cuisine</t>
  </si>
  <si>
    <t>Indian cuisine</t>
  </si>
  <si>
    <t>Italian cuisine Japanese cuisine Korean cuisine</t>
  </si>
  <si>
    <t xml:space="preserve">Latin American cuisine Mexican cuisine Middle Eastern cuisine Spanish cuisine </t>
  </si>
  <si>
    <t xml:space="preserve">Thai cuisine </t>
  </si>
  <si>
    <t xml:space="preserve">Vietnamese cuisine Food </t>
  </si>
  <si>
    <t>Barbecue Chocolate Desserts</t>
  </si>
  <si>
    <t xml:space="preserve">Fast food Organic food Pizza Seafood Veganism Vegetarianism </t>
  </si>
  <si>
    <t xml:space="preserve">Restaurants Coffeehouses </t>
  </si>
  <si>
    <t>Diners</t>
  </si>
  <si>
    <t xml:space="preserve">Fast casual restaurants Fast food restaurants </t>
  </si>
  <si>
    <t xml:space="preserve">Hobbies and activities </t>
  </si>
  <si>
    <t xml:space="preserve">Arts and music Acting Crafts </t>
  </si>
  <si>
    <t>Dance Drawing Drums</t>
  </si>
  <si>
    <t>Fine art</t>
  </si>
  <si>
    <t>Guitar</t>
  </si>
  <si>
    <t xml:space="preserve">Painting Performing arts Photography Sculpture Singing </t>
  </si>
  <si>
    <t xml:space="preserve">Writing Current events </t>
  </si>
  <si>
    <t>Home and garden</t>
  </si>
  <si>
    <t xml:space="preserve">Do it yourself (DIY) </t>
  </si>
  <si>
    <t>Furniture Gardening</t>
  </si>
  <si>
    <t xml:space="preserve">Home Appliances Home improvement </t>
  </si>
  <si>
    <t>Pets</t>
  </si>
  <si>
    <t xml:space="preserve">Birds </t>
  </si>
  <si>
    <t xml:space="preserve">Cats Dogs Fish Horses Pet food Rabbits Reptiles </t>
  </si>
  <si>
    <t xml:space="preserve">Politics and social issues Charity and causes </t>
  </si>
  <si>
    <t>Community issues Environmentalism Law</t>
  </si>
  <si>
    <t xml:space="preserve">Military </t>
  </si>
  <si>
    <t xml:space="preserve">Politics Religion Sustainability </t>
  </si>
  <si>
    <t xml:space="preserve">Veterans </t>
  </si>
  <si>
    <t xml:space="preserve">Volunteering Travel </t>
  </si>
  <si>
    <t>Adventure travel Air travel Beaches</t>
  </si>
  <si>
    <t xml:space="preserve">Car rentals Cruises Ecotourism Hotels </t>
  </si>
  <si>
    <t xml:space="preserve">Lakes Mountains Nature Theme parks Tourism Vacations </t>
  </si>
  <si>
    <t xml:space="preserve">Vehicles Automobiles </t>
  </si>
  <si>
    <t>Boats</t>
  </si>
  <si>
    <t>Electric vehicle Hybrids Minivans Motorcycles RVs</t>
  </si>
  <si>
    <t xml:space="preserve">SUVs Scooters Trucks </t>
  </si>
  <si>
    <t xml:space="preserve">Shopping and fashion </t>
  </si>
  <si>
    <t>Beauty</t>
  </si>
  <si>
    <t xml:space="preserve">Beauty salons </t>
  </si>
  <si>
    <t xml:space="preserve">Cosmetics Fragrances Hair products Spas </t>
  </si>
  <si>
    <t xml:space="preserve">Tattoos Clothing </t>
  </si>
  <si>
    <t>Children’s clothing Men’s clothing Shoes</t>
  </si>
  <si>
    <t xml:space="preserve">Women’s clothing </t>
  </si>
  <si>
    <t xml:space="preserve">Fashion accessories Dresses </t>
  </si>
  <si>
    <t xml:space="preserve">Handbags Jewelry Sunglasses </t>
  </si>
  <si>
    <t xml:space="preserve">Shopping Boutiques </t>
  </si>
  <si>
    <t xml:space="preserve">Coupons Discount stores Luxury goods Online shopping Shopping malls </t>
  </si>
  <si>
    <t xml:space="preserve">Toys </t>
  </si>
  <si>
    <t xml:space="preserve">Sports and outdoors </t>
  </si>
  <si>
    <t xml:space="preserve">Outdoor recreation Boating </t>
  </si>
  <si>
    <t xml:space="preserve">Camping Fishing Horseback riding Hunting Mountain biking Surfing </t>
  </si>
  <si>
    <t>Sports</t>
  </si>
  <si>
    <t xml:space="preserve">American football </t>
  </si>
  <si>
    <t xml:space="preserve">Technology </t>
  </si>
  <si>
    <t>Association football (Soccer) Auto racing</t>
  </si>
  <si>
    <t>Baseball</t>
  </si>
  <si>
    <t xml:space="preserve">Basketball </t>
  </si>
  <si>
    <t>College football Golf</t>
  </si>
  <si>
    <t xml:space="preserve">Marathons Skiing Snowboarding Swimming Tennis Thriathlons Volleyball </t>
  </si>
  <si>
    <t>Computers</t>
  </si>
  <si>
    <t xml:space="preserve">Computer memory </t>
  </si>
  <si>
    <t xml:space="preserve">Computer monitors Computer processors Computer servers Desktop computers Free software </t>
  </si>
  <si>
    <t>Hard drives Network storage Software</t>
  </si>
  <si>
    <t xml:space="preserve">Tablet computers </t>
  </si>
  <si>
    <t xml:space="preserve">Consumer electronics Audio equipment </t>
  </si>
  <si>
    <t>Camcorders</t>
  </si>
  <si>
    <t>Cameras</t>
  </si>
  <si>
    <t>E-book readers</t>
  </si>
  <si>
    <t>GPS devices</t>
  </si>
  <si>
    <t>Game consoles</t>
  </si>
  <si>
    <t xml:space="preserve">Mobile phones Portable media players Projectors Smartphones Televisions </t>
  </si>
  <si>
    <t>Campanha A</t>
  </si>
  <si>
    <t>Campanha B</t>
  </si>
  <si>
    <t>Campanha C</t>
  </si>
  <si>
    <t>campanha</t>
  </si>
  <si>
    <t>valor_investido_no_anúncio</t>
  </si>
  <si>
    <t>Ad_10</t>
  </si>
  <si>
    <t>Ad_11</t>
  </si>
  <si>
    <t>Ad_12</t>
  </si>
  <si>
    <t>Ad_13</t>
  </si>
  <si>
    <t>Ad_14</t>
  </si>
  <si>
    <t>Ad_15</t>
  </si>
  <si>
    <t>Ad_16</t>
  </si>
  <si>
    <t>Ad_17</t>
  </si>
  <si>
    <t>Ad_18</t>
  </si>
  <si>
    <t>Ad_19</t>
  </si>
  <si>
    <t>Ad_20</t>
  </si>
  <si>
    <t>Ad_21</t>
  </si>
  <si>
    <t>Ad_22</t>
  </si>
  <si>
    <t>Ad_23</t>
  </si>
  <si>
    <t>Ad_24</t>
  </si>
  <si>
    <t>Ad_01</t>
  </si>
  <si>
    <t>Ad_02</t>
  </si>
  <si>
    <t>Ad_03</t>
  </si>
  <si>
    <t>Ad_04</t>
  </si>
  <si>
    <t>Ad_05</t>
  </si>
  <si>
    <t>Ad_06</t>
  </si>
  <si>
    <t>Ad_07</t>
  </si>
  <si>
    <t>Ad_08</t>
  </si>
  <si>
    <t>Ad_09</t>
  </si>
  <si>
    <t>genero</t>
  </si>
  <si>
    <t>faixa_etaria</t>
  </si>
  <si>
    <t>data</t>
  </si>
  <si>
    <t>qte_de_vendas</t>
  </si>
  <si>
    <t>qte_de_exibições_do_anuncio</t>
  </si>
  <si>
    <t>Exercício 2</t>
  </si>
  <si>
    <t>Exercício 1</t>
  </si>
  <si>
    <t>Total Geral</t>
  </si>
  <si>
    <t>Soma de qte_de_clicks</t>
  </si>
  <si>
    <t>Soma de valor_investido_no_anúncio</t>
  </si>
  <si>
    <t>Soma de qte_de_exibições_do_anuncio</t>
  </si>
  <si>
    <t>Soma de qte_de_vendas</t>
  </si>
  <si>
    <t/>
  </si>
  <si>
    <t>CAMPANHA</t>
  </si>
  <si>
    <t>CTR</t>
  </si>
  <si>
    <t>CPC</t>
  </si>
  <si>
    <t>RECEITA</t>
  </si>
  <si>
    <t>CAC</t>
  </si>
  <si>
    <t>ROI</t>
  </si>
  <si>
    <t>Preço Unitário</t>
  </si>
  <si>
    <t>ROI_menor_que_2</t>
  </si>
  <si>
    <t>Contagem ads</t>
  </si>
  <si>
    <t>30-24 anos e 45-49 anos</t>
  </si>
  <si>
    <t>RESPOSTA 2</t>
  </si>
  <si>
    <t>RESPOSTA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</si>
</sst>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7" formatCode="_-&quot;R$&quot;\ * #,##0_-;\-&quot;R$&quot;\ * #,##0_-;_-&quot;R$&quot;\ * &quot;-&quot;??_-;_-@_-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MT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4" fontId="0" fillId="0" borderId="0" xfId="0" applyNumberFormat="1"/>
    <xf numFmtId="1" fontId="0" fillId="0" borderId="0" xfId="0" applyNumberFormat="1" applyAlignment="1">
      <alignment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22" fillId="0" borderId="11" xfId="44" applyNumberFormat="1" applyFont="1" applyBorder="1" applyAlignment="1">
      <alignment horizontal="center" vertical="center"/>
    </xf>
    <xf numFmtId="44" fontId="22" fillId="0" borderId="11" xfId="0" applyNumberFormat="1" applyFont="1" applyBorder="1" applyAlignment="1">
      <alignment horizontal="center" vertical="center"/>
    </xf>
    <xf numFmtId="167" fontId="22" fillId="0" borderId="11" xfId="0" applyNumberFormat="1" applyFont="1" applyBorder="1" applyAlignment="1">
      <alignment horizontal="center" vertical="center"/>
    </xf>
    <xf numFmtId="43" fontId="22" fillId="0" borderId="11" xfId="43" applyFont="1" applyBorder="1" applyAlignment="1">
      <alignment horizontal="center" vertical="center"/>
    </xf>
    <xf numFmtId="10" fontId="22" fillId="0" borderId="10" xfId="44" applyNumberFormat="1" applyFont="1" applyBorder="1" applyAlignment="1">
      <alignment horizontal="center" vertical="center"/>
    </xf>
    <xf numFmtId="44" fontId="22" fillId="0" borderId="10" xfId="0" applyNumberFormat="1" applyFont="1" applyBorder="1" applyAlignment="1">
      <alignment horizontal="center" vertical="center"/>
    </xf>
    <xf numFmtId="167" fontId="22" fillId="0" borderId="10" xfId="0" applyNumberFormat="1" applyFont="1" applyBorder="1" applyAlignment="1">
      <alignment horizontal="center" vertical="center"/>
    </xf>
    <xf numFmtId="43" fontId="22" fillId="0" borderId="10" xfId="43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44" fontId="0" fillId="0" borderId="0" xfId="1" applyFont="1" applyFill="1" applyAlignment="1">
      <alignment horizontal="left"/>
    </xf>
    <xf numFmtId="0" fontId="18" fillId="35" borderId="12" xfId="0" applyFont="1" applyFill="1" applyBorder="1" applyAlignment="1">
      <alignment horizontal="center" vertical="center" wrapText="1"/>
    </xf>
    <xf numFmtId="49" fontId="18" fillId="35" borderId="12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0" fontId="0" fillId="0" borderId="0" xfId="0" applyNumberFormat="1"/>
    <xf numFmtId="167" fontId="0" fillId="0" borderId="0" xfId="1" applyNumberFormat="1" applyFont="1"/>
    <xf numFmtId="0" fontId="23" fillId="0" borderId="12" xfId="0" applyFont="1" applyBorder="1" applyAlignment="1">
      <alignment horizontal="center" vertical="center"/>
    </xf>
    <xf numFmtId="10" fontId="22" fillId="0" borderId="12" xfId="44" applyNumberFormat="1" applyFont="1" applyBorder="1" applyAlignment="1">
      <alignment horizontal="center" vertical="center"/>
    </xf>
    <xf numFmtId="44" fontId="22" fillId="0" borderId="12" xfId="0" applyNumberFormat="1" applyFont="1" applyBorder="1" applyAlignment="1">
      <alignment horizontal="center" vertical="center"/>
    </xf>
    <xf numFmtId="167" fontId="22" fillId="0" borderId="12" xfId="0" applyNumberFormat="1" applyFont="1" applyBorder="1" applyAlignment="1">
      <alignment horizontal="center" vertical="center"/>
    </xf>
    <xf numFmtId="43" fontId="22" fillId="0" borderId="12" xfId="43" applyFont="1" applyBorder="1" applyAlignment="1">
      <alignment horizontal="center" vertical="center"/>
    </xf>
    <xf numFmtId="1" fontId="13" fillId="34" borderId="12" xfId="0" applyNumberFormat="1" applyFont="1" applyFill="1" applyBorder="1" applyAlignment="1">
      <alignment horizontal="center" vertical="center" wrapText="1"/>
    </xf>
    <xf numFmtId="0" fontId="13" fillId="34" borderId="12" xfId="0" applyFont="1" applyFill="1" applyBorder="1" applyAlignment="1">
      <alignment horizontal="center" vertical="center"/>
    </xf>
    <xf numFmtId="44" fontId="16" fillId="0" borderId="0" xfId="0" applyNumberFormat="1" applyFont="1"/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4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43" builtinId="3"/>
  </cellStyles>
  <dxfs count="25">
    <dxf>
      <font>
        <b/>
      </font>
    </dxf>
    <dxf>
      <alignment horizontal="center"/>
    </dxf>
    <dxf>
      <alignment vertical="center"/>
    </dxf>
    <dxf>
      <alignment horizontal="right"/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alignment horizontal="right"/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ont>
        <b/>
      </font>
    </dxf>
    <dxf>
      <font>
        <color theme="5"/>
      </font>
      <fill>
        <patternFill>
          <bgColor theme="5" tint="0.79998168889431442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alignment wrapText="1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842920</xdr:colOff>
      <xdr:row>2</xdr:row>
      <xdr:rowOff>67434</xdr:rowOff>
    </xdr:from>
    <xdr:to>
      <xdr:col>20</xdr:col>
      <xdr:colOff>236018</xdr:colOff>
      <xdr:row>20</xdr:row>
      <xdr:rowOff>22478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873D4FA-4534-664C-8551-B5DFD13344C9}"/>
            </a:ext>
          </a:extLst>
        </xdr:cNvPr>
        <xdr:cNvSpPr txBox="1"/>
      </xdr:nvSpPr>
      <xdr:spPr>
        <a:xfrm>
          <a:off x="14228495" y="977788"/>
          <a:ext cx="6979381" cy="3596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Algumas campanhas</a:t>
          </a:r>
          <a:r>
            <a:rPr lang="pt-BR" sz="1600" baseline="0"/>
            <a:t> de marketing via Google Ads foram realizadas de Jan a Dez/22 para uma empresa de educação. </a:t>
          </a:r>
          <a:r>
            <a:rPr lang="pt-BR" sz="1600" b="1" baseline="0"/>
            <a:t>O preço do produto é 300 reais.</a:t>
          </a:r>
        </a:p>
        <a:p>
          <a:endParaRPr lang="pt-BR" sz="1600" baseline="0"/>
        </a:p>
        <a:p>
          <a:r>
            <a:rPr lang="pt-BR" sz="1600" baseline="0"/>
            <a:t>O gestor de marketing gostaria de analisar o resultado geral desse período e pediu para o analista de marketing construir alguns indicadores.</a:t>
          </a:r>
        </a:p>
        <a:p>
          <a:endParaRPr lang="pt-BR" sz="1600" baseline="0"/>
        </a:p>
        <a:p>
          <a:r>
            <a:rPr lang="pt-BR" sz="1600" baseline="0"/>
            <a:t>Portanto, pede-se para calcular para todo anúncio os seguintes indicadores:</a:t>
          </a:r>
        </a:p>
        <a:p>
          <a:endParaRPr lang="pt-BR" sz="1600" baseline="0"/>
        </a:p>
        <a:p>
          <a:r>
            <a:rPr lang="pt-BR" sz="1600" b="1" baseline="0"/>
            <a:t>1) CTR = Percentual de clique no anúncio por exibição</a:t>
          </a:r>
        </a:p>
        <a:p>
          <a:r>
            <a:rPr lang="pt-BR" sz="1600" b="1" baseline="0"/>
            <a:t>2) CPC = Custo por clique (valor investido / qte de cliques)</a:t>
          </a:r>
        </a:p>
        <a:p>
          <a:r>
            <a:rPr lang="pt-BR" sz="1600" b="1" baseline="0"/>
            <a:t>3) Receita = Qte de vendas X preço do produto.</a:t>
          </a:r>
        </a:p>
        <a:p>
          <a:r>
            <a:rPr lang="pt-BR" sz="1600" b="1" baseline="0"/>
            <a:t>4) CAC = Custo de Aquisição (valor investido / qte de vendas</a:t>
          </a:r>
        </a:p>
        <a:p>
          <a:r>
            <a:rPr lang="pt-BR" sz="1600" b="1" baseline="0"/>
            <a:t>5) ROI = Retorno do investimento =&gt;  (Receita - Investimento) / Investimento</a:t>
          </a:r>
          <a:endParaRPr lang="pt-BR" sz="1600" b="1"/>
        </a:p>
      </xdr:txBody>
    </xdr:sp>
    <xdr:clientData/>
  </xdr:twoCellAnchor>
  <xdr:twoCellAnchor>
    <xdr:from>
      <xdr:col>12</xdr:col>
      <xdr:colOff>7852</xdr:colOff>
      <xdr:row>24</xdr:row>
      <xdr:rowOff>78674</xdr:rowOff>
    </xdr:from>
    <xdr:to>
      <xdr:col>20</xdr:col>
      <xdr:colOff>278356</xdr:colOff>
      <xdr:row>29</xdr:row>
      <xdr:rowOff>191370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C6417A-F6D7-BD4A-91E5-34BA781A8AE4}"/>
            </a:ext>
          </a:extLst>
        </xdr:cNvPr>
        <xdr:cNvSpPr txBox="1"/>
      </xdr:nvSpPr>
      <xdr:spPr>
        <a:xfrm>
          <a:off x="14230112" y="5393537"/>
          <a:ext cx="6951052" cy="111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Após calcular esses indicadores o gestor gostaria de saber quais anúncios</a:t>
          </a:r>
          <a:r>
            <a:rPr lang="pt-BR" sz="1600" baseline="0"/>
            <a:t> tiveram ROI abaixo de 2. Esses anúncios estão concentrados em quais faixas etárias?</a:t>
          </a:r>
        </a:p>
        <a:p>
          <a:endParaRPr lang="pt-BR" sz="1600" b="1" baseline="0"/>
        </a:p>
        <a:p>
          <a:r>
            <a:rPr lang="pt-BR" sz="1600" b="1" baseline="0"/>
            <a:t>Desta forma, quais são as faixas etárias de menor resultado em relação ao ROI ?</a:t>
          </a:r>
          <a:endParaRPr lang="pt-BR" sz="1600" b="1"/>
        </a:p>
      </xdr:txBody>
    </xdr:sp>
    <xdr:clientData/>
  </xdr:twoCellAnchor>
  <xdr:twoCellAnchor>
    <xdr:from>
      <xdr:col>12</xdr:col>
      <xdr:colOff>3616</xdr:colOff>
      <xdr:row>32</xdr:row>
      <xdr:rowOff>66066</xdr:rowOff>
    </xdr:from>
    <xdr:to>
      <xdr:col>20</xdr:col>
      <xdr:colOff>236018</xdr:colOff>
      <xdr:row>48</xdr:row>
      <xdr:rowOff>86986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703A067-591F-BE43-AA80-73EB9C8D8789}"/>
            </a:ext>
          </a:extLst>
        </xdr:cNvPr>
        <xdr:cNvSpPr txBox="1"/>
      </xdr:nvSpPr>
      <xdr:spPr>
        <a:xfrm>
          <a:off x="14225876" y="6981477"/>
          <a:ext cx="6912950" cy="32220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accent1"/>
              </a:solidFill>
            </a:rPr>
            <a:t>Dicas</a:t>
          </a:r>
          <a:r>
            <a:rPr lang="pt-BR" sz="1600"/>
            <a:t>:</a:t>
          </a:r>
        </a:p>
        <a:p>
          <a:endParaRPr lang="pt-BR" sz="1600"/>
        </a:p>
        <a:p>
          <a:r>
            <a:rPr lang="pt-BR" sz="1600"/>
            <a:t>exercício 1) Calcule as métricas do exercício 1 após resumir</a:t>
          </a:r>
          <a:r>
            <a:rPr lang="pt-BR" sz="1600" baseline="0"/>
            <a:t> a tabela ao lado em uma Tabela Dinâmica. Após construir a tabela, utilize os resultados para calcular os indicadores por anúncio.</a:t>
          </a:r>
        </a:p>
        <a:p>
          <a:endParaRPr lang="pt-BR" sz="1600" baseline="0"/>
        </a:p>
        <a:p>
          <a:r>
            <a:rPr lang="pt-BR" sz="1600" baseline="0"/>
            <a:t>exercício 2) Após conhecer os anúncios com ROI abaixo de 2, crie uma nova coluna na base de dados original com a indicação se aquele anúncio tem ROI abaixo de 2 ou não.</a:t>
          </a:r>
        </a:p>
        <a:p>
          <a:endParaRPr lang="pt-BR" sz="1600" baseline="0"/>
        </a:p>
        <a:p>
          <a:r>
            <a:rPr lang="pt-BR" sz="1600" baseline="0"/>
            <a:t>Com isso, você pode usar essa coluna para saber a concentração desses anúncios por faixa etária usando uma nova tabela dinâmica.</a:t>
          </a:r>
        </a:p>
        <a:p>
          <a:endParaRPr lang="pt-BR" sz="1600" b="1" baseline="0"/>
        </a:p>
        <a:p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230.748659953701" createdVersion="8" refreshedVersion="8" minRefreshableVersion="3" recordCount="936" xr:uid="{8673AEF5-51B6-48F4-8265-74BA4BD9BB17}">
  <cacheSource type="worksheet">
    <worksheetSource ref="A1:I937" sheet="Base_de_dados"/>
  </cacheSource>
  <cacheFields count="11">
    <cacheField name="id_do_anuncio" numFmtId="0">
      <sharedItems/>
    </cacheField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10"/>
    </cacheField>
    <cacheField name="campanha" numFmtId="0">
      <sharedItems count="3">
        <s v="Campanha A"/>
        <s v="Campanha B"/>
        <s v="Campanha C"/>
      </sharedItems>
    </cacheField>
    <cacheField name="faixa_etaria" numFmtId="0">
      <sharedItems/>
    </cacheField>
    <cacheField name="genero" numFmtId="0">
      <sharedItems/>
    </cacheField>
    <cacheField name="qte_de_exibições_do_anuncio" numFmtId="0">
      <sharedItems containsSemiMixedTypes="0" containsString="0" containsNumber="1" containsInteger="1" minValue="944" maxValue="3052003"/>
    </cacheField>
    <cacheField name="qte_de_clicks" numFmtId="0">
      <sharedItems containsSemiMixedTypes="0" containsString="0" containsNumber="1" containsInteger="1" minValue="50" maxValue="21050" count="182">
        <n v="700"/>
        <n v="50"/>
        <n v="350"/>
        <n v="250"/>
        <n v="100"/>
        <n v="150"/>
        <n v="200"/>
        <n v="600"/>
        <n v="650"/>
        <n v="400"/>
        <n v="500"/>
        <n v="450"/>
        <n v="300"/>
        <n v="1200"/>
        <n v="1250"/>
        <n v="1000"/>
        <n v="2450"/>
        <n v="1800"/>
        <n v="950"/>
        <n v="1300"/>
        <n v="2050"/>
        <n v="1150"/>
        <n v="1400"/>
        <n v="750"/>
        <n v="5800"/>
        <n v="1350"/>
        <n v="1900"/>
        <n v="1050"/>
        <n v="1700"/>
        <n v="5700"/>
        <n v="2400"/>
        <n v="550"/>
        <n v="800"/>
        <n v="2750"/>
        <n v="2800"/>
        <n v="1450"/>
        <n v="1650"/>
        <n v="2300"/>
        <n v="1500"/>
        <n v="8850"/>
        <n v="2600"/>
        <n v="5050"/>
        <n v="1750"/>
        <n v="4900"/>
        <n v="4550"/>
        <n v="3450"/>
        <n v="5650"/>
        <n v="2150"/>
        <n v="2550"/>
        <n v="6500"/>
        <n v="2250"/>
        <n v="5550"/>
        <n v="1950"/>
        <n v="5950"/>
        <n v="8500"/>
        <n v="21050"/>
        <n v="1850"/>
        <n v="6350"/>
        <n v="13400"/>
        <n v="14750"/>
        <n v="3150"/>
        <n v="7650"/>
        <n v="3850"/>
        <n v="3000"/>
        <n v="10600"/>
        <n v="4050"/>
        <n v="3400"/>
        <n v="3800"/>
        <n v="4300"/>
        <n v="5000"/>
        <n v="5850"/>
        <n v="4000"/>
        <n v="7050"/>
        <n v="3350"/>
        <n v="2500"/>
        <n v="6150"/>
        <n v="17000"/>
        <n v="10100"/>
        <n v="4750"/>
        <n v="6000"/>
        <n v="4450"/>
        <n v="2700"/>
        <n v="2900"/>
        <n v="1100"/>
        <n v="7600"/>
        <n v="1550"/>
        <n v="7250"/>
        <n v="2650"/>
        <n v="10300"/>
        <n v="7950"/>
        <n v="3250"/>
        <n v="6400"/>
        <n v="1600"/>
        <n v="3300"/>
        <n v="7100"/>
        <n v="900"/>
        <n v="2100"/>
        <n v="11450"/>
        <n v="6200"/>
        <n v="8600"/>
        <n v="11100"/>
        <n v="8050"/>
        <n v="9700"/>
        <n v="2850"/>
        <n v="2350"/>
        <n v="2000"/>
        <n v="11500"/>
        <n v="8100"/>
        <n v="6750"/>
        <n v="10500"/>
        <n v="6250"/>
        <n v="8350"/>
        <n v="6950"/>
        <n v="3600"/>
        <n v="4400"/>
        <n v="5900"/>
        <n v="2950"/>
        <n v="5150"/>
        <n v="11650"/>
        <n v="4200"/>
        <n v="7350"/>
        <n v="3200"/>
        <n v="850"/>
        <n v="3050"/>
        <n v="6900"/>
        <n v="9100"/>
        <n v="9150"/>
        <n v="4150"/>
        <n v="13800"/>
        <n v="12250"/>
        <n v="3950"/>
        <n v="8300"/>
        <n v="11200"/>
        <n v="7450"/>
        <n v="11150"/>
        <n v="3750"/>
        <n v="10550"/>
        <n v="10250"/>
        <n v="4100"/>
        <n v="3550"/>
        <n v="4250"/>
        <n v="2200"/>
        <n v="8950"/>
        <n v="4850"/>
        <n v="6850"/>
        <n v="17300"/>
        <n v="8150"/>
        <n v="8200"/>
        <n v="9900"/>
        <n v="12350"/>
        <n v="11350"/>
        <n v="5350"/>
        <n v="3650"/>
        <n v="5450"/>
        <n v="4500"/>
        <n v="6450"/>
        <n v="9300"/>
        <n v="7300"/>
        <n v="13250"/>
        <n v="18350"/>
        <n v="13600"/>
        <n v="3900"/>
        <n v="4800"/>
        <n v="13300"/>
        <n v="14100"/>
        <n v="6800"/>
        <n v="6550"/>
        <n v="9750"/>
        <n v="5500"/>
        <n v="11750"/>
        <n v="8000"/>
        <n v="12600"/>
        <n v="11050"/>
        <n v="17650"/>
        <n v="9500"/>
        <n v="6700"/>
        <n v="3500"/>
        <n v="5250"/>
        <n v="3100"/>
        <n v="8400"/>
        <n v="12900"/>
        <n v="9850"/>
      </sharedItems>
    </cacheField>
    <cacheField name="valor_investido_no_anúncio" numFmtId="44">
      <sharedItems containsSemiMixedTypes="0" containsString="0" containsNumber="1" minValue="180.00000699999998" maxValue="639949.99809999997" count="868">
        <n v="18069.999690000001"/>
        <n v="1610.000014"/>
        <n v="1190.000057"/>
        <n v="9220.0002669999994"/>
        <n v="1509.99999"/>
        <n v="9430.000066999999"/>
        <n v="6960.0000380000001"/>
        <n v="1429.9999480000001"/>
        <n v="1820.0000230000001"/>
        <n v="1250"/>
        <n v="1289.9999620000001"/>
        <n v="4769.9999809999999"/>
        <n v="1269.9999809999999"/>
        <n v="1500"/>
        <n v="3159.9999670000002"/>
        <n v="10280.00021"/>
        <n v="569.99999300000002"/>
        <n v="1220.000029"/>
        <n v="2799.9999519999997"/>
        <n v="1600.0000240000002"/>
        <n v="1690.000057"/>
        <n v="4630.0001139999995"/>
        <n v="2609.9998949999999"/>
        <n v="3049.9999519999997"/>
        <n v="3059.9999430000003"/>
        <n v="2980.0000190000001"/>
        <n v="1129.9999949999999"/>
        <n v="5520.0001000000002"/>
        <n v="8470.000148000001"/>
        <n v="5730.0000190000001"/>
        <n v="9379.9999950000001"/>
        <n v="15820.000169999999"/>
        <n v="1470.000029"/>
        <n v="1529.999971"/>
        <n v="10030.00009"/>
        <n v="4250"/>
        <n v="20290.000319999999"/>
        <n v="1389.999986"/>
        <n v="4440.0000570000002"/>
        <n v="1570.0000519999999"/>
        <n v="4590.000153"/>
        <n v="540.00002099999995"/>
        <n v="13410.000090000001"/>
        <n v="10960.00051"/>
        <n v="2359.9998949999999"/>
        <n v="7350.0001430000002"/>
        <n v="9340.0000330000003"/>
        <n v="4619.9998860000005"/>
        <n v="8500"/>
        <n v="1830.000043"/>
        <n v="2809.9999430000003"/>
        <n v="11049.99971"/>
        <n v="7229.9997810000004"/>
        <n v="1279.999971"/>
        <n v="13409.99985"/>
        <n v="889.99998599999992"/>
        <n v="10229.999899999999"/>
        <n v="4429.999828"/>
        <n v="3829.9999240000002"/>
        <n v="1110.000014"/>
        <n v="5349.9999049999997"/>
        <n v="1330.000043"/>
        <n v="3089.999914"/>
        <n v="1419.999957"/>
        <n v="1230.0000190000001"/>
        <n v="4090.0000329999998"/>
        <n v="1370.0000050000001"/>
        <n v="1379.9999949999999"/>
        <n v="5909.9999669999997"/>
        <n v="9539.9999619999999"/>
        <n v="17300.000369999998"/>
        <n v="1309.999943"/>
        <n v="1440.000057"/>
        <n v="2320.0000520000003"/>
        <n v="1320.0000519999999"/>
        <n v="6169.999957"/>
        <n v="4940.0000570000002"/>
        <n v="860.00001400000008"/>
        <n v="1350.0000240000002"/>
        <n v="4659.999847"/>
        <n v="1539.9999620000001"/>
        <n v="1590.000033"/>
        <n v="970.00002900000004"/>
        <n v="2099.9999049999997"/>
        <n v="1559.999943"/>
        <n v="5629.9999950000001"/>
        <n v="3840.0000329999998"/>
        <n v="1039.9999620000001"/>
        <n v="239.99999499999998"/>
        <n v="1090.000033"/>
        <n v="3190.0000569999997"/>
        <n v="1960.0000379999999"/>
        <n v="600.00002399999994"/>
        <n v="3310.0000620000001"/>
        <n v="1549.9999520000001"/>
        <n v="5439.9999379999999"/>
        <n v="10569.999689999999"/>
        <n v="3200.0000480000003"/>
        <n v="4370.0000049999999"/>
        <n v="1179.9999480000001"/>
        <n v="4730.0000190000001"/>
        <n v="5779.9998520000008"/>
        <n v="990.00001000000009"/>
        <n v="959.99997900000005"/>
        <n v="2619.999945"/>
        <n v="1360.000014"/>
        <n v="19880.000349999998"/>
        <n v="4529.9999709999993"/>
        <n v="6779.9998520000008"/>
        <n v="3140.0001050000001"/>
        <n v="7540.0001999999995"/>
        <n v="720.00002900000004"/>
        <n v="1679.9999480000001"/>
        <n v="2750"/>
        <n v="4180.0000669999999"/>
        <n v="3749.9998809999997"/>
        <n v="2730.0000190000001"/>
        <n v="3210.0000380000001"/>
        <n v="4329.9999239999997"/>
        <n v="1409.999967"/>
        <n v="33330.000039999999"/>
        <n v="3340.0000930000001"/>
        <n v="8050.0000719999998"/>
        <n v="5210.0000380000001"/>
        <n v="2420.0000759999998"/>
        <n v="2950.0000480000003"/>
        <n v="3720.0000289999998"/>
        <n v="4449.9998089999999"/>
        <n v="19100.000380000001"/>
        <n v="1580.000043"/>
        <n v="41290.000679999997"/>
        <n v="9410.0003240000005"/>
        <n v="32289.999960000005"/>
        <n v="1730.0000190000001"/>
        <n v="7810.0000620000001"/>
        <n v="28500"/>
        <n v="10079.99992"/>
        <n v="67979.999779999998"/>
        <n v="1639.999986"/>
        <n v="529.99997099999996"/>
        <n v="8910.000086"/>
        <n v="3250"/>
        <n v="2619.9998860000001"/>
        <n v="1480.0000190000001"/>
        <n v="409.99999599999995"/>
        <n v="6079.9999239999997"/>
        <n v="1460.0000379999999"/>
        <n v="2839.999914"/>
        <n v="5750"/>
        <n v="3980.0000190000001"/>
        <n v="4449.9999280000002"/>
        <n v="2680.0000669999999"/>
        <n v="3009.9999899999998"/>
        <n v="1149.9999759999998"/>
        <n v="3180.0000669999999"/>
        <n v="980.00001899999995"/>
        <n v="1049.9999520000001"/>
        <n v="6050.0001910000001"/>
        <n v="3090.0000329999998"/>
        <n v="3579.9999240000002"/>
        <n v="6019.9999809999999"/>
        <n v="3919.999957"/>
        <n v="1070.0000519999999"/>
        <n v="2720.0000289999998"/>
        <n v="2349.9999640000001"/>
        <n v="19329.99957"/>
        <n v="1450.0000479999999"/>
        <n v="4050.0000719999994"/>
        <n v="10770.000460000001"/>
        <n v="5590.000153"/>
        <n v="58160.000439999996"/>
        <n v="10619.99977"/>
        <n v="5460.0000380000001"/>
        <n v="13070.000169999999"/>
        <n v="10849.999670000001"/>
        <n v="12060.00006"/>
        <n v="13370"/>
        <n v="34150.000099999997"/>
        <n v="3959.9999189999999"/>
        <n v="8179.999828"/>
        <n v="5389.9998660000001"/>
        <n v="4569.9999330000001"/>
        <n v="2269.9999809999999"/>
        <n v="1029.999971"/>
        <n v="36130.000350000002"/>
        <n v="59069.999929999998"/>
        <n v="6340.000153"/>
        <n v="4079.9999240000002"/>
        <n v="4550.0001910000001"/>
        <n v="4300.0001910000001"/>
        <n v="2869.999945"/>
        <n v="12369.999890000001"/>
        <n v="1480.000049"/>
        <n v="2939.9999379999999"/>
        <n v="2890.0001050000001"/>
        <n v="1809.999943"/>
        <n v="3319.9999330000001"/>
        <n v="1259.99999"/>
        <n v="6279.9999709999993"/>
        <n v="7719.9999090000001"/>
        <n v="5279.9999709999993"/>
        <n v="10429.999830000001"/>
        <n v="6029.9998520000008"/>
        <n v="2650.0000950000003"/>
        <n v="4130.0001139999995"/>
        <n v="32979.999779999998"/>
        <n v="31289.999489999998"/>
        <n v="8789.9999619999999"/>
        <n v="9119.9998859999996"/>
        <n v="6260.0001099999999"/>
        <n v="38639.999989999997"/>
        <n v="20179.999830000001"/>
        <n v="176379.99769999998"/>
        <n v="34390.000460000003"/>
        <n v="5490.0000099999997"/>
        <n v="51970.000269999997"/>
        <n v="8860.0001339999999"/>
        <n v="27729.999540000001"/>
        <n v="7349.9999049999997"/>
        <n v="26530.00045"/>
        <n v="39429.999830000001"/>
        <n v="47930.000309999996"/>
        <n v="6039.9999619999999"/>
        <n v="2369.9998860000001"/>
        <n v="53219.999490000002"/>
        <n v="35799.999479999999"/>
        <n v="180220.0012"/>
        <n v="76410.00056"/>
        <n v="9549.9999520000001"/>
        <n v="18019.999980000001"/>
        <n v="4590.0000330000003"/>
        <n v="25860.00001"/>
        <n v="490.00000999999997"/>
        <n v="25419.999359999998"/>
        <n v="81609.997870000007"/>
        <n v="4989.9998900000001"/>
        <n v="31709.999799999998"/>
        <n v="25520.000459999999"/>
        <n v="4259.9999900000003"/>
        <n v="77079.999689999997"/>
        <n v="9329.9999239999997"/>
        <n v="6910.000086"/>
        <n v="17929.999949999998"/>
        <n v="49440.000060000006"/>
        <n v="39250.000950000001"/>
        <n v="12510.00035"/>
        <n v="4289.9999619999999"/>
        <n v="12390.000340000001"/>
        <n v="3150.0000950000003"/>
        <n v="11949.999809999999"/>
        <n v="7269.9999809999999"/>
        <n v="2960.0000380000001"/>
        <n v="14060.00042"/>
        <n v="2900.0000950000003"/>
        <n v="4600.0000239999999"/>
        <n v="2669.999957"/>
        <n v="4269.9998619999997"/>
        <n v="9479.9998999999989"/>
        <n v="1210.0000379999999"/>
        <n v="46630.000110000001"/>
        <n v="34440.000119999997"/>
        <n v="9219.9997899999998"/>
        <n v="180.00000699999998"/>
        <n v="1340.000033"/>
        <n v="6099.9999049999997"/>
        <n v="19659.999490000002"/>
        <n v="56190.000769999999"/>
        <n v="949.99998799999992"/>
        <n v="3950.0000480000003"/>
        <n v="4019.9999809999999"/>
        <n v="1519.9999809999999"/>
        <n v="64409.999970000004"/>
        <n v="44219.99955"/>
        <n v="38180.000070000002"/>
        <n v="268050.00199999998"/>
        <n v="77590.000270000004"/>
        <n v="46779.999969999997"/>
        <n v="153119.9975"/>
        <n v="55990.000250000005"/>
        <n v="31540.000200000002"/>
        <n v="147339.99900000001"/>
        <n v="159570.00210000001"/>
        <n v="117629.99949999999"/>
        <n v="171979.9976"/>
        <n v="18100.000380000001"/>
        <n v="11570.000050000001"/>
        <n v="24480.000019999999"/>
        <n v="169669.9982"/>
        <n v="62140.000339999999"/>
        <n v="76680.000250000012"/>
        <n v="195149.99779999998"/>
        <n v="38360.00013"/>
        <n v="24569.999690000001"/>
        <n v="74410.000319999992"/>
        <n v="33469.999069999998"/>
        <n v="4220.0000290000007"/>
        <n v="147670.0006"/>
        <n v="62140.00058"/>
        <n v="4560.0000620000001"/>
        <n v="35059.999820000005"/>
        <n v="29310.000179999999"/>
        <n v="169919.99730000002"/>
        <n v="41630"/>
        <n v="75700.000759999995"/>
        <n v="256469.99820000003"/>
        <n v="612300.00320000004"/>
        <n v="51840.000869999996"/>
        <n v="54790.000200000002"/>
        <n v="179050.00100000002"/>
        <n v="17740.00001"/>
        <n v="375719.9963"/>
        <n v="429479.99809999997"/>
        <n v="95850.000499999995"/>
        <n v="3819.9999330000001"/>
        <n v="226539.99920000002"/>
        <n v="50720.000619999999"/>
        <n v="54570.000890000003"/>
        <n v="25220.000389999997"/>
        <n v="9970.0002669999994"/>
        <n v="123090.0019"/>
        <n v="37830.000159999996"/>
        <n v="33039.999369999998"/>
        <n v="105019.9997"/>
        <n v="5929.9999479999997"/>
        <n v="3750"/>
        <n v="343259.99439999997"/>
        <n v="19189.9997"/>
        <n v="61029.997710000003"/>
        <n v="56169.999960000001"/>
        <n v="39230.000260000001"/>
        <n v="99179.998399999997"/>
        <n v="16179.99971"/>
        <n v="23970.000389999997"/>
        <n v="2620.0000049999999"/>
        <n v="2779.9999710000002"/>
        <n v="42370.000359999998"/>
        <n v="22049.99971"/>
        <n v="10319.999810000001"/>
        <n v="9809.9999429999989"/>
        <n v="63450.000760000003"/>
        <n v="10549.999949999999"/>
        <n v="113680.00290000001"/>
        <n v="11429.999830000001"/>
        <n v="99520.002370000002"/>
        <n v="110780.0021"/>
        <n v="120879.99920000001"/>
        <n v="35540.000319999999"/>
        <n v="119640.0018"/>
        <n v="11189.99994"/>
        <n v="138920.0006"/>
        <n v="14480.00044"/>
        <n v="163800.00020000001"/>
        <n v="111989.99949999999"/>
        <n v="254049.99599999998"/>
        <n v="122400"/>
        <n v="86330.001120000001"/>
        <n v="161909.99909999999"/>
        <n v="1820.0000519999999"/>
        <n v="236769.99860000002"/>
        <n v="639949.99809999997"/>
        <n v="52970.00015"/>
        <n v="360150.00149999995"/>
        <n v="16520.000100000001"/>
        <n v="163899.99720000001"/>
        <n v="210360.0006"/>
        <n v="35730.000260000001"/>
        <n v="215839.9994"/>
        <n v="3800.0000719999998"/>
        <n v="96800.000549999997"/>
        <n v="157329.99799999999"/>
        <n v="26569.999459999999"/>
        <n v="93089.999909999999"/>
        <n v="78920.000200000009"/>
        <n v="103150.00019999999"/>
        <n v="36530.000209999998"/>
        <n v="28850.000019999999"/>
        <n v="257709.99859999999"/>
        <n v="7220.0001479999992"/>
        <n v="7899.9999760000001"/>
        <n v="62060.000420000004"/>
        <n v="14140.000459999999"/>
        <n v="23730.000260000001"/>
        <n v="1710.0000379999999"/>
        <n v="9440.0000570000011"/>
        <n v="27799.999239999997"/>
        <n v="67650.000570000004"/>
        <n v="3240.0000100000002"/>
        <n v="52260.000110000001"/>
        <n v="13040.0002"/>
        <n v="38389.999750000003"/>
        <n v="138769.99969999999"/>
        <n v="260380.0013"/>
        <n v="8549.9999520000001"/>
        <n v="15630.00023"/>
        <n v="60199.99957"/>
        <n v="34190.000060000006"/>
        <n v="5140.0001050000001"/>
        <n v="216559.9982"/>
        <n v="93070.000410000008"/>
        <n v="56059.999230000001"/>
        <n v="54099.99871"/>
        <n v="7800.0000719999998"/>
        <n v="5220.0000290000007"/>
        <n v="358550.00289999996"/>
        <n v="280989.99950000003"/>
        <n v="115120.00079999999"/>
        <n v="219770.00200000001"/>
        <n v="52019.999859999996"/>
        <n v="35309.999939999994"/>
        <n v="63320.00101"/>
        <n v="54240.000369999994"/>
        <n v="65229.999960000001"/>
        <n v="4210.0000380000001"/>
        <n v="48609.999780000006"/>
        <n v="13919.99972"/>
        <n v="11059.9997"/>
        <n v="87420.000790000006"/>
        <n v="1659.999967"/>
        <n v="6740.0000099999997"/>
        <n v="8220.0002669999994"/>
        <n v="5580.000043"/>
        <n v="9229.9998999999989"/>
        <n v="34229.99972"/>
        <n v="3149.9999760000001"/>
        <n v="20209.999400000001"/>
        <n v="59439.999819999997"/>
        <n v="38589.999680000001"/>
        <n v="21849.999789999998"/>
        <n v="22320.000050000002"/>
        <n v="110239.9991"/>
        <n v="29750.000480000002"/>
        <n v="18470.00015"/>
        <n v="36240.000250000005"/>
        <n v="76439.999580000003"/>
        <n v="11800.000190000001"/>
        <n v="26819.999809999998"/>
        <n v="65670.001150000011"/>
        <n v="32240.000250000001"/>
        <n v="245599.9999"/>
        <n v="17640.000100000001"/>
        <n v="38549.999360000002"/>
        <n v="40759.999510000001"/>
        <n v="6370.0000049999999"/>
        <n v="89760.000469999999"/>
        <n v="3199.9999280000002"/>
        <n v="7529.9998520000008"/>
        <n v="2690.0000569999997"/>
        <n v="27329.999690000001"/>
        <n v="53789.99972"/>
        <n v="61009.999039999995"/>
        <n v="46669.999360000002"/>
        <n v="12109.99984"/>
        <n v="32090.00015"/>
        <n v="38940.000410000001"/>
        <n v="38029.999609999999"/>
        <n v="314299.99830000004"/>
        <n v="173760"/>
        <n v="37320.001240000005"/>
        <n v="2629.9999950000001"/>
        <n v="263810.00069999998"/>
        <n v="177109.9993"/>
        <n v="343419.99939999997"/>
        <n v="33229.99942"/>
        <n v="234659.9982"/>
        <n v="297829.99810000003"/>
        <n v="31009.999629999998"/>
        <n v="84659.998890000003"/>
        <n v="115880.00259999999"/>
        <n v="84510.000230000005"/>
        <n v="13059.999589999999"/>
        <n v="23649.999619999999"/>
        <n v="89350.000260000001"/>
        <n v="17300.000189999999"/>
        <n v="23339.999679999997"/>
        <n v="40960.000399999997"/>
        <n v="50110.000010000003"/>
        <n v="66790.000680000012"/>
        <n v="36229.999300000003"/>
        <n v="62869.999889999999"/>
        <n v="71580.000520000001"/>
        <n v="350509.99569999997"/>
        <n v="213689.99859999999"/>
        <n v="10960.00016"/>
        <n v="37399.999620000002"/>
        <n v="210820.00279999999"/>
        <n v="42410.000319999999"/>
        <n v="33199.999329999999"/>
        <n v="72910.001040000003"/>
        <n v="293880.00109999999"/>
        <n v="167049.99970000001"/>
        <n v="123800.00099999999"/>
        <n v="85700.001959999994"/>
        <n v="65179.999710000004"/>
        <n v="46430.000070000002"/>
        <n v="68559.999590000007"/>
        <n v="8189.9999379999999"/>
        <n v="48549.999479999999"/>
        <n v="15049.999949999999"/>
        <n v="237319.9975"/>
        <n v="47879.999519999998"/>
        <n v="164640.00150000001"/>
        <n v="200829.99609999999"/>
        <n v="105219.9969"/>
        <n v="127320.0028"/>
        <n v="68670.000079999998"/>
        <n v="20050.000189999999"/>
        <n v="9409.9999669999997"/>
        <n v="77599.999790000002"/>
        <n v="16730.000019999999"/>
        <n v="16150.000099999999"/>
        <n v="189129.99840000001"/>
        <n v="8529.999851999999"/>
        <n v="67770.00129"/>
        <n v="96899.998900000006"/>
        <n v="37130.000110000001"/>
        <n v="53159.999609999999"/>
        <n v="192929.99950000001"/>
        <n v="236119.9988"/>
        <n v="12570.000169999999"/>
        <n v="12580.000399999999"/>
        <n v="28049.999589999999"/>
        <n v="83480.001210000002"/>
        <n v="30479.999899999999"/>
        <n v="20299.999830000001"/>
        <n v="131579.99830000001"/>
        <n v="14629.999879999999"/>
        <n v="64469.999310000007"/>
        <n v="30150.00057"/>
        <n v="62250.000240000001"/>
        <n v="78039.999839999989"/>
        <n v="3400.0000950000003"/>
        <n v="14830.000399999999"/>
        <n v="22429.999830000001"/>
        <n v="44140.000339999999"/>
        <n v="69659.999970000004"/>
        <n v="16269.999980000002"/>
        <n v="5789.9999019999996"/>
        <n v="42080.000159999996"/>
        <n v="67669.999840000004"/>
        <n v="34070.000890000003"/>
        <n v="41719.999669999997"/>
        <n v="19569.999809999998"/>
        <n v="57370"/>
        <n v="17369.999650000002"/>
        <n v="100289.999"/>
        <n v="3709.9999189999999"/>
        <n v="23209.999799999998"/>
        <n v="177889.99919999999"/>
        <n v="66770.000100000005"/>
        <n v="32679.999950000001"/>
        <n v="420579.99829999998"/>
        <n v="87550.000670000009"/>
        <n v="232370.00080000001"/>
        <n v="150140.0012"/>
        <n v="96480.00073"/>
        <n v="95510.001300000004"/>
        <n v="72310.0003"/>
        <n v="9209.9999189999999"/>
        <n v="254250.00380000001"/>
        <n v="11170.000310000001"/>
        <n v="34230.000260000001"/>
        <n v="25260.000110000001"/>
        <n v="113990.0012"/>
        <n v="121099.9982"/>
        <n v="98700.000169999999"/>
        <n v="8800.0000719999989"/>
        <n v="9929.9999480000006"/>
        <n v="53389.999389999997"/>
        <n v="3769.9999809999999"/>
        <n v="24179.999949999998"/>
        <n v="76899.999679999994"/>
        <n v="14520.000100000001"/>
        <n v="36170.000549999997"/>
        <n v="38440.000769999999"/>
        <n v="61929.999950000005"/>
        <n v="70410.000800000009"/>
        <n v="37599.999900000003"/>
        <n v="20590.00027"/>
        <n v="24780.000210000002"/>
        <n v="29539.999370000001"/>
        <n v="37849.999790000002"/>
        <n v="2290.0000209999998"/>
        <n v="24190.0003"/>
        <n v="8519.999980999999"/>
        <n v="23699.99957"/>
        <n v="16940.000179999999"/>
        <n v="46649.999260000004"/>
        <n v="12679.999949999999"/>
        <n v="19820.000050000002"/>
        <n v="21260.000229999998"/>
        <n v="40730.000619999999"/>
        <n v="25010.000229999998"/>
        <n v="11519.999500000002"/>
        <n v="7700.0000479999999"/>
        <n v="82279.999020000003"/>
        <n v="71530.001040000003"/>
        <n v="191419.99599999998"/>
        <n v="321870.00039999996"/>
        <n v="65030.000329999995"/>
        <n v="194809.9988"/>
        <n v="78459.999319999988"/>
        <n v="53629.998679999997"/>
        <n v="243769.99780000001"/>
        <n v="262889.99810000003"/>
        <n v="4050.0001909999996"/>
        <n v="16409.99985"/>
        <n v="66389.99987"/>
        <n v="9609.999894999999"/>
        <n v="22120.000120000001"/>
        <n v="78060.000419999997"/>
        <n v="40879.999279999996"/>
        <n v="88210.000160000011"/>
        <n v="48939.998629999995"/>
        <n v="95849.998949999994"/>
        <n v="106929.99980000001"/>
        <n v="254419.997"/>
        <n v="117340.00050000001"/>
        <n v="390259.99919999996"/>
        <n v="340409.99929999997"/>
        <n v="33470.000390000001"/>
        <n v="66279.999849999993"/>
        <n v="48180.000070000002"/>
        <n v="156119.9993"/>
        <n v="288330.00349999999"/>
        <n v="40370.000240000001"/>
        <n v="19279.99985"/>
        <n v="34030.00015"/>
        <n v="29670.000080000002"/>
        <n v="47789.999129999997"/>
        <n v="111650.0003"/>
        <n v="24330.00016"/>
        <n v="188510.00020000001"/>
        <n v="33140.000339999999"/>
        <n v="59850.000260000001"/>
        <n v="21109.999660000001"/>
        <n v="38350.000620000006"/>
        <n v="30840.00027"/>
        <n v="14589.999909999999"/>
        <n v="15919.99972"/>
        <n v="24220.00015"/>
        <n v="246749.9975"/>
        <n v="223189.99479999999"/>
        <n v="67609.999179999999"/>
        <n v="319000.00189999997"/>
        <n v="82929.99887000001"/>
        <n v="57000"/>
        <n v="233110.00200000001"/>
        <n v="217779.99660000001"/>
        <n v="323060.00709999999"/>
        <n v="87990.001680000001"/>
        <n v="105450.00079999999"/>
        <n v="120899.99770000001"/>
        <n v="301049.99920000002"/>
        <n v="62319.999219999998"/>
        <n v="163360"/>
        <n v="58140.000049999995"/>
        <n v="29309.999820000001"/>
        <n v="116339.9996"/>
        <n v="60899.99914"/>
        <n v="40020.000930000002"/>
        <n v="260069.99839999998"/>
        <n v="359470.0001"/>
        <n v="105709.99960000001"/>
        <n v="10660.000090000001"/>
        <n v="143300.00089999998"/>
        <n v="65029.998539999993"/>
        <n v="117559.9997"/>
        <n v="143430.0001"/>
        <n v="9659.9998469999991"/>
        <n v="124799.99950000001"/>
        <n v="98550.000190000006"/>
        <n v="40770.000220000002"/>
        <n v="134879.9999"/>
        <n v="19359.999899999999"/>
        <n v="43010.000350000002"/>
        <n v="42629.999759999999"/>
        <n v="75789.999839999989"/>
        <n v="7710.0000380000001"/>
        <n v="14039.99984"/>
        <n v="39859.999660000001"/>
        <n v="36779.999609999999"/>
        <n v="54869.999530000001"/>
        <n v="87789.999599999996"/>
        <n v="6730.0000190000001"/>
        <n v="76839.999320000003"/>
        <n v="15539.999720000002"/>
        <n v="17670.000080000002"/>
        <n v="49600.000139999996"/>
        <n v="53269.999029999999"/>
        <n v="126929.9996"/>
        <n v="179620.00099999999"/>
        <n v="38420.00043"/>
        <n v="58599.999900000003"/>
        <n v="39729.999779999998"/>
        <n v="19110.00001"/>
        <n v="15810.000179999999"/>
        <n v="140970.00220000002"/>
        <n v="60760.000230000005"/>
        <n v="13510.000110000001"/>
        <n v="55100.000019999999"/>
        <n v="12630.000109999999"/>
        <n v="81360.000249999997"/>
        <n v="16470.000030000003"/>
        <n v="31029.999969999997"/>
        <n v="60729.999659999994"/>
        <n v="74830.001350000006"/>
        <n v="7480.0000190000001"/>
        <n v="36480.000500000002"/>
        <n v="68060.000540000008"/>
        <n v="7879.9999950000001"/>
        <n v="12149.999619999999"/>
        <n v="14960.000340000001"/>
        <n v="1490.00001"/>
        <n v="28470.000030000003"/>
        <n v="15149.999980000001"/>
        <n v="60229.999069999998"/>
        <n v="28719.99955"/>
        <n v="34869.999649999998"/>
        <n v="13500.00036"/>
        <n v="13559.999940000002"/>
        <n v="9259.999871"/>
        <n v="238400.0007"/>
        <n v="132730.0007"/>
        <n v="201600.0042"/>
        <n v="465079.99810000003"/>
        <n v="234939.99919999999"/>
        <n v="195079.9994"/>
        <n v="104689.99890000001"/>
        <n v="295549.99570000003"/>
        <n v="226030.00140000001"/>
        <n v="287690.00299999997"/>
        <n v="315900.00510000001"/>
        <n v="332989.99890000001"/>
        <n v="282490.00099999999"/>
        <n v="115660.00080000001"/>
        <n v="247320.00260000001"/>
        <n v="11200.000169999999"/>
        <n v="25459.999980000001"/>
        <n v="299529.99829999998"/>
        <n v="140420.00109999999"/>
        <n v="100880.00109999999"/>
        <n v="13350.000380000001"/>
        <n v="73749.999639999995"/>
        <n v="76759.999160000007"/>
        <n v="145819.99739999999"/>
        <n v="125270.00110000001"/>
        <n v="38629.999759999999"/>
        <n v="7139.9999860000007"/>
        <n v="116989.9981"/>
        <n v="175970.00049999999"/>
        <n v="105660.0007"/>
        <n v="259179.99880000003"/>
        <n v="46920.001859999997"/>
        <n v="187739.99780000001"/>
        <n v="380659.9952"/>
        <n v="541700.00230000005"/>
        <n v="409560.00260000001"/>
        <n v="102390.00020000001"/>
        <n v="67130.001070000013"/>
        <n v="22860.000249999997"/>
        <n v="134889.99899999998"/>
        <n v="369069.99699999997"/>
        <n v="198089.99720000001"/>
        <n v="91000.000540000008"/>
        <n v="297910.00070000003"/>
        <n v="50290.000440000003"/>
        <n v="9419.9998380000015"/>
        <n v="20519.999980000001"/>
        <n v="38139.999930000005"/>
        <n v="142050.0025"/>
        <n v="402300.00260000001"/>
        <n v="159299.99900000001"/>
        <n v="193659.99909999999"/>
        <n v="66839.998720000003"/>
        <n v="178670.0007"/>
        <n v="130360.00110000001"/>
        <n v="114859.99979999999"/>
        <n v="279219.995"/>
        <n v="158050.00229999999"/>
        <n v="36010.00071"/>
        <n v="16340.00051"/>
        <n v="162639.9975"/>
        <n v="333749.99430000002"/>
        <n v="33710.000509999998"/>
        <n v="232590.00049999999"/>
        <n v="47690.000060000006"/>
        <n v="358189.99700000003"/>
        <n v="173880.00349999999"/>
        <n v="40289.999490000002"/>
        <n v="198710.00049999999"/>
        <n v="165609.9987"/>
        <n v="123550.0004"/>
        <n v="135750.00120000003"/>
        <n v="116880.0001"/>
        <n v="365660.00089999998"/>
        <n v="128279.99879999999"/>
        <n v="10779.99985"/>
        <n v="133699.99859999999"/>
        <n v="64879.999519999998"/>
        <n v="603380.00199999998"/>
        <n v="220559.99900000001"/>
        <n v="33899.999980000001"/>
        <n v="318970.00320000004"/>
        <n v="248640.0001"/>
        <n v="40930.000070000002"/>
        <n v="109250.00079999999"/>
        <n v="134119.9975"/>
        <n v="103389.9996"/>
        <n v="116559.9996"/>
        <n v="120299.9994"/>
        <n v="25459.999680000001"/>
        <n v="35679.999830000001"/>
        <n v="131780.0006"/>
        <n v="29910.000209999998"/>
        <n v="46790.000200000002"/>
        <n v="3189.9999379999999"/>
        <n v="16679.999830000001"/>
        <n v="11110.00013"/>
        <n v="127569.99930000001"/>
        <n v="11009.99999"/>
        <n v="3599.9999049999997"/>
        <n v="33659.999970000004"/>
        <n v="33349.999900000003"/>
        <n v="128609.9997"/>
        <n v="33930.000309999996"/>
        <n v="36440.0003"/>
        <n v="5769.9999809999999"/>
        <n v="181720.00109999999"/>
        <n v="41420.000079999998"/>
        <n v="58679.999709999996"/>
        <n v="80339.999789999987"/>
        <n v="104459.99960000001"/>
        <n v="87730.000500000009"/>
        <n v="253990.00200000001"/>
        <n v="39440.000060000006"/>
        <n v="39049.999479999999"/>
        <n v="16939.99958"/>
        <n v="142709.99850000002"/>
        <n v="27299.999830000001"/>
        <n v="29379.999400000001"/>
        <n v="277579.99859999999"/>
        <n v="422840.00379999995"/>
        <n v="38500.000829999997"/>
        <n v="17329.999799999998"/>
        <n v="32309.999939999998"/>
        <n v="41969.999430000003"/>
        <n v="352449.99890000001"/>
        <n v="264589.99970000004"/>
        <n v="158599.99980000002"/>
        <n v="4820.0000520000003"/>
        <n v="37259.999989999997"/>
        <n v="39520.000699999997"/>
        <n v="19479.999779999998"/>
        <n v="16379.999999999998"/>
        <n v="22670.000309999999"/>
        <n v="15990.000249999999"/>
        <n v="17049.999950000001"/>
        <n v="17940.000059999998"/>
        <n v="25750.000239999998"/>
        <n v="30080.000759999999"/>
        <n v="7260.0001099999999"/>
        <n v="18419.999959999997"/>
        <n v="50500"/>
        <n v="82139.999149999989"/>
        <n v="36600.000379999998"/>
        <n v="19580.00016"/>
        <n v="13650.00045"/>
        <n v="30260.000110000001"/>
      </sharedItems>
    </cacheField>
    <cacheField name="qte_de_vendas" numFmtId="0">
      <sharedItems containsSemiMixedTypes="0" containsString="0" containsNumber="1" containsInteger="1" minValue="0" maxValue="4300"/>
    </cacheField>
    <cacheField name="Dias (data)" numFmtId="0" databaseField="0">
      <fieldGroup base="1">
        <rangePr groupBy="days" startDate="2022-01-01T00:00:00" endDate="2023-01-01T00:00:00"/>
        <groupItems count="368">
          <s v="&lt;0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Meses (data)" numFmtId="0" databaseField="0">
      <fieldGroup base="1">
        <rangePr groupBy="months" startDate="2022-01-01T00:00:00" endDate="2023-01-01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233.485061342595" createdVersion="8" refreshedVersion="8" minRefreshableVersion="3" recordCount="936" xr:uid="{D0FAFE50-83C6-4AFC-BEFF-5A4F1DFAA56F}">
  <cacheSource type="worksheet">
    <worksheetSource ref="A1:K937" sheet="Base_de_dados"/>
  </cacheSource>
  <cacheFields count="11">
    <cacheField name="id_do_anuncio" numFmtId="0">
      <sharedItems count="24">
        <s v="Ad_01"/>
        <s v="Ad_02"/>
        <s v="Ad_03"/>
        <s v="Ad_04"/>
        <s v="Ad_05"/>
        <s v="Ad_06"/>
        <s v="Ad_07"/>
        <s v="Ad_08"/>
        <s v="Ad_09"/>
        <s v="Ad_10"/>
        <s v="Ad_11"/>
        <s v="Ad_12"/>
        <s v="Ad_13"/>
        <s v="Ad_14"/>
        <s v="Ad_15"/>
        <s v="Ad_16"/>
        <s v="Ad_17"/>
        <s v="Ad_18"/>
        <s v="Ad_19"/>
        <s v="Ad_20"/>
        <s v="Ad_21"/>
        <s v="Ad_22"/>
        <s v="Ad_23"/>
        <s v="Ad_24"/>
      </sharedItems>
    </cacheField>
    <cacheField name="data" numFmtId="14">
      <sharedItems containsSemiMixedTypes="0" containsNonDate="0" containsDate="1" containsString="0" minDate="2022-01-01T00:00:00" maxDate="2023-01-01T00:00:00"/>
    </cacheField>
    <cacheField name="campanha" numFmtId="0">
      <sharedItems/>
    </cacheField>
    <cacheField name="faixa_etaria" numFmtId="0">
      <sharedItems count="4">
        <s v="30-34"/>
        <s v="35-39"/>
        <s v="40-44"/>
        <s v="45-49"/>
      </sharedItems>
    </cacheField>
    <cacheField name="genero" numFmtId="0">
      <sharedItems/>
    </cacheField>
    <cacheField name="qte_de_exibições_do_anuncio" numFmtId="0">
      <sharedItems containsSemiMixedTypes="0" containsString="0" containsNumber="1" containsInteger="1" minValue="944" maxValue="3052003"/>
    </cacheField>
    <cacheField name="qte_de_clicks" numFmtId="0">
      <sharedItems containsSemiMixedTypes="0" containsString="0" containsNumber="1" containsInteger="1" minValue="50" maxValue="21050"/>
    </cacheField>
    <cacheField name="valor_investido_no_anúncio" numFmtId="44">
      <sharedItems containsSemiMixedTypes="0" containsString="0" containsNumber="1" minValue="180.00000699999998" maxValue="639949.99809999997"/>
    </cacheField>
    <cacheField name="qte_de_vendas" numFmtId="0">
      <sharedItems containsSemiMixedTypes="0" containsString="0" containsNumber="1" containsInteger="1" minValue="0" maxValue="4300"/>
    </cacheField>
    <cacheField name="ROI" numFmtId="164">
      <sharedItems containsSemiMixedTypes="0" containsString="0" containsNumber="1" minValue="-1" maxValue="165.66666018518546"/>
    </cacheField>
    <cacheField name="ROI_menor_que_2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s v="Ad_01"/>
    <x v="0"/>
    <x v="0"/>
    <s v="30-34"/>
    <s v="F"/>
    <n v="57665"/>
    <x v="0"/>
    <x v="0"/>
    <n v="100"/>
  </r>
  <r>
    <s v="Ad_01"/>
    <x v="1"/>
    <x v="0"/>
    <s v="30-34"/>
    <s v="F"/>
    <n v="3091"/>
    <x v="1"/>
    <x v="1"/>
    <n v="100"/>
  </r>
  <r>
    <s v="Ad_01"/>
    <x v="2"/>
    <x v="0"/>
    <s v="30-34"/>
    <s v="F"/>
    <n v="5014"/>
    <x v="1"/>
    <x v="2"/>
    <n v="50"/>
  </r>
  <r>
    <s v="Ad_01"/>
    <x v="3"/>
    <x v="0"/>
    <s v="30-34"/>
    <s v="F"/>
    <n v="38726"/>
    <x v="2"/>
    <x v="3"/>
    <n v="50"/>
  </r>
  <r>
    <s v="Ad_01"/>
    <x v="4"/>
    <x v="0"/>
    <s v="30-34"/>
    <s v="F"/>
    <n v="5369"/>
    <x v="1"/>
    <x v="4"/>
    <n v="50"/>
  </r>
  <r>
    <s v="Ad_01"/>
    <x v="5"/>
    <x v="0"/>
    <s v="30-34"/>
    <s v="F"/>
    <n v="22221"/>
    <x v="2"/>
    <x v="5"/>
    <n v="100"/>
  </r>
  <r>
    <s v="Ad_01"/>
    <x v="6"/>
    <x v="0"/>
    <s v="30-34"/>
    <s v="F"/>
    <n v="13019"/>
    <x v="3"/>
    <x v="6"/>
    <n v="50"/>
  </r>
  <r>
    <s v="Ad_02"/>
    <x v="7"/>
    <x v="0"/>
    <s v="30-34"/>
    <s v="M"/>
    <n v="7350"/>
    <x v="1"/>
    <x v="7"/>
    <n v="150"/>
  </r>
  <r>
    <s v="Ad_02"/>
    <x v="8"/>
    <x v="0"/>
    <s v="30-34"/>
    <s v="M"/>
    <n v="17861"/>
    <x v="4"/>
    <x v="8"/>
    <n v="100"/>
  </r>
  <r>
    <s v="Ad_02"/>
    <x v="9"/>
    <x v="0"/>
    <s v="30-34"/>
    <s v="M"/>
    <n v="4259"/>
    <x v="1"/>
    <x v="9"/>
    <n v="50"/>
  </r>
  <r>
    <s v="Ad_02"/>
    <x v="10"/>
    <x v="0"/>
    <s v="30-34"/>
    <s v="M"/>
    <n v="4133"/>
    <x v="1"/>
    <x v="10"/>
    <n v="100"/>
  </r>
  <r>
    <s v="Ad_02"/>
    <x v="11"/>
    <x v="0"/>
    <s v="30-34"/>
    <s v="M"/>
    <n v="15615"/>
    <x v="5"/>
    <x v="11"/>
    <n v="50"/>
  </r>
  <r>
    <s v="Ad_02"/>
    <x v="12"/>
    <x v="0"/>
    <s v="30-34"/>
    <s v="M"/>
    <n v="10951"/>
    <x v="1"/>
    <x v="12"/>
    <n v="100"/>
  </r>
  <r>
    <s v="Ad_02"/>
    <x v="13"/>
    <x v="0"/>
    <s v="30-34"/>
    <s v="M"/>
    <n v="2355"/>
    <x v="1"/>
    <x v="13"/>
    <n v="50"/>
  </r>
  <r>
    <s v="Ad_02"/>
    <x v="14"/>
    <x v="0"/>
    <s v="30-34"/>
    <s v="M"/>
    <n v="9502"/>
    <x v="5"/>
    <x v="14"/>
    <n v="50"/>
  </r>
  <r>
    <s v="Ad_02"/>
    <x v="15"/>
    <x v="0"/>
    <s v="30-34"/>
    <s v="M"/>
    <n v="14669"/>
    <x v="2"/>
    <x v="15"/>
    <n v="100"/>
  </r>
  <r>
    <s v="Ad_02"/>
    <x v="16"/>
    <x v="0"/>
    <s v="30-34"/>
    <s v="M"/>
    <n v="2305"/>
    <x v="1"/>
    <x v="16"/>
    <n v="50"/>
  </r>
  <r>
    <s v="Ad_03"/>
    <x v="17"/>
    <x v="0"/>
    <s v="35-39"/>
    <s v="F"/>
    <n v="2508"/>
    <x v="1"/>
    <x v="17"/>
    <n v="50"/>
  </r>
  <r>
    <s v="Ad_03"/>
    <x v="18"/>
    <x v="0"/>
    <s v="35-39"/>
    <s v="F"/>
    <n v="5864"/>
    <x v="4"/>
    <x v="18"/>
    <n v="100"/>
  </r>
  <r>
    <s v="Ad_03"/>
    <x v="19"/>
    <x v="0"/>
    <s v="35-39"/>
    <s v="F"/>
    <n v="2783"/>
    <x v="1"/>
    <x v="19"/>
    <n v="50"/>
  </r>
  <r>
    <s v="Ad_04"/>
    <x v="20"/>
    <x v="0"/>
    <s v="35-39"/>
    <s v="M"/>
    <n v="4627"/>
    <x v="1"/>
    <x v="20"/>
    <n v="50"/>
  </r>
  <r>
    <s v="Ad_04"/>
    <x v="21"/>
    <x v="0"/>
    <s v="35-39"/>
    <s v="M"/>
    <n v="21026"/>
    <x v="6"/>
    <x v="21"/>
    <n v="150"/>
  </r>
  <r>
    <s v="Ad_04"/>
    <x v="22"/>
    <x v="0"/>
    <s v="35-39"/>
    <s v="M"/>
    <n v="7132"/>
    <x v="4"/>
    <x v="22"/>
    <n v="50"/>
  </r>
  <r>
    <s v="Ad_04"/>
    <x v="23"/>
    <x v="0"/>
    <s v="35-39"/>
    <s v="M"/>
    <n v="12190"/>
    <x v="4"/>
    <x v="23"/>
    <n v="50"/>
  </r>
  <r>
    <s v="Ad_04"/>
    <x v="24"/>
    <x v="0"/>
    <s v="35-39"/>
    <s v="M"/>
    <n v="12193"/>
    <x v="4"/>
    <x v="24"/>
    <n v="100"/>
  </r>
  <r>
    <s v="Ad_04"/>
    <x v="25"/>
    <x v="0"/>
    <s v="35-39"/>
    <s v="M"/>
    <n v="7440"/>
    <x v="4"/>
    <x v="25"/>
    <n v="100"/>
  </r>
  <r>
    <s v="Ad_05"/>
    <x v="26"/>
    <x v="0"/>
    <s v="40-44"/>
    <s v="F"/>
    <n v="3812"/>
    <x v="1"/>
    <x v="26"/>
    <n v="150"/>
  </r>
  <r>
    <s v="Ad_06"/>
    <x v="27"/>
    <x v="0"/>
    <s v="40-44"/>
    <s v="M"/>
    <n v="19113"/>
    <x v="6"/>
    <x v="27"/>
    <n v="50"/>
  </r>
  <r>
    <s v="Ad_06"/>
    <x v="28"/>
    <x v="0"/>
    <s v="40-44"/>
    <s v="M"/>
    <n v="10976"/>
    <x v="4"/>
    <x v="20"/>
    <n v="100"/>
  </r>
  <r>
    <s v="Ad_06"/>
    <x v="29"/>
    <x v="0"/>
    <s v="40-44"/>
    <s v="M"/>
    <n v="23817"/>
    <x v="2"/>
    <x v="28"/>
    <n v="100"/>
  </r>
  <r>
    <s v="Ad_07"/>
    <x v="30"/>
    <x v="0"/>
    <s v="45-49"/>
    <s v="F"/>
    <n v="11199"/>
    <x v="6"/>
    <x v="29"/>
    <n v="100"/>
  </r>
  <r>
    <s v="Ad_07"/>
    <x v="31"/>
    <x v="0"/>
    <s v="45-49"/>
    <s v="F"/>
    <n v="17572"/>
    <x v="2"/>
    <x v="30"/>
    <n v="50"/>
  </r>
  <r>
    <s v="Ad_08"/>
    <x v="32"/>
    <x v="0"/>
    <s v="45-49"/>
    <s v="M"/>
    <n v="47224"/>
    <x v="7"/>
    <x v="31"/>
    <n v="50"/>
  </r>
  <r>
    <s v="Ad_08"/>
    <x v="33"/>
    <x v="0"/>
    <s v="45-49"/>
    <s v="M"/>
    <n v="2283"/>
    <x v="1"/>
    <x v="32"/>
    <n v="50"/>
  </r>
  <r>
    <s v="Ad_08"/>
    <x v="34"/>
    <x v="0"/>
    <s v="45-49"/>
    <s v="M"/>
    <n v="2182"/>
    <x v="1"/>
    <x v="33"/>
    <n v="100"/>
  </r>
  <r>
    <s v="Ad_09"/>
    <x v="35"/>
    <x v="1"/>
    <s v="30-34"/>
    <s v="F"/>
    <n v="5576"/>
    <x v="1"/>
    <x v="33"/>
    <n v="100"/>
  </r>
  <r>
    <s v="Ad_09"/>
    <x v="36"/>
    <x v="1"/>
    <s v="30-34"/>
    <s v="F"/>
    <n v="39337"/>
    <x v="2"/>
    <x v="34"/>
    <n v="100"/>
  </r>
  <r>
    <s v="Ad_09"/>
    <x v="37"/>
    <x v="1"/>
    <s v="30-34"/>
    <s v="F"/>
    <n v="13479"/>
    <x v="5"/>
    <x v="35"/>
    <n v="50"/>
  </r>
  <r>
    <s v="Ad_09"/>
    <x v="38"/>
    <x v="1"/>
    <s v="30-34"/>
    <s v="F"/>
    <n v="57022"/>
    <x v="8"/>
    <x v="36"/>
    <n v="300"/>
  </r>
  <r>
    <s v="Ad_09"/>
    <x v="39"/>
    <x v="1"/>
    <s v="30-34"/>
    <s v="F"/>
    <n v="5453"/>
    <x v="1"/>
    <x v="37"/>
    <n v="100"/>
  </r>
  <r>
    <s v="Ad_09"/>
    <x v="40"/>
    <x v="1"/>
    <s v="30-34"/>
    <s v="F"/>
    <n v="11803"/>
    <x v="5"/>
    <x v="38"/>
    <n v="50"/>
  </r>
  <r>
    <s v="Ad_09"/>
    <x v="41"/>
    <x v="1"/>
    <s v="30-34"/>
    <s v="F"/>
    <n v="4259"/>
    <x v="1"/>
    <x v="39"/>
    <n v="100"/>
  </r>
  <r>
    <s v="Ad_09"/>
    <x v="42"/>
    <x v="1"/>
    <s v="30-34"/>
    <s v="F"/>
    <n v="5323"/>
    <x v="1"/>
    <x v="10"/>
    <n v="100"/>
  </r>
  <r>
    <s v="Ad_09"/>
    <x v="43"/>
    <x v="1"/>
    <s v="30-34"/>
    <s v="F"/>
    <n v="17553"/>
    <x v="5"/>
    <x v="40"/>
    <n v="50"/>
  </r>
  <r>
    <s v="Ad_09"/>
    <x v="44"/>
    <x v="1"/>
    <s v="30-34"/>
    <s v="F"/>
    <n v="3343"/>
    <x v="1"/>
    <x v="41"/>
    <n v="50"/>
  </r>
  <r>
    <s v="Ad_09"/>
    <x v="45"/>
    <x v="1"/>
    <s v="30-34"/>
    <s v="F"/>
    <n v="34740"/>
    <x v="2"/>
    <x v="42"/>
    <n v="100"/>
  </r>
  <r>
    <s v="Ad_09"/>
    <x v="46"/>
    <x v="1"/>
    <s v="30-34"/>
    <s v="F"/>
    <n v="31393"/>
    <x v="9"/>
    <x v="43"/>
    <n v="100"/>
  </r>
  <r>
    <s v="Ad_09"/>
    <x v="47"/>
    <x v="1"/>
    <s v="30-34"/>
    <s v="F"/>
    <n v="8410"/>
    <x v="4"/>
    <x v="44"/>
    <n v="100"/>
  </r>
  <r>
    <s v="Ad_09"/>
    <x v="48"/>
    <x v="1"/>
    <s v="30-34"/>
    <s v="F"/>
    <n v="25884"/>
    <x v="3"/>
    <x v="45"/>
    <n v="50"/>
  </r>
  <r>
    <s v="Ad_09"/>
    <x v="49"/>
    <x v="1"/>
    <s v="30-34"/>
    <s v="F"/>
    <n v="28488"/>
    <x v="10"/>
    <x v="46"/>
    <n v="50"/>
  </r>
  <r>
    <s v="Ad_09"/>
    <x v="50"/>
    <x v="1"/>
    <s v="30-34"/>
    <s v="F"/>
    <n v="10126"/>
    <x v="5"/>
    <x v="47"/>
    <n v="50"/>
  </r>
  <r>
    <s v="Ad_09"/>
    <x v="51"/>
    <x v="1"/>
    <s v="30-34"/>
    <s v="F"/>
    <n v="22572"/>
    <x v="3"/>
    <x v="48"/>
    <n v="50"/>
  </r>
  <r>
    <s v="Ad_09"/>
    <x v="52"/>
    <x v="1"/>
    <s v="30-34"/>
    <s v="F"/>
    <n v="8774"/>
    <x v="1"/>
    <x v="49"/>
    <n v="50"/>
  </r>
  <r>
    <s v="Ad_09"/>
    <x v="53"/>
    <x v="1"/>
    <s v="30-34"/>
    <s v="F"/>
    <n v="14459"/>
    <x v="1"/>
    <x v="37"/>
    <n v="50"/>
  </r>
  <r>
    <s v="Ad_09"/>
    <x v="54"/>
    <x v="1"/>
    <s v="30-34"/>
    <s v="F"/>
    <n v="21596"/>
    <x v="4"/>
    <x v="50"/>
    <n v="50"/>
  </r>
  <r>
    <s v="Ad_09"/>
    <x v="55"/>
    <x v="1"/>
    <s v="30-34"/>
    <s v="F"/>
    <n v="66765"/>
    <x v="9"/>
    <x v="51"/>
    <n v="50"/>
  </r>
  <r>
    <s v="Ad_09"/>
    <x v="56"/>
    <x v="1"/>
    <s v="30-34"/>
    <s v="F"/>
    <n v="26910"/>
    <x v="3"/>
    <x v="52"/>
    <n v="50"/>
  </r>
  <r>
    <s v="Ad_09"/>
    <x v="57"/>
    <x v="1"/>
    <s v="30-34"/>
    <s v="F"/>
    <n v="3989"/>
    <x v="1"/>
    <x v="53"/>
    <n v="50"/>
  </r>
  <r>
    <s v="Ad_09"/>
    <x v="58"/>
    <x v="1"/>
    <s v="30-34"/>
    <s v="F"/>
    <n v="33144"/>
    <x v="11"/>
    <x v="54"/>
    <n v="50"/>
  </r>
  <r>
    <s v="Ad_09"/>
    <x v="59"/>
    <x v="1"/>
    <s v="30-34"/>
    <s v="F"/>
    <n v="8613"/>
    <x v="1"/>
    <x v="55"/>
    <n v="100"/>
  </r>
  <r>
    <s v="Ad_09"/>
    <x v="60"/>
    <x v="1"/>
    <s v="30-34"/>
    <s v="F"/>
    <n v="51816"/>
    <x v="9"/>
    <x v="56"/>
    <n v="150"/>
  </r>
  <r>
    <s v="Ad_09"/>
    <x v="61"/>
    <x v="1"/>
    <s v="30-34"/>
    <s v="F"/>
    <n v="27289"/>
    <x v="5"/>
    <x v="57"/>
    <n v="50"/>
  </r>
  <r>
    <s v="Ad_09"/>
    <x v="62"/>
    <x v="1"/>
    <s v="30-34"/>
    <s v="F"/>
    <n v="20409"/>
    <x v="6"/>
    <x v="58"/>
    <n v="50"/>
  </r>
  <r>
    <s v="Ad_09"/>
    <x v="63"/>
    <x v="1"/>
    <s v="30-34"/>
    <s v="F"/>
    <n v="8044"/>
    <x v="1"/>
    <x v="59"/>
    <n v="50"/>
  </r>
  <r>
    <s v="Ad_09"/>
    <x v="64"/>
    <x v="1"/>
    <s v="30-34"/>
    <s v="F"/>
    <n v="15645"/>
    <x v="6"/>
    <x v="60"/>
    <n v="50"/>
  </r>
  <r>
    <s v="Ad_09"/>
    <x v="65"/>
    <x v="1"/>
    <s v="30-34"/>
    <s v="F"/>
    <n v="4402"/>
    <x v="1"/>
    <x v="61"/>
    <n v="100"/>
  </r>
  <r>
    <s v="Ad_09"/>
    <x v="66"/>
    <x v="1"/>
    <s v="30-34"/>
    <s v="F"/>
    <n v="8469"/>
    <x v="4"/>
    <x v="62"/>
    <n v="50"/>
  </r>
  <r>
    <s v="Ad_09"/>
    <x v="67"/>
    <x v="1"/>
    <s v="30-34"/>
    <s v="F"/>
    <n v="5823"/>
    <x v="1"/>
    <x v="63"/>
    <n v="100"/>
  </r>
  <r>
    <s v="Ad_09"/>
    <x v="68"/>
    <x v="1"/>
    <s v="30-34"/>
    <s v="F"/>
    <n v="4971"/>
    <x v="1"/>
    <x v="64"/>
    <n v="100"/>
  </r>
  <r>
    <s v="Ad_09"/>
    <x v="69"/>
    <x v="1"/>
    <s v="30-34"/>
    <s v="F"/>
    <n v="13621"/>
    <x v="5"/>
    <x v="65"/>
    <n v="50"/>
  </r>
  <r>
    <s v="Ad_09"/>
    <x v="70"/>
    <x v="1"/>
    <s v="30-34"/>
    <s v="F"/>
    <n v="6175"/>
    <x v="1"/>
    <x v="66"/>
    <n v="150"/>
  </r>
  <r>
    <s v="Ad_09"/>
    <x v="71"/>
    <x v="1"/>
    <s v="30-34"/>
    <s v="F"/>
    <n v="9076"/>
    <x v="1"/>
    <x v="67"/>
    <n v="100"/>
  </r>
  <r>
    <s v="Ad_09"/>
    <x v="72"/>
    <x v="1"/>
    <s v="30-34"/>
    <s v="F"/>
    <n v="20941"/>
    <x v="6"/>
    <x v="68"/>
    <n v="100"/>
  </r>
  <r>
    <s v="Ad_09"/>
    <x v="73"/>
    <x v="1"/>
    <s v="30-34"/>
    <s v="F"/>
    <n v="24491"/>
    <x v="2"/>
    <x v="69"/>
    <n v="50"/>
  </r>
  <r>
    <s v="Ad_09"/>
    <x v="74"/>
    <x v="1"/>
    <s v="30-34"/>
    <s v="F"/>
    <n v="44699"/>
    <x v="8"/>
    <x v="70"/>
    <n v="100"/>
  </r>
  <r>
    <s v="Ad_09"/>
    <x v="75"/>
    <x v="1"/>
    <s v="30-34"/>
    <s v="F"/>
    <n v="6469"/>
    <x v="4"/>
    <x v="71"/>
    <n v="50"/>
  </r>
  <r>
    <s v="Ad_09"/>
    <x v="76"/>
    <x v="1"/>
    <s v="30-34"/>
    <s v="F"/>
    <n v="4706"/>
    <x v="1"/>
    <x v="17"/>
    <n v="50"/>
  </r>
  <r>
    <s v="Ad_09"/>
    <x v="77"/>
    <x v="1"/>
    <s v="30-34"/>
    <s v="F"/>
    <n v="5040"/>
    <x v="1"/>
    <x v="72"/>
    <n v="50"/>
  </r>
  <r>
    <s v="Ad_09"/>
    <x v="78"/>
    <x v="1"/>
    <s v="30-34"/>
    <s v="F"/>
    <n v="8254"/>
    <x v="4"/>
    <x v="73"/>
    <n v="100"/>
  </r>
  <r>
    <s v="Ad_09"/>
    <x v="79"/>
    <x v="1"/>
    <s v="30-34"/>
    <s v="F"/>
    <n v="5704"/>
    <x v="1"/>
    <x v="74"/>
    <n v="50"/>
  </r>
  <r>
    <s v="Ad_09"/>
    <x v="80"/>
    <x v="1"/>
    <s v="30-34"/>
    <s v="F"/>
    <n v="37873"/>
    <x v="3"/>
    <x v="75"/>
    <n v="100"/>
  </r>
  <r>
    <s v="Ad_09"/>
    <x v="81"/>
    <x v="1"/>
    <s v="30-34"/>
    <s v="F"/>
    <n v="25267"/>
    <x v="6"/>
    <x v="76"/>
    <n v="150"/>
  </r>
  <r>
    <s v="Ad_09"/>
    <x v="82"/>
    <x v="1"/>
    <s v="30-34"/>
    <s v="F"/>
    <n v="4783"/>
    <x v="1"/>
    <x v="77"/>
    <n v="50"/>
  </r>
  <r>
    <s v="Ad_09"/>
    <x v="83"/>
    <x v="1"/>
    <s v="30-34"/>
    <s v="F"/>
    <n v="6475"/>
    <x v="1"/>
    <x v="78"/>
    <n v="50"/>
  </r>
  <r>
    <s v="Ad_09"/>
    <x v="84"/>
    <x v="1"/>
    <s v="30-34"/>
    <s v="F"/>
    <n v="5517"/>
    <x v="1"/>
    <x v="64"/>
    <n v="50"/>
  </r>
  <r>
    <s v="Ad_09"/>
    <x v="85"/>
    <x v="1"/>
    <s v="30-34"/>
    <s v="F"/>
    <n v="20050"/>
    <x v="6"/>
    <x v="79"/>
    <n v="250"/>
  </r>
  <r>
    <s v="Ad_09"/>
    <x v="86"/>
    <x v="1"/>
    <s v="30-34"/>
    <s v="F"/>
    <n v="3717"/>
    <x v="1"/>
    <x v="80"/>
    <n v="50"/>
  </r>
  <r>
    <s v="Ad_09"/>
    <x v="87"/>
    <x v="1"/>
    <s v="30-34"/>
    <s v="F"/>
    <n v="2879"/>
    <x v="1"/>
    <x v="81"/>
    <n v="200"/>
  </r>
  <r>
    <s v="Ad_09"/>
    <x v="88"/>
    <x v="1"/>
    <s v="30-34"/>
    <s v="F"/>
    <n v="2749"/>
    <x v="1"/>
    <x v="37"/>
    <n v="50"/>
  </r>
  <r>
    <s v="Ad_09"/>
    <x v="89"/>
    <x v="1"/>
    <s v="30-34"/>
    <s v="F"/>
    <n v="2983"/>
    <x v="1"/>
    <x v="82"/>
    <n v="50"/>
  </r>
  <r>
    <s v="Ad_09"/>
    <x v="90"/>
    <x v="1"/>
    <s v="30-34"/>
    <s v="F"/>
    <n v="4626"/>
    <x v="4"/>
    <x v="83"/>
    <n v="100"/>
  </r>
  <r>
    <s v="Ad_09"/>
    <x v="91"/>
    <x v="1"/>
    <s v="30-34"/>
    <s v="F"/>
    <n v="2764"/>
    <x v="1"/>
    <x v="84"/>
    <n v="100"/>
  </r>
  <r>
    <s v="Ad_10"/>
    <x v="92"/>
    <x v="1"/>
    <s v="30-34"/>
    <s v="M"/>
    <n v="13329"/>
    <x v="6"/>
    <x v="85"/>
    <n v="100"/>
  </r>
  <r>
    <s v="Ad_10"/>
    <x v="93"/>
    <x v="1"/>
    <s v="30-34"/>
    <s v="M"/>
    <n v="13659"/>
    <x v="5"/>
    <x v="86"/>
    <n v="50"/>
  </r>
  <r>
    <s v="Ad_10"/>
    <x v="94"/>
    <x v="1"/>
    <s v="30-34"/>
    <s v="M"/>
    <n v="5374"/>
    <x v="1"/>
    <x v="87"/>
    <n v="200"/>
  </r>
  <r>
    <s v="Ad_10"/>
    <x v="95"/>
    <x v="1"/>
    <s v="30-34"/>
    <s v="M"/>
    <n v="2338"/>
    <x v="1"/>
    <x v="88"/>
    <n v="50"/>
  </r>
  <r>
    <s v="Ad_10"/>
    <x v="96"/>
    <x v="1"/>
    <s v="30-34"/>
    <s v="M"/>
    <n v="3891"/>
    <x v="1"/>
    <x v="89"/>
    <n v="50"/>
  </r>
  <r>
    <s v="Ad_10"/>
    <x v="97"/>
    <x v="1"/>
    <s v="30-34"/>
    <s v="M"/>
    <n v="7208"/>
    <x v="4"/>
    <x v="90"/>
    <n v="50"/>
  </r>
  <r>
    <s v="Ad_10"/>
    <x v="98"/>
    <x v="1"/>
    <s v="30-34"/>
    <s v="M"/>
    <n v="12489"/>
    <x v="4"/>
    <x v="91"/>
    <n v="50"/>
  </r>
  <r>
    <s v="Ad_10"/>
    <x v="99"/>
    <x v="1"/>
    <s v="30-34"/>
    <s v="M"/>
    <n v="8032"/>
    <x v="1"/>
    <x v="92"/>
    <n v="100"/>
  </r>
  <r>
    <s v="Ad_10"/>
    <x v="100"/>
    <x v="1"/>
    <s v="30-34"/>
    <s v="M"/>
    <n v="23086"/>
    <x v="4"/>
    <x v="93"/>
    <n v="100"/>
  </r>
  <r>
    <s v="Ad_10"/>
    <x v="101"/>
    <x v="1"/>
    <s v="30-34"/>
    <s v="M"/>
    <n v="16425"/>
    <x v="1"/>
    <x v="94"/>
    <n v="50"/>
  </r>
  <r>
    <s v="Ad_10"/>
    <x v="102"/>
    <x v="1"/>
    <s v="30-34"/>
    <s v="M"/>
    <n v="43756"/>
    <x v="3"/>
    <x v="95"/>
    <n v="0"/>
  </r>
  <r>
    <s v="Ad_10"/>
    <x v="103"/>
    <x v="1"/>
    <s v="30-34"/>
    <s v="M"/>
    <n v="33491"/>
    <x v="12"/>
    <x v="96"/>
    <n v="150"/>
  </r>
  <r>
    <s v="Ad_10"/>
    <x v="104"/>
    <x v="1"/>
    <s v="30-34"/>
    <s v="M"/>
    <n v="20083"/>
    <x v="4"/>
    <x v="97"/>
    <n v="150"/>
  </r>
  <r>
    <s v="Ad_10"/>
    <x v="105"/>
    <x v="1"/>
    <s v="30-34"/>
    <s v="M"/>
    <n v="15466"/>
    <x v="1"/>
    <x v="82"/>
    <n v="50"/>
  </r>
  <r>
    <s v="Ad_10"/>
    <x v="106"/>
    <x v="1"/>
    <s v="30-34"/>
    <s v="M"/>
    <n v="27072"/>
    <x v="5"/>
    <x v="98"/>
    <n v="50"/>
  </r>
  <r>
    <s v="Ad_10"/>
    <x v="107"/>
    <x v="1"/>
    <s v="30-34"/>
    <s v="M"/>
    <n v="15753"/>
    <x v="1"/>
    <x v="16"/>
    <n v="100"/>
  </r>
  <r>
    <s v="Ad_10"/>
    <x v="108"/>
    <x v="1"/>
    <s v="30-34"/>
    <s v="M"/>
    <n v="7966"/>
    <x v="1"/>
    <x v="99"/>
    <n v="100"/>
  </r>
  <r>
    <s v="Ad_10"/>
    <x v="109"/>
    <x v="1"/>
    <s v="30-34"/>
    <s v="M"/>
    <n v="12785"/>
    <x v="5"/>
    <x v="100"/>
    <n v="150"/>
  </r>
  <r>
    <s v="Ad_10"/>
    <x v="110"/>
    <x v="1"/>
    <s v="30-34"/>
    <s v="M"/>
    <n v="8213"/>
    <x v="1"/>
    <x v="67"/>
    <n v="100"/>
  </r>
  <r>
    <s v="Ad_10"/>
    <x v="111"/>
    <x v="1"/>
    <s v="30-34"/>
    <s v="M"/>
    <n v="12729"/>
    <x v="6"/>
    <x v="101"/>
    <n v="50"/>
  </r>
  <r>
    <s v="Ad_10"/>
    <x v="112"/>
    <x v="1"/>
    <s v="30-34"/>
    <s v="M"/>
    <n v="2883"/>
    <x v="1"/>
    <x v="102"/>
    <n v="100"/>
  </r>
  <r>
    <s v="Ad_10"/>
    <x v="113"/>
    <x v="1"/>
    <s v="30-34"/>
    <s v="M"/>
    <n v="5209"/>
    <x v="1"/>
    <x v="103"/>
    <n v="100"/>
  </r>
  <r>
    <s v="Ad_10"/>
    <x v="114"/>
    <x v="1"/>
    <s v="30-34"/>
    <s v="M"/>
    <n v="13473"/>
    <x v="5"/>
    <x v="104"/>
    <n v="150"/>
  </r>
  <r>
    <s v="Ad_10"/>
    <x v="115"/>
    <x v="1"/>
    <s v="30-34"/>
    <s v="M"/>
    <n v="4616"/>
    <x v="1"/>
    <x v="105"/>
    <n v="50"/>
  </r>
  <r>
    <s v="Ad_10"/>
    <x v="116"/>
    <x v="1"/>
    <s v="30-34"/>
    <s v="M"/>
    <n v="56615"/>
    <x v="7"/>
    <x v="106"/>
    <n v="100"/>
  </r>
  <r>
    <s v="Ad_10"/>
    <x v="117"/>
    <x v="1"/>
    <s v="30-34"/>
    <s v="M"/>
    <n v="11735"/>
    <x v="5"/>
    <x v="107"/>
    <n v="100"/>
  </r>
  <r>
    <s v="Ad_10"/>
    <x v="118"/>
    <x v="1"/>
    <s v="30-34"/>
    <s v="M"/>
    <n v="15910"/>
    <x v="3"/>
    <x v="108"/>
    <n v="50"/>
  </r>
  <r>
    <s v="Ad_10"/>
    <x v="119"/>
    <x v="1"/>
    <s v="30-34"/>
    <s v="M"/>
    <n v="9388"/>
    <x v="4"/>
    <x v="109"/>
    <n v="50"/>
  </r>
  <r>
    <s v="Ad_10"/>
    <x v="120"/>
    <x v="1"/>
    <s v="30-34"/>
    <s v="M"/>
    <n v="17954"/>
    <x v="12"/>
    <x v="110"/>
    <n v="150"/>
  </r>
  <r>
    <s v="Ad_10"/>
    <x v="121"/>
    <x v="1"/>
    <s v="30-34"/>
    <s v="M"/>
    <n v="7629"/>
    <x v="1"/>
    <x v="111"/>
    <n v="100"/>
  </r>
  <r>
    <s v="Ad_10"/>
    <x v="122"/>
    <x v="1"/>
    <s v="30-34"/>
    <s v="M"/>
    <n v="7453"/>
    <x v="1"/>
    <x v="112"/>
    <n v="100"/>
  </r>
  <r>
    <s v="Ad_10"/>
    <x v="123"/>
    <x v="1"/>
    <s v="30-34"/>
    <s v="M"/>
    <n v="6184"/>
    <x v="4"/>
    <x v="113"/>
    <n v="100"/>
  </r>
  <r>
    <s v="Ad_10"/>
    <x v="124"/>
    <x v="1"/>
    <s v="30-34"/>
    <s v="M"/>
    <n v="9134"/>
    <x v="5"/>
    <x v="114"/>
    <n v="100"/>
  </r>
  <r>
    <s v="Ad_10"/>
    <x v="125"/>
    <x v="1"/>
    <s v="30-34"/>
    <s v="M"/>
    <n v="3385"/>
    <x v="1"/>
    <x v="72"/>
    <n v="100"/>
  </r>
  <r>
    <s v="Ad_10"/>
    <x v="126"/>
    <x v="1"/>
    <s v="30-34"/>
    <s v="M"/>
    <n v="6142"/>
    <x v="1"/>
    <x v="61"/>
    <n v="50"/>
  </r>
  <r>
    <s v="Ad_10"/>
    <x v="127"/>
    <x v="1"/>
    <s v="30-34"/>
    <s v="M"/>
    <n v="9142"/>
    <x v="5"/>
    <x v="115"/>
    <n v="50"/>
  </r>
  <r>
    <s v="Ad_10"/>
    <x v="128"/>
    <x v="1"/>
    <s v="30-34"/>
    <s v="M"/>
    <n v="5475"/>
    <x v="4"/>
    <x v="116"/>
    <n v="100"/>
  </r>
  <r>
    <s v="Ad_10"/>
    <x v="129"/>
    <x v="1"/>
    <s v="30-34"/>
    <s v="M"/>
    <n v="4012"/>
    <x v="1"/>
    <x v="39"/>
    <n v="50"/>
  </r>
  <r>
    <s v="Ad_10"/>
    <x v="130"/>
    <x v="1"/>
    <s v="30-34"/>
    <s v="M"/>
    <n v="12396"/>
    <x v="4"/>
    <x v="117"/>
    <n v="150"/>
  </r>
  <r>
    <s v="Ad_10"/>
    <x v="131"/>
    <x v="1"/>
    <s v="30-34"/>
    <s v="M"/>
    <n v="15720"/>
    <x v="1"/>
    <x v="67"/>
    <n v="50"/>
  </r>
  <r>
    <s v="Ad_10"/>
    <x v="132"/>
    <x v="1"/>
    <s v="30-34"/>
    <s v="M"/>
    <n v="7780"/>
    <x v="5"/>
    <x v="118"/>
    <n v="200"/>
  </r>
  <r>
    <s v="Ad_11"/>
    <x v="133"/>
    <x v="1"/>
    <s v="35-39"/>
    <s v="F"/>
    <n v="5024"/>
    <x v="1"/>
    <x v="119"/>
    <n v="100"/>
  </r>
  <r>
    <s v="Ad_11"/>
    <x v="134"/>
    <x v="1"/>
    <s v="35-39"/>
    <s v="F"/>
    <n v="104648"/>
    <x v="13"/>
    <x v="120"/>
    <n v="300"/>
  </r>
  <r>
    <s v="Ad_11"/>
    <x v="135"/>
    <x v="1"/>
    <s v="35-39"/>
    <s v="F"/>
    <n v="8504"/>
    <x v="5"/>
    <x v="121"/>
    <n v="100"/>
  </r>
  <r>
    <s v="Ad_11"/>
    <x v="136"/>
    <x v="1"/>
    <s v="35-39"/>
    <s v="F"/>
    <n v="20277"/>
    <x v="12"/>
    <x v="122"/>
    <n v="50"/>
  </r>
  <r>
    <s v="Ad_11"/>
    <x v="137"/>
    <x v="1"/>
    <s v="35-39"/>
    <s v="F"/>
    <n v="12403"/>
    <x v="6"/>
    <x v="123"/>
    <n v="100"/>
  </r>
  <r>
    <s v="Ad_11"/>
    <x v="138"/>
    <x v="1"/>
    <s v="35-39"/>
    <s v="F"/>
    <n v="3010"/>
    <x v="1"/>
    <x v="77"/>
    <n v="100"/>
  </r>
  <r>
    <s v="Ad_11"/>
    <x v="139"/>
    <x v="1"/>
    <s v="35-39"/>
    <s v="F"/>
    <n v="4868"/>
    <x v="4"/>
    <x v="124"/>
    <n v="50"/>
  </r>
  <r>
    <s v="Ad_11"/>
    <x v="140"/>
    <x v="1"/>
    <s v="35-39"/>
    <s v="F"/>
    <n v="6585"/>
    <x v="4"/>
    <x v="125"/>
    <n v="50"/>
  </r>
  <r>
    <s v="Ad_11"/>
    <x v="141"/>
    <x v="1"/>
    <s v="35-39"/>
    <s v="F"/>
    <n v="10164"/>
    <x v="4"/>
    <x v="126"/>
    <n v="100"/>
  </r>
  <r>
    <s v="Ad_11"/>
    <x v="142"/>
    <x v="1"/>
    <s v="35-39"/>
    <s v="F"/>
    <n v="11182"/>
    <x v="6"/>
    <x v="127"/>
    <n v="50"/>
  </r>
  <r>
    <s v="Ad_11"/>
    <x v="143"/>
    <x v="1"/>
    <s v="35-39"/>
    <s v="F"/>
    <n v="41785"/>
    <x v="0"/>
    <x v="128"/>
    <n v="50"/>
  </r>
  <r>
    <s v="Ad_11"/>
    <x v="144"/>
    <x v="1"/>
    <s v="35-39"/>
    <s v="F"/>
    <n v="5602"/>
    <x v="1"/>
    <x v="129"/>
    <n v="50"/>
  </r>
  <r>
    <s v="Ad_11"/>
    <x v="145"/>
    <x v="1"/>
    <s v="35-39"/>
    <s v="F"/>
    <n v="112460"/>
    <x v="14"/>
    <x v="130"/>
    <n v="50"/>
  </r>
  <r>
    <s v="Ad_11"/>
    <x v="146"/>
    <x v="1"/>
    <s v="35-39"/>
    <s v="F"/>
    <n v="14670"/>
    <x v="2"/>
    <x v="131"/>
    <n v="50"/>
  </r>
  <r>
    <s v="Ad_11"/>
    <x v="147"/>
    <x v="1"/>
    <s v="35-39"/>
    <s v="F"/>
    <n v="89527"/>
    <x v="13"/>
    <x v="132"/>
    <n v="50"/>
  </r>
  <r>
    <s v="Ad_11"/>
    <x v="148"/>
    <x v="1"/>
    <s v="35-39"/>
    <s v="F"/>
    <n v="7116"/>
    <x v="4"/>
    <x v="133"/>
    <n v="100"/>
  </r>
  <r>
    <s v="Ad_11"/>
    <x v="149"/>
    <x v="1"/>
    <s v="35-39"/>
    <s v="F"/>
    <n v="9730"/>
    <x v="1"/>
    <x v="67"/>
    <n v="50"/>
  </r>
  <r>
    <s v="Ad_11"/>
    <x v="150"/>
    <x v="1"/>
    <s v="35-39"/>
    <s v="F"/>
    <n v="18234"/>
    <x v="12"/>
    <x v="134"/>
    <n v="50"/>
  </r>
  <r>
    <s v="Ad_11"/>
    <x v="151"/>
    <x v="1"/>
    <s v="35-39"/>
    <s v="F"/>
    <n v="73676"/>
    <x v="15"/>
    <x v="135"/>
    <n v="50"/>
  </r>
  <r>
    <s v="Ad_11"/>
    <x v="152"/>
    <x v="1"/>
    <s v="35-39"/>
    <s v="F"/>
    <n v="18421"/>
    <x v="2"/>
    <x v="136"/>
    <n v="50"/>
  </r>
  <r>
    <s v="Ad_11"/>
    <x v="153"/>
    <x v="1"/>
    <s v="35-39"/>
    <s v="F"/>
    <n v="164754"/>
    <x v="16"/>
    <x v="137"/>
    <n v="150"/>
  </r>
  <r>
    <s v="Ad_11"/>
    <x v="154"/>
    <x v="1"/>
    <s v="35-39"/>
    <s v="F"/>
    <n v="7449"/>
    <x v="1"/>
    <x v="138"/>
    <n v="100"/>
  </r>
  <r>
    <s v="Ad_11"/>
    <x v="155"/>
    <x v="1"/>
    <s v="35-39"/>
    <s v="F"/>
    <n v="6424"/>
    <x v="1"/>
    <x v="139"/>
    <n v="50"/>
  </r>
  <r>
    <s v="Ad_11"/>
    <x v="156"/>
    <x v="1"/>
    <s v="35-39"/>
    <s v="F"/>
    <n v="10186"/>
    <x v="1"/>
    <x v="64"/>
    <n v="100"/>
  </r>
  <r>
    <s v="Ad_11"/>
    <x v="157"/>
    <x v="1"/>
    <s v="35-39"/>
    <s v="F"/>
    <n v="29035"/>
    <x v="2"/>
    <x v="140"/>
    <n v="200"/>
  </r>
  <r>
    <s v="Ad_11"/>
    <x v="158"/>
    <x v="1"/>
    <s v="35-39"/>
    <s v="F"/>
    <n v="6532"/>
    <x v="1"/>
    <x v="1"/>
    <n v="50"/>
  </r>
  <r>
    <s v="Ad_11"/>
    <x v="159"/>
    <x v="1"/>
    <s v="35-39"/>
    <s v="F"/>
    <n v="5912"/>
    <x v="1"/>
    <x v="84"/>
    <n v="100"/>
  </r>
  <r>
    <s v="Ad_11"/>
    <x v="160"/>
    <x v="1"/>
    <s v="35-39"/>
    <s v="F"/>
    <n v="4621"/>
    <x v="4"/>
    <x v="141"/>
    <n v="100"/>
  </r>
  <r>
    <s v="Ad_11"/>
    <x v="161"/>
    <x v="1"/>
    <s v="35-39"/>
    <s v="F"/>
    <n v="5775"/>
    <x v="1"/>
    <x v="129"/>
    <n v="100"/>
  </r>
  <r>
    <s v="Ad_11"/>
    <x v="162"/>
    <x v="1"/>
    <s v="35-39"/>
    <s v="F"/>
    <n v="9297"/>
    <x v="4"/>
    <x v="142"/>
    <n v="150"/>
  </r>
  <r>
    <s v="Ad_11"/>
    <x v="163"/>
    <x v="1"/>
    <s v="35-39"/>
    <s v="F"/>
    <n v="2563"/>
    <x v="1"/>
    <x v="143"/>
    <n v="50"/>
  </r>
  <r>
    <s v="Ad_11"/>
    <x v="164"/>
    <x v="1"/>
    <s v="35-39"/>
    <s v="F"/>
    <n v="2189"/>
    <x v="1"/>
    <x v="144"/>
    <n v="50"/>
  </r>
  <r>
    <s v="Ad_11"/>
    <x v="165"/>
    <x v="1"/>
    <s v="35-39"/>
    <s v="F"/>
    <n v="16274"/>
    <x v="6"/>
    <x v="145"/>
    <n v="100"/>
  </r>
  <r>
    <s v="Ad_12"/>
    <x v="166"/>
    <x v="1"/>
    <s v="35-39"/>
    <s v="M"/>
    <n v="4423"/>
    <x v="1"/>
    <x v="146"/>
    <n v="100"/>
  </r>
  <r>
    <s v="Ad_12"/>
    <x v="167"/>
    <x v="1"/>
    <s v="35-39"/>
    <s v="M"/>
    <n v="12382"/>
    <x v="4"/>
    <x v="147"/>
    <n v="100"/>
  </r>
  <r>
    <s v="Ad_12"/>
    <x v="168"/>
    <x v="1"/>
    <s v="35-39"/>
    <s v="M"/>
    <n v="2938"/>
    <x v="1"/>
    <x v="78"/>
    <n v="100"/>
  </r>
  <r>
    <s v="Ad_12"/>
    <x v="169"/>
    <x v="1"/>
    <s v="35-39"/>
    <s v="M"/>
    <n v="10332"/>
    <x v="6"/>
    <x v="148"/>
    <n v="50"/>
  </r>
  <r>
    <s v="Ad_12"/>
    <x v="170"/>
    <x v="1"/>
    <s v="35-39"/>
    <s v="M"/>
    <n v="8259"/>
    <x v="5"/>
    <x v="149"/>
    <n v="50"/>
  </r>
  <r>
    <s v="Ad_12"/>
    <x v="171"/>
    <x v="1"/>
    <s v="35-39"/>
    <s v="M"/>
    <n v="12158"/>
    <x v="5"/>
    <x v="150"/>
    <n v="50"/>
  </r>
  <r>
    <s v="Ad_12"/>
    <x v="172"/>
    <x v="1"/>
    <s v="35-39"/>
    <s v="M"/>
    <n v="11199"/>
    <x v="4"/>
    <x v="151"/>
    <n v="50"/>
  </r>
  <r>
    <s v="Ad_12"/>
    <x v="173"/>
    <x v="1"/>
    <s v="35-39"/>
    <s v="M"/>
    <n v="5676"/>
    <x v="4"/>
    <x v="152"/>
    <n v="50"/>
  </r>
  <r>
    <s v="Ad_12"/>
    <x v="174"/>
    <x v="1"/>
    <s v="35-39"/>
    <s v="M"/>
    <n v="4607"/>
    <x v="1"/>
    <x v="153"/>
    <n v="100"/>
  </r>
  <r>
    <s v="Ad_12"/>
    <x v="175"/>
    <x v="1"/>
    <s v="35-39"/>
    <s v="M"/>
    <n v="13355"/>
    <x v="4"/>
    <x v="154"/>
    <n v="100"/>
  </r>
  <r>
    <s v="Ad_12"/>
    <x v="176"/>
    <x v="1"/>
    <s v="35-39"/>
    <s v="M"/>
    <n v="2793"/>
    <x v="1"/>
    <x v="155"/>
    <n v="100"/>
  </r>
  <r>
    <s v="Ad_12"/>
    <x v="177"/>
    <x v="1"/>
    <s v="35-39"/>
    <s v="M"/>
    <n v="2797"/>
    <x v="1"/>
    <x v="10"/>
    <n v="50"/>
  </r>
  <r>
    <s v="Ad_12"/>
    <x v="178"/>
    <x v="1"/>
    <s v="35-39"/>
    <s v="M"/>
    <n v="9750"/>
    <x v="4"/>
    <x v="13"/>
    <n v="100"/>
  </r>
  <r>
    <s v="Ad_12"/>
    <x v="179"/>
    <x v="1"/>
    <s v="35-39"/>
    <s v="M"/>
    <n v="3029"/>
    <x v="1"/>
    <x v="156"/>
    <n v="100"/>
  </r>
  <r>
    <s v="Ad_12"/>
    <x v="180"/>
    <x v="1"/>
    <s v="35-39"/>
    <s v="M"/>
    <n v="4726"/>
    <x v="1"/>
    <x v="49"/>
    <n v="100"/>
  </r>
  <r>
    <s v="Ad_12"/>
    <x v="181"/>
    <x v="1"/>
    <s v="35-39"/>
    <s v="M"/>
    <n v="14615"/>
    <x v="6"/>
    <x v="157"/>
    <n v="50"/>
  </r>
  <r>
    <s v="Ad_12"/>
    <x v="182"/>
    <x v="1"/>
    <s v="35-39"/>
    <s v="M"/>
    <n v="11446"/>
    <x v="4"/>
    <x v="158"/>
    <n v="100"/>
  </r>
  <r>
    <s v="Ad_12"/>
    <x v="183"/>
    <x v="1"/>
    <s v="35-39"/>
    <s v="M"/>
    <n v="8077"/>
    <x v="4"/>
    <x v="159"/>
    <n v="100"/>
  </r>
  <r>
    <s v="Ad_12"/>
    <x v="184"/>
    <x v="1"/>
    <s v="35-39"/>
    <s v="M"/>
    <n v="25817"/>
    <x v="6"/>
    <x v="160"/>
    <n v="50"/>
  </r>
  <r>
    <s v="Ad_12"/>
    <x v="185"/>
    <x v="1"/>
    <s v="35-39"/>
    <s v="M"/>
    <n v="6412"/>
    <x v="1"/>
    <x v="66"/>
    <n v="50"/>
  </r>
  <r>
    <s v="Ad_12"/>
    <x v="186"/>
    <x v="1"/>
    <s v="35-39"/>
    <s v="M"/>
    <n v="8200"/>
    <x v="5"/>
    <x v="161"/>
    <n v="50"/>
  </r>
  <r>
    <s v="Ad_12"/>
    <x v="187"/>
    <x v="1"/>
    <s v="35-39"/>
    <s v="M"/>
    <n v="6607"/>
    <x v="1"/>
    <x v="74"/>
    <n v="100"/>
  </r>
  <r>
    <s v="Ad_12"/>
    <x v="188"/>
    <x v="1"/>
    <s v="35-39"/>
    <s v="M"/>
    <n v="2633"/>
    <x v="1"/>
    <x v="162"/>
    <n v="50"/>
  </r>
  <r>
    <s v="Ad_12"/>
    <x v="189"/>
    <x v="1"/>
    <s v="35-39"/>
    <s v="M"/>
    <n v="9948"/>
    <x v="4"/>
    <x v="163"/>
    <n v="100"/>
  </r>
  <r>
    <s v="Ad_13"/>
    <x v="190"/>
    <x v="1"/>
    <s v="40-44"/>
    <s v="F"/>
    <n v="6907"/>
    <x v="4"/>
    <x v="164"/>
    <n v="50"/>
  </r>
  <r>
    <s v="Ad_13"/>
    <x v="191"/>
    <x v="1"/>
    <s v="40-44"/>
    <s v="F"/>
    <n v="39035"/>
    <x v="8"/>
    <x v="165"/>
    <n v="50"/>
  </r>
  <r>
    <s v="Ad_13"/>
    <x v="192"/>
    <x v="1"/>
    <s v="40-44"/>
    <s v="F"/>
    <n v="4412"/>
    <x v="1"/>
    <x v="166"/>
    <n v="50"/>
  </r>
  <r>
    <s v="Ad_13"/>
    <x v="193"/>
    <x v="1"/>
    <s v="40-44"/>
    <s v="F"/>
    <n v="9965"/>
    <x v="5"/>
    <x v="167"/>
    <n v="50"/>
  </r>
  <r>
    <s v="Ad_13"/>
    <x v="194"/>
    <x v="1"/>
    <s v="40-44"/>
    <s v="F"/>
    <n v="27081"/>
    <x v="11"/>
    <x v="168"/>
    <n v="100"/>
  </r>
  <r>
    <s v="Ad_13"/>
    <x v="195"/>
    <x v="1"/>
    <s v="40-44"/>
    <s v="F"/>
    <n v="20233"/>
    <x v="6"/>
    <x v="169"/>
    <n v="150"/>
  </r>
  <r>
    <s v="Ad_13"/>
    <x v="196"/>
    <x v="1"/>
    <s v="40-44"/>
    <s v="F"/>
    <n v="147159"/>
    <x v="17"/>
    <x v="170"/>
    <n v="200"/>
  </r>
  <r>
    <s v="Ad_13"/>
    <x v="197"/>
    <x v="1"/>
    <s v="40-44"/>
    <s v="F"/>
    <n v="21664"/>
    <x v="2"/>
    <x v="171"/>
    <n v="100"/>
  </r>
  <r>
    <s v="Ad_13"/>
    <x v="198"/>
    <x v="1"/>
    <s v="40-44"/>
    <s v="F"/>
    <n v="9112"/>
    <x v="6"/>
    <x v="172"/>
    <n v="100"/>
  </r>
  <r>
    <s v="Ad_13"/>
    <x v="199"/>
    <x v="1"/>
    <s v="40-44"/>
    <s v="F"/>
    <n v="34127"/>
    <x v="9"/>
    <x v="173"/>
    <n v="50"/>
  </r>
  <r>
    <s v="Ad_13"/>
    <x v="200"/>
    <x v="1"/>
    <s v="40-44"/>
    <s v="F"/>
    <n v="29466"/>
    <x v="2"/>
    <x v="174"/>
    <n v="100"/>
  </r>
  <r>
    <s v="Ad_13"/>
    <x v="201"/>
    <x v="1"/>
    <s v="40-44"/>
    <s v="F"/>
    <n v="38759"/>
    <x v="11"/>
    <x v="174"/>
    <n v="50"/>
  </r>
  <r>
    <s v="Ad_13"/>
    <x v="202"/>
    <x v="1"/>
    <s v="40-44"/>
    <s v="F"/>
    <n v="41720"/>
    <x v="10"/>
    <x v="175"/>
    <n v="100"/>
  </r>
  <r>
    <s v="Ad_13"/>
    <x v="203"/>
    <x v="1"/>
    <s v="40-44"/>
    <s v="F"/>
    <n v="27559"/>
    <x v="9"/>
    <x v="176"/>
    <n v="50"/>
  </r>
  <r>
    <s v="Ad_13"/>
    <x v="204"/>
    <x v="1"/>
    <s v="40-44"/>
    <s v="F"/>
    <n v="8152"/>
    <x v="1"/>
    <x v="102"/>
    <n v="50"/>
  </r>
  <r>
    <s v="Ad_13"/>
    <x v="205"/>
    <x v="1"/>
    <s v="40-44"/>
    <s v="F"/>
    <n v="74542"/>
    <x v="18"/>
    <x v="177"/>
    <n v="50"/>
  </r>
  <r>
    <s v="Ad_13"/>
    <x v="206"/>
    <x v="1"/>
    <s v="40-44"/>
    <s v="F"/>
    <n v="6699"/>
    <x v="4"/>
    <x v="158"/>
    <n v="50"/>
  </r>
  <r>
    <s v="Ad_13"/>
    <x v="207"/>
    <x v="1"/>
    <s v="40-44"/>
    <s v="F"/>
    <n v="11911"/>
    <x v="6"/>
    <x v="178"/>
    <n v="50"/>
  </r>
  <r>
    <s v="Ad_13"/>
    <x v="208"/>
    <x v="1"/>
    <s v="40-44"/>
    <s v="F"/>
    <n v="24188"/>
    <x v="3"/>
    <x v="179"/>
    <n v="50"/>
  </r>
  <r>
    <s v="Ad_13"/>
    <x v="209"/>
    <x v="1"/>
    <s v="40-44"/>
    <s v="F"/>
    <n v="10750"/>
    <x v="6"/>
    <x v="180"/>
    <n v="50"/>
  </r>
  <r>
    <s v="Ad_13"/>
    <x v="210"/>
    <x v="1"/>
    <s v="40-44"/>
    <s v="F"/>
    <n v="8316"/>
    <x v="5"/>
    <x v="181"/>
    <n v="100"/>
  </r>
  <r>
    <s v="Ad_13"/>
    <x v="211"/>
    <x v="1"/>
    <s v="40-44"/>
    <s v="F"/>
    <n v="5794"/>
    <x v="4"/>
    <x v="182"/>
    <n v="50"/>
  </r>
  <r>
    <s v="Ad_13"/>
    <x v="212"/>
    <x v="1"/>
    <s v="40-44"/>
    <s v="F"/>
    <n v="4813"/>
    <x v="1"/>
    <x v="183"/>
    <n v="50"/>
  </r>
  <r>
    <s v="Ad_13"/>
    <x v="213"/>
    <x v="1"/>
    <s v="40-44"/>
    <s v="F"/>
    <n v="85285"/>
    <x v="19"/>
    <x v="184"/>
    <n v="50"/>
  </r>
  <r>
    <s v="Ad_13"/>
    <x v="214"/>
    <x v="1"/>
    <s v="40-44"/>
    <s v="F"/>
    <n v="5839"/>
    <x v="1"/>
    <x v="66"/>
    <n v="50"/>
  </r>
  <r>
    <s v="Ad_13"/>
    <x v="215"/>
    <x v="1"/>
    <s v="40-44"/>
    <s v="F"/>
    <n v="5859"/>
    <x v="1"/>
    <x v="80"/>
    <n v="50"/>
  </r>
  <r>
    <s v="Ad_13"/>
    <x v="216"/>
    <x v="1"/>
    <s v="40-44"/>
    <s v="F"/>
    <n v="164118"/>
    <x v="20"/>
    <x v="185"/>
    <n v="50"/>
  </r>
  <r>
    <s v="Ad_13"/>
    <x v="217"/>
    <x v="1"/>
    <s v="40-44"/>
    <s v="F"/>
    <n v="12318"/>
    <x v="3"/>
    <x v="186"/>
    <n v="100"/>
  </r>
  <r>
    <s v="Ad_13"/>
    <x v="218"/>
    <x v="1"/>
    <s v="40-44"/>
    <s v="F"/>
    <n v="7337"/>
    <x v="5"/>
    <x v="187"/>
    <n v="50"/>
  </r>
  <r>
    <s v="Ad_13"/>
    <x v="219"/>
    <x v="1"/>
    <s v="40-44"/>
    <s v="F"/>
    <n v="11244"/>
    <x v="5"/>
    <x v="188"/>
    <n v="50"/>
  </r>
  <r>
    <s v="Ad_13"/>
    <x v="220"/>
    <x v="1"/>
    <s v="40-44"/>
    <s v="F"/>
    <n v="11537"/>
    <x v="5"/>
    <x v="189"/>
    <n v="50"/>
  </r>
  <r>
    <s v="Ad_13"/>
    <x v="221"/>
    <x v="1"/>
    <s v="40-44"/>
    <s v="F"/>
    <n v="12183"/>
    <x v="5"/>
    <x v="190"/>
    <n v="50"/>
  </r>
  <r>
    <s v="Ad_13"/>
    <x v="222"/>
    <x v="1"/>
    <s v="40-44"/>
    <s v="F"/>
    <n v="3149"/>
    <x v="1"/>
    <x v="143"/>
    <n v="50"/>
  </r>
  <r>
    <s v="Ad_13"/>
    <x v="223"/>
    <x v="1"/>
    <s v="40-44"/>
    <s v="F"/>
    <n v="28169"/>
    <x v="9"/>
    <x v="191"/>
    <n v="100"/>
  </r>
  <r>
    <s v="Ad_14"/>
    <x v="224"/>
    <x v="1"/>
    <s v="40-44"/>
    <s v="M"/>
    <n v="7709"/>
    <x v="4"/>
    <x v="74"/>
    <n v="100"/>
  </r>
  <r>
    <s v="Ad_14"/>
    <x v="225"/>
    <x v="1"/>
    <s v="40-44"/>
    <s v="M"/>
    <n v="2148"/>
    <x v="1"/>
    <x v="129"/>
    <n v="100"/>
  </r>
  <r>
    <s v="Ad_14"/>
    <x v="226"/>
    <x v="1"/>
    <s v="40-44"/>
    <s v="M"/>
    <n v="4016"/>
    <x v="4"/>
    <x v="192"/>
    <n v="100"/>
  </r>
  <r>
    <s v="Ad_14"/>
    <x v="227"/>
    <x v="1"/>
    <s v="40-44"/>
    <s v="M"/>
    <n v="14843"/>
    <x v="5"/>
    <x v="193"/>
    <n v="100"/>
  </r>
  <r>
    <s v="Ad_14"/>
    <x v="228"/>
    <x v="1"/>
    <s v="40-44"/>
    <s v="M"/>
    <n v="10960"/>
    <x v="4"/>
    <x v="194"/>
    <n v="50"/>
  </r>
  <r>
    <s v="Ad_14"/>
    <x v="229"/>
    <x v="1"/>
    <s v="40-44"/>
    <s v="M"/>
    <n v="3523"/>
    <x v="1"/>
    <x v="195"/>
    <n v="100"/>
  </r>
  <r>
    <s v="Ad_14"/>
    <x v="230"/>
    <x v="1"/>
    <s v="40-44"/>
    <s v="M"/>
    <n v="18709"/>
    <x v="4"/>
    <x v="196"/>
    <n v="50"/>
  </r>
  <r>
    <s v="Ad_14"/>
    <x v="231"/>
    <x v="1"/>
    <s v="40-44"/>
    <s v="M"/>
    <n v="2479"/>
    <x v="1"/>
    <x v="197"/>
    <n v="50"/>
  </r>
  <r>
    <s v="Ad_14"/>
    <x v="232"/>
    <x v="1"/>
    <s v="40-44"/>
    <s v="M"/>
    <n v="3812"/>
    <x v="4"/>
    <x v="23"/>
    <n v="50"/>
  </r>
  <r>
    <s v="Ad_14"/>
    <x v="233"/>
    <x v="1"/>
    <s v="40-44"/>
    <s v="M"/>
    <n v="12356"/>
    <x v="6"/>
    <x v="198"/>
    <n v="50"/>
  </r>
  <r>
    <s v="Ad_14"/>
    <x v="234"/>
    <x v="1"/>
    <s v="40-44"/>
    <s v="M"/>
    <n v="17488"/>
    <x v="3"/>
    <x v="199"/>
    <n v="50"/>
  </r>
  <r>
    <s v="Ad_14"/>
    <x v="235"/>
    <x v="1"/>
    <s v="40-44"/>
    <s v="M"/>
    <n v="11292"/>
    <x v="5"/>
    <x v="180"/>
    <n v="100"/>
  </r>
  <r>
    <s v="Ad_14"/>
    <x v="236"/>
    <x v="1"/>
    <s v="40-44"/>
    <s v="M"/>
    <n v="19603"/>
    <x v="6"/>
    <x v="200"/>
    <n v="100"/>
  </r>
  <r>
    <s v="Ad_14"/>
    <x v="237"/>
    <x v="1"/>
    <s v="40-44"/>
    <s v="M"/>
    <n v="3047"/>
    <x v="1"/>
    <x v="67"/>
    <n v="50"/>
  </r>
  <r>
    <s v="Ad_14"/>
    <x v="238"/>
    <x v="1"/>
    <s v="40-44"/>
    <s v="M"/>
    <n v="19581"/>
    <x v="2"/>
    <x v="201"/>
    <n v="100"/>
  </r>
  <r>
    <s v="Ad_14"/>
    <x v="239"/>
    <x v="1"/>
    <s v="40-44"/>
    <s v="M"/>
    <n v="23769"/>
    <x v="6"/>
    <x v="202"/>
    <n v="50"/>
  </r>
  <r>
    <s v="Ad_14"/>
    <x v="240"/>
    <x v="1"/>
    <s v="40-44"/>
    <s v="M"/>
    <n v="10090"/>
    <x v="4"/>
    <x v="203"/>
    <n v="100"/>
  </r>
  <r>
    <s v="Ad_14"/>
    <x v="241"/>
    <x v="1"/>
    <s v="40-44"/>
    <s v="M"/>
    <n v="9735"/>
    <x v="6"/>
    <x v="204"/>
    <n v="100"/>
  </r>
  <r>
    <s v="Ad_14"/>
    <x v="242"/>
    <x v="1"/>
    <s v="40-44"/>
    <s v="M"/>
    <n v="2367"/>
    <x v="4"/>
    <x v="147"/>
    <n v="100"/>
  </r>
  <r>
    <s v="Ad_14"/>
    <x v="243"/>
    <x v="1"/>
    <s v="40-44"/>
    <s v="M"/>
    <n v="1884"/>
    <x v="1"/>
    <x v="119"/>
    <n v="50"/>
  </r>
  <r>
    <s v="Ad_14"/>
    <x v="244"/>
    <x v="1"/>
    <s v="40-44"/>
    <s v="M"/>
    <n v="2967"/>
    <x v="1"/>
    <x v="13"/>
    <n v="100"/>
  </r>
  <r>
    <s v="Ad_15"/>
    <x v="245"/>
    <x v="1"/>
    <s v="45-49"/>
    <s v="F"/>
    <n v="73634"/>
    <x v="21"/>
    <x v="205"/>
    <n v="50"/>
  </r>
  <r>
    <s v="Ad_15"/>
    <x v="246"/>
    <x v="1"/>
    <s v="45-49"/>
    <s v="F"/>
    <n v="69708"/>
    <x v="15"/>
    <x v="206"/>
    <n v="50"/>
  </r>
  <r>
    <s v="Ad_15"/>
    <x v="247"/>
    <x v="1"/>
    <s v="45-49"/>
    <s v="F"/>
    <n v="14257"/>
    <x v="12"/>
    <x v="207"/>
    <n v="50"/>
  </r>
  <r>
    <s v="Ad_15"/>
    <x v="248"/>
    <x v="1"/>
    <s v="45-49"/>
    <s v="F"/>
    <n v="20362"/>
    <x v="3"/>
    <x v="208"/>
    <n v="100"/>
  </r>
  <r>
    <s v="Ad_15"/>
    <x v="249"/>
    <x v="1"/>
    <s v="45-49"/>
    <s v="F"/>
    <n v="12215"/>
    <x v="6"/>
    <x v="209"/>
    <n v="50"/>
  </r>
  <r>
    <s v="Ad_15"/>
    <x v="250"/>
    <x v="1"/>
    <s v="45-49"/>
    <s v="F"/>
    <n v="85412"/>
    <x v="22"/>
    <x v="210"/>
    <n v="150"/>
  </r>
  <r>
    <s v="Ad_15"/>
    <x v="251"/>
    <x v="1"/>
    <s v="45-49"/>
    <s v="F"/>
    <n v="46150"/>
    <x v="23"/>
    <x v="211"/>
    <n v="100"/>
  </r>
  <r>
    <s v="Ad_15"/>
    <x v="252"/>
    <x v="1"/>
    <s v="45-49"/>
    <s v="F"/>
    <n v="493821"/>
    <x v="24"/>
    <x v="212"/>
    <n v="250"/>
  </r>
  <r>
    <s v="Ad_15"/>
    <x v="253"/>
    <x v="1"/>
    <s v="45-49"/>
    <s v="F"/>
    <n v="92011"/>
    <x v="25"/>
    <x v="213"/>
    <n v="150"/>
  </r>
  <r>
    <s v="Ad_15"/>
    <x v="254"/>
    <x v="1"/>
    <s v="45-49"/>
    <s v="F"/>
    <n v="12956"/>
    <x v="6"/>
    <x v="214"/>
    <n v="100"/>
  </r>
  <r>
    <s v="Ad_15"/>
    <x v="255"/>
    <x v="1"/>
    <s v="45-49"/>
    <s v="F"/>
    <n v="944"/>
    <x v="1"/>
    <x v="63"/>
    <n v="50"/>
  </r>
  <r>
    <s v="Ad_15"/>
    <x v="256"/>
    <x v="1"/>
    <s v="45-49"/>
    <s v="F"/>
    <n v="111090"/>
    <x v="26"/>
    <x v="215"/>
    <n v="300"/>
  </r>
  <r>
    <s v="Ad_15"/>
    <x v="257"/>
    <x v="1"/>
    <s v="45-49"/>
    <s v="F"/>
    <n v="18602"/>
    <x v="3"/>
    <x v="216"/>
    <n v="50"/>
  </r>
  <r>
    <s v="Ad_15"/>
    <x v="258"/>
    <x v="1"/>
    <s v="45-49"/>
    <s v="F"/>
    <n v="83929"/>
    <x v="27"/>
    <x v="217"/>
    <n v="250"/>
  </r>
  <r>
    <s v="Ad_15"/>
    <x v="259"/>
    <x v="1"/>
    <s v="45-49"/>
    <s v="F"/>
    <n v="25194"/>
    <x v="12"/>
    <x v="218"/>
    <n v="50"/>
  </r>
  <r>
    <s v="Ad_15"/>
    <x v="260"/>
    <x v="1"/>
    <s v="45-49"/>
    <s v="F"/>
    <n v="78627"/>
    <x v="18"/>
    <x v="219"/>
    <n v="50"/>
  </r>
  <r>
    <s v="Ad_15"/>
    <x v="261"/>
    <x v="1"/>
    <s v="45-49"/>
    <s v="F"/>
    <n v="102695"/>
    <x v="14"/>
    <x v="220"/>
    <n v="150"/>
  </r>
  <r>
    <s v="Ad_15"/>
    <x v="262"/>
    <x v="1"/>
    <s v="45-49"/>
    <s v="F"/>
    <n v="82827"/>
    <x v="13"/>
    <x v="221"/>
    <n v="150"/>
  </r>
  <r>
    <s v="Ad_15"/>
    <x v="263"/>
    <x v="1"/>
    <s v="45-49"/>
    <s v="F"/>
    <n v="9240"/>
    <x v="5"/>
    <x v="222"/>
    <n v="50"/>
  </r>
  <r>
    <s v="Ad_15"/>
    <x v="264"/>
    <x v="1"/>
    <s v="45-49"/>
    <s v="F"/>
    <n v="7706"/>
    <x v="4"/>
    <x v="223"/>
    <n v="50"/>
  </r>
  <r>
    <s v="Ad_15"/>
    <x v="265"/>
    <x v="1"/>
    <s v="45-49"/>
    <s v="F"/>
    <n v="7821"/>
    <x v="6"/>
    <x v="186"/>
    <n v="100"/>
  </r>
  <r>
    <s v="Ad_15"/>
    <x v="266"/>
    <x v="1"/>
    <s v="45-49"/>
    <s v="F"/>
    <n v="119063"/>
    <x v="28"/>
    <x v="224"/>
    <n v="50"/>
  </r>
  <r>
    <s v="Ad_15"/>
    <x v="267"/>
    <x v="1"/>
    <s v="45-49"/>
    <s v="F"/>
    <n v="99078"/>
    <x v="21"/>
    <x v="225"/>
    <n v="100"/>
  </r>
  <r>
    <s v="Ad_15"/>
    <x v="268"/>
    <x v="1"/>
    <s v="45-49"/>
    <s v="F"/>
    <n v="452398"/>
    <x v="29"/>
    <x v="226"/>
    <n v="50"/>
  </r>
  <r>
    <s v="Ad_15"/>
    <x v="269"/>
    <x v="1"/>
    <s v="45-49"/>
    <s v="F"/>
    <n v="191223"/>
    <x v="30"/>
    <x v="227"/>
    <n v="50"/>
  </r>
  <r>
    <s v="Ad_15"/>
    <x v="270"/>
    <x v="1"/>
    <s v="45-49"/>
    <s v="F"/>
    <n v="22216"/>
    <x v="12"/>
    <x v="228"/>
    <n v="50"/>
  </r>
  <r>
    <s v="Ad_15"/>
    <x v="271"/>
    <x v="1"/>
    <s v="45-49"/>
    <s v="F"/>
    <n v="48291"/>
    <x v="31"/>
    <x v="229"/>
    <n v="50"/>
  </r>
  <r>
    <s v="Ad_15"/>
    <x v="272"/>
    <x v="1"/>
    <s v="45-49"/>
    <s v="F"/>
    <n v="10194"/>
    <x v="6"/>
    <x v="230"/>
    <n v="150"/>
  </r>
  <r>
    <s v="Ad_15"/>
    <x v="273"/>
    <x v="1"/>
    <s v="45-49"/>
    <s v="F"/>
    <n v="40126"/>
    <x v="32"/>
    <x v="231"/>
    <n v="50"/>
  </r>
  <r>
    <s v="Ad_15"/>
    <x v="274"/>
    <x v="1"/>
    <s v="45-49"/>
    <s v="F"/>
    <n v="3659"/>
    <x v="1"/>
    <x v="232"/>
    <n v="100"/>
  </r>
  <r>
    <s v="Ad_15"/>
    <x v="275"/>
    <x v="1"/>
    <s v="45-49"/>
    <s v="F"/>
    <n v="7550"/>
    <x v="1"/>
    <x v="112"/>
    <n v="100"/>
  </r>
  <r>
    <s v="Ad_15"/>
    <x v="276"/>
    <x v="1"/>
    <s v="45-49"/>
    <s v="F"/>
    <n v="45397"/>
    <x v="23"/>
    <x v="233"/>
    <n v="100"/>
  </r>
  <r>
    <s v="Ad_15"/>
    <x v="277"/>
    <x v="1"/>
    <s v="45-49"/>
    <s v="F"/>
    <n v="175389"/>
    <x v="33"/>
    <x v="234"/>
    <n v="50"/>
  </r>
  <r>
    <s v="Ad_15"/>
    <x v="278"/>
    <x v="1"/>
    <s v="45-49"/>
    <s v="F"/>
    <n v="12706"/>
    <x v="5"/>
    <x v="235"/>
    <n v="100"/>
  </r>
  <r>
    <s v="Ad_15"/>
    <x v="279"/>
    <x v="1"/>
    <s v="45-49"/>
    <s v="F"/>
    <n v="70702"/>
    <x v="15"/>
    <x v="236"/>
    <n v="50"/>
  </r>
  <r>
    <s v="Ad_15"/>
    <x v="280"/>
    <x v="1"/>
    <s v="45-49"/>
    <s v="F"/>
    <n v="63927"/>
    <x v="32"/>
    <x v="237"/>
    <n v="100"/>
  </r>
  <r>
    <s v="Ad_15"/>
    <x v="281"/>
    <x v="1"/>
    <s v="45-49"/>
    <s v="F"/>
    <n v="15105"/>
    <x v="5"/>
    <x v="238"/>
    <n v="50"/>
  </r>
  <r>
    <s v="Ad_15"/>
    <x v="282"/>
    <x v="1"/>
    <s v="45-49"/>
    <s v="F"/>
    <n v="162341"/>
    <x v="34"/>
    <x v="239"/>
    <n v="150"/>
  </r>
  <r>
    <s v="Ad_15"/>
    <x v="283"/>
    <x v="1"/>
    <s v="45-49"/>
    <s v="F"/>
    <n v="24542"/>
    <x v="2"/>
    <x v="240"/>
    <n v="50"/>
  </r>
  <r>
    <s v="Ad_15"/>
    <x v="284"/>
    <x v="1"/>
    <s v="45-49"/>
    <s v="F"/>
    <n v="17167"/>
    <x v="3"/>
    <x v="241"/>
    <n v="50"/>
  </r>
  <r>
    <s v="Ad_15"/>
    <x v="285"/>
    <x v="1"/>
    <s v="45-49"/>
    <s v="F"/>
    <n v="16053"/>
    <x v="5"/>
    <x v="187"/>
    <n v="100"/>
  </r>
  <r>
    <s v="Ad_15"/>
    <x v="286"/>
    <x v="1"/>
    <s v="45-49"/>
    <s v="F"/>
    <n v="54724"/>
    <x v="7"/>
    <x v="242"/>
    <n v="100"/>
  </r>
  <r>
    <s v="Ad_15"/>
    <x v="287"/>
    <x v="1"/>
    <s v="45-49"/>
    <s v="F"/>
    <n v="115896"/>
    <x v="26"/>
    <x v="243"/>
    <n v="50"/>
  </r>
  <r>
    <s v="Ad_15"/>
    <x v="288"/>
    <x v="1"/>
    <s v="45-49"/>
    <s v="F"/>
    <n v="104578"/>
    <x v="35"/>
    <x v="244"/>
    <n v="100"/>
  </r>
  <r>
    <s v="Ad_15"/>
    <x v="289"/>
    <x v="1"/>
    <s v="45-49"/>
    <s v="F"/>
    <n v="33664"/>
    <x v="31"/>
    <x v="245"/>
    <n v="50"/>
  </r>
  <r>
    <s v="Ad_15"/>
    <x v="290"/>
    <x v="1"/>
    <s v="45-49"/>
    <s v="F"/>
    <n v="5307"/>
    <x v="5"/>
    <x v="246"/>
    <n v="150"/>
  </r>
  <r>
    <s v="Ad_15"/>
    <x v="291"/>
    <x v="1"/>
    <s v="45-49"/>
    <s v="F"/>
    <n v="24028"/>
    <x v="11"/>
    <x v="247"/>
    <n v="100"/>
  </r>
  <r>
    <s v="Ad_15"/>
    <x v="292"/>
    <x v="1"/>
    <s v="45-49"/>
    <s v="F"/>
    <n v="7589"/>
    <x v="4"/>
    <x v="248"/>
    <n v="100"/>
  </r>
  <r>
    <s v="Ad_15"/>
    <x v="293"/>
    <x v="1"/>
    <s v="45-49"/>
    <s v="F"/>
    <n v="20997"/>
    <x v="10"/>
    <x v="249"/>
    <n v="50"/>
  </r>
  <r>
    <s v="Ad_15"/>
    <x v="294"/>
    <x v="1"/>
    <s v="45-49"/>
    <s v="F"/>
    <n v="4617"/>
    <x v="1"/>
    <x v="105"/>
    <n v="50"/>
  </r>
  <r>
    <s v="Ad_15"/>
    <x v="295"/>
    <x v="1"/>
    <s v="45-49"/>
    <s v="F"/>
    <n v="10677"/>
    <x v="3"/>
    <x v="250"/>
    <n v="50"/>
  </r>
  <r>
    <s v="Ad_15"/>
    <x v="296"/>
    <x v="1"/>
    <s v="45-49"/>
    <s v="F"/>
    <n v="3277"/>
    <x v="4"/>
    <x v="151"/>
    <n v="50"/>
  </r>
  <r>
    <s v="Ad_15"/>
    <x v="297"/>
    <x v="1"/>
    <s v="45-49"/>
    <s v="F"/>
    <n v="2077"/>
    <x v="1"/>
    <x v="4"/>
    <n v="100"/>
  </r>
  <r>
    <s v="Ad_15"/>
    <x v="298"/>
    <x v="1"/>
    <s v="45-49"/>
    <s v="F"/>
    <n v="5447"/>
    <x v="4"/>
    <x v="251"/>
    <n v="50"/>
  </r>
  <r>
    <s v="Ad_16"/>
    <x v="299"/>
    <x v="1"/>
    <s v="45-49"/>
    <s v="M"/>
    <n v="10466"/>
    <x v="5"/>
    <x v="65"/>
    <n v="50"/>
  </r>
  <r>
    <s v="Ad_16"/>
    <x v="300"/>
    <x v="1"/>
    <s v="45-49"/>
    <s v="M"/>
    <n v="45401"/>
    <x v="10"/>
    <x v="252"/>
    <n v="50"/>
  </r>
  <r>
    <s v="Ad_16"/>
    <x v="301"/>
    <x v="1"/>
    <s v="45-49"/>
    <s v="M"/>
    <n v="7478"/>
    <x v="4"/>
    <x v="253"/>
    <n v="100"/>
  </r>
  <r>
    <s v="Ad_16"/>
    <x v="302"/>
    <x v="1"/>
    <s v="45-49"/>
    <s v="M"/>
    <n v="4919"/>
    <x v="1"/>
    <x v="81"/>
    <n v="50"/>
  </r>
  <r>
    <s v="Ad_16"/>
    <x v="303"/>
    <x v="1"/>
    <s v="45-49"/>
    <s v="M"/>
    <n v="9674"/>
    <x v="5"/>
    <x v="254"/>
    <n v="100"/>
  </r>
  <r>
    <s v="Ad_16"/>
    <x v="304"/>
    <x v="1"/>
    <s v="45-49"/>
    <s v="M"/>
    <n v="12186"/>
    <x v="4"/>
    <x v="255"/>
    <n v="50"/>
  </r>
  <r>
    <s v="Ad_16"/>
    <x v="305"/>
    <x v="1"/>
    <s v="45-49"/>
    <s v="M"/>
    <n v="11988"/>
    <x v="5"/>
    <x v="256"/>
    <n v="50"/>
  </r>
  <r>
    <s v="Ad_16"/>
    <x v="306"/>
    <x v="1"/>
    <s v="45-49"/>
    <s v="M"/>
    <n v="19353"/>
    <x v="12"/>
    <x v="257"/>
    <n v="100"/>
  </r>
  <r>
    <s v="Ad_16"/>
    <x v="307"/>
    <x v="1"/>
    <s v="45-49"/>
    <s v="M"/>
    <n v="10257"/>
    <x v="5"/>
    <x v="159"/>
    <n v="100"/>
  </r>
  <r>
    <s v="Ad_16"/>
    <x v="308"/>
    <x v="1"/>
    <s v="45-49"/>
    <s v="M"/>
    <n v="7410"/>
    <x v="1"/>
    <x v="258"/>
    <n v="50"/>
  </r>
  <r>
    <s v="Ad_16"/>
    <x v="309"/>
    <x v="1"/>
    <s v="45-49"/>
    <s v="M"/>
    <n v="140098"/>
    <x v="22"/>
    <x v="259"/>
    <n v="50"/>
  </r>
  <r>
    <s v="Ad_16"/>
    <x v="310"/>
    <x v="1"/>
    <s v="45-49"/>
    <s v="M"/>
    <n v="107021"/>
    <x v="15"/>
    <x v="260"/>
    <n v="50"/>
  </r>
  <r>
    <s v="Ad_16"/>
    <x v="311"/>
    <x v="1"/>
    <s v="45-49"/>
    <s v="M"/>
    <n v="16461"/>
    <x v="12"/>
    <x v="261"/>
    <n v="50"/>
  </r>
  <r>
    <s v="Ad_16"/>
    <x v="312"/>
    <x v="1"/>
    <s v="45-49"/>
    <s v="M"/>
    <n v="4333"/>
    <x v="1"/>
    <x v="262"/>
    <n v="100"/>
  </r>
  <r>
    <s v="Ad_16"/>
    <x v="313"/>
    <x v="1"/>
    <s v="45-49"/>
    <s v="M"/>
    <n v="3490"/>
    <x v="1"/>
    <x v="263"/>
    <n v="100"/>
  </r>
  <r>
    <s v="Ad_16"/>
    <x v="314"/>
    <x v="1"/>
    <s v="45-49"/>
    <s v="M"/>
    <n v="19537"/>
    <x v="3"/>
    <x v="264"/>
    <n v="50"/>
  </r>
  <r>
    <s v="Ad_16"/>
    <x v="315"/>
    <x v="1"/>
    <s v="45-49"/>
    <s v="M"/>
    <n v="59433"/>
    <x v="7"/>
    <x v="265"/>
    <n v="150"/>
  </r>
  <r>
    <s v="Ad_16"/>
    <x v="316"/>
    <x v="1"/>
    <s v="45-49"/>
    <s v="M"/>
    <n v="157534"/>
    <x v="36"/>
    <x v="266"/>
    <n v="100"/>
  </r>
  <r>
    <s v="Ad_16"/>
    <x v="317"/>
    <x v="1"/>
    <s v="45-49"/>
    <s v="M"/>
    <n v="4397"/>
    <x v="1"/>
    <x v="267"/>
    <n v="50"/>
  </r>
  <r>
    <s v="Ad_16"/>
    <x v="318"/>
    <x v="1"/>
    <s v="45-49"/>
    <s v="M"/>
    <n v="11611"/>
    <x v="5"/>
    <x v="268"/>
    <n v="100"/>
  </r>
  <r>
    <s v="Ad_16"/>
    <x v="319"/>
    <x v="1"/>
    <s v="45-49"/>
    <s v="M"/>
    <n v="9375"/>
    <x v="5"/>
    <x v="269"/>
    <n v="50"/>
  </r>
  <r>
    <s v="Ad_16"/>
    <x v="320"/>
    <x v="1"/>
    <s v="45-49"/>
    <s v="M"/>
    <n v="5537"/>
    <x v="1"/>
    <x v="270"/>
    <n v="50"/>
  </r>
  <r>
    <s v="Ad_16"/>
    <x v="321"/>
    <x v="1"/>
    <s v="45-49"/>
    <s v="M"/>
    <n v="1909"/>
    <x v="1"/>
    <x v="155"/>
    <n v="50"/>
  </r>
  <r>
    <s v="Ad_16"/>
    <x v="322"/>
    <x v="1"/>
    <s v="45-49"/>
    <s v="M"/>
    <n v="5894"/>
    <x v="1"/>
    <x v="80"/>
    <n v="100"/>
  </r>
  <r>
    <s v="Ad_17"/>
    <x v="323"/>
    <x v="2"/>
    <s v="30-34"/>
    <s v="F"/>
    <n v="318042"/>
    <x v="37"/>
    <x v="271"/>
    <n v="450"/>
  </r>
  <r>
    <s v="Ad_17"/>
    <x v="324"/>
    <x v="2"/>
    <s v="30-34"/>
    <s v="F"/>
    <n v="213016"/>
    <x v="38"/>
    <x v="272"/>
    <n v="650"/>
  </r>
  <r>
    <s v="Ad_17"/>
    <x v="325"/>
    <x v="2"/>
    <s v="30-34"/>
    <s v="F"/>
    <n v="182265"/>
    <x v="25"/>
    <x v="273"/>
    <n v="50"/>
  </r>
  <r>
    <s v="Ad_17"/>
    <x v="326"/>
    <x v="2"/>
    <s v="30-34"/>
    <s v="F"/>
    <n v="1117371"/>
    <x v="39"/>
    <x v="274"/>
    <n v="1550"/>
  </r>
  <r>
    <s v="Ad_17"/>
    <x v="327"/>
    <x v="2"/>
    <s v="30-34"/>
    <s v="F"/>
    <n v="333345"/>
    <x v="40"/>
    <x v="275"/>
    <n v="350"/>
  </r>
  <r>
    <s v="Ad_17"/>
    <x v="328"/>
    <x v="2"/>
    <s v="30-34"/>
    <s v="F"/>
    <n v="275930"/>
    <x v="38"/>
    <x v="276"/>
    <n v="250"/>
  </r>
  <r>
    <s v="Ad_17"/>
    <x v="329"/>
    <x v="2"/>
    <s v="30-34"/>
    <s v="F"/>
    <n v="740631"/>
    <x v="41"/>
    <x v="277"/>
    <n v="700"/>
  </r>
  <r>
    <s v="Ad_17"/>
    <x v="330"/>
    <x v="2"/>
    <s v="30-34"/>
    <s v="F"/>
    <n v="328272"/>
    <x v="42"/>
    <x v="278"/>
    <n v="150"/>
  </r>
  <r>
    <s v="Ad_17"/>
    <x v="331"/>
    <x v="2"/>
    <s v="30-34"/>
    <s v="F"/>
    <n v="178455"/>
    <x v="15"/>
    <x v="279"/>
    <n v="500"/>
  </r>
  <r>
    <s v="Ad_17"/>
    <x v="332"/>
    <x v="2"/>
    <s v="30-34"/>
    <s v="F"/>
    <n v="705712"/>
    <x v="43"/>
    <x v="280"/>
    <n v="300"/>
  </r>
  <r>
    <s v="Ad_17"/>
    <x v="333"/>
    <x v="2"/>
    <s v="30-34"/>
    <s v="F"/>
    <n v="690373"/>
    <x v="44"/>
    <x v="281"/>
    <n v="300"/>
  </r>
  <r>
    <s v="Ad_17"/>
    <x v="334"/>
    <x v="2"/>
    <s v="30-34"/>
    <s v="F"/>
    <n v="515812"/>
    <x v="45"/>
    <x v="282"/>
    <n v="100"/>
  </r>
  <r>
    <s v="Ad_17"/>
    <x v="335"/>
    <x v="2"/>
    <s v="30-34"/>
    <s v="F"/>
    <n v="764793"/>
    <x v="41"/>
    <x v="283"/>
    <n v="200"/>
  </r>
  <r>
    <s v="Ad_17"/>
    <x v="336"/>
    <x v="2"/>
    <s v="30-34"/>
    <s v="F"/>
    <n v="87832"/>
    <x v="31"/>
    <x v="284"/>
    <n v="50"/>
  </r>
  <r>
    <s v="Ad_17"/>
    <x v="337"/>
    <x v="2"/>
    <s v="30-34"/>
    <s v="F"/>
    <n v="23368"/>
    <x v="5"/>
    <x v="189"/>
    <n v="0"/>
  </r>
  <r>
    <s v="Ad_17"/>
    <x v="338"/>
    <x v="2"/>
    <s v="30-34"/>
    <s v="F"/>
    <n v="51509"/>
    <x v="2"/>
    <x v="285"/>
    <n v="0"/>
  </r>
  <r>
    <s v="Ad_17"/>
    <x v="339"/>
    <x v="2"/>
    <s v="30-34"/>
    <s v="F"/>
    <n v="87043"/>
    <x v="32"/>
    <x v="286"/>
    <n v="200"/>
  </r>
  <r>
    <s v="Ad_17"/>
    <x v="340"/>
    <x v="2"/>
    <s v="30-34"/>
    <s v="F"/>
    <n v="565565"/>
    <x v="46"/>
    <x v="287"/>
    <n v="500"/>
  </r>
  <r>
    <s v="Ad_17"/>
    <x v="341"/>
    <x v="2"/>
    <s v="30-34"/>
    <s v="F"/>
    <n v="253758"/>
    <x v="47"/>
    <x v="288"/>
    <n v="250"/>
  </r>
  <r>
    <s v="Ad_17"/>
    <x v="342"/>
    <x v="2"/>
    <s v="30-34"/>
    <s v="F"/>
    <n v="319131"/>
    <x v="48"/>
    <x v="289"/>
    <n v="350"/>
  </r>
  <r>
    <s v="Ad_17"/>
    <x v="343"/>
    <x v="2"/>
    <s v="30-34"/>
    <s v="F"/>
    <n v="670608"/>
    <x v="49"/>
    <x v="290"/>
    <n v="750"/>
  </r>
  <r>
    <s v="Ad_17"/>
    <x v="344"/>
    <x v="2"/>
    <s v="30-34"/>
    <s v="F"/>
    <n v="159123"/>
    <x v="14"/>
    <x v="291"/>
    <n v="300"/>
  </r>
  <r>
    <s v="Ad_17"/>
    <x v="345"/>
    <x v="2"/>
    <s v="30-34"/>
    <s v="F"/>
    <n v="103709"/>
    <x v="23"/>
    <x v="292"/>
    <n v="350"/>
  </r>
  <r>
    <s v="Ad_17"/>
    <x v="346"/>
    <x v="2"/>
    <s v="30-34"/>
    <s v="F"/>
    <n v="271589"/>
    <x v="50"/>
    <x v="293"/>
    <n v="700"/>
  </r>
  <r>
    <s v="Ad_17"/>
    <x v="347"/>
    <x v="2"/>
    <s v="30-34"/>
    <s v="F"/>
    <n v="119772"/>
    <x v="15"/>
    <x v="294"/>
    <n v="300"/>
  </r>
  <r>
    <s v="Ad_17"/>
    <x v="348"/>
    <x v="2"/>
    <s v="30-34"/>
    <s v="F"/>
    <n v="26340"/>
    <x v="5"/>
    <x v="295"/>
    <n v="150"/>
  </r>
  <r>
    <s v="Ad_17"/>
    <x v="349"/>
    <x v="2"/>
    <s v="30-34"/>
    <s v="F"/>
    <n v="594968"/>
    <x v="51"/>
    <x v="296"/>
    <n v="250"/>
  </r>
  <r>
    <s v="Ad_17"/>
    <x v="350"/>
    <x v="2"/>
    <s v="30-34"/>
    <s v="F"/>
    <n v="185665"/>
    <x v="52"/>
    <x v="297"/>
    <n v="100"/>
  </r>
  <r>
    <s v="Ad_17"/>
    <x v="351"/>
    <x v="2"/>
    <s v="30-34"/>
    <s v="F"/>
    <n v="24959"/>
    <x v="5"/>
    <x v="298"/>
    <n v="200"/>
  </r>
  <r>
    <s v="Ad_17"/>
    <x v="352"/>
    <x v="2"/>
    <s v="30-34"/>
    <s v="F"/>
    <n v="136967"/>
    <x v="21"/>
    <x v="299"/>
    <n v="300"/>
  </r>
  <r>
    <s v="Ad_17"/>
    <x v="353"/>
    <x v="2"/>
    <s v="30-34"/>
    <s v="F"/>
    <n v="107548"/>
    <x v="18"/>
    <x v="300"/>
    <n v="0"/>
  </r>
  <r>
    <s v="Ad_17"/>
    <x v="354"/>
    <x v="2"/>
    <s v="30-34"/>
    <s v="F"/>
    <n v="588617"/>
    <x v="53"/>
    <x v="301"/>
    <n v="100"/>
  </r>
  <r>
    <s v="Ad_17"/>
    <x v="355"/>
    <x v="2"/>
    <s v="30-34"/>
    <s v="F"/>
    <n v="190560"/>
    <x v="19"/>
    <x v="302"/>
    <n v="250"/>
  </r>
  <r>
    <s v="Ad_17"/>
    <x v="356"/>
    <x v="2"/>
    <s v="30-34"/>
    <s v="F"/>
    <n v="373110"/>
    <x v="16"/>
    <x v="303"/>
    <n v="250"/>
  </r>
  <r>
    <s v="Ad_17"/>
    <x v="357"/>
    <x v="2"/>
    <s v="30-34"/>
    <s v="F"/>
    <n v="935646"/>
    <x v="54"/>
    <x v="304"/>
    <n v="1200"/>
  </r>
  <r>
    <s v="Ad_17"/>
    <x v="358"/>
    <x v="2"/>
    <s v="30-34"/>
    <s v="F"/>
    <n v="2223278"/>
    <x v="55"/>
    <x v="305"/>
    <n v="2500"/>
  </r>
  <r>
    <s v="Ad_17"/>
    <x v="359"/>
    <x v="2"/>
    <s v="30-34"/>
    <s v="F"/>
    <n v="240497"/>
    <x v="17"/>
    <x v="306"/>
    <n v="200"/>
  </r>
  <r>
    <s v="Ad_17"/>
    <x v="360"/>
    <x v="2"/>
    <s v="30-34"/>
    <s v="F"/>
    <n v="259984"/>
    <x v="56"/>
    <x v="307"/>
    <n v="500"/>
  </r>
  <r>
    <s v="Ad_17"/>
    <x v="361"/>
    <x v="2"/>
    <s v="30-34"/>
    <s v="F"/>
    <n v="606786"/>
    <x v="57"/>
    <x v="308"/>
    <n v="700"/>
  </r>
  <r>
    <s v="Ad_17"/>
    <x v="362"/>
    <x v="2"/>
    <s v="30-34"/>
    <s v="F"/>
    <n v="83270"/>
    <x v="8"/>
    <x v="309"/>
    <n v="0"/>
  </r>
  <r>
    <s v="Ad_17"/>
    <x v="363"/>
    <x v="2"/>
    <s v="30-34"/>
    <s v="F"/>
    <n v="1189509"/>
    <x v="58"/>
    <x v="310"/>
    <n v="600"/>
  </r>
  <r>
    <s v="Ad_17"/>
    <x v="364"/>
    <x v="2"/>
    <s v="30-34"/>
    <s v="F"/>
    <n v="11471"/>
    <x v="1"/>
    <x v="39"/>
    <n v="100"/>
  </r>
  <r>
    <s v="Ad_17"/>
    <x v="0"/>
    <x v="2"/>
    <s v="30-34"/>
    <s v="F"/>
    <n v="1705246"/>
    <x v="59"/>
    <x v="311"/>
    <n v="1650"/>
  </r>
  <r>
    <s v="Ad_17"/>
    <x v="1"/>
    <x v="2"/>
    <s v="30-34"/>
    <s v="F"/>
    <n v="418016"/>
    <x v="60"/>
    <x v="312"/>
    <n v="300"/>
  </r>
  <r>
    <s v="Ad_17"/>
    <x v="2"/>
    <x v="2"/>
    <s v="30-34"/>
    <s v="F"/>
    <n v="30155"/>
    <x v="5"/>
    <x v="313"/>
    <n v="0"/>
  </r>
  <r>
    <s v="Ad_17"/>
    <x v="3"/>
    <x v="2"/>
    <s v="30-34"/>
    <s v="F"/>
    <n v="990404"/>
    <x v="61"/>
    <x v="314"/>
    <n v="900"/>
  </r>
  <r>
    <s v="Ad_17"/>
    <x v="4"/>
    <x v="2"/>
    <s v="30-34"/>
    <s v="F"/>
    <n v="187468"/>
    <x v="28"/>
    <x v="315"/>
    <n v="0"/>
  </r>
  <r>
    <s v="Ad_17"/>
    <x v="5"/>
    <x v="2"/>
    <s v="30-34"/>
    <s v="F"/>
    <n v="208301"/>
    <x v="36"/>
    <x v="316"/>
    <n v="0"/>
  </r>
  <r>
    <s v="Ad_17"/>
    <x v="6"/>
    <x v="2"/>
    <s v="30-34"/>
    <s v="F"/>
    <n v="101856"/>
    <x v="32"/>
    <x v="317"/>
    <n v="100"/>
  </r>
  <r>
    <s v="Ad_17"/>
    <x v="7"/>
    <x v="2"/>
    <s v="30-34"/>
    <s v="F"/>
    <n v="48935"/>
    <x v="2"/>
    <x v="318"/>
    <n v="50"/>
  </r>
  <r>
    <s v="Ad_17"/>
    <x v="8"/>
    <x v="2"/>
    <s v="30-34"/>
    <s v="F"/>
    <n v="13911"/>
    <x v="1"/>
    <x v="133"/>
    <n v="50"/>
  </r>
  <r>
    <s v="Ad_17"/>
    <x v="9"/>
    <x v="2"/>
    <s v="30-34"/>
    <s v="F"/>
    <n v="511726"/>
    <x v="62"/>
    <x v="319"/>
    <n v="650"/>
  </r>
  <r>
    <s v="Ad_17"/>
    <x v="10"/>
    <x v="2"/>
    <s v="30-34"/>
    <s v="F"/>
    <n v="177452"/>
    <x v="13"/>
    <x v="320"/>
    <n v="250"/>
  </r>
  <r>
    <s v="Ad_17"/>
    <x v="11"/>
    <x v="2"/>
    <s v="30-34"/>
    <s v="F"/>
    <n v="149808"/>
    <x v="15"/>
    <x v="321"/>
    <n v="0"/>
  </r>
  <r>
    <s v="Ad_17"/>
    <x v="12"/>
    <x v="2"/>
    <s v="30-34"/>
    <s v="F"/>
    <n v="390339"/>
    <x v="63"/>
    <x v="322"/>
    <n v="750"/>
  </r>
  <r>
    <s v="Ad_17"/>
    <x v="13"/>
    <x v="2"/>
    <s v="30-34"/>
    <s v="F"/>
    <n v="39339"/>
    <x v="6"/>
    <x v="323"/>
    <n v="200"/>
  </r>
  <r>
    <s v="Ad_17"/>
    <x v="14"/>
    <x v="2"/>
    <s v="30-34"/>
    <s v="F"/>
    <n v="24893"/>
    <x v="4"/>
    <x v="324"/>
    <n v="50"/>
  </r>
  <r>
    <s v="Ad_17"/>
    <x v="15"/>
    <x v="2"/>
    <s v="30-34"/>
    <s v="F"/>
    <n v="1296189"/>
    <x v="64"/>
    <x v="325"/>
    <n v="1000"/>
  </r>
  <r>
    <s v="Ad_17"/>
    <x v="16"/>
    <x v="2"/>
    <s v="30-34"/>
    <s v="F"/>
    <n v="91607"/>
    <x v="7"/>
    <x v="326"/>
    <n v="50"/>
  </r>
  <r>
    <s v="Ad_17"/>
    <x v="17"/>
    <x v="2"/>
    <s v="30-34"/>
    <s v="F"/>
    <n v="238036"/>
    <x v="26"/>
    <x v="327"/>
    <n v="550"/>
  </r>
  <r>
    <s v="Ad_17"/>
    <x v="18"/>
    <x v="2"/>
    <s v="30-34"/>
    <s v="F"/>
    <n v="254344"/>
    <x v="42"/>
    <x v="328"/>
    <n v="150"/>
  </r>
  <r>
    <s v="Ad_17"/>
    <x v="19"/>
    <x v="2"/>
    <s v="30-34"/>
    <s v="F"/>
    <n v="157705"/>
    <x v="21"/>
    <x v="329"/>
    <n v="150"/>
  </r>
  <r>
    <s v="Ad_17"/>
    <x v="20"/>
    <x v="2"/>
    <s v="30-34"/>
    <s v="F"/>
    <n v="411571"/>
    <x v="63"/>
    <x v="330"/>
    <n v="650"/>
  </r>
  <r>
    <s v="Ad_17"/>
    <x v="21"/>
    <x v="2"/>
    <s v="30-34"/>
    <s v="F"/>
    <n v="94136"/>
    <x v="31"/>
    <x v="331"/>
    <n v="50"/>
  </r>
  <r>
    <s v="Ad_17"/>
    <x v="22"/>
    <x v="2"/>
    <s v="30-34"/>
    <s v="F"/>
    <n v="82640"/>
    <x v="32"/>
    <x v="332"/>
    <n v="50"/>
  </r>
  <r>
    <s v="Ad_17"/>
    <x v="23"/>
    <x v="2"/>
    <s v="30-34"/>
    <s v="F"/>
    <n v="17870"/>
    <x v="4"/>
    <x v="333"/>
    <n v="100"/>
  </r>
  <r>
    <s v="Ad_17"/>
    <x v="24"/>
    <x v="2"/>
    <s v="30-34"/>
    <s v="F"/>
    <n v="19178"/>
    <x v="4"/>
    <x v="334"/>
    <n v="250"/>
  </r>
  <r>
    <s v="Ad_17"/>
    <x v="25"/>
    <x v="2"/>
    <s v="30-34"/>
    <s v="F"/>
    <n v="145548"/>
    <x v="22"/>
    <x v="335"/>
    <n v="200"/>
  </r>
  <r>
    <s v="Ad_17"/>
    <x v="26"/>
    <x v="2"/>
    <s v="30-34"/>
    <s v="F"/>
    <n v="82455"/>
    <x v="23"/>
    <x v="336"/>
    <n v="100"/>
  </r>
  <r>
    <s v="Ad_17"/>
    <x v="27"/>
    <x v="2"/>
    <s v="30-34"/>
    <s v="F"/>
    <n v="44189"/>
    <x v="2"/>
    <x v="337"/>
    <n v="250"/>
  </r>
  <r>
    <s v="Ad_17"/>
    <x v="28"/>
    <x v="2"/>
    <s v="30-34"/>
    <s v="F"/>
    <n v="45199"/>
    <x v="2"/>
    <x v="338"/>
    <n v="50"/>
  </r>
  <r>
    <s v="Ad_17"/>
    <x v="29"/>
    <x v="2"/>
    <s v="30-34"/>
    <s v="F"/>
    <n v="221843"/>
    <x v="47"/>
    <x v="339"/>
    <n v="250"/>
  </r>
  <r>
    <s v="Ad_17"/>
    <x v="30"/>
    <x v="2"/>
    <s v="30-34"/>
    <s v="F"/>
    <n v="41672"/>
    <x v="12"/>
    <x v="340"/>
    <n v="100"/>
  </r>
  <r>
    <s v="Ad_17"/>
    <x v="31"/>
    <x v="2"/>
    <s v="30-34"/>
    <s v="F"/>
    <n v="524306"/>
    <x v="65"/>
    <x v="341"/>
    <n v="750"/>
  </r>
  <r>
    <s v="Ad_17"/>
    <x v="32"/>
    <x v="2"/>
    <s v="30-34"/>
    <s v="F"/>
    <n v="104496"/>
    <x v="11"/>
    <x v="342"/>
    <n v="350"/>
  </r>
  <r>
    <s v="Ad_17"/>
    <x v="33"/>
    <x v="2"/>
    <s v="30-34"/>
    <s v="F"/>
    <n v="452519"/>
    <x v="66"/>
    <x v="343"/>
    <n v="350"/>
  </r>
  <r>
    <s v="Ad_17"/>
    <x v="34"/>
    <x v="2"/>
    <s v="30-34"/>
    <s v="F"/>
    <n v="442919"/>
    <x v="67"/>
    <x v="344"/>
    <n v="1150"/>
  </r>
  <r>
    <s v="Ad_17"/>
    <x v="35"/>
    <x v="2"/>
    <s v="30-34"/>
    <s v="F"/>
    <n v="596831"/>
    <x v="68"/>
    <x v="345"/>
    <n v="550"/>
  </r>
  <r>
    <s v="Ad_17"/>
    <x v="36"/>
    <x v="2"/>
    <s v="30-34"/>
    <s v="F"/>
    <n v="173912"/>
    <x v="19"/>
    <x v="346"/>
    <n v="250"/>
  </r>
  <r>
    <s v="Ad_17"/>
    <x v="37"/>
    <x v="2"/>
    <s v="30-34"/>
    <s v="F"/>
    <n v="780967"/>
    <x v="68"/>
    <x v="347"/>
    <n v="1300"/>
  </r>
  <r>
    <s v="Ad_17"/>
    <x v="38"/>
    <x v="2"/>
    <s v="30-34"/>
    <s v="F"/>
    <n v="132124"/>
    <x v="9"/>
    <x v="348"/>
    <n v="150"/>
  </r>
  <r>
    <s v="Ad_17"/>
    <x v="39"/>
    <x v="2"/>
    <s v="30-34"/>
    <s v="F"/>
    <n v="623137"/>
    <x v="69"/>
    <x v="349"/>
    <n v="600"/>
  </r>
  <r>
    <s v="Ad_17"/>
    <x v="40"/>
    <x v="2"/>
    <s v="30-34"/>
    <s v="F"/>
    <n v="99020"/>
    <x v="10"/>
    <x v="350"/>
    <n v="200"/>
  </r>
  <r>
    <s v="Ad_17"/>
    <x v="41"/>
    <x v="2"/>
    <s v="30-34"/>
    <s v="F"/>
    <n v="665817"/>
    <x v="70"/>
    <x v="351"/>
    <n v="1650"/>
  </r>
  <r>
    <s v="Ad_17"/>
    <x v="42"/>
    <x v="2"/>
    <s v="30-34"/>
    <s v="F"/>
    <n v="699232"/>
    <x v="71"/>
    <x v="352"/>
    <n v="750"/>
  </r>
  <r>
    <s v="Ad_18"/>
    <x v="43"/>
    <x v="2"/>
    <s v="30-34"/>
    <s v="M"/>
    <n v="1194718"/>
    <x v="72"/>
    <x v="353"/>
    <n v="2500"/>
  </r>
  <r>
    <s v="Ad_18"/>
    <x v="44"/>
    <x v="2"/>
    <s v="30-34"/>
    <s v="M"/>
    <n v="637648"/>
    <x v="73"/>
    <x v="354"/>
    <n v="1300"/>
  </r>
  <r>
    <s v="Ad_18"/>
    <x v="45"/>
    <x v="2"/>
    <s v="30-34"/>
    <s v="M"/>
    <n v="459690"/>
    <x v="74"/>
    <x v="355"/>
    <n v="750"/>
  </r>
  <r>
    <s v="Ad_18"/>
    <x v="46"/>
    <x v="2"/>
    <s v="30-34"/>
    <s v="M"/>
    <n v="750060"/>
    <x v="68"/>
    <x v="356"/>
    <n v="1050"/>
  </r>
  <r>
    <s v="Ad_18"/>
    <x v="47"/>
    <x v="2"/>
    <s v="30-34"/>
    <s v="M"/>
    <n v="30068"/>
    <x v="1"/>
    <x v="357"/>
    <n v="450"/>
  </r>
  <r>
    <s v="Ad_18"/>
    <x v="48"/>
    <x v="2"/>
    <s v="30-34"/>
    <s v="M"/>
    <n v="1267550"/>
    <x v="75"/>
    <x v="358"/>
    <n v="2050"/>
  </r>
  <r>
    <s v="Ad_18"/>
    <x v="49"/>
    <x v="2"/>
    <s v="30-34"/>
    <s v="M"/>
    <n v="3052003"/>
    <x v="76"/>
    <x v="359"/>
    <n v="4300"/>
  </r>
  <r>
    <s v="Ad_18"/>
    <x v="50"/>
    <x v="2"/>
    <s v="30-34"/>
    <s v="M"/>
    <n v="29945"/>
    <x v="1"/>
    <x v="81"/>
    <n v="550"/>
  </r>
  <r>
    <s v="Ad_18"/>
    <x v="51"/>
    <x v="2"/>
    <s v="30-34"/>
    <s v="M"/>
    <n v="357856"/>
    <x v="38"/>
    <x v="360"/>
    <n v="900"/>
  </r>
  <r>
    <s v="Ad_18"/>
    <x v="52"/>
    <x v="2"/>
    <s v="30-34"/>
    <s v="M"/>
    <n v="2080666"/>
    <x v="77"/>
    <x v="361"/>
    <n v="3450"/>
  </r>
  <r>
    <s v="Ad_18"/>
    <x v="53"/>
    <x v="2"/>
    <s v="30-34"/>
    <s v="M"/>
    <n v="145999"/>
    <x v="11"/>
    <x v="362"/>
    <n v="750"/>
  </r>
  <r>
    <s v="Ad_18"/>
    <x v="54"/>
    <x v="2"/>
    <s v="30-34"/>
    <s v="M"/>
    <n v="32616"/>
    <x v="1"/>
    <x v="80"/>
    <n v="500"/>
  </r>
  <r>
    <s v="Ad_18"/>
    <x v="55"/>
    <x v="2"/>
    <s v="30-34"/>
    <s v="M"/>
    <n v="984521"/>
    <x v="78"/>
    <x v="363"/>
    <n v="2400"/>
  </r>
  <r>
    <s v="Ad_18"/>
    <x v="56"/>
    <x v="2"/>
    <s v="30-34"/>
    <s v="M"/>
    <n v="880814"/>
    <x v="75"/>
    <x v="364"/>
    <n v="750"/>
  </r>
  <r>
    <s v="Ad_18"/>
    <x v="57"/>
    <x v="2"/>
    <s v="30-34"/>
    <s v="M"/>
    <n v="182452"/>
    <x v="15"/>
    <x v="365"/>
    <n v="700"/>
  </r>
  <r>
    <s v="Ad_18"/>
    <x v="58"/>
    <x v="2"/>
    <s v="30-34"/>
    <s v="M"/>
    <n v="894911"/>
    <x v="79"/>
    <x v="366"/>
    <n v="950"/>
  </r>
  <r>
    <s v="Ad_18"/>
    <x v="59"/>
    <x v="2"/>
    <s v="30-34"/>
    <s v="M"/>
    <n v="31349"/>
    <x v="4"/>
    <x v="367"/>
    <n v="450"/>
  </r>
  <r>
    <s v="Ad_18"/>
    <x v="60"/>
    <x v="2"/>
    <s v="30-34"/>
    <s v="M"/>
    <n v="410310"/>
    <x v="33"/>
    <x v="368"/>
    <n v="550"/>
  </r>
  <r>
    <s v="Ad_18"/>
    <x v="61"/>
    <x v="2"/>
    <s v="30-34"/>
    <s v="M"/>
    <n v="572450"/>
    <x v="80"/>
    <x v="369"/>
    <n v="1000"/>
  </r>
  <r>
    <s v="Ad_18"/>
    <x v="62"/>
    <x v="2"/>
    <s v="30-34"/>
    <s v="M"/>
    <n v="98759"/>
    <x v="23"/>
    <x v="370"/>
    <n v="500"/>
  </r>
  <r>
    <s v="Ad_18"/>
    <x v="63"/>
    <x v="2"/>
    <s v="30-34"/>
    <s v="M"/>
    <n v="345371"/>
    <x v="81"/>
    <x v="371"/>
    <n v="850"/>
  </r>
  <r>
    <s v="Ad_18"/>
    <x v="64"/>
    <x v="2"/>
    <s v="30-34"/>
    <s v="M"/>
    <n v="323899"/>
    <x v="37"/>
    <x v="372"/>
    <n v="700"/>
  </r>
  <r>
    <s v="Ad_18"/>
    <x v="65"/>
    <x v="2"/>
    <s v="30-34"/>
    <s v="M"/>
    <n v="399199"/>
    <x v="82"/>
    <x v="373"/>
    <n v="550"/>
  </r>
  <r>
    <s v="Ad_18"/>
    <x v="66"/>
    <x v="2"/>
    <s v="30-34"/>
    <s v="M"/>
    <n v="171202"/>
    <x v="83"/>
    <x v="374"/>
    <n v="600"/>
  </r>
  <r>
    <s v="Ad_18"/>
    <x v="67"/>
    <x v="2"/>
    <s v="30-34"/>
    <s v="M"/>
    <n v="128386"/>
    <x v="23"/>
    <x v="375"/>
    <n v="550"/>
  </r>
  <r>
    <s v="Ad_18"/>
    <x v="68"/>
    <x v="2"/>
    <s v="30-34"/>
    <s v="M"/>
    <n v="1034284"/>
    <x v="84"/>
    <x v="376"/>
    <n v="1850"/>
  </r>
  <r>
    <s v="Ad_18"/>
    <x v="69"/>
    <x v="2"/>
    <s v="30-34"/>
    <s v="M"/>
    <n v="45923"/>
    <x v="3"/>
    <x v="377"/>
    <n v="500"/>
  </r>
  <r>
    <s v="Ad_18"/>
    <x v="70"/>
    <x v="2"/>
    <s v="30-34"/>
    <s v="M"/>
    <n v="40873"/>
    <x v="6"/>
    <x v="378"/>
    <n v="500"/>
  </r>
  <r>
    <s v="Ad_18"/>
    <x v="71"/>
    <x v="2"/>
    <s v="30-34"/>
    <s v="M"/>
    <n v="286553"/>
    <x v="28"/>
    <x v="379"/>
    <n v="600"/>
  </r>
  <r>
    <s v="Ad_18"/>
    <x v="72"/>
    <x v="2"/>
    <s v="30-34"/>
    <s v="M"/>
    <n v="20618"/>
    <x v="1"/>
    <x v="83"/>
    <n v="550"/>
  </r>
  <r>
    <s v="Ad_18"/>
    <x v="73"/>
    <x v="2"/>
    <s v="30-34"/>
    <s v="M"/>
    <n v="83591"/>
    <x v="2"/>
    <x v="380"/>
    <n v="600"/>
  </r>
  <r>
    <s v="Ad_18"/>
    <x v="74"/>
    <x v="2"/>
    <s v="30-34"/>
    <s v="M"/>
    <n v="114923"/>
    <x v="7"/>
    <x v="381"/>
    <n v="700"/>
  </r>
  <r>
    <s v="Ad_18"/>
    <x v="75"/>
    <x v="2"/>
    <s v="30-34"/>
    <s v="M"/>
    <n v="25002"/>
    <x v="1"/>
    <x v="382"/>
    <n v="450"/>
  </r>
  <r>
    <s v="Ad_18"/>
    <x v="76"/>
    <x v="2"/>
    <s v="30-34"/>
    <s v="M"/>
    <n v="68905"/>
    <x v="3"/>
    <x v="383"/>
    <n v="400"/>
  </r>
  <r>
    <s v="Ad_18"/>
    <x v="77"/>
    <x v="2"/>
    <s v="30-34"/>
    <s v="M"/>
    <n v="169588"/>
    <x v="32"/>
    <x v="384"/>
    <n v="450"/>
  </r>
  <r>
    <s v="Ad_18"/>
    <x v="78"/>
    <x v="2"/>
    <s v="30-34"/>
    <s v="M"/>
    <n v="328991"/>
    <x v="42"/>
    <x v="385"/>
    <n v="750"/>
  </r>
  <r>
    <s v="Ad_18"/>
    <x v="79"/>
    <x v="2"/>
    <s v="30-34"/>
    <s v="M"/>
    <n v="23198"/>
    <x v="4"/>
    <x v="25"/>
    <n v="450"/>
  </r>
  <r>
    <s v="Ad_18"/>
    <x v="80"/>
    <x v="2"/>
    <s v="30-34"/>
    <s v="M"/>
    <n v="26890"/>
    <x v="4"/>
    <x v="386"/>
    <n v="500"/>
  </r>
  <r>
    <s v="Ad_18"/>
    <x v="81"/>
    <x v="2"/>
    <s v="30-34"/>
    <s v="M"/>
    <n v="221695"/>
    <x v="85"/>
    <x v="387"/>
    <n v="750"/>
  </r>
  <r>
    <s v="Ad_18"/>
    <x v="82"/>
    <x v="2"/>
    <s v="30-34"/>
    <s v="M"/>
    <n v="88443"/>
    <x v="2"/>
    <x v="388"/>
    <n v="450"/>
  </r>
  <r>
    <s v="Ad_18"/>
    <x v="83"/>
    <x v="2"/>
    <s v="30-34"/>
    <s v="M"/>
    <n v="187856"/>
    <x v="21"/>
    <x v="389"/>
    <n v="700"/>
  </r>
  <r>
    <s v="Ad_18"/>
    <x v="84"/>
    <x v="2"/>
    <s v="30-34"/>
    <s v="M"/>
    <n v="570699"/>
    <x v="71"/>
    <x v="390"/>
    <n v="950"/>
  </r>
  <r>
    <s v="Ad_18"/>
    <x v="85"/>
    <x v="2"/>
    <s v="30-34"/>
    <s v="M"/>
    <n v="1063508"/>
    <x v="86"/>
    <x v="391"/>
    <n v="1850"/>
  </r>
  <r>
    <s v="Ad_18"/>
    <x v="86"/>
    <x v="2"/>
    <s v="30-34"/>
    <s v="M"/>
    <n v="50523"/>
    <x v="12"/>
    <x v="392"/>
    <n v="450"/>
  </r>
  <r>
    <s v="Ad_18"/>
    <x v="87"/>
    <x v="2"/>
    <s v="30-34"/>
    <s v="M"/>
    <n v="87935"/>
    <x v="11"/>
    <x v="393"/>
    <n v="450"/>
  </r>
  <r>
    <s v="Ad_18"/>
    <x v="88"/>
    <x v="2"/>
    <s v="30-34"/>
    <s v="M"/>
    <n v="278225"/>
    <x v="36"/>
    <x v="394"/>
    <n v="550"/>
  </r>
  <r>
    <s v="Ad_18"/>
    <x v="89"/>
    <x v="2"/>
    <s v="30-34"/>
    <s v="M"/>
    <n v="209461"/>
    <x v="15"/>
    <x v="395"/>
    <n v="450"/>
  </r>
  <r>
    <s v="Ad_18"/>
    <x v="90"/>
    <x v="2"/>
    <s v="30-34"/>
    <s v="M"/>
    <n v="26316"/>
    <x v="4"/>
    <x v="386"/>
    <n v="600"/>
  </r>
  <r>
    <s v="Ad_18"/>
    <x v="91"/>
    <x v="2"/>
    <s v="30-34"/>
    <s v="M"/>
    <n v="41030"/>
    <x v="5"/>
    <x v="396"/>
    <n v="550"/>
  </r>
  <r>
    <s v="Ad_18"/>
    <x v="92"/>
    <x v="2"/>
    <s v="30-34"/>
    <s v="M"/>
    <n v="876671"/>
    <x v="79"/>
    <x v="397"/>
    <n v="1700"/>
  </r>
  <r>
    <s v="Ad_18"/>
    <x v="93"/>
    <x v="2"/>
    <s v="30-34"/>
    <s v="M"/>
    <n v="399392"/>
    <x v="87"/>
    <x v="398"/>
    <n v="650"/>
  </r>
  <r>
    <s v="Ad_18"/>
    <x v="94"/>
    <x v="2"/>
    <s v="30-34"/>
    <s v="M"/>
    <n v="283858"/>
    <x v="38"/>
    <x v="399"/>
    <n v="450"/>
  </r>
  <r>
    <s v="Ad_18"/>
    <x v="95"/>
    <x v="2"/>
    <s v="30-34"/>
    <s v="M"/>
    <n v="260699"/>
    <x v="85"/>
    <x v="400"/>
    <n v="800"/>
  </r>
  <r>
    <s v="Ad_18"/>
    <x v="96"/>
    <x v="2"/>
    <s v="30-34"/>
    <s v="M"/>
    <n v="57781"/>
    <x v="3"/>
    <x v="401"/>
    <n v="500"/>
  </r>
  <r>
    <s v="Ad_18"/>
    <x v="97"/>
    <x v="2"/>
    <s v="30-34"/>
    <s v="M"/>
    <n v="38757"/>
    <x v="5"/>
    <x v="402"/>
    <n v="450"/>
  </r>
  <r>
    <s v="Ad_18"/>
    <x v="98"/>
    <x v="2"/>
    <s v="30-34"/>
    <s v="M"/>
    <n v="1392288"/>
    <x v="88"/>
    <x v="403"/>
    <n v="2300"/>
  </r>
  <r>
    <s v="Ad_18"/>
    <x v="99"/>
    <x v="2"/>
    <s v="30-34"/>
    <s v="M"/>
    <n v="1109387"/>
    <x v="89"/>
    <x v="404"/>
    <n v="1150"/>
  </r>
  <r>
    <s v="Ad_18"/>
    <x v="100"/>
    <x v="2"/>
    <s v="30-34"/>
    <s v="M"/>
    <n v="581281"/>
    <x v="90"/>
    <x v="405"/>
    <n v="1150"/>
  </r>
  <r>
    <s v="Ad_18"/>
    <x v="101"/>
    <x v="2"/>
    <s v="30-34"/>
    <s v="M"/>
    <n v="1048861"/>
    <x v="91"/>
    <x v="406"/>
    <n v="1900"/>
  </r>
  <r>
    <s v="Ad_18"/>
    <x v="102"/>
    <x v="2"/>
    <s v="30-34"/>
    <s v="M"/>
    <n v="297452"/>
    <x v="38"/>
    <x v="407"/>
    <n v="650"/>
  </r>
  <r>
    <s v="Ad_18"/>
    <x v="103"/>
    <x v="2"/>
    <s v="30-34"/>
    <s v="M"/>
    <n v="227925"/>
    <x v="83"/>
    <x v="408"/>
    <n v="2100"/>
  </r>
  <r>
    <s v="Ad_18"/>
    <x v="104"/>
    <x v="2"/>
    <s v="30-34"/>
    <s v="M"/>
    <n v="374175"/>
    <x v="26"/>
    <x v="409"/>
    <n v="1000"/>
  </r>
  <r>
    <s v="Ad_18"/>
    <x v="105"/>
    <x v="2"/>
    <s v="30-34"/>
    <s v="M"/>
    <n v="223586"/>
    <x v="92"/>
    <x v="410"/>
    <n v="400"/>
  </r>
  <r>
    <s v="Ad_18"/>
    <x v="106"/>
    <x v="2"/>
    <s v="30-34"/>
    <s v="M"/>
    <n v="283170"/>
    <x v="52"/>
    <x v="411"/>
    <n v="550"/>
  </r>
  <r>
    <s v="Ad_18"/>
    <x v="107"/>
    <x v="2"/>
    <s v="30-34"/>
    <s v="M"/>
    <n v="41636"/>
    <x v="5"/>
    <x v="412"/>
    <n v="400"/>
  </r>
  <r>
    <s v="Ad_18"/>
    <x v="108"/>
    <x v="2"/>
    <s v="30-34"/>
    <s v="M"/>
    <n v="198658"/>
    <x v="38"/>
    <x v="413"/>
    <n v="850"/>
  </r>
  <r>
    <s v="Ad_18"/>
    <x v="109"/>
    <x v="2"/>
    <s v="30-34"/>
    <s v="M"/>
    <n v="100596"/>
    <x v="10"/>
    <x v="414"/>
    <n v="700"/>
  </r>
  <r>
    <s v="Ad_18"/>
    <x v="110"/>
    <x v="2"/>
    <s v="30-34"/>
    <s v="M"/>
    <n v="64020"/>
    <x v="3"/>
    <x v="415"/>
    <n v="450"/>
  </r>
  <r>
    <s v="Ad_18"/>
    <x v="111"/>
    <x v="2"/>
    <s v="30-34"/>
    <s v="M"/>
    <n v="404866"/>
    <x v="47"/>
    <x v="416"/>
    <n v="600"/>
  </r>
  <r>
    <s v="Ad_18"/>
    <x v="112"/>
    <x v="2"/>
    <s v="30-34"/>
    <s v="M"/>
    <n v="22256"/>
    <x v="1"/>
    <x v="417"/>
    <n v="500"/>
  </r>
  <r>
    <s v="Ad_18"/>
    <x v="113"/>
    <x v="2"/>
    <s v="30-34"/>
    <s v="M"/>
    <n v="57690"/>
    <x v="6"/>
    <x v="418"/>
    <n v="450"/>
  </r>
  <r>
    <s v="Ad_18"/>
    <x v="114"/>
    <x v="2"/>
    <s v="30-34"/>
    <s v="M"/>
    <n v="24952"/>
    <x v="3"/>
    <x v="419"/>
    <n v="650"/>
  </r>
  <r>
    <s v="Ad_18"/>
    <x v="115"/>
    <x v="2"/>
    <s v="30-34"/>
    <s v="M"/>
    <n v="38900"/>
    <x v="5"/>
    <x v="420"/>
    <n v="450"/>
  </r>
  <r>
    <s v="Ad_18"/>
    <x v="116"/>
    <x v="2"/>
    <s v="30-34"/>
    <s v="M"/>
    <n v="53520"/>
    <x v="12"/>
    <x v="421"/>
    <n v="500"/>
  </r>
  <r>
    <s v="Ad_18"/>
    <x v="117"/>
    <x v="2"/>
    <s v="30-34"/>
    <s v="M"/>
    <n v="181683"/>
    <x v="15"/>
    <x v="422"/>
    <n v="550"/>
  </r>
  <r>
    <s v="Ad_18"/>
    <x v="118"/>
    <x v="2"/>
    <s v="30-34"/>
    <s v="M"/>
    <n v="29185"/>
    <x v="4"/>
    <x v="423"/>
    <n v="450"/>
  </r>
  <r>
    <s v="Ad_18"/>
    <x v="119"/>
    <x v="2"/>
    <s v="30-34"/>
    <s v="M"/>
    <n v="105047"/>
    <x v="8"/>
    <x v="424"/>
    <n v="600"/>
  </r>
  <r>
    <s v="Ad_18"/>
    <x v="120"/>
    <x v="2"/>
    <s v="30-34"/>
    <s v="M"/>
    <n v="287976"/>
    <x v="85"/>
    <x v="425"/>
    <n v="650"/>
  </r>
  <r>
    <s v="Ad_18"/>
    <x v="121"/>
    <x v="2"/>
    <s v="30-34"/>
    <s v="M"/>
    <n v="212175"/>
    <x v="83"/>
    <x v="426"/>
    <n v="500"/>
  </r>
  <r>
    <s v="Ad_18"/>
    <x v="122"/>
    <x v="2"/>
    <s v="30-34"/>
    <s v="M"/>
    <n v="124005"/>
    <x v="31"/>
    <x v="427"/>
    <n v="650"/>
  </r>
  <r>
    <s v="Ad_18"/>
    <x v="123"/>
    <x v="2"/>
    <s v="30-34"/>
    <s v="M"/>
    <n v="20423"/>
    <x v="1"/>
    <x v="91"/>
    <n v="450"/>
  </r>
  <r>
    <s v="Ad_18"/>
    <x v="124"/>
    <x v="2"/>
    <s v="30-34"/>
    <s v="M"/>
    <n v="103001"/>
    <x v="0"/>
    <x v="428"/>
    <n v="450"/>
  </r>
  <r>
    <s v="Ad_18"/>
    <x v="125"/>
    <x v="2"/>
    <s v="30-34"/>
    <s v="M"/>
    <n v="447420"/>
    <x v="93"/>
    <x v="429"/>
    <n v="850"/>
  </r>
  <r>
    <s v="Ad_18"/>
    <x v="126"/>
    <x v="2"/>
    <s v="30-34"/>
    <s v="M"/>
    <n v="156101"/>
    <x v="18"/>
    <x v="430"/>
    <n v="600"/>
  </r>
  <r>
    <s v="Ad_18"/>
    <x v="127"/>
    <x v="2"/>
    <s v="30-34"/>
    <s v="M"/>
    <n v="93015"/>
    <x v="7"/>
    <x v="431"/>
    <n v="450"/>
  </r>
  <r>
    <s v="Ad_18"/>
    <x v="128"/>
    <x v="2"/>
    <s v="30-34"/>
    <s v="M"/>
    <n v="145398"/>
    <x v="21"/>
    <x v="432"/>
    <n v="450"/>
  </r>
  <r>
    <s v="Ad_18"/>
    <x v="129"/>
    <x v="2"/>
    <s v="30-34"/>
    <s v="M"/>
    <n v="296413"/>
    <x v="74"/>
    <x v="433"/>
    <n v="600"/>
  </r>
  <r>
    <s v="Ad_18"/>
    <x v="130"/>
    <x v="2"/>
    <s v="30-34"/>
    <s v="M"/>
    <n v="63785"/>
    <x v="2"/>
    <x v="434"/>
    <n v="800"/>
  </r>
  <r>
    <s v="Ad_18"/>
    <x v="131"/>
    <x v="2"/>
    <s v="30-34"/>
    <s v="M"/>
    <n v="118522"/>
    <x v="0"/>
    <x v="435"/>
    <n v="550"/>
  </r>
  <r>
    <s v="Ad_18"/>
    <x v="132"/>
    <x v="2"/>
    <s v="30-34"/>
    <s v="M"/>
    <n v="240123"/>
    <x v="26"/>
    <x v="436"/>
    <n v="850"/>
  </r>
  <r>
    <s v="Ad_18"/>
    <x v="133"/>
    <x v="2"/>
    <s v="30-34"/>
    <s v="M"/>
    <n v="169108"/>
    <x v="15"/>
    <x v="437"/>
    <n v="550"/>
  </r>
  <r>
    <s v="Ad_18"/>
    <x v="134"/>
    <x v="2"/>
    <s v="30-34"/>
    <s v="M"/>
    <n v="1044442"/>
    <x v="94"/>
    <x v="438"/>
    <n v="1900"/>
  </r>
  <r>
    <s v="Ad_18"/>
    <x v="135"/>
    <x v="2"/>
    <s v="30-34"/>
    <s v="M"/>
    <n v="93891"/>
    <x v="31"/>
    <x v="439"/>
    <n v="800"/>
  </r>
  <r>
    <s v="Ad_18"/>
    <x v="136"/>
    <x v="2"/>
    <s v="30-34"/>
    <s v="M"/>
    <n v="185823"/>
    <x v="14"/>
    <x v="440"/>
    <n v="650"/>
  </r>
  <r>
    <s v="Ad_18"/>
    <x v="137"/>
    <x v="2"/>
    <s v="30-34"/>
    <s v="M"/>
    <n v="175631"/>
    <x v="21"/>
    <x v="441"/>
    <n v="400"/>
  </r>
  <r>
    <s v="Ad_18"/>
    <x v="138"/>
    <x v="2"/>
    <s v="30-34"/>
    <s v="M"/>
    <n v="37187"/>
    <x v="6"/>
    <x v="442"/>
    <n v="450"/>
  </r>
  <r>
    <s v="Ad_18"/>
    <x v="139"/>
    <x v="2"/>
    <s v="30-34"/>
    <s v="M"/>
    <n v="344618"/>
    <x v="48"/>
    <x v="443"/>
    <n v="600"/>
  </r>
  <r>
    <s v="Ad_18"/>
    <x v="140"/>
    <x v="2"/>
    <s v="30-34"/>
    <s v="M"/>
    <n v="33445"/>
    <x v="4"/>
    <x v="444"/>
    <n v="450"/>
  </r>
  <r>
    <s v="Ad_18"/>
    <x v="141"/>
    <x v="2"/>
    <s v="30-34"/>
    <s v="M"/>
    <n v="72228"/>
    <x v="3"/>
    <x v="445"/>
    <n v="800"/>
  </r>
  <r>
    <s v="Ad_18"/>
    <x v="142"/>
    <x v="2"/>
    <s v="30-34"/>
    <s v="M"/>
    <n v="49699"/>
    <x v="4"/>
    <x v="446"/>
    <n v="550"/>
  </r>
  <r>
    <s v="Ad_18"/>
    <x v="143"/>
    <x v="2"/>
    <s v="30-34"/>
    <s v="M"/>
    <n v="189761"/>
    <x v="95"/>
    <x v="447"/>
    <n v="650"/>
  </r>
  <r>
    <s v="Ad_18"/>
    <x v="144"/>
    <x v="2"/>
    <s v="30-34"/>
    <s v="M"/>
    <n v="312524"/>
    <x v="56"/>
    <x v="448"/>
    <n v="500"/>
  </r>
  <r>
    <s v="Ad_18"/>
    <x v="145"/>
    <x v="2"/>
    <s v="30-34"/>
    <s v="M"/>
    <n v="496760"/>
    <x v="96"/>
    <x v="449"/>
    <n v="1000"/>
  </r>
  <r>
    <s v="Ad_18"/>
    <x v="146"/>
    <x v="2"/>
    <s v="30-34"/>
    <s v="M"/>
    <n v="310988"/>
    <x v="28"/>
    <x v="450"/>
    <n v="1100"/>
  </r>
  <r>
    <s v="Ad_18"/>
    <x v="147"/>
    <x v="2"/>
    <s v="30-34"/>
    <s v="M"/>
    <n v="98606"/>
    <x v="11"/>
    <x v="451"/>
    <n v="400"/>
  </r>
  <r>
    <s v="Ad_18"/>
    <x v="148"/>
    <x v="2"/>
    <s v="30-34"/>
    <s v="M"/>
    <n v="51104"/>
    <x v="4"/>
    <x v="444"/>
    <n v="600"/>
  </r>
  <r>
    <s v="Ad_18"/>
    <x v="149"/>
    <x v="2"/>
    <s v="30-34"/>
    <s v="M"/>
    <n v="276762"/>
    <x v="83"/>
    <x v="452"/>
    <n v="700"/>
  </r>
  <r>
    <s v="Ad_19"/>
    <x v="150"/>
    <x v="2"/>
    <s v="35-39"/>
    <s v="F"/>
    <n v="127546"/>
    <x v="14"/>
    <x v="453"/>
    <n v="50"/>
  </r>
  <r>
    <s v="Ad_19"/>
    <x v="151"/>
    <x v="2"/>
    <s v="35-39"/>
    <s v="F"/>
    <n v="127865"/>
    <x v="22"/>
    <x v="454"/>
    <n v="150"/>
  </r>
  <r>
    <s v="Ad_19"/>
    <x v="152"/>
    <x v="2"/>
    <s v="35-39"/>
    <s v="F"/>
    <n v="1025327"/>
    <x v="97"/>
    <x v="455"/>
    <n v="700"/>
  </r>
  <r>
    <s v="Ad_19"/>
    <x v="153"/>
    <x v="2"/>
    <s v="35-39"/>
    <s v="F"/>
    <n v="561415"/>
    <x v="98"/>
    <x v="456"/>
    <n v="250"/>
  </r>
  <r>
    <s v="Ad_19"/>
    <x v="154"/>
    <x v="2"/>
    <s v="35-39"/>
    <s v="F"/>
    <n v="132803"/>
    <x v="14"/>
    <x v="457"/>
    <n v="300"/>
  </r>
  <r>
    <s v="Ad_19"/>
    <x v="155"/>
    <x v="2"/>
    <s v="35-39"/>
    <s v="F"/>
    <n v="24664"/>
    <x v="4"/>
    <x v="458"/>
    <n v="50"/>
  </r>
  <r>
    <s v="Ad_19"/>
    <x v="156"/>
    <x v="2"/>
    <s v="35-39"/>
    <s v="F"/>
    <n v="1020561"/>
    <x v="99"/>
    <x v="459"/>
    <n v="350"/>
  </r>
  <r>
    <s v="Ad_19"/>
    <x v="157"/>
    <x v="2"/>
    <s v="35-39"/>
    <s v="F"/>
    <n v="682143"/>
    <x v="29"/>
    <x v="460"/>
    <n v="500"/>
  </r>
  <r>
    <s v="Ad_19"/>
    <x v="158"/>
    <x v="2"/>
    <s v="35-39"/>
    <s v="F"/>
    <n v="1247717"/>
    <x v="100"/>
    <x v="461"/>
    <n v="750"/>
  </r>
  <r>
    <s v="Ad_19"/>
    <x v="159"/>
    <x v="2"/>
    <s v="35-39"/>
    <s v="F"/>
    <n v="146406"/>
    <x v="21"/>
    <x v="462"/>
    <n v="250"/>
  </r>
  <r>
    <s v="Ad_19"/>
    <x v="160"/>
    <x v="2"/>
    <s v="35-39"/>
    <s v="F"/>
    <n v="905699"/>
    <x v="101"/>
    <x v="463"/>
    <n v="350"/>
  </r>
  <r>
    <s v="Ad_19"/>
    <x v="161"/>
    <x v="2"/>
    <s v="35-39"/>
    <s v="F"/>
    <n v="1184580"/>
    <x v="102"/>
    <x v="464"/>
    <n v="750"/>
  </r>
  <r>
    <s v="Ad_19"/>
    <x v="162"/>
    <x v="2"/>
    <s v="35-39"/>
    <s v="F"/>
    <n v="98057"/>
    <x v="15"/>
    <x v="465"/>
    <n v="150"/>
  </r>
  <r>
    <s v="Ad_19"/>
    <x v="163"/>
    <x v="2"/>
    <s v="35-39"/>
    <s v="F"/>
    <n v="238735"/>
    <x v="34"/>
    <x v="466"/>
    <n v="150"/>
  </r>
  <r>
    <s v="Ad_19"/>
    <x v="164"/>
    <x v="2"/>
    <s v="35-39"/>
    <s v="F"/>
    <n v="320657"/>
    <x v="62"/>
    <x v="467"/>
    <n v="50"/>
  </r>
  <r>
    <s v="Ad_19"/>
    <x v="165"/>
    <x v="2"/>
    <s v="35-39"/>
    <s v="F"/>
    <n v="244074"/>
    <x v="103"/>
    <x v="468"/>
    <n v="150"/>
  </r>
  <r>
    <s v="Ad_19"/>
    <x v="166"/>
    <x v="2"/>
    <s v="35-39"/>
    <s v="F"/>
    <n v="39146"/>
    <x v="9"/>
    <x v="469"/>
    <n v="0"/>
  </r>
  <r>
    <s v="Ad_19"/>
    <x v="167"/>
    <x v="2"/>
    <s v="35-39"/>
    <s v="F"/>
    <n v="78468"/>
    <x v="23"/>
    <x v="470"/>
    <n v="50"/>
  </r>
  <r>
    <s v="Ad_19"/>
    <x v="168"/>
    <x v="2"/>
    <s v="35-39"/>
    <s v="F"/>
    <n v="325653"/>
    <x v="60"/>
    <x v="471"/>
    <n v="100"/>
  </r>
  <r>
    <s v="Ad_19"/>
    <x v="169"/>
    <x v="2"/>
    <s v="35-39"/>
    <s v="F"/>
    <n v="66277"/>
    <x v="7"/>
    <x v="472"/>
    <n v="200"/>
  </r>
  <r>
    <s v="Ad_19"/>
    <x v="170"/>
    <x v="2"/>
    <s v="35-39"/>
    <s v="F"/>
    <n v="93002"/>
    <x v="32"/>
    <x v="473"/>
    <n v="0"/>
  </r>
  <r>
    <s v="Ad_19"/>
    <x v="171"/>
    <x v="2"/>
    <s v="35-39"/>
    <s v="F"/>
    <n v="109723"/>
    <x v="25"/>
    <x v="474"/>
    <n v="50"/>
  </r>
  <r>
    <s v="Ad_19"/>
    <x v="172"/>
    <x v="2"/>
    <s v="35-39"/>
    <s v="F"/>
    <n v="118941"/>
    <x v="42"/>
    <x v="475"/>
    <n v="250"/>
  </r>
  <r>
    <s v="Ad_19"/>
    <x v="173"/>
    <x v="2"/>
    <s v="35-39"/>
    <s v="F"/>
    <n v="221576"/>
    <x v="104"/>
    <x v="476"/>
    <n v="350"/>
  </r>
  <r>
    <s v="Ad_19"/>
    <x v="174"/>
    <x v="2"/>
    <s v="35-39"/>
    <s v="F"/>
    <n v="8341"/>
    <x v="1"/>
    <x v="138"/>
    <n v="150"/>
  </r>
  <r>
    <s v="Ad_19"/>
    <x v="175"/>
    <x v="2"/>
    <s v="35-39"/>
    <s v="F"/>
    <n v="120335"/>
    <x v="19"/>
    <x v="477"/>
    <n v="200"/>
  </r>
  <r>
    <s v="Ad_19"/>
    <x v="176"/>
    <x v="2"/>
    <s v="35-39"/>
    <s v="F"/>
    <n v="182098"/>
    <x v="105"/>
    <x v="478"/>
    <n v="50"/>
  </r>
  <r>
    <s v="Ad_19"/>
    <x v="177"/>
    <x v="2"/>
    <s v="35-39"/>
    <s v="F"/>
    <n v="227473"/>
    <x v="40"/>
    <x v="479"/>
    <n v="0"/>
  </r>
  <r>
    <s v="Ad_19"/>
    <x v="178"/>
    <x v="2"/>
    <s v="35-39"/>
    <s v="F"/>
    <n v="1050947"/>
    <x v="106"/>
    <x v="480"/>
    <n v="150"/>
  </r>
  <r>
    <s v="Ad_19"/>
    <x v="179"/>
    <x v="2"/>
    <s v="35-39"/>
    <s v="F"/>
    <n v="720859"/>
    <x v="107"/>
    <x v="481"/>
    <n v="700"/>
  </r>
  <r>
    <s v="Ad_19"/>
    <x v="180"/>
    <x v="2"/>
    <s v="35-39"/>
    <s v="F"/>
    <n v="41111"/>
    <x v="9"/>
    <x v="482"/>
    <n v="100"/>
  </r>
  <r>
    <s v="Ad_19"/>
    <x v="181"/>
    <x v="2"/>
    <s v="35-39"/>
    <s v="F"/>
    <n v="148616"/>
    <x v="14"/>
    <x v="483"/>
    <n v="350"/>
  </r>
  <r>
    <s v="Ad_19"/>
    <x v="182"/>
    <x v="2"/>
    <s v="35-39"/>
    <s v="F"/>
    <n v="707260"/>
    <x v="108"/>
    <x v="484"/>
    <n v="1050"/>
  </r>
  <r>
    <s v="Ad_19"/>
    <x v="183"/>
    <x v="2"/>
    <s v="35-39"/>
    <s v="F"/>
    <n v="139596"/>
    <x v="19"/>
    <x v="485"/>
    <n v="100"/>
  </r>
  <r>
    <s v="Ad_19"/>
    <x v="184"/>
    <x v="2"/>
    <s v="35-39"/>
    <s v="F"/>
    <n v="105399"/>
    <x v="83"/>
    <x v="486"/>
    <n v="150"/>
  </r>
  <r>
    <s v="Ad_19"/>
    <x v="185"/>
    <x v="2"/>
    <s v="35-39"/>
    <s v="F"/>
    <n v="222378"/>
    <x v="74"/>
    <x v="487"/>
    <n v="0"/>
  </r>
  <r>
    <s v="Ad_19"/>
    <x v="186"/>
    <x v="2"/>
    <s v="35-39"/>
    <s v="F"/>
    <n v="975792"/>
    <x v="109"/>
    <x v="488"/>
    <n v="500"/>
  </r>
  <r>
    <s v="Ad_19"/>
    <x v="187"/>
    <x v="2"/>
    <s v="35-39"/>
    <s v="F"/>
    <n v="579150"/>
    <x v="110"/>
    <x v="489"/>
    <n v="300"/>
  </r>
  <r>
    <s v="Ad_19"/>
    <x v="188"/>
    <x v="2"/>
    <s v="35-39"/>
    <s v="F"/>
    <n v="449588"/>
    <x v="65"/>
    <x v="490"/>
    <n v="450"/>
  </r>
  <r>
    <s v="Ad_19"/>
    <x v="189"/>
    <x v="2"/>
    <s v="35-39"/>
    <s v="F"/>
    <n v="318157"/>
    <x v="34"/>
    <x v="491"/>
    <n v="0"/>
  </r>
  <r>
    <s v="Ad_19"/>
    <x v="190"/>
    <x v="2"/>
    <s v="35-39"/>
    <s v="F"/>
    <n v="196967"/>
    <x v="47"/>
    <x v="492"/>
    <n v="250"/>
  </r>
  <r>
    <s v="Ad_19"/>
    <x v="191"/>
    <x v="2"/>
    <s v="35-39"/>
    <s v="F"/>
    <n v="158298"/>
    <x v="56"/>
    <x v="493"/>
    <n v="350"/>
  </r>
  <r>
    <s v="Ad_19"/>
    <x v="192"/>
    <x v="2"/>
    <s v="35-39"/>
    <s v="F"/>
    <n v="222739"/>
    <x v="33"/>
    <x v="494"/>
    <n v="300"/>
  </r>
  <r>
    <s v="Ad_19"/>
    <x v="193"/>
    <x v="2"/>
    <s v="35-39"/>
    <s v="F"/>
    <n v="20780"/>
    <x v="3"/>
    <x v="495"/>
    <n v="0"/>
  </r>
  <r>
    <s v="Ad_19"/>
    <x v="194"/>
    <x v="2"/>
    <s v="35-39"/>
    <s v="F"/>
    <n v="128616"/>
    <x v="36"/>
    <x v="496"/>
    <n v="150"/>
  </r>
  <r>
    <s v="Ad_19"/>
    <x v="195"/>
    <x v="2"/>
    <s v="35-39"/>
    <s v="F"/>
    <n v="72982"/>
    <x v="31"/>
    <x v="497"/>
    <n v="0"/>
  </r>
  <r>
    <s v="Ad_19"/>
    <x v="196"/>
    <x v="2"/>
    <s v="35-39"/>
    <s v="F"/>
    <n v="975884"/>
    <x v="111"/>
    <x v="498"/>
    <n v="650"/>
  </r>
  <r>
    <s v="Ad_19"/>
    <x v="197"/>
    <x v="2"/>
    <s v="35-39"/>
    <s v="F"/>
    <n v="245607"/>
    <x v="36"/>
    <x v="499"/>
    <n v="300"/>
  </r>
  <r>
    <s v="Ad_19"/>
    <x v="198"/>
    <x v="2"/>
    <s v="35-39"/>
    <s v="F"/>
    <n v="485369"/>
    <x v="29"/>
    <x v="500"/>
    <n v="250"/>
  </r>
  <r>
    <s v="Ad_19"/>
    <x v="199"/>
    <x v="2"/>
    <s v="35-39"/>
    <s v="F"/>
    <n v="866355"/>
    <x v="112"/>
    <x v="501"/>
    <n v="750"/>
  </r>
  <r>
    <s v="Ad_19"/>
    <x v="200"/>
    <x v="2"/>
    <s v="35-39"/>
    <s v="F"/>
    <n v="502710"/>
    <x v="113"/>
    <x v="502"/>
    <n v="650"/>
  </r>
  <r>
    <s v="Ad_19"/>
    <x v="201"/>
    <x v="2"/>
    <s v="35-39"/>
    <s v="F"/>
    <n v="475184"/>
    <x v="114"/>
    <x v="503"/>
    <n v="250"/>
  </r>
  <r>
    <s v="Ad_19"/>
    <x v="202"/>
    <x v="2"/>
    <s v="35-39"/>
    <s v="F"/>
    <n v="357401"/>
    <x v="104"/>
    <x v="504"/>
    <n v="400"/>
  </r>
  <r>
    <s v="Ad_19"/>
    <x v="203"/>
    <x v="2"/>
    <s v="35-39"/>
    <s v="F"/>
    <n v="99810"/>
    <x v="0"/>
    <x v="505"/>
    <n v="50"/>
  </r>
  <r>
    <s v="Ad_19"/>
    <x v="204"/>
    <x v="2"/>
    <s v="35-39"/>
    <s v="F"/>
    <n v="81569"/>
    <x v="12"/>
    <x v="506"/>
    <n v="300"/>
  </r>
  <r>
    <s v="Ad_19"/>
    <x v="205"/>
    <x v="2"/>
    <s v="35-39"/>
    <s v="F"/>
    <n v="441192"/>
    <x v="87"/>
    <x v="507"/>
    <n v="300"/>
  </r>
  <r>
    <s v="Ad_19"/>
    <x v="206"/>
    <x v="2"/>
    <s v="35-39"/>
    <s v="F"/>
    <n v="90470"/>
    <x v="31"/>
    <x v="508"/>
    <n v="150"/>
  </r>
  <r>
    <s v="Ad_20"/>
    <x v="207"/>
    <x v="2"/>
    <s v="35-39"/>
    <s v="M"/>
    <n v="98066"/>
    <x v="11"/>
    <x v="509"/>
    <n v="450"/>
  </r>
  <r>
    <s v="Ad_20"/>
    <x v="208"/>
    <x v="2"/>
    <s v="35-39"/>
    <s v="M"/>
    <n v="770749"/>
    <x v="69"/>
    <x v="510"/>
    <n v="1150"/>
  </r>
  <r>
    <s v="Ad_20"/>
    <x v="209"/>
    <x v="2"/>
    <s v="35-39"/>
    <s v="M"/>
    <n v="52553"/>
    <x v="3"/>
    <x v="511"/>
    <n v="450"/>
  </r>
  <r>
    <s v="Ad_20"/>
    <x v="210"/>
    <x v="2"/>
    <s v="35-39"/>
    <s v="M"/>
    <n v="362296"/>
    <x v="52"/>
    <x v="512"/>
    <n v="900"/>
  </r>
  <r>
    <s v="Ad_20"/>
    <x v="211"/>
    <x v="2"/>
    <s v="35-39"/>
    <s v="M"/>
    <n v="427729"/>
    <x v="74"/>
    <x v="513"/>
    <n v="600"/>
  </r>
  <r>
    <s v="Ad_20"/>
    <x v="212"/>
    <x v="2"/>
    <s v="35-39"/>
    <s v="M"/>
    <n v="180351"/>
    <x v="27"/>
    <x v="514"/>
    <n v="550"/>
  </r>
  <r>
    <s v="Ad_20"/>
    <x v="213"/>
    <x v="2"/>
    <s v="35-39"/>
    <s v="M"/>
    <n v="187329"/>
    <x v="35"/>
    <x v="515"/>
    <n v="550"/>
  </r>
  <r>
    <s v="Ad_20"/>
    <x v="214"/>
    <x v="2"/>
    <s v="35-39"/>
    <s v="M"/>
    <n v="782894"/>
    <x v="115"/>
    <x v="516"/>
    <n v="750"/>
  </r>
  <r>
    <s v="Ad_20"/>
    <x v="215"/>
    <x v="2"/>
    <s v="35-39"/>
    <s v="M"/>
    <n v="1206533"/>
    <x v="91"/>
    <x v="517"/>
    <n v="1600"/>
  </r>
  <r>
    <s v="Ad_20"/>
    <x v="216"/>
    <x v="2"/>
    <s v="35-39"/>
    <s v="M"/>
    <n v="84494"/>
    <x v="2"/>
    <x v="518"/>
    <n v="500"/>
  </r>
  <r>
    <s v="Ad_20"/>
    <x v="217"/>
    <x v="2"/>
    <s v="35-39"/>
    <s v="M"/>
    <n v="94257"/>
    <x v="2"/>
    <x v="519"/>
    <n v="500"/>
  </r>
  <r>
    <s v="Ad_20"/>
    <x v="218"/>
    <x v="2"/>
    <s v="35-39"/>
    <s v="M"/>
    <n v="131060"/>
    <x v="32"/>
    <x v="520"/>
    <n v="600"/>
  </r>
  <r>
    <s v="Ad_20"/>
    <x v="219"/>
    <x v="2"/>
    <s v="35-39"/>
    <s v="M"/>
    <n v="341603"/>
    <x v="74"/>
    <x v="521"/>
    <n v="700"/>
  </r>
  <r>
    <s v="Ad_20"/>
    <x v="220"/>
    <x v="2"/>
    <s v="35-39"/>
    <s v="M"/>
    <n v="140749"/>
    <x v="18"/>
    <x v="522"/>
    <n v="450"/>
  </r>
  <r>
    <s v="Ad_20"/>
    <x v="221"/>
    <x v="2"/>
    <s v="35-39"/>
    <s v="M"/>
    <n v="102525"/>
    <x v="8"/>
    <x v="523"/>
    <n v="500"/>
  </r>
  <r>
    <s v="Ad_20"/>
    <x v="222"/>
    <x v="2"/>
    <s v="35-39"/>
    <s v="M"/>
    <n v="447952"/>
    <x v="66"/>
    <x v="524"/>
    <n v="900"/>
  </r>
  <r>
    <s v="Ad_20"/>
    <x v="223"/>
    <x v="2"/>
    <s v="35-39"/>
    <s v="M"/>
    <n v="76355"/>
    <x v="11"/>
    <x v="525"/>
    <n v="500"/>
  </r>
  <r>
    <s v="Ad_20"/>
    <x v="224"/>
    <x v="2"/>
    <s v="35-39"/>
    <s v="M"/>
    <n v="256598"/>
    <x v="26"/>
    <x v="526"/>
    <n v="800"/>
  </r>
  <r>
    <s v="Ad_20"/>
    <x v="225"/>
    <x v="2"/>
    <s v="35-39"/>
    <s v="M"/>
    <n v="127476"/>
    <x v="27"/>
    <x v="527"/>
    <n v="600"/>
  </r>
  <r>
    <s v="Ad_20"/>
    <x v="226"/>
    <x v="2"/>
    <s v="35-39"/>
    <s v="M"/>
    <n v="237603"/>
    <x v="56"/>
    <x v="528"/>
    <n v="700"/>
  </r>
  <r>
    <s v="Ad_20"/>
    <x v="227"/>
    <x v="2"/>
    <s v="35-39"/>
    <s v="M"/>
    <n v="271091"/>
    <x v="96"/>
    <x v="529"/>
    <n v="600"/>
  </r>
  <r>
    <s v="Ad_20"/>
    <x v="228"/>
    <x v="2"/>
    <s v="35-39"/>
    <s v="M"/>
    <n v="21743"/>
    <x v="4"/>
    <x v="530"/>
    <n v="450"/>
  </r>
  <r>
    <s v="Ad_20"/>
    <x v="229"/>
    <x v="2"/>
    <s v="35-39"/>
    <s v="M"/>
    <n v="88970"/>
    <x v="10"/>
    <x v="531"/>
    <n v="500"/>
  </r>
  <r>
    <s v="Ad_20"/>
    <x v="230"/>
    <x v="2"/>
    <s v="35-39"/>
    <s v="M"/>
    <n v="108362"/>
    <x v="8"/>
    <x v="532"/>
    <n v="500"/>
  </r>
  <r>
    <s v="Ad_20"/>
    <x v="231"/>
    <x v="2"/>
    <s v="35-39"/>
    <s v="M"/>
    <n v="188596"/>
    <x v="25"/>
    <x v="533"/>
    <n v="550"/>
  </r>
  <r>
    <s v="Ad_20"/>
    <x v="232"/>
    <x v="2"/>
    <s v="35-39"/>
    <s v="M"/>
    <n v="275080"/>
    <x v="47"/>
    <x v="534"/>
    <n v="750"/>
  </r>
  <r>
    <s v="Ad_20"/>
    <x v="233"/>
    <x v="2"/>
    <s v="35-39"/>
    <s v="M"/>
    <n v="64647"/>
    <x v="10"/>
    <x v="535"/>
    <n v="450"/>
  </r>
  <r>
    <s v="Ad_20"/>
    <x v="234"/>
    <x v="2"/>
    <s v="35-39"/>
    <s v="M"/>
    <n v="31265"/>
    <x v="6"/>
    <x v="536"/>
    <n v="450"/>
  </r>
  <r>
    <s v="Ad_20"/>
    <x v="235"/>
    <x v="2"/>
    <s v="35-39"/>
    <s v="M"/>
    <n v="140147"/>
    <x v="13"/>
    <x v="537"/>
    <n v="500"/>
  </r>
  <r>
    <s v="Ad_20"/>
    <x v="236"/>
    <x v="2"/>
    <s v="35-39"/>
    <s v="M"/>
    <n v="223120"/>
    <x v="105"/>
    <x v="538"/>
    <n v="450"/>
  </r>
  <r>
    <s v="Ad_20"/>
    <x v="237"/>
    <x v="2"/>
    <s v="35-39"/>
    <s v="M"/>
    <n v="104869"/>
    <x v="95"/>
    <x v="539"/>
    <n v="450"/>
  </r>
  <r>
    <s v="Ad_20"/>
    <x v="238"/>
    <x v="2"/>
    <s v="35-39"/>
    <s v="M"/>
    <n v="165177"/>
    <x v="21"/>
    <x v="540"/>
    <n v="650"/>
  </r>
  <r>
    <s v="Ad_20"/>
    <x v="239"/>
    <x v="2"/>
    <s v="35-39"/>
    <s v="M"/>
    <n v="84194"/>
    <x v="31"/>
    <x v="541"/>
    <n v="450"/>
  </r>
  <r>
    <s v="Ad_20"/>
    <x v="240"/>
    <x v="2"/>
    <s v="35-39"/>
    <s v="M"/>
    <n v="220581"/>
    <x v="85"/>
    <x v="542"/>
    <n v="450"/>
  </r>
  <r>
    <s v="Ad_20"/>
    <x v="241"/>
    <x v="2"/>
    <s v="35-39"/>
    <s v="M"/>
    <n v="75804"/>
    <x v="10"/>
    <x v="543"/>
    <n v="550"/>
  </r>
  <r>
    <s v="Ad_20"/>
    <x v="242"/>
    <x v="2"/>
    <s v="35-39"/>
    <s v="M"/>
    <n v="368986"/>
    <x v="116"/>
    <x v="544"/>
    <n v="350"/>
  </r>
  <r>
    <s v="Ad_20"/>
    <x v="243"/>
    <x v="2"/>
    <s v="35-39"/>
    <s v="M"/>
    <n v="28194"/>
    <x v="5"/>
    <x v="545"/>
    <n v="500"/>
  </r>
  <r>
    <s v="Ad_20"/>
    <x v="244"/>
    <x v="2"/>
    <s v="35-39"/>
    <s v="M"/>
    <n v="99961"/>
    <x v="0"/>
    <x v="546"/>
    <n v="500"/>
  </r>
  <r>
    <s v="Ad_20"/>
    <x v="245"/>
    <x v="2"/>
    <s v="35-39"/>
    <s v="M"/>
    <n v="685781"/>
    <x v="117"/>
    <x v="547"/>
    <n v="950"/>
  </r>
  <r>
    <s v="Ad_20"/>
    <x v="246"/>
    <x v="2"/>
    <s v="35-39"/>
    <s v="M"/>
    <n v="274222"/>
    <x v="47"/>
    <x v="548"/>
    <n v="550"/>
  </r>
  <r>
    <s v="Ad_20"/>
    <x v="247"/>
    <x v="2"/>
    <s v="35-39"/>
    <s v="M"/>
    <n v="110503"/>
    <x v="14"/>
    <x v="549"/>
    <n v="550"/>
  </r>
  <r>
    <s v="Ad_20"/>
    <x v="248"/>
    <x v="2"/>
    <s v="35-39"/>
    <s v="M"/>
    <n v="1447755"/>
    <x v="118"/>
    <x v="550"/>
    <n v="1350"/>
  </r>
  <r>
    <s v="Ad_20"/>
    <x v="249"/>
    <x v="2"/>
    <s v="35-39"/>
    <s v="M"/>
    <n v="358987"/>
    <x v="40"/>
    <x v="551"/>
    <n v="450"/>
  </r>
  <r>
    <s v="Ad_20"/>
    <x v="250"/>
    <x v="2"/>
    <s v="35-39"/>
    <s v="M"/>
    <n v="826205"/>
    <x v="110"/>
    <x v="552"/>
    <n v="650"/>
  </r>
  <r>
    <s v="Ad_20"/>
    <x v="251"/>
    <x v="2"/>
    <s v="35-39"/>
    <s v="M"/>
    <n v="550954"/>
    <x v="119"/>
    <x v="553"/>
    <n v="600"/>
  </r>
  <r>
    <s v="Ad_20"/>
    <x v="252"/>
    <x v="2"/>
    <s v="35-39"/>
    <s v="M"/>
    <n v="378350"/>
    <x v="33"/>
    <x v="554"/>
    <n v="550"/>
  </r>
  <r>
    <s v="Ad_20"/>
    <x v="253"/>
    <x v="2"/>
    <s v="35-39"/>
    <s v="M"/>
    <n v="492784"/>
    <x v="34"/>
    <x v="555"/>
    <n v="950"/>
  </r>
  <r>
    <s v="Ad_20"/>
    <x v="254"/>
    <x v="2"/>
    <s v="35-39"/>
    <s v="M"/>
    <n v="327158"/>
    <x v="47"/>
    <x v="556"/>
    <n v="800"/>
  </r>
  <r>
    <s v="Ad_20"/>
    <x v="255"/>
    <x v="2"/>
    <s v="35-39"/>
    <s v="M"/>
    <n v="59390"/>
    <x v="3"/>
    <x v="557"/>
    <n v="750"/>
  </r>
  <r>
    <s v="Ad_20"/>
    <x v="256"/>
    <x v="2"/>
    <s v="35-39"/>
    <s v="M"/>
    <n v="1040330"/>
    <x v="120"/>
    <x v="558"/>
    <n v="1150"/>
  </r>
  <r>
    <s v="Ad_20"/>
    <x v="257"/>
    <x v="2"/>
    <s v="35-39"/>
    <s v="M"/>
    <n v="49422"/>
    <x v="12"/>
    <x v="559"/>
    <n v="450"/>
  </r>
  <r>
    <s v="Ad_20"/>
    <x v="258"/>
    <x v="2"/>
    <s v="35-39"/>
    <s v="M"/>
    <n v="131091"/>
    <x v="95"/>
    <x v="560"/>
    <n v="600"/>
  </r>
  <r>
    <s v="Ad_20"/>
    <x v="259"/>
    <x v="2"/>
    <s v="35-39"/>
    <s v="M"/>
    <n v="95691"/>
    <x v="23"/>
    <x v="561"/>
    <n v="550"/>
  </r>
  <r>
    <s v="Ad_20"/>
    <x v="260"/>
    <x v="2"/>
    <s v="35-39"/>
    <s v="M"/>
    <n v="15513"/>
    <x v="1"/>
    <x v="10"/>
    <n v="450"/>
  </r>
  <r>
    <s v="Ad_20"/>
    <x v="261"/>
    <x v="2"/>
    <s v="35-39"/>
    <s v="M"/>
    <n v="382537"/>
    <x v="60"/>
    <x v="562"/>
    <n v="750"/>
  </r>
  <r>
    <s v="Ad_20"/>
    <x v="262"/>
    <x v="2"/>
    <s v="35-39"/>
    <s v="M"/>
    <n v="461356"/>
    <x v="121"/>
    <x v="563"/>
    <n v="850"/>
  </r>
  <r>
    <s v="Ad_20"/>
    <x v="263"/>
    <x v="2"/>
    <s v="35-39"/>
    <s v="M"/>
    <n v="392541"/>
    <x v="87"/>
    <x v="564"/>
    <n v="650"/>
  </r>
  <r>
    <s v="Ad_20"/>
    <x v="264"/>
    <x v="2"/>
    <s v="35-39"/>
    <s v="M"/>
    <n v="35088"/>
    <x v="3"/>
    <x v="565"/>
    <n v="500"/>
  </r>
  <r>
    <s v="Ad_20"/>
    <x v="265"/>
    <x v="2"/>
    <s v="35-39"/>
    <s v="M"/>
    <n v="53933"/>
    <x v="12"/>
    <x v="566"/>
    <n v="600"/>
  </r>
  <r>
    <s v="Ad_20"/>
    <x v="266"/>
    <x v="2"/>
    <s v="35-39"/>
    <s v="M"/>
    <n v="228861"/>
    <x v="36"/>
    <x v="567"/>
    <n v="650"/>
  </r>
  <r>
    <s v="Ad_20"/>
    <x v="267"/>
    <x v="2"/>
    <s v="35-39"/>
    <s v="M"/>
    <n v="20959"/>
    <x v="4"/>
    <x v="568"/>
    <n v="550"/>
  </r>
  <r>
    <s v="Ad_20"/>
    <x v="268"/>
    <x v="2"/>
    <s v="35-39"/>
    <s v="M"/>
    <n v="24992"/>
    <x v="4"/>
    <x v="90"/>
    <n v="500"/>
  </r>
  <r>
    <s v="Ad_20"/>
    <x v="269"/>
    <x v="2"/>
    <s v="35-39"/>
    <s v="M"/>
    <n v="100351"/>
    <x v="23"/>
    <x v="569"/>
    <n v="550"/>
  </r>
  <r>
    <s v="Ad_20"/>
    <x v="270"/>
    <x v="2"/>
    <s v="35-39"/>
    <s v="M"/>
    <n v="292448"/>
    <x v="47"/>
    <x v="570"/>
    <n v="550"/>
  </r>
  <r>
    <s v="Ad_20"/>
    <x v="271"/>
    <x v="2"/>
    <s v="35-39"/>
    <s v="M"/>
    <n v="65060"/>
    <x v="2"/>
    <x v="571"/>
    <n v="500"/>
  </r>
  <r>
    <s v="Ad_20"/>
    <x v="272"/>
    <x v="2"/>
    <s v="35-39"/>
    <s v="M"/>
    <n v="133316"/>
    <x v="27"/>
    <x v="572"/>
    <n v="500"/>
  </r>
  <r>
    <s v="Ad_20"/>
    <x v="273"/>
    <x v="2"/>
    <s v="35-39"/>
    <s v="M"/>
    <n v="113501"/>
    <x v="19"/>
    <x v="573"/>
    <n v="900"/>
  </r>
  <r>
    <s v="Ad_20"/>
    <x v="274"/>
    <x v="2"/>
    <s v="35-39"/>
    <s v="M"/>
    <n v="192810"/>
    <x v="20"/>
    <x v="574"/>
    <n v="750"/>
  </r>
  <r>
    <s v="Ad_20"/>
    <x v="275"/>
    <x v="2"/>
    <s v="35-39"/>
    <s v="M"/>
    <n v="233404"/>
    <x v="47"/>
    <x v="575"/>
    <n v="550"/>
  </r>
  <r>
    <s v="Ad_20"/>
    <x v="276"/>
    <x v="2"/>
    <s v="35-39"/>
    <s v="M"/>
    <n v="128843"/>
    <x v="13"/>
    <x v="576"/>
    <n v="450"/>
  </r>
  <r>
    <s v="Ad_20"/>
    <x v="277"/>
    <x v="2"/>
    <s v="35-39"/>
    <s v="M"/>
    <n v="63564"/>
    <x v="7"/>
    <x v="577"/>
    <n v="550"/>
  </r>
  <r>
    <s v="Ad_20"/>
    <x v="278"/>
    <x v="2"/>
    <s v="35-39"/>
    <s v="M"/>
    <n v="85970"/>
    <x v="0"/>
    <x v="578"/>
    <n v="550"/>
  </r>
  <r>
    <s v="Ad_20"/>
    <x v="279"/>
    <x v="2"/>
    <s v="35-39"/>
    <s v="M"/>
    <n v="131232"/>
    <x v="32"/>
    <x v="579"/>
    <n v="500"/>
  </r>
  <r>
    <s v="Ad_20"/>
    <x v="280"/>
    <x v="2"/>
    <s v="35-39"/>
    <s v="M"/>
    <n v="152454"/>
    <x v="83"/>
    <x v="580"/>
    <n v="500"/>
  </r>
  <r>
    <s v="Ad_20"/>
    <x v="281"/>
    <x v="2"/>
    <s v="35-39"/>
    <s v="M"/>
    <n v="28989"/>
    <x v="4"/>
    <x v="581"/>
    <n v="400"/>
  </r>
  <r>
    <s v="Ad_20"/>
    <x v="282"/>
    <x v="2"/>
    <s v="35-39"/>
    <s v="M"/>
    <n v="80248"/>
    <x v="23"/>
    <x v="582"/>
    <n v="550"/>
  </r>
  <r>
    <s v="Ad_20"/>
    <x v="283"/>
    <x v="2"/>
    <s v="35-39"/>
    <s v="M"/>
    <n v="38580"/>
    <x v="3"/>
    <x v="583"/>
    <n v="500"/>
  </r>
  <r>
    <s v="Ad_20"/>
    <x v="284"/>
    <x v="2"/>
    <s v="35-39"/>
    <s v="M"/>
    <n v="33534"/>
    <x v="4"/>
    <x v="251"/>
    <n v="450"/>
  </r>
  <r>
    <s v="Ad_20"/>
    <x v="285"/>
    <x v="2"/>
    <s v="35-39"/>
    <s v="M"/>
    <n v="128859"/>
    <x v="32"/>
    <x v="584"/>
    <n v="450"/>
  </r>
  <r>
    <s v="Ad_20"/>
    <x v="286"/>
    <x v="2"/>
    <s v="35-39"/>
    <s v="M"/>
    <n v="92080"/>
    <x v="7"/>
    <x v="585"/>
    <n v="650"/>
  </r>
  <r>
    <s v="Ad_20"/>
    <x v="287"/>
    <x v="2"/>
    <s v="35-39"/>
    <s v="M"/>
    <n v="211882"/>
    <x v="36"/>
    <x v="586"/>
    <n v="550"/>
  </r>
  <r>
    <s v="Ad_20"/>
    <x v="288"/>
    <x v="2"/>
    <s v="35-39"/>
    <s v="M"/>
    <n v="112776"/>
    <x v="11"/>
    <x v="587"/>
    <n v="450"/>
  </r>
  <r>
    <s v="Ad_20"/>
    <x v="289"/>
    <x v="2"/>
    <s v="35-39"/>
    <s v="M"/>
    <n v="145324"/>
    <x v="0"/>
    <x v="588"/>
    <n v="550"/>
  </r>
  <r>
    <s v="Ad_20"/>
    <x v="290"/>
    <x v="2"/>
    <s v="35-39"/>
    <s v="M"/>
    <n v="106492"/>
    <x v="0"/>
    <x v="589"/>
    <n v="550"/>
  </r>
  <r>
    <s v="Ad_20"/>
    <x v="291"/>
    <x v="2"/>
    <s v="35-39"/>
    <s v="M"/>
    <n v="233845"/>
    <x v="38"/>
    <x v="590"/>
    <n v="500"/>
  </r>
  <r>
    <s v="Ad_20"/>
    <x v="292"/>
    <x v="2"/>
    <s v="35-39"/>
    <s v="M"/>
    <n v="155426"/>
    <x v="122"/>
    <x v="591"/>
    <n v="600"/>
  </r>
  <r>
    <s v="Ad_20"/>
    <x v="293"/>
    <x v="2"/>
    <s v="35-39"/>
    <s v="M"/>
    <n v="97540"/>
    <x v="9"/>
    <x v="592"/>
    <n v="550"/>
  </r>
  <r>
    <s v="Ad_20"/>
    <x v="294"/>
    <x v="2"/>
    <s v="35-39"/>
    <s v="M"/>
    <n v="61441"/>
    <x v="3"/>
    <x v="593"/>
    <n v="450"/>
  </r>
  <r>
    <s v="Ad_21"/>
    <x v="295"/>
    <x v="2"/>
    <s v="40-44"/>
    <s v="F"/>
    <n v="258954"/>
    <x v="123"/>
    <x v="594"/>
    <n v="150"/>
  </r>
  <r>
    <s v="Ad_21"/>
    <x v="296"/>
    <x v="2"/>
    <s v="40-44"/>
    <s v="F"/>
    <n v="205289"/>
    <x v="30"/>
    <x v="595"/>
    <n v="100"/>
  </r>
  <r>
    <s v="Ad_21"/>
    <x v="297"/>
    <x v="2"/>
    <s v="40-44"/>
    <s v="F"/>
    <n v="611601"/>
    <x v="124"/>
    <x v="596"/>
    <n v="550"/>
  </r>
  <r>
    <s v="Ad_21"/>
    <x v="298"/>
    <x v="2"/>
    <s v="40-44"/>
    <s v="F"/>
    <n v="947657"/>
    <x v="118"/>
    <x v="597"/>
    <n v="550"/>
  </r>
  <r>
    <s v="Ad_21"/>
    <x v="299"/>
    <x v="2"/>
    <s v="40-44"/>
    <s v="F"/>
    <n v="233043"/>
    <x v="16"/>
    <x v="598"/>
    <n v="100"/>
  </r>
  <r>
    <s v="Ad_21"/>
    <x v="300"/>
    <x v="2"/>
    <s v="40-44"/>
    <s v="F"/>
    <n v="582725"/>
    <x v="94"/>
    <x v="599"/>
    <n v="550"/>
  </r>
  <r>
    <s v="Ad_21"/>
    <x v="301"/>
    <x v="2"/>
    <s v="40-44"/>
    <s v="F"/>
    <n v="265038"/>
    <x v="48"/>
    <x v="600"/>
    <n v="100"/>
  </r>
  <r>
    <s v="Ad_21"/>
    <x v="302"/>
    <x v="2"/>
    <s v="40-44"/>
    <s v="F"/>
    <n v="222273"/>
    <x v="52"/>
    <x v="601"/>
    <n v="450"/>
  </r>
  <r>
    <s v="Ad_21"/>
    <x v="303"/>
    <x v="2"/>
    <s v="40-44"/>
    <s v="F"/>
    <n v="797234"/>
    <x v="54"/>
    <x v="602"/>
    <n v="250"/>
  </r>
  <r>
    <s v="Ad_21"/>
    <x v="304"/>
    <x v="2"/>
    <s v="40-44"/>
    <s v="F"/>
    <n v="925555"/>
    <x v="125"/>
    <x v="603"/>
    <n v="200"/>
  </r>
  <r>
    <s v="Ad_21"/>
    <x v="305"/>
    <x v="2"/>
    <s v="40-44"/>
    <s v="F"/>
    <n v="22210"/>
    <x v="5"/>
    <x v="604"/>
    <n v="0"/>
  </r>
  <r>
    <s v="Ad_21"/>
    <x v="306"/>
    <x v="2"/>
    <s v="40-44"/>
    <s v="F"/>
    <n v="46391"/>
    <x v="31"/>
    <x v="605"/>
    <n v="200"/>
  </r>
  <r>
    <s v="Ad_21"/>
    <x v="307"/>
    <x v="2"/>
    <s v="40-44"/>
    <s v="F"/>
    <n v="190477"/>
    <x v="96"/>
    <x v="606"/>
    <n v="0"/>
  </r>
  <r>
    <s v="Ad_21"/>
    <x v="308"/>
    <x v="2"/>
    <s v="40-44"/>
    <s v="F"/>
    <n v="25382"/>
    <x v="2"/>
    <x v="607"/>
    <n v="50"/>
  </r>
  <r>
    <s v="Ad_21"/>
    <x v="309"/>
    <x v="2"/>
    <s v="40-44"/>
    <s v="F"/>
    <n v="65726"/>
    <x v="122"/>
    <x v="608"/>
    <n v="0"/>
  </r>
  <r>
    <s v="Ad_21"/>
    <x v="310"/>
    <x v="2"/>
    <s v="40-44"/>
    <s v="F"/>
    <n v="195220"/>
    <x v="48"/>
    <x v="609"/>
    <n v="0"/>
  </r>
  <r>
    <s v="Ad_21"/>
    <x v="311"/>
    <x v="2"/>
    <s v="40-44"/>
    <s v="F"/>
    <n v="107501"/>
    <x v="25"/>
    <x v="610"/>
    <n v="0"/>
  </r>
  <r>
    <s v="Ad_21"/>
    <x v="312"/>
    <x v="2"/>
    <s v="40-44"/>
    <s v="F"/>
    <n v="197772"/>
    <x v="60"/>
    <x v="611"/>
    <n v="450"/>
  </r>
  <r>
    <s v="Ad_21"/>
    <x v="313"/>
    <x v="2"/>
    <s v="40-44"/>
    <s v="F"/>
    <n v="138154"/>
    <x v="42"/>
    <x v="612"/>
    <n v="100"/>
  </r>
  <r>
    <s v="Ad_21"/>
    <x v="314"/>
    <x v="2"/>
    <s v="40-44"/>
    <s v="F"/>
    <n v="270124"/>
    <x v="45"/>
    <x v="613"/>
    <n v="100"/>
  </r>
  <r>
    <s v="Ad_21"/>
    <x v="315"/>
    <x v="2"/>
    <s v="40-44"/>
    <s v="F"/>
    <n v="303971"/>
    <x v="62"/>
    <x v="614"/>
    <n v="850"/>
  </r>
  <r>
    <s v="Ad_21"/>
    <x v="316"/>
    <x v="2"/>
    <s v="40-44"/>
    <s v="F"/>
    <n v="682046"/>
    <x v="126"/>
    <x v="615"/>
    <n v="100"/>
  </r>
  <r>
    <s v="Ad_21"/>
    <x v="317"/>
    <x v="2"/>
    <s v="40-44"/>
    <s v="F"/>
    <n v="328365"/>
    <x v="127"/>
    <x v="616"/>
    <n v="400"/>
  </r>
  <r>
    <s v="Ad_21"/>
    <x v="318"/>
    <x v="2"/>
    <s v="40-44"/>
    <s v="F"/>
    <n v="1083259"/>
    <x v="128"/>
    <x v="617"/>
    <n v="400"/>
  </r>
  <r>
    <s v="Ad_21"/>
    <x v="319"/>
    <x v="2"/>
    <s v="40-44"/>
    <s v="F"/>
    <n v="913929"/>
    <x v="129"/>
    <x v="618"/>
    <n v="500"/>
  </r>
  <r>
    <s v="Ad_21"/>
    <x v="320"/>
    <x v="2"/>
    <s v="40-44"/>
    <s v="F"/>
    <n v="101586"/>
    <x v="13"/>
    <x v="619"/>
    <n v="150"/>
  </r>
  <r>
    <s v="Ad_21"/>
    <x v="321"/>
    <x v="2"/>
    <s v="40-44"/>
    <s v="F"/>
    <n v="181053"/>
    <x v="37"/>
    <x v="620"/>
    <n v="250"/>
  </r>
  <r>
    <s v="Ad_21"/>
    <x v="322"/>
    <x v="2"/>
    <s v="40-44"/>
    <s v="F"/>
    <n v="133419"/>
    <x v="42"/>
    <x v="621"/>
    <n v="400"/>
  </r>
  <r>
    <s v="Ad_21"/>
    <x v="323"/>
    <x v="2"/>
    <s v="40-44"/>
    <s v="F"/>
    <n v="489573"/>
    <x v="46"/>
    <x v="622"/>
    <n v="300"/>
  </r>
  <r>
    <s v="Ad_21"/>
    <x v="324"/>
    <x v="2"/>
    <s v="40-44"/>
    <s v="F"/>
    <n v="822023"/>
    <x v="102"/>
    <x v="623"/>
    <n v="350"/>
  </r>
  <r>
    <s v="Ad_21"/>
    <x v="325"/>
    <x v="2"/>
    <s v="40-44"/>
    <s v="F"/>
    <n v="93176"/>
    <x v="35"/>
    <x v="624"/>
    <n v="150"/>
  </r>
  <r>
    <s v="Ad_21"/>
    <x v="326"/>
    <x v="2"/>
    <s v="40-44"/>
    <s v="F"/>
    <n v="47229"/>
    <x v="8"/>
    <x v="625"/>
    <n v="250"/>
  </r>
  <r>
    <s v="Ad_21"/>
    <x v="327"/>
    <x v="2"/>
    <s v="40-44"/>
    <s v="F"/>
    <n v="92263"/>
    <x v="13"/>
    <x v="626"/>
    <n v="150"/>
  </r>
  <r>
    <s v="Ad_21"/>
    <x v="328"/>
    <x v="2"/>
    <s v="40-44"/>
    <s v="F"/>
    <n v="81551"/>
    <x v="27"/>
    <x v="627"/>
    <n v="50"/>
  </r>
  <r>
    <s v="Ad_21"/>
    <x v="329"/>
    <x v="2"/>
    <s v="40-44"/>
    <s v="F"/>
    <n v="141037"/>
    <x v="92"/>
    <x v="628"/>
    <n v="150"/>
  </r>
  <r>
    <s v="Ad_21"/>
    <x v="330"/>
    <x v="2"/>
    <s v="40-44"/>
    <s v="F"/>
    <n v="319501"/>
    <x v="130"/>
    <x v="629"/>
    <n v="50"/>
  </r>
  <r>
    <s v="Ad_21"/>
    <x v="331"/>
    <x v="2"/>
    <s v="40-44"/>
    <s v="F"/>
    <n v="72741"/>
    <x v="18"/>
    <x v="630"/>
    <n v="50"/>
  </r>
  <r>
    <s v="Ad_21"/>
    <x v="332"/>
    <x v="2"/>
    <s v="40-44"/>
    <s v="F"/>
    <n v="597419"/>
    <x v="108"/>
    <x v="631"/>
    <n v="150"/>
  </r>
  <r>
    <s v="Ad_21"/>
    <x v="333"/>
    <x v="2"/>
    <s v="40-44"/>
    <s v="F"/>
    <n v="98768"/>
    <x v="27"/>
    <x v="632"/>
    <n v="50"/>
  </r>
  <r>
    <s v="Ad_21"/>
    <x v="334"/>
    <x v="2"/>
    <s v="40-44"/>
    <s v="F"/>
    <n v="173165"/>
    <x v="20"/>
    <x v="633"/>
    <n v="200"/>
  </r>
  <r>
    <s v="Ad_21"/>
    <x v="335"/>
    <x v="2"/>
    <s v="40-44"/>
    <s v="F"/>
    <n v="55823"/>
    <x v="8"/>
    <x v="634"/>
    <n v="100"/>
  </r>
  <r>
    <s v="Ad_21"/>
    <x v="336"/>
    <x v="2"/>
    <s v="40-44"/>
    <s v="F"/>
    <n v="118451"/>
    <x v="22"/>
    <x v="635"/>
    <n v="450"/>
  </r>
  <r>
    <s v="Ad_21"/>
    <x v="337"/>
    <x v="2"/>
    <s v="40-44"/>
    <s v="F"/>
    <n v="74424"/>
    <x v="83"/>
    <x v="636"/>
    <n v="200"/>
  </r>
  <r>
    <s v="Ad_21"/>
    <x v="338"/>
    <x v="2"/>
    <s v="40-44"/>
    <s v="F"/>
    <n v="47929"/>
    <x v="7"/>
    <x v="637"/>
    <n v="0"/>
  </r>
  <r>
    <s v="Ad_21"/>
    <x v="339"/>
    <x v="2"/>
    <s v="40-44"/>
    <s v="F"/>
    <n v="40801"/>
    <x v="7"/>
    <x v="638"/>
    <n v="250"/>
  </r>
  <r>
    <s v="Ad_21"/>
    <x v="340"/>
    <x v="2"/>
    <s v="40-44"/>
    <s v="F"/>
    <n v="66017"/>
    <x v="122"/>
    <x v="639"/>
    <n v="100"/>
  </r>
  <r>
    <s v="Ad_21"/>
    <x v="341"/>
    <x v="2"/>
    <s v="40-44"/>
    <s v="F"/>
    <n v="834243"/>
    <x v="131"/>
    <x v="640"/>
    <n v="1350"/>
  </r>
  <r>
    <s v="Ad_21"/>
    <x v="342"/>
    <x v="2"/>
    <s v="40-44"/>
    <s v="F"/>
    <n v="696612"/>
    <x v="84"/>
    <x v="641"/>
    <n v="1800"/>
  </r>
  <r>
    <s v="Ad_21"/>
    <x v="343"/>
    <x v="2"/>
    <s v="40-44"/>
    <s v="F"/>
    <n v="329333"/>
    <x v="30"/>
    <x v="642"/>
    <n v="100"/>
  </r>
  <r>
    <s v="Ad_21"/>
    <x v="344"/>
    <x v="2"/>
    <s v="40-44"/>
    <s v="F"/>
    <n v="1114711"/>
    <x v="132"/>
    <x v="643"/>
    <n v="300"/>
  </r>
  <r>
    <s v="Ad_21"/>
    <x v="345"/>
    <x v="2"/>
    <s v="40-44"/>
    <s v="F"/>
    <n v="267316"/>
    <x v="82"/>
    <x v="644"/>
    <n v="350"/>
  </r>
  <r>
    <s v="Ad_21"/>
    <x v="346"/>
    <x v="2"/>
    <s v="40-44"/>
    <s v="F"/>
    <n v="228629"/>
    <x v="26"/>
    <x v="645"/>
    <n v="150"/>
  </r>
  <r>
    <s v="Ad_21"/>
    <x v="347"/>
    <x v="2"/>
    <s v="40-44"/>
    <s v="F"/>
    <n v="758340"/>
    <x v="89"/>
    <x v="646"/>
    <n v="900"/>
  </r>
  <r>
    <s v="Ad_21"/>
    <x v="348"/>
    <x v="2"/>
    <s v="40-44"/>
    <s v="F"/>
    <n v="877535"/>
    <x v="133"/>
    <x v="647"/>
    <n v="250"/>
  </r>
  <r>
    <s v="Ad_21"/>
    <x v="349"/>
    <x v="2"/>
    <s v="40-44"/>
    <s v="F"/>
    <n v="1357386"/>
    <x v="134"/>
    <x v="648"/>
    <n v="450"/>
  </r>
  <r>
    <s v="Ad_21"/>
    <x v="350"/>
    <x v="2"/>
    <s v="40-44"/>
    <s v="F"/>
    <n v="280240"/>
    <x v="123"/>
    <x v="649"/>
    <n v="200"/>
  </r>
  <r>
    <s v="Ad_21"/>
    <x v="351"/>
    <x v="2"/>
    <s v="40-44"/>
    <s v="F"/>
    <n v="419922"/>
    <x v="135"/>
    <x v="650"/>
    <n v="150"/>
  </r>
  <r>
    <s v="Ad_21"/>
    <x v="352"/>
    <x v="2"/>
    <s v="40-44"/>
    <s v="F"/>
    <n v="402975"/>
    <x v="127"/>
    <x v="651"/>
    <n v="0"/>
  </r>
  <r>
    <s v="Ad_21"/>
    <x v="353"/>
    <x v="2"/>
    <s v="40-44"/>
    <s v="F"/>
    <n v="1137635"/>
    <x v="136"/>
    <x v="652"/>
    <n v="1900"/>
  </r>
  <r>
    <s v="Ad_21"/>
    <x v="354"/>
    <x v="2"/>
    <s v="40-44"/>
    <s v="F"/>
    <n v="250234"/>
    <x v="105"/>
    <x v="653"/>
    <n v="150"/>
  </r>
  <r>
    <s v="Ad_22"/>
    <x v="355"/>
    <x v="2"/>
    <s v="40-44"/>
    <s v="M"/>
    <n v="621591"/>
    <x v="44"/>
    <x v="654"/>
    <n v="750"/>
  </r>
  <r>
    <s v="Ad_22"/>
    <x v="356"/>
    <x v="2"/>
    <s v="40-44"/>
    <s v="M"/>
    <n v="250499"/>
    <x v="17"/>
    <x v="655"/>
    <n v="600"/>
  </r>
  <r>
    <s v="Ad_22"/>
    <x v="357"/>
    <x v="2"/>
    <s v="40-44"/>
    <s v="M"/>
    <n v="131637"/>
    <x v="95"/>
    <x v="656"/>
    <n v="550"/>
  </r>
  <r>
    <s v="Ad_22"/>
    <x v="358"/>
    <x v="2"/>
    <s v="40-44"/>
    <s v="M"/>
    <n v="463813"/>
    <x v="45"/>
    <x v="657"/>
    <n v="650"/>
  </r>
  <r>
    <s v="Ad_22"/>
    <x v="359"/>
    <x v="2"/>
    <s v="40-44"/>
    <s v="M"/>
    <n v="211767"/>
    <x v="42"/>
    <x v="658"/>
    <n v="700"/>
  </r>
  <r>
    <s v="Ad_22"/>
    <x v="360"/>
    <x v="2"/>
    <s v="40-44"/>
    <s v="M"/>
    <n v="163181"/>
    <x v="19"/>
    <x v="659"/>
    <n v="500"/>
  </r>
  <r>
    <s v="Ad_22"/>
    <x v="361"/>
    <x v="2"/>
    <s v="40-44"/>
    <s v="M"/>
    <n v="1117385"/>
    <x v="120"/>
    <x v="660"/>
    <n v="1050"/>
  </r>
  <r>
    <s v="Ad_22"/>
    <x v="362"/>
    <x v="2"/>
    <s v="40-44"/>
    <s v="M"/>
    <n v="1663441"/>
    <x v="137"/>
    <x v="661"/>
    <n v="1550"/>
  </r>
  <r>
    <s v="Ad_22"/>
    <x v="363"/>
    <x v="2"/>
    <s v="40-44"/>
    <s v="M"/>
    <n v="455248"/>
    <x v="81"/>
    <x v="662"/>
    <n v="750"/>
  </r>
  <r>
    <s v="Ad_22"/>
    <x v="364"/>
    <x v="2"/>
    <s v="40-44"/>
    <s v="M"/>
    <n v="75589"/>
    <x v="12"/>
    <x v="663"/>
    <n v="500"/>
  </r>
  <r>
    <s v="Ad_22"/>
    <x v="0"/>
    <x v="2"/>
    <s v="40-44"/>
    <s v="M"/>
    <n v="594267"/>
    <x v="138"/>
    <x v="664"/>
    <n v="650"/>
  </r>
  <r>
    <s v="Ad_22"/>
    <x v="1"/>
    <x v="2"/>
    <s v="40-44"/>
    <s v="M"/>
    <n v="315281"/>
    <x v="42"/>
    <x v="665"/>
    <n v="450"/>
  </r>
  <r>
    <s v="Ad_22"/>
    <x v="2"/>
    <x v="2"/>
    <s v="40-44"/>
    <s v="M"/>
    <n v="363456"/>
    <x v="139"/>
    <x v="666"/>
    <n v="800"/>
  </r>
  <r>
    <s v="Ad_22"/>
    <x v="3"/>
    <x v="2"/>
    <s v="40-44"/>
    <s v="M"/>
    <n v="438983"/>
    <x v="65"/>
    <x v="667"/>
    <n v="600"/>
  </r>
  <r>
    <s v="Ad_22"/>
    <x v="4"/>
    <x v="2"/>
    <s v="40-44"/>
    <s v="M"/>
    <n v="42563"/>
    <x v="3"/>
    <x v="668"/>
    <n v="500"/>
  </r>
  <r>
    <s v="Ad_22"/>
    <x v="5"/>
    <x v="2"/>
    <s v="40-44"/>
    <s v="M"/>
    <n v="399035"/>
    <x v="135"/>
    <x v="669"/>
    <n v="850"/>
  </r>
  <r>
    <s v="Ad_22"/>
    <x v="6"/>
    <x v="2"/>
    <s v="40-44"/>
    <s v="M"/>
    <n v="304680"/>
    <x v="116"/>
    <x v="670"/>
    <n v="600"/>
  </r>
  <r>
    <s v="Ad_22"/>
    <x v="7"/>
    <x v="2"/>
    <s v="40-44"/>
    <s v="M"/>
    <n v="140596"/>
    <x v="21"/>
    <x v="671"/>
    <n v="500"/>
  </r>
  <r>
    <s v="Ad_22"/>
    <x v="8"/>
    <x v="2"/>
    <s v="40-44"/>
    <s v="M"/>
    <n v="439986"/>
    <x v="71"/>
    <x v="672"/>
    <n v="750"/>
  </r>
  <r>
    <s v="Ad_22"/>
    <x v="9"/>
    <x v="2"/>
    <s v="40-44"/>
    <s v="M"/>
    <n v="75803"/>
    <x v="31"/>
    <x v="673"/>
    <n v="600"/>
  </r>
  <r>
    <s v="Ad_22"/>
    <x v="10"/>
    <x v="2"/>
    <s v="40-44"/>
    <s v="M"/>
    <n v="153586"/>
    <x v="22"/>
    <x v="674"/>
    <n v="500"/>
  </r>
  <r>
    <s v="Ad_22"/>
    <x v="11"/>
    <x v="2"/>
    <s v="40-44"/>
    <s v="M"/>
    <n v="180815"/>
    <x v="85"/>
    <x v="675"/>
    <n v="450"/>
  </r>
  <r>
    <s v="Ad_22"/>
    <x v="12"/>
    <x v="2"/>
    <s v="40-44"/>
    <s v="M"/>
    <n v="253169"/>
    <x v="48"/>
    <x v="676"/>
    <n v="450"/>
  </r>
  <r>
    <s v="Ad_22"/>
    <x v="13"/>
    <x v="2"/>
    <s v="40-44"/>
    <s v="M"/>
    <n v="34453"/>
    <x v="3"/>
    <x v="677"/>
    <n v="500"/>
  </r>
  <r>
    <s v="Ad_22"/>
    <x v="14"/>
    <x v="2"/>
    <s v="40-44"/>
    <s v="M"/>
    <n v="51550"/>
    <x v="9"/>
    <x v="678"/>
    <n v="450"/>
  </r>
  <r>
    <s v="Ad_22"/>
    <x v="15"/>
    <x v="2"/>
    <s v="40-44"/>
    <s v="M"/>
    <n v="110018"/>
    <x v="13"/>
    <x v="679"/>
    <n v="450"/>
  </r>
  <r>
    <s v="Ad_22"/>
    <x v="16"/>
    <x v="2"/>
    <s v="40-44"/>
    <s v="M"/>
    <n v="137584"/>
    <x v="27"/>
    <x v="680"/>
    <n v="450"/>
  </r>
  <r>
    <s v="Ad_22"/>
    <x v="17"/>
    <x v="2"/>
    <s v="40-44"/>
    <s v="M"/>
    <n v="209825"/>
    <x v="38"/>
    <x v="681"/>
    <n v="500"/>
  </r>
  <r>
    <s v="Ad_22"/>
    <x v="18"/>
    <x v="2"/>
    <s v="40-44"/>
    <s v="M"/>
    <n v="264222"/>
    <x v="60"/>
    <x v="682"/>
    <n v="500"/>
  </r>
  <r>
    <s v="Ad_22"/>
    <x v="19"/>
    <x v="2"/>
    <s v="40-44"/>
    <s v="M"/>
    <n v="31202"/>
    <x v="3"/>
    <x v="683"/>
    <n v="400"/>
  </r>
  <r>
    <s v="Ad_22"/>
    <x v="20"/>
    <x v="2"/>
    <s v="40-44"/>
    <s v="M"/>
    <n v="252991"/>
    <x v="16"/>
    <x v="684"/>
    <n v="600"/>
  </r>
  <r>
    <s v="Ad_22"/>
    <x v="21"/>
    <x v="2"/>
    <s v="40-44"/>
    <s v="M"/>
    <n v="56265"/>
    <x v="11"/>
    <x v="685"/>
    <n v="450"/>
  </r>
  <r>
    <s v="Ad_22"/>
    <x v="22"/>
    <x v="2"/>
    <s v="40-44"/>
    <s v="M"/>
    <n v="76923"/>
    <x v="31"/>
    <x v="686"/>
    <n v="600"/>
  </r>
  <r>
    <s v="Ad_22"/>
    <x v="23"/>
    <x v="2"/>
    <s v="40-44"/>
    <s v="M"/>
    <n v="209332"/>
    <x v="38"/>
    <x v="687"/>
    <n v="600"/>
  </r>
  <r>
    <s v="Ad_22"/>
    <x v="24"/>
    <x v="2"/>
    <s v="40-44"/>
    <s v="M"/>
    <n v="214094"/>
    <x v="85"/>
    <x v="688"/>
    <n v="450"/>
  </r>
  <r>
    <s v="Ad_22"/>
    <x v="25"/>
    <x v="2"/>
    <s v="40-44"/>
    <s v="M"/>
    <n v="526209"/>
    <x v="140"/>
    <x v="689"/>
    <n v="650"/>
  </r>
  <r>
    <s v="Ad_22"/>
    <x v="26"/>
    <x v="2"/>
    <s v="40-44"/>
    <s v="M"/>
    <n v="741143"/>
    <x v="79"/>
    <x v="690"/>
    <n v="650"/>
  </r>
  <r>
    <s v="Ad_22"/>
    <x v="27"/>
    <x v="2"/>
    <s v="40-44"/>
    <s v="M"/>
    <n v="172827"/>
    <x v="14"/>
    <x v="691"/>
    <n v="550"/>
  </r>
  <r>
    <s v="Ad_22"/>
    <x v="28"/>
    <x v="2"/>
    <s v="40-44"/>
    <s v="M"/>
    <n v="188873"/>
    <x v="26"/>
    <x v="692"/>
    <n v="550"/>
  </r>
  <r>
    <s v="Ad_22"/>
    <x v="29"/>
    <x v="2"/>
    <s v="40-44"/>
    <s v="M"/>
    <n v="123126"/>
    <x v="14"/>
    <x v="693"/>
    <n v="550"/>
  </r>
  <r>
    <s v="Ad_22"/>
    <x v="30"/>
    <x v="2"/>
    <s v="40-44"/>
    <s v="M"/>
    <n v="77794"/>
    <x v="0"/>
    <x v="694"/>
    <n v="500"/>
  </r>
  <r>
    <s v="Ad_22"/>
    <x v="31"/>
    <x v="2"/>
    <s v="40-44"/>
    <s v="M"/>
    <n v="56630"/>
    <x v="11"/>
    <x v="695"/>
    <n v="450"/>
  </r>
  <r>
    <s v="Ad_22"/>
    <x v="32"/>
    <x v="2"/>
    <s v="40-44"/>
    <s v="M"/>
    <n v="400844"/>
    <x v="140"/>
    <x v="696"/>
    <n v="700"/>
  </r>
  <r>
    <s v="Ad_22"/>
    <x v="33"/>
    <x v="2"/>
    <s v="40-44"/>
    <s v="M"/>
    <n v="208572"/>
    <x v="17"/>
    <x v="697"/>
    <n v="550"/>
  </r>
  <r>
    <s v="Ad_22"/>
    <x v="34"/>
    <x v="2"/>
    <s v="40-44"/>
    <s v="M"/>
    <n v="59004"/>
    <x v="9"/>
    <x v="698"/>
    <n v="400"/>
  </r>
  <r>
    <s v="Ad_22"/>
    <x v="35"/>
    <x v="2"/>
    <s v="40-44"/>
    <s v="M"/>
    <n v="196253"/>
    <x v="92"/>
    <x v="699"/>
    <n v="400"/>
  </r>
  <r>
    <s v="Ad_22"/>
    <x v="36"/>
    <x v="2"/>
    <s v="40-44"/>
    <s v="M"/>
    <n v="51858"/>
    <x v="9"/>
    <x v="700"/>
    <n v="550"/>
  </r>
  <r>
    <s v="Ad_22"/>
    <x v="37"/>
    <x v="2"/>
    <s v="40-44"/>
    <s v="M"/>
    <n v="280764"/>
    <x v="16"/>
    <x v="701"/>
    <n v="500"/>
  </r>
  <r>
    <s v="Ad_22"/>
    <x v="38"/>
    <x v="2"/>
    <s v="40-44"/>
    <s v="M"/>
    <n v="63660"/>
    <x v="31"/>
    <x v="702"/>
    <n v="500"/>
  </r>
  <r>
    <s v="Ad_22"/>
    <x v="39"/>
    <x v="2"/>
    <s v="40-44"/>
    <s v="M"/>
    <n v="109289"/>
    <x v="18"/>
    <x v="703"/>
    <n v="450"/>
  </r>
  <r>
    <s v="Ad_22"/>
    <x v="40"/>
    <x v="2"/>
    <s v="40-44"/>
    <s v="M"/>
    <n v="188440"/>
    <x v="105"/>
    <x v="704"/>
    <n v="550"/>
  </r>
  <r>
    <s v="Ad_22"/>
    <x v="41"/>
    <x v="2"/>
    <s v="40-44"/>
    <s v="M"/>
    <n v="212496"/>
    <x v="141"/>
    <x v="705"/>
    <n v="550"/>
  </r>
  <r>
    <s v="Ad_22"/>
    <x v="42"/>
    <x v="2"/>
    <s v="40-44"/>
    <s v="M"/>
    <n v="32574"/>
    <x v="3"/>
    <x v="706"/>
    <n v="450"/>
  </r>
  <r>
    <s v="Ad_22"/>
    <x v="43"/>
    <x v="2"/>
    <s v="40-44"/>
    <s v="M"/>
    <n v="128595"/>
    <x v="21"/>
    <x v="707"/>
    <n v="500"/>
  </r>
  <r>
    <s v="Ad_22"/>
    <x v="44"/>
    <x v="2"/>
    <s v="40-44"/>
    <s v="M"/>
    <n v="242234"/>
    <x v="30"/>
    <x v="708"/>
    <n v="500"/>
  </r>
  <r>
    <s v="Ad_22"/>
    <x v="45"/>
    <x v="2"/>
    <s v="40-44"/>
    <s v="M"/>
    <n v="33154"/>
    <x v="3"/>
    <x v="709"/>
    <n v="500"/>
  </r>
  <r>
    <s v="Ad_22"/>
    <x v="46"/>
    <x v="2"/>
    <s v="40-44"/>
    <s v="M"/>
    <n v="9773"/>
    <x v="1"/>
    <x v="146"/>
    <n v="450"/>
  </r>
  <r>
    <s v="Ad_22"/>
    <x v="47"/>
    <x v="2"/>
    <s v="40-44"/>
    <s v="M"/>
    <n v="76703"/>
    <x v="11"/>
    <x v="710"/>
    <n v="650"/>
  </r>
  <r>
    <s v="Ad_22"/>
    <x v="48"/>
    <x v="2"/>
    <s v="40-44"/>
    <s v="M"/>
    <n v="68619"/>
    <x v="10"/>
    <x v="711"/>
    <n v="450"/>
  </r>
  <r>
    <s v="Ad_22"/>
    <x v="49"/>
    <x v="2"/>
    <s v="40-44"/>
    <s v="M"/>
    <n v="17559"/>
    <x v="1"/>
    <x v="712"/>
    <n v="550"/>
  </r>
  <r>
    <s v="Ad_22"/>
    <x v="50"/>
    <x v="2"/>
    <s v="40-44"/>
    <s v="M"/>
    <n v="137879"/>
    <x v="18"/>
    <x v="713"/>
    <n v="500"/>
  </r>
  <r>
    <s v="Ad_22"/>
    <x v="51"/>
    <x v="2"/>
    <s v="40-44"/>
    <s v="M"/>
    <n v="67710"/>
    <x v="10"/>
    <x v="714"/>
    <n v="500"/>
  </r>
  <r>
    <s v="Ad_22"/>
    <x v="52"/>
    <x v="2"/>
    <s v="40-44"/>
    <s v="M"/>
    <n v="348180"/>
    <x v="20"/>
    <x v="715"/>
    <n v="600"/>
  </r>
  <r>
    <s v="Ad_22"/>
    <x v="53"/>
    <x v="2"/>
    <s v="40-44"/>
    <s v="M"/>
    <n v="146246"/>
    <x v="95"/>
    <x v="716"/>
    <n v="600"/>
  </r>
  <r>
    <s v="Ad_22"/>
    <x v="54"/>
    <x v="2"/>
    <s v="40-44"/>
    <s v="M"/>
    <n v="187236"/>
    <x v="13"/>
    <x v="717"/>
    <n v="600"/>
  </r>
  <r>
    <s v="Ad_22"/>
    <x v="55"/>
    <x v="2"/>
    <s v="40-44"/>
    <s v="M"/>
    <n v="72157"/>
    <x v="11"/>
    <x v="718"/>
    <n v="500"/>
  </r>
  <r>
    <s v="Ad_22"/>
    <x v="56"/>
    <x v="2"/>
    <s v="40-44"/>
    <s v="M"/>
    <n v="91180"/>
    <x v="10"/>
    <x v="719"/>
    <n v="450"/>
  </r>
  <r>
    <s v="Ad_22"/>
    <x v="57"/>
    <x v="2"/>
    <s v="40-44"/>
    <s v="M"/>
    <n v="86293"/>
    <x v="12"/>
    <x v="720"/>
    <n v="500"/>
  </r>
  <r>
    <s v="Ad_23"/>
    <x v="58"/>
    <x v="2"/>
    <s v="45-49"/>
    <s v="F"/>
    <n v="725043"/>
    <x v="142"/>
    <x v="721"/>
    <n v="300"/>
  </r>
  <r>
    <s v="Ad_23"/>
    <x v="59"/>
    <x v="2"/>
    <s v="45-49"/>
    <s v="F"/>
    <n v="382776"/>
    <x v="143"/>
    <x v="722"/>
    <n v="450"/>
  </r>
  <r>
    <s v="Ad_23"/>
    <x v="59"/>
    <x v="2"/>
    <s v="45-49"/>
    <s v="F"/>
    <n v="548250"/>
    <x v="144"/>
    <x v="723"/>
    <n v="350"/>
  </r>
  <r>
    <s v="Ad_23"/>
    <x v="60"/>
    <x v="2"/>
    <s v="45-49"/>
    <s v="F"/>
    <n v="1358324"/>
    <x v="145"/>
    <x v="724"/>
    <n v="400"/>
  </r>
  <r>
    <s v="Ad_23"/>
    <x v="61"/>
    <x v="2"/>
    <s v="45-49"/>
    <s v="F"/>
    <n v="662249"/>
    <x v="146"/>
    <x v="725"/>
    <n v="150"/>
  </r>
  <r>
    <s v="Ad_23"/>
    <x v="62"/>
    <x v="2"/>
    <s v="45-49"/>
    <s v="F"/>
    <n v="559554"/>
    <x v="112"/>
    <x v="726"/>
    <n v="100"/>
  </r>
  <r>
    <s v="Ad_23"/>
    <x v="63"/>
    <x v="2"/>
    <s v="45-49"/>
    <s v="F"/>
    <n v="320757"/>
    <x v="66"/>
    <x v="727"/>
    <n v="100"/>
  </r>
  <r>
    <s v="Ad_23"/>
    <x v="64"/>
    <x v="2"/>
    <s v="45-49"/>
    <s v="F"/>
    <n v="906151"/>
    <x v="77"/>
    <x v="728"/>
    <n v="50"/>
  </r>
  <r>
    <s v="Ad_23"/>
    <x v="65"/>
    <x v="2"/>
    <s v="45-49"/>
    <s v="F"/>
    <n v="699314"/>
    <x v="147"/>
    <x v="729"/>
    <n v="150"/>
  </r>
  <r>
    <s v="Ad_23"/>
    <x v="66"/>
    <x v="2"/>
    <s v="45-49"/>
    <s v="F"/>
    <n v="850337"/>
    <x v="148"/>
    <x v="730"/>
    <n v="200"/>
  </r>
  <r>
    <s v="Ad_23"/>
    <x v="67"/>
    <x v="2"/>
    <s v="45-49"/>
    <s v="F"/>
    <n v="1015460"/>
    <x v="149"/>
    <x v="731"/>
    <n v="700"/>
  </r>
  <r>
    <s v="Ad_23"/>
    <x v="68"/>
    <x v="2"/>
    <s v="45-49"/>
    <s v="F"/>
    <n v="890295"/>
    <x v="150"/>
    <x v="732"/>
    <n v="0"/>
  </r>
  <r>
    <s v="Ad_23"/>
    <x v="69"/>
    <x v="2"/>
    <s v="45-49"/>
    <s v="F"/>
    <n v="791817"/>
    <x v="102"/>
    <x v="733"/>
    <n v="550"/>
  </r>
  <r>
    <s v="Ad_23"/>
    <x v="70"/>
    <x v="2"/>
    <s v="45-49"/>
    <s v="F"/>
    <n v="317601"/>
    <x v="67"/>
    <x v="734"/>
    <n v="0"/>
  </r>
  <r>
    <s v="Ad_23"/>
    <x v="71"/>
    <x v="2"/>
    <s v="45-49"/>
    <s v="F"/>
    <n v="685211"/>
    <x v="147"/>
    <x v="735"/>
    <n v="400"/>
  </r>
  <r>
    <s v="Ad_23"/>
    <x v="72"/>
    <x v="2"/>
    <s v="45-49"/>
    <s v="F"/>
    <n v="32781"/>
    <x v="2"/>
    <x v="736"/>
    <n v="350"/>
  </r>
  <r>
    <s v="Ad_23"/>
    <x v="73"/>
    <x v="2"/>
    <s v="45-49"/>
    <s v="F"/>
    <n v="76785"/>
    <x v="18"/>
    <x v="737"/>
    <n v="200"/>
  </r>
  <r>
    <s v="Ad_23"/>
    <x v="74"/>
    <x v="2"/>
    <s v="45-49"/>
    <s v="F"/>
    <n v="719083"/>
    <x v="88"/>
    <x v="738"/>
    <n v="700"/>
  </r>
  <r>
    <s v="Ad_23"/>
    <x v="75"/>
    <x v="2"/>
    <s v="45-49"/>
    <s v="F"/>
    <n v="368480"/>
    <x v="151"/>
    <x v="739"/>
    <n v="250"/>
  </r>
  <r>
    <s v="Ad_23"/>
    <x v="76"/>
    <x v="2"/>
    <s v="45-49"/>
    <s v="F"/>
    <n v="260945"/>
    <x v="152"/>
    <x v="740"/>
    <n v="250"/>
  </r>
  <r>
    <s v="Ad_23"/>
    <x v="77"/>
    <x v="2"/>
    <s v="45-49"/>
    <s v="F"/>
    <n v="40998"/>
    <x v="10"/>
    <x v="741"/>
    <n v="50"/>
  </r>
  <r>
    <s v="Ad_23"/>
    <x v="78"/>
    <x v="2"/>
    <s v="45-49"/>
    <s v="F"/>
    <n v="183293"/>
    <x v="87"/>
    <x v="742"/>
    <n v="100"/>
  </r>
  <r>
    <s v="Ad_23"/>
    <x v="79"/>
    <x v="2"/>
    <s v="45-49"/>
    <s v="F"/>
    <n v="221561"/>
    <x v="33"/>
    <x v="743"/>
    <n v="200"/>
  </r>
  <r>
    <s v="Ad_23"/>
    <x v="80"/>
    <x v="2"/>
    <s v="45-49"/>
    <s v="F"/>
    <n v="436943"/>
    <x v="153"/>
    <x v="744"/>
    <n v="0"/>
  </r>
  <r>
    <s v="Ad_23"/>
    <x v="81"/>
    <x v="2"/>
    <s v="45-49"/>
    <s v="F"/>
    <n v="284488"/>
    <x v="154"/>
    <x v="745"/>
    <n v="200"/>
  </r>
  <r>
    <s v="Ad_23"/>
    <x v="82"/>
    <x v="2"/>
    <s v="45-49"/>
    <s v="F"/>
    <n v="85083"/>
    <x v="92"/>
    <x v="746"/>
    <n v="150"/>
  </r>
  <r>
    <s v="Ad_23"/>
    <x v="83"/>
    <x v="2"/>
    <s v="45-49"/>
    <s v="F"/>
    <n v="14167"/>
    <x v="3"/>
    <x v="747"/>
    <n v="50"/>
  </r>
  <r>
    <s v="Ad_23"/>
    <x v="84"/>
    <x v="2"/>
    <s v="45-49"/>
    <s v="F"/>
    <n v="300637"/>
    <x v="119"/>
    <x v="748"/>
    <n v="250"/>
  </r>
  <r>
    <s v="Ad_23"/>
    <x v="85"/>
    <x v="2"/>
    <s v="45-49"/>
    <s v="F"/>
    <n v="449921"/>
    <x v="155"/>
    <x v="749"/>
    <n v="500"/>
  </r>
  <r>
    <s v="Ad_23"/>
    <x v="86"/>
    <x v="2"/>
    <s v="45-49"/>
    <s v="F"/>
    <n v="282899"/>
    <x v="139"/>
    <x v="750"/>
    <n v="0"/>
  </r>
  <r>
    <s v="Ad_23"/>
    <x v="87"/>
    <x v="2"/>
    <s v="45-49"/>
    <s v="F"/>
    <n v="669671"/>
    <x v="156"/>
    <x v="751"/>
    <n v="400"/>
  </r>
  <r>
    <s v="Ad_23"/>
    <x v="88"/>
    <x v="2"/>
    <s v="45-49"/>
    <s v="F"/>
    <n v="108655"/>
    <x v="22"/>
    <x v="752"/>
    <n v="0"/>
  </r>
  <r>
    <s v="Ad_23"/>
    <x v="89"/>
    <x v="2"/>
    <s v="45-49"/>
    <s v="F"/>
    <n v="536248"/>
    <x v="157"/>
    <x v="753"/>
    <n v="100"/>
  </r>
  <r>
    <s v="Ad_23"/>
    <x v="90"/>
    <x v="2"/>
    <s v="45-49"/>
    <s v="F"/>
    <n v="1055017"/>
    <x v="158"/>
    <x v="754"/>
    <n v="950"/>
  </r>
  <r>
    <s v="Ad_23"/>
    <x v="91"/>
    <x v="2"/>
    <s v="45-49"/>
    <s v="F"/>
    <n v="1428421"/>
    <x v="159"/>
    <x v="755"/>
    <n v="400"/>
  </r>
  <r>
    <s v="Ad_23"/>
    <x v="92"/>
    <x v="2"/>
    <s v="45-49"/>
    <s v="F"/>
    <n v="1088027"/>
    <x v="160"/>
    <x v="756"/>
    <n v="700"/>
  </r>
  <r>
    <s v="Ad_23"/>
    <x v="93"/>
    <x v="2"/>
    <s v="45-49"/>
    <s v="F"/>
    <n v="288517"/>
    <x v="161"/>
    <x v="757"/>
    <n v="350"/>
  </r>
  <r>
    <s v="Ad_23"/>
    <x v="94"/>
    <x v="2"/>
    <s v="45-49"/>
    <s v="F"/>
    <n v="202231"/>
    <x v="87"/>
    <x v="758"/>
    <n v="0"/>
  </r>
  <r>
    <s v="Ad_23"/>
    <x v="95"/>
    <x v="2"/>
    <s v="45-49"/>
    <s v="F"/>
    <n v="73222"/>
    <x v="32"/>
    <x v="759"/>
    <n v="100"/>
  </r>
  <r>
    <s v="Ad_23"/>
    <x v="96"/>
    <x v="2"/>
    <s v="45-49"/>
    <s v="F"/>
    <n v="348542"/>
    <x v="162"/>
    <x v="760"/>
    <n v="200"/>
  </r>
  <r>
    <s v="Ad_23"/>
    <x v="97"/>
    <x v="2"/>
    <s v="45-49"/>
    <s v="F"/>
    <n v="1097966"/>
    <x v="163"/>
    <x v="761"/>
    <n v="1050"/>
  </r>
  <r>
    <s v="Ad_23"/>
    <x v="98"/>
    <x v="2"/>
    <s v="45-49"/>
    <s v="F"/>
    <n v="526923"/>
    <x v="124"/>
    <x v="762"/>
    <n v="0"/>
  </r>
  <r>
    <s v="Ad_23"/>
    <x v="99"/>
    <x v="2"/>
    <s v="45-49"/>
    <s v="F"/>
    <n v="264386"/>
    <x v="93"/>
    <x v="763"/>
    <n v="400"/>
  </r>
  <r>
    <s v="Ad_23"/>
    <x v="100"/>
    <x v="2"/>
    <s v="45-49"/>
    <s v="F"/>
    <n v="854940"/>
    <x v="150"/>
    <x v="764"/>
    <n v="450"/>
  </r>
  <r>
    <s v="Ad_23"/>
    <x v="101"/>
    <x v="2"/>
    <s v="45-49"/>
    <s v="F"/>
    <n v="113567"/>
    <x v="28"/>
    <x v="765"/>
    <n v="50"/>
  </r>
  <r>
    <s v="Ad_23"/>
    <x v="102"/>
    <x v="2"/>
    <s v="45-49"/>
    <s v="F"/>
    <n v="22859"/>
    <x v="12"/>
    <x v="766"/>
    <n v="100"/>
  </r>
  <r>
    <s v="Ad_23"/>
    <x v="103"/>
    <x v="2"/>
    <s v="45-49"/>
    <s v="F"/>
    <n v="51754"/>
    <x v="8"/>
    <x v="767"/>
    <n v="150"/>
  </r>
  <r>
    <s v="Ad_23"/>
    <x v="104"/>
    <x v="2"/>
    <s v="45-49"/>
    <s v="F"/>
    <n v="104347"/>
    <x v="22"/>
    <x v="768"/>
    <n v="300"/>
  </r>
  <r>
    <s v="Ad_23"/>
    <x v="105"/>
    <x v="2"/>
    <s v="45-49"/>
    <s v="F"/>
    <n v="391998"/>
    <x v="143"/>
    <x v="769"/>
    <n v="250"/>
  </r>
  <r>
    <s v="Ad_23"/>
    <x v="106"/>
    <x v="2"/>
    <s v="45-49"/>
    <s v="F"/>
    <n v="1111156"/>
    <x v="164"/>
    <x v="770"/>
    <n v="350"/>
  </r>
  <r>
    <s v="Ad_23"/>
    <x v="107"/>
    <x v="2"/>
    <s v="45-49"/>
    <s v="F"/>
    <n v="427772"/>
    <x v="70"/>
    <x v="771"/>
    <n v="150"/>
  </r>
  <r>
    <s v="Ad_23"/>
    <x v="108"/>
    <x v="2"/>
    <s v="45-49"/>
    <s v="F"/>
    <n v="536457"/>
    <x v="165"/>
    <x v="772"/>
    <n v="200"/>
  </r>
  <r>
    <s v="Ad_23"/>
    <x v="109"/>
    <x v="2"/>
    <s v="45-49"/>
    <s v="F"/>
    <n v="179894"/>
    <x v="47"/>
    <x v="773"/>
    <n v="100"/>
  </r>
  <r>
    <s v="Ad_23"/>
    <x v="110"/>
    <x v="2"/>
    <s v="45-49"/>
    <s v="F"/>
    <n v="479882"/>
    <x v="166"/>
    <x v="774"/>
    <n v="200"/>
  </r>
  <r>
    <s v="Ad_23"/>
    <x v="111"/>
    <x v="2"/>
    <s v="45-49"/>
    <s v="F"/>
    <n v="358261"/>
    <x v="44"/>
    <x v="775"/>
    <n v="150"/>
  </r>
  <r>
    <s v="Ad_23"/>
    <x v="112"/>
    <x v="2"/>
    <s v="45-49"/>
    <s v="F"/>
    <n v="346688"/>
    <x v="114"/>
    <x v="776"/>
    <n v="50"/>
  </r>
  <r>
    <s v="Ad_23"/>
    <x v="113"/>
    <x v="2"/>
    <s v="45-49"/>
    <s v="F"/>
    <n v="904907"/>
    <x v="167"/>
    <x v="777"/>
    <n v="750"/>
  </r>
  <r>
    <s v="Ad_23"/>
    <x v="114"/>
    <x v="2"/>
    <s v="45-49"/>
    <s v="F"/>
    <n v="589270"/>
    <x v="151"/>
    <x v="778"/>
    <n v="550"/>
  </r>
  <r>
    <s v="Ad_23"/>
    <x v="115"/>
    <x v="2"/>
    <s v="45-49"/>
    <s v="F"/>
    <n v="168714"/>
    <x v="13"/>
    <x v="779"/>
    <n v="50"/>
  </r>
  <r>
    <s v="Ad_23"/>
    <x v="116"/>
    <x v="2"/>
    <s v="45-49"/>
    <s v="F"/>
    <n v="71982"/>
    <x v="31"/>
    <x v="780"/>
    <n v="0"/>
  </r>
  <r>
    <s v="Ad_23"/>
    <x v="117"/>
    <x v="2"/>
    <s v="45-49"/>
    <s v="F"/>
    <n v="558666"/>
    <x v="168"/>
    <x v="781"/>
    <n v="1000"/>
  </r>
  <r>
    <s v="Ad_23"/>
    <x v="118"/>
    <x v="2"/>
    <s v="45-49"/>
    <s v="F"/>
    <n v="1118200"/>
    <x v="169"/>
    <x v="782"/>
    <n v="650"/>
  </r>
  <r>
    <s v="Ad_23"/>
    <x v="119"/>
    <x v="2"/>
    <s v="45-49"/>
    <s v="F"/>
    <n v="107100"/>
    <x v="21"/>
    <x v="783"/>
    <n v="0"/>
  </r>
  <r>
    <s v="Ad_23"/>
    <x v="120"/>
    <x v="2"/>
    <s v="45-49"/>
    <s v="F"/>
    <n v="877769"/>
    <x v="170"/>
    <x v="784"/>
    <n v="700"/>
  </r>
  <r>
    <s v="Ad_23"/>
    <x v="121"/>
    <x v="2"/>
    <s v="45-49"/>
    <s v="F"/>
    <n v="212508"/>
    <x v="36"/>
    <x v="785"/>
    <n v="350"/>
  </r>
  <r>
    <s v="Ad_23"/>
    <x v="122"/>
    <x v="2"/>
    <s v="45-49"/>
    <s v="F"/>
    <n v="1129773"/>
    <x v="171"/>
    <x v="786"/>
    <n v="650"/>
  </r>
  <r>
    <s v="Ad_23"/>
    <x v="123"/>
    <x v="2"/>
    <s v="45-49"/>
    <s v="F"/>
    <n v="637549"/>
    <x v="79"/>
    <x v="787"/>
    <n v="100"/>
  </r>
  <r>
    <s v="Ad_23"/>
    <x v="124"/>
    <x v="2"/>
    <s v="45-49"/>
    <s v="F"/>
    <n v="151531"/>
    <x v="22"/>
    <x v="788"/>
    <n v="50"/>
  </r>
  <r>
    <s v="Ad_23"/>
    <x v="125"/>
    <x v="2"/>
    <s v="45-49"/>
    <s v="F"/>
    <n v="790253"/>
    <x v="108"/>
    <x v="789"/>
    <n v="450"/>
  </r>
  <r>
    <s v="Ad_23"/>
    <x v="126"/>
    <x v="2"/>
    <s v="45-49"/>
    <s v="F"/>
    <n v="513161"/>
    <x v="29"/>
    <x v="790"/>
    <n v="400"/>
  </r>
  <r>
    <s v="Ad_24"/>
    <x v="127"/>
    <x v="2"/>
    <s v="45-49"/>
    <s v="M"/>
    <n v="464036"/>
    <x v="62"/>
    <x v="791"/>
    <n v="600"/>
  </r>
  <r>
    <s v="Ad_24"/>
    <x v="128"/>
    <x v="2"/>
    <s v="45-49"/>
    <s v="M"/>
    <n v="478480"/>
    <x v="135"/>
    <x v="792"/>
    <n v="550"/>
  </r>
  <r>
    <s v="Ad_24"/>
    <x v="129"/>
    <x v="2"/>
    <s v="45-49"/>
    <s v="M"/>
    <n v="428812"/>
    <x v="93"/>
    <x v="793"/>
    <n v="700"/>
  </r>
  <r>
    <s v="Ad_24"/>
    <x v="130"/>
    <x v="2"/>
    <s v="45-49"/>
    <s v="M"/>
    <n v="1177535"/>
    <x v="172"/>
    <x v="794"/>
    <n v="1250"/>
  </r>
  <r>
    <s v="Ad_24"/>
    <x v="131"/>
    <x v="2"/>
    <s v="45-49"/>
    <s v="M"/>
    <n v="426500"/>
    <x v="113"/>
    <x v="795"/>
    <n v="650"/>
  </r>
  <r>
    <s v="Ad_24"/>
    <x v="132"/>
    <x v="2"/>
    <s v="45-49"/>
    <s v="M"/>
    <n v="54237"/>
    <x v="2"/>
    <x v="796"/>
    <n v="550"/>
  </r>
  <r>
    <s v="Ad_24"/>
    <x v="133"/>
    <x v="2"/>
    <s v="45-49"/>
    <s v="M"/>
    <n v="506916"/>
    <x v="80"/>
    <x v="797"/>
    <n v="550"/>
  </r>
  <r>
    <s v="Ad_24"/>
    <x v="134"/>
    <x v="2"/>
    <s v="45-49"/>
    <s v="M"/>
    <n v="250960"/>
    <x v="96"/>
    <x v="798"/>
    <n v="500"/>
  </r>
  <r>
    <s v="Ad_24"/>
    <x v="135"/>
    <x v="2"/>
    <s v="45-49"/>
    <s v="M"/>
    <n v="2286228"/>
    <x v="173"/>
    <x v="799"/>
    <n v="1550"/>
  </r>
  <r>
    <s v="Ad_24"/>
    <x v="136"/>
    <x v="2"/>
    <s v="45-49"/>
    <s v="M"/>
    <n v="915451"/>
    <x v="110"/>
    <x v="800"/>
    <n v="750"/>
  </r>
  <r>
    <s v="Ad_24"/>
    <x v="137"/>
    <x v="2"/>
    <s v="45-49"/>
    <s v="M"/>
    <n v="159478"/>
    <x v="15"/>
    <x v="801"/>
    <n v="600"/>
  </r>
  <r>
    <s v="Ad_24"/>
    <x v="138"/>
    <x v="2"/>
    <s v="45-49"/>
    <s v="M"/>
    <n v="1228924"/>
    <x v="174"/>
    <x v="802"/>
    <n v="900"/>
  </r>
  <r>
    <s v="Ad_24"/>
    <x v="139"/>
    <x v="2"/>
    <s v="45-49"/>
    <s v="M"/>
    <n v="938283"/>
    <x v="175"/>
    <x v="803"/>
    <n v="850"/>
  </r>
  <r>
    <s v="Ad_24"/>
    <x v="140"/>
    <x v="2"/>
    <s v="45-49"/>
    <s v="M"/>
    <n v="154572"/>
    <x v="19"/>
    <x v="804"/>
    <n v="500"/>
  </r>
  <r>
    <s v="Ad_24"/>
    <x v="141"/>
    <x v="2"/>
    <s v="45-49"/>
    <s v="M"/>
    <n v="378171"/>
    <x v="176"/>
    <x v="805"/>
    <n v="450"/>
  </r>
  <r>
    <s v="Ad_24"/>
    <x v="142"/>
    <x v="2"/>
    <s v="45-49"/>
    <s v="M"/>
    <n v="468749"/>
    <x v="119"/>
    <x v="806"/>
    <n v="800"/>
  </r>
  <r>
    <s v="Ad_24"/>
    <x v="143"/>
    <x v="2"/>
    <s v="45-49"/>
    <s v="M"/>
    <n v="309823"/>
    <x v="63"/>
    <x v="807"/>
    <n v="750"/>
  </r>
  <r>
    <s v="Ad_24"/>
    <x v="144"/>
    <x v="2"/>
    <s v="45-49"/>
    <s v="M"/>
    <n v="327227"/>
    <x v="90"/>
    <x v="808"/>
    <n v="650"/>
  </r>
  <r>
    <s v="Ad_24"/>
    <x v="145"/>
    <x v="2"/>
    <s v="45-49"/>
    <s v="M"/>
    <n v="334945"/>
    <x v="113"/>
    <x v="809"/>
    <n v="500"/>
  </r>
  <r>
    <s v="Ad_24"/>
    <x v="146"/>
    <x v="2"/>
    <s v="45-49"/>
    <s v="M"/>
    <n v="68859"/>
    <x v="23"/>
    <x v="810"/>
    <n v="450"/>
  </r>
  <r>
    <s v="Ad_24"/>
    <x v="147"/>
    <x v="2"/>
    <s v="45-49"/>
    <s v="M"/>
    <n v="127125"/>
    <x v="15"/>
    <x v="811"/>
    <n v="500"/>
  </r>
  <r>
    <s v="Ad_24"/>
    <x v="148"/>
    <x v="2"/>
    <s v="45-49"/>
    <s v="M"/>
    <n v="415798"/>
    <x v="71"/>
    <x v="812"/>
    <n v="600"/>
  </r>
  <r>
    <s v="Ad_24"/>
    <x v="149"/>
    <x v="2"/>
    <s v="45-49"/>
    <s v="M"/>
    <n v="107671"/>
    <x v="15"/>
    <x v="813"/>
    <n v="500"/>
  </r>
  <r>
    <s v="Ad_24"/>
    <x v="150"/>
    <x v="2"/>
    <s v="45-49"/>
    <s v="M"/>
    <n v="164356"/>
    <x v="22"/>
    <x v="814"/>
    <n v="500"/>
  </r>
  <r>
    <s v="Ad_24"/>
    <x v="151"/>
    <x v="2"/>
    <s v="45-49"/>
    <s v="M"/>
    <n v="17662"/>
    <x v="4"/>
    <x v="815"/>
    <n v="450"/>
  </r>
  <r>
    <s v="Ad_24"/>
    <x v="152"/>
    <x v="2"/>
    <s v="45-49"/>
    <s v="M"/>
    <n v="65339"/>
    <x v="10"/>
    <x v="816"/>
    <n v="500"/>
  </r>
  <r>
    <s v="Ad_24"/>
    <x v="153"/>
    <x v="2"/>
    <s v="45-49"/>
    <s v="M"/>
    <n v="59838"/>
    <x v="2"/>
    <x v="817"/>
    <n v="450"/>
  </r>
  <r>
    <s v="Ad_24"/>
    <x v="154"/>
    <x v="2"/>
    <s v="45-49"/>
    <s v="M"/>
    <n v="381577"/>
    <x v="65"/>
    <x v="818"/>
    <n v="450"/>
  </r>
  <r>
    <s v="Ad_24"/>
    <x v="155"/>
    <x v="2"/>
    <s v="45-49"/>
    <s v="M"/>
    <n v="45491"/>
    <x v="9"/>
    <x v="819"/>
    <n v="450"/>
  </r>
  <r>
    <s v="Ad_24"/>
    <x v="156"/>
    <x v="2"/>
    <s v="45-49"/>
    <s v="M"/>
    <n v="18946"/>
    <x v="4"/>
    <x v="820"/>
    <n v="400"/>
  </r>
  <r>
    <s v="Ad_24"/>
    <x v="157"/>
    <x v="2"/>
    <s v="45-49"/>
    <s v="M"/>
    <n v="114370"/>
    <x v="95"/>
    <x v="821"/>
    <n v="450"/>
  </r>
  <r>
    <s v="Ad_24"/>
    <x v="158"/>
    <x v="2"/>
    <s v="45-49"/>
    <s v="M"/>
    <n v="99698"/>
    <x v="27"/>
    <x v="822"/>
    <n v="450"/>
  </r>
  <r>
    <s v="Ad_24"/>
    <x v="159"/>
    <x v="2"/>
    <s v="45-49"/>
    <s v="M"/>
    <n v="355165"/>
    <x v="65"/>
    <x v="823"/>
    <n v="750"/>
  </r>
  <r>
    <s v="Ad_24"/>
    <x v="160"/>
    <x v="2"/>
    <s v="45-49"/>
    <s v="M"/>
    <n v="101431"/>
    <x v="21"/>
    <x v="824"/>
    <n v="500"/>
  </r>
  <r>
    <s v="Ad_24"/>
    <x v="161"/>
    <x v="2"/>
    <s v="45-49"/>
    <s v="M"/>
    <n v="123151"/>
    <x v="13"/>
    <x v="825"/>
    <n v="550"/>
  </r>
  <r>
    <s v="Ad_24"/>
    <x v="162"/>
    <x v="2"/>
    <s v="45-49"/>
    <s v="M"/>
    <n v="24078"/>
    <x v="6"/>
    <x v="826"/>
    <n v="450"/>
  </r>
  <r>
    <s v="Ad_24"/>
    <x v="163"/>
    <x v="2"/>
    <s v="45-49"/>
    <s v="M"/>
    <n v="517801"/>
    <x v="177"/>
    <x v="827"/>
    <n v="550"/>
  </r>
  <r>
    <s v="Ad_24"/>
    <x v="164"/>
    <x v="2"/>
    <s v="45-49"/>
    <s v="M"/>
    <n v="145104"/>
    <x v="14"/>
    <x v="828"/>
    <n v="550"/>
  </r>
  <r>
    <s v="Ad_24"/>
    <x v="165"/>
    <x v="2"/>
    <s v="45-49"/>
    <s v="M"/>
    <n v="179950"/>
    <x v="42"/>
    <x v="829"/>
    <n v="450"/>
  </r>
  <r>
    <s v="Ad_24"/>
    <x v="166"/>
    <x v="2"/>
    <s v="45-49"/>
    <s v="M"/>
    <n v="258531"/>
    <x v="37"/>
    <x v="830"/>
    <n v="500"/>
  </r>
  <r>
    <s v="Ad_24"/>
    <x v="167"/>
    <x v="2"/>
    <s v="45-49"/>
    <s v="M"/>
    <n v="272500"/>
    <x v="178"/>
    <x v="831"/>
    <n v="500"/>
  </r>
  <r>
    <s v="Ad_24"/>
    <x v="168"/>
    <x v="2"/>
    <s v="45-49"/>
    <s v="M"/>
    <n v="273197"/>
    <x v="103"/>
    <x v="832"/>
    <n v="550"/>
  </r>
  <r>
    <s v="Ad_24"/>
    <x v="169"/>
    <x v="2"/>
    <s v="45-49"/>
    <s v="M"/>
    <n v="775904"/>
    <x v="99"/>
    <x v="833"/>
    <n v="700"/>
  </r>
  <r>
    <s v="Ad_24"/>
    <x v="170"/>
    <x v="2"/>
    <s v="45-49"/>
    <s v="M"/>
    <n v="120251"/>
    <x v="19"/>
    <x v="834"/>
    <n v="450"/>
  </r>
  <r>
    <s v="Ad_24"/>
    <x v="171"/>
    <x v="2"/>
    <s v="45-49"/>
    <s v="M"/>
    <n v="139406"/>
    <x v="13"/>
    <x v="835"/>
    <n v="450"/>
  </r>
  <r>
    <s v="Ad_24"/>
    <x v="172"/>
    <x v="2"/>
    <s v="45-49"/>
    <s v="M"/>
    <n v="60314"/>
    <x v="31"/>
    <x v="836"/>
    <n v="550"/>
  </r>
  <r>
    <s v="Ad_24"/>
    <x v="173"/>
    <x v="2"/>
    <s v="45-49"/>
    <s v="M"/>
    <n v="563074"/>
    <x v="68"/>
    <x v="837"/>
    <n v="700"/>
  </r>
  <r>
    <s v="Ad_24"/>
    <x v="174"/>
    <x v="2"/>
    <s v="45-49"/>
    <s v="M"/>
    <n v="168655"/>
    <x v="95"/>
    <x v="838"/>
    <n v="500"/>
  </r>
  <r>
    <s v="Ad_24"/>
    <x v="175"/>
    <x v="2"/>
    <s v="45-49"/>
    <s v="M"/>
    <n v="111963"/>
    <x v="122"/>
    <x v="839"/>
    <n v="600"/>
  </r>
  <r>
    <s v="Ad_24"/>
    <x v="176"/>
    <x v="2"/>
    <s v="45-49"/>
    <s v="M"/>
    <n v="1026304"/>
    <x v="179"/>
    <x v="840"/>
    <n v="1650"/>
  </r>
  <r>
    <s v="Ad_24"/>
    <x v="177"/>
    <x v="2"/>
    <s v="45-49"/>
    <s v="M"/>
    <n v="1391924"/>
    <x v="180"/>
    <x v="841"/>
    <n v="1800"/>
  </r>
  <r>
    <s v="Ad_24"/>
    <x v="178"/>
    <x v="2"/>
    <s v="45-49"/>
    <s v="M"/>
    <n v="147551"/>
    <x v="83"/>
    <x v="842"/>
    <n v="450"/>
  </r>
  <r>
    <s v="Ad_24"/>
    <x v="179"/>
    <x v="2"/>
    <s v="45-49"/>
    <s v="M"/>
    <n v="66794"/>
    <x v="11"/>
    <x v="843"/>
    <n v="500"/>
  </r>
  <r>
    <s v="Ad_24"/>
    <x v="180"/>
    <x v="2"/>
    <s v="45-49"/>
    <s v="M"/>
    <n v="118882"/>
    <x v="18"/>
    <x v="844"/>
    <n v="550"/>
  </r>
  <r>
    <s v="Ad_24"/>
    <x v="181"/>
    <x v="2"/>
    <s v="45-49"/>
    <s v="M"/>
    <n v="148010"/>
    <x v="13"/>
    <x v="845"/>
    <n v="500"/>
  </r>
  <r>
    <s v="Ad_24"/>
    <x v="182"/>
    <x v="2"/>
    <s v="45-49"/>
    <s v="M"/>
    <n v="932890"/>
    <x v="181"/>
    <x v="846"/>
    <n v="600"/>
  </r>
  <r>
    <s v="Ad_24"/>
    <x v="183"/>
    <x v="2"/>
    <s v="45-49"/>
    <s v="M"/>
    <n v="718359"/>
    <x v="120"/>
    <x v="847"/>
    <n v="650"/>
  </r>
  <r>
    <s v="Ad_24"/>
    <x v="184"/>
    <x v="2"/>
    <s v="45-49"/>
    <s v="M"/>
    <n v="433658"/>
    <x v="138"/>
    <x v="848"/>
    <n v="750"/>
  </r>
  <r>
    <s v="Ad_24"/>
    <x v="185"/>
    <x v="2"/>
    <s v="45-49"/>
    <s v="M"/>
    <n v="29455"/>
    <x v="5"/>
    <x v="11"/>
    <n v="500"/>
  </r>
  <r>
    <s v="Ad_24"/>
    <x v="186"/>
    <x v="2"/>
    <s v="45-49"/>
    <s v="M"/>
    <n v="23973"/>
    <x v="5"/>
    <x v="849"/>
    <n v="500"/>
  </r>
  <r>
    <s v="Ad_24"/>
    <x v="187"/>
    <x v="2"/>
    <s v="45-49"/>
    <s v="M"/>
    <n v="126480"/>
    <x v="14"/>
    <x v="850"/>
    <n v="500"/>
  </r>
  <r>
    <s v="Ad_24"/>
    <x v="188"/>
    <x v="2"/>
    <s v="45-49"/>
    <s v="M"/>
    <n v="138959"/>
    <x v="22"/>
    <x v="851"/>
    <n v="400"/>
  </r>
  <r>
    <s v="Ad_24"/>
    <x v="189"/>
    <x v="2"/>
    <s v="45-49"/>
    <s v="M"/>
    <n v="68829"/>
    <x v="7"/>
    <x v="852"/>
    <n v="400"/>
  </r>
  <r>
    <s v="Ad_24"/>
    <x v="190"/>
    <x v="2"/>
    <s v="45-49"/>
    <s v="M"/>
    <n v="49916"/>
    <x v="10"/>
    <x v="853"/>
    <n v="550"/>
  </r>
  <r>
    <s v="Ad_24"/>
    <x v="191"/>
    <x v="2"/>
    <s v="45-49"/>
    <s v="M"/>
    <n v="76014"/>
    <x v="32"/>
    <x v="854"/>
    <n v="450"/>
  </r>
  <r>
    <s v="Ad_24"/>
    <x v="192"/>
    <x v="2"/>
    <s v="45-49"/>
    <s v="M"/>
    <n v="50947"/>
    <x v="10"/>
    <x v="855"/>
    <n v="450"/>
  </r>
  <r>
    <s v="Ad_24"/>
    <x v="193"/>
    <x v="2"/>
    <s v="45-49"/>
    <s v="M"/>
    <n v="55536"/>
    <x v="31"/>
    <x v="856"/>
    <n v="450"/>
  </r>
  <r>
    <s v="Ad_24"/>
    <x v="194"/>
    <x v="2"/>
    <s v="45-49"/>
    <s v="M"/>
    <n v="101410"/>
    <x v="7"/>
    <x v="857"/>
    <n v="650"/>
  </r>
  <r>
    <s v="Ad_24"/>
    <x v="195"/>
    <x v="2"/>
    <s v="45-49"/>
    <s v="M"/>
    <n v="134245"/>
    <x v="95"/>
    <x v="858"/>
    <n v="600"/>
  </r>
  <r>
    <s v="Ad_24"/>
    <x v="196"/>
    <x v="2"/>
    <s v="45-49"/>
    <s v="M"/>
    <n v="125650"/>
    <x v="15"/>
    <x v="859"/>
    <n v="600"/>
  </r>
  <r>
    <s v="Ad_24"/>
    <x v="197"/>
    <x v="2"/>
    <s v="45-49"/>
    <s v="M"/>
    <n v="50406"/>
    <x v="3"/>
    <x v="860"/>
    <n v="500"/>
  </r>
  <r>
    <s v="Ad_24"/>
    <x v="198"/>
    <x v="2"/>
    <s v="45-49"/>
    <s v="M"/>
    <n v="121769"/>
    <x v="8"/>
    <x v="861"/>
    <n v="550"/>
  </r>
  <r>
    <s v="Ad_24"/>
    <x v="199"/>
    <x v="2"/>
    <s v="45-49"/>
    <s v="M"/>
    <n v="267106"/>
    <x v="28"/>
    <x v="862"/>
    <n v="700"/>
  </r>
  <r>
    <s v="Ad_24"/>
    <x v="200"/>
    <x v="2"/>
    <s v="45-49"/>
    <s v="M"/>
    <n v="365539"/>
    <x v="103"/>
    <x v="863"/>
    <n v="750"/>
  </r>
  <r>
    <s v="Ad_24"/>
    <x v="201"/>
    <x v="2"/>
    <s v="45-49"/>
    <s v="M"/>
    <n v="188758"/>
    <x v="14"/>
    <x v="864"/>
    <n v="550"/>
  </r>
  <r>
    <s v="Ad_24"/>
    <x v="202"/>
    <x v="2"/>
    <s v="45-49"/>
    <s v="M"/>
    <n v="108426"/>
    <x v="8"/>
    <x v="865"/>
    <n v="450"/>
  </r>
  <r>
    <s v="Ad_24"/>
    <x v="203"/>
    <x v="2"/>
    <s v="45-49"/>
    <s v="M"/>
    <n v="138525"/>
    <x v="11"/>
    <x v="866"/>
    <n v="600"/>
  </r>
  <r>
    <s v="Ad_24"/>
    <x v="204"/>
    <x v="2"/>
    <s v="45-49"/>
    <s v="M"/>
    <n v="150858"/>
    <x v="27"/>
    <x v="867"/>
    <n v="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x v="0"/>
    <d v="2022-01-01T00:00:00"/>
    <s v="Campanha A"/>
    <x v="0"/>
    <s v="F"/>
    <n v="57665"/>
    <n v="700"/>
    <n v="18069.999690000001"/>
    <n v="100"/>
    <n v="0.66021032178556716"/>
    <x v="0"/>
  </r>
  <r>
    <x v="0"/>
    <d v="2022-01-02T00:00:00"/>
    <s v="Campanha A"/>
    <x v="0"/>
    <s v="F"/>
    <n v="3091"/>
    <n v="50"/>
    <n v="1610.000014"/>
    <n v="100"/>
    <n v="17.633540210640021"/>
    <x v="1"/>
  </r>
  <r>
    <x v="0"/>
    <d v="2022-01-03T00:00:00"/>
    <s v="Campanha A"/>
    <x v="0"/>
    <s v="F"/>
    <n v="5014"/>
    <n v="50"/>
    <n v="1190.000057"/>
    <n v="50"/>
    <n v="11.605041413035833"/>
    <x v="1"/>
  </r>
  <r>
    <x v="0"/>
    <d v="2022-01-04T00:00:00"/>
    <s v="Campanha A"/>
    <x v="0"/>
    <s v="F"/>
    <n v="38726"/>
    <n v="350"/>
    <n v="9220.0002669999994"/>
    <n v="50"/>
    <n v="0.62689800060935297"/>
    <x v="0"/>
  </r>
  <r>
    <x v="0"/>
    <d v="2022-01-05T00:00:00"/>
    <s v="Campanha A"/>
    <x v="0"/>
    <s v="F"/>
    <n v="5369"/>
    <n v="50"/>
    <n v="1509.99999"/>
    <n v="50"/>
    <n v="8.9337749002236748"/>
    <x v="1"/>
  </r>
  <r>
    <x v="0"/>
    <d v="2022-01-06T00:00:00"/>
    <s v="Campanha A"/>
    <x v="0"/>
    <s v="F"/>
    <n v="22221"/>
    <n v="350"/>
    <n v="9430.000066999999"/>
    <n v="100"/>
    <n v="2.1813361385843564"/>
    <x v="1"/>
  </r>
  <r>
    <x v="0"/>
    <d v="2022-01-07T00:00:00"/>
    <s v="Campanha A"/>
    <x v="0"/>
    <s v="F"/>
    <n v="13019"/>
    <n v="250"/>
    <n v="6960.0000380000001"/>
    <n v="50"/>
    <n v="1.1551724020263576"/>
    <x v="0"/>
  </r>
  <r>
    <x v="1"/>
    <d v="2022-01-08T00:00:00"/>
    <s v="Campanha A"/>
    <x v="0"/>
    <s v="M"/>
    <n v="7350"/>
    <n v="50"/>
    <n v="1429.9999480000001"/>
    <n v="150"/>
    <n v="30.468532612841745"/>
    <x v="1"/>
  </r>
  <r>
    <x v="1"/>
    <d v="2022-01-09T00:00:00"/>
    <s v="Campanha A"/>
    <x v="0"/>
    <s v="M"/>
    <n v="17861"/>
    <n v="100"/>
    <n v="1820.0000230000001"/>
    <n v="100"/>
    <n v="15.483516275208309"/>
    <x v="1"/>
  </r>
  <r>
    <x v="1"/>
    <d v="2022-01-10T00:00:00"/>
    <s v="Campanha A"/>
    <x v="0"/>
    <s v="M"/>
    <n v="4259"/>
    <n v="50"/>
    <n v="1250"/>
    <n v="50"/>
    <n v="11"/>
    <x v="1"/>
  </r>
  <r>
    <x v="1"/>
    <d v="2022-01-11T00:00:00"/>
    <s v="Campanha A"/>
    <x v="0"/>
    <s v="M"/>
    <n v="4133"/>
    <n v="50"/>
    <n v="1289.9999620000001"/>
    <n v="100"/>
    <n v="22.255814638543374"/>
    <x v="1"/>
  </r>
  <r>
    <x v="1"/>
    <d v="2022-01-12T00:00:00"/>
    <s v="Campanha A"/>
    <x v="0"/>
    <s v="M"/>
    <n v="15615"/>
    <n v="150"/>
    <n v="4769.9999809999999"/>
    <n v="50"/>
    <n v="2.1446541005761901"/>
    <x v="1"/>
  </r>
  <r>
    <x v="1"/>
    <d v="2022-01-13T00:00:00"/>
    <s v="Campanha A"/>
    <x v="0"/>
    <s v="M"/>
    <n v="10951"/>
    <n v="50"/>
    <n v="1269.9999809999999"/>
    <n v="100"/>
    <n v="22.6220475974952"/>
    <x v="1"/>
  </r>
  <r>
    <x v="1"/>
    <d v="2022-01-14T00:00:00"/>
    <s v="Campanha A"/>
    <x v="0"/>
    <s v="M"/>
    <n v="2355"/>
    <n v="50"/>
    <n v="1500"/>
    <n v="50"/>
    <n v="9"/>
    <x v="1"/>
  </r>
  <r>
    <x v="1"/>
    <d v="2022-01-15T00:00:00"/>
    <s v="Campanha A"/>
    <x v="0"/>
    <s v="M"/>
    <n v="9502"/>
    <n v="150"/>
    <n v="3159.9999670000002"/>
    <n v="50"/>
    <n v="3.7468354926093577"/>
    <x v="1"/>
  </r>
  <r>
    <x v="1"/>
    <d v="2022-01-16T00:00:00"/>
    <s v="Campanha A"/>
    <x v="0"/>
    <s v="M"/>
    <n v="14669"/>
    <n v="350"/>
    <n v="10280.00021"/>
    <n v="100"/>
    <n v="1.9182878781283605"/>
    <x v="0"/>
  </r>
  <r>
    <x v="1"/>
    <d v="2022-01-17T00:00:00"/>
    <s v="Campanha A"/>
    <x v="0"/>
    <s v="M"/>
    <n v="2305"/>
    <n v="50"/>
    <n v="569.99999300000002"/>
    <n v="50"/>
    <n v="25.315789796860578"/>
    <x v="1"/>
  </r>
  <r>
    <x v="2"/>
    <d v="2022-01-18T00:00:00"/>
    <s v="Campanha A"/>
    <x v="1"/>
    <s v="F"/>
    <n v="2508"/>
    <n v="50"/>
    <n v="1220.000029"/>
    <n v="50"/>
    <n v="11.295081674952975"/>
    <x v="1"/>
  </r>
  <r>
    <x v="2"/>
    <d v="2022-01-19T00:00:00"/>
    <s v="Campanha A"/>
    <x v="1"/>
    <s v="F"/>
    <n v="5864"/>
    <n v="100"/>
    <n v="2799.9999519999997"/>
    <n v="100"/>
    <n v="9.7142858979591882"/>
    <x v="1"/>
  </r>
  <r>
    <x v="2"/>
    <d v="2022-01-20T00:00:00"/>
    <s v="Campanha A"/>
    <x v="1"/>
    <s v="F"/>
    <n v="2783"/>
    <n v="50"/>
    <n v="1600.0000240000002"/>
    <n v="50"/>
    <n v="8.3749998593750004"/>
    <x v="1"/>
  </r>
  <r>
    <x v="3"/>
    <d v="2022-01-21T00:00:00"/>
    <s v="Campanha A"/>
    <x v="1"/>
    <s v="M"/>
    <n v="4627"/>
    <n v="50"/>
    <n v="1690.000057"/>
    <n v="50"/>
    <n v="7.8757393456111586"/>
    <x v="1"/>
  </r>
  <r>
    <x v="3"/>
    <d v="2022-01-22T00:00:00"/>
    <s v="Campanha A"/>
    <x v="1"/>
    <s v="M"/>
    <n v="21026"/>
    <n v="200"/>
    <n v="4630.0001139999995"/>
    <n v="150"/>
    <n v="8.7192222228960414"/>
    <x v="1"/>
  </r>
  <r>
    <x v="3"/>
    <d v="2022-01-23T00:00:00"/>
    <s v="Campanha A"/>
    <x v="1"/>
    <s v="M"/>
    <n v="7132"/>
    <n v="100"/>
    <n v="2609.9998949999999"/>
    <n v="50"/>
    <n v="4.7471266679878541"/>
    <x v="1"/>
  </r>
  <r>
    <x v="3"/>
    <d v="2022-01-24T00:00:00"/>
    <s v="Campanha A"/>
    <x v="1"/>
    <s v="M"/>
    <n v="12190"/>
    <n v="100"/>
    <n v="3049.9999519999997"/>
    <n v="50"/>
    <n v="3.9180328642837963"/>
    <x v="1"/>
  </r>
  <r>
    <x v="3"/>
    <d v="2022-01-25T00:00:00"/>
    <s v="Campanha A"/>
    <x v="1"/>
    <s v="M"/>
    <n v="12193"/>
    <n v="100"/>
    <n v="3059.9999430000003"/>
    <n v="100"/>
    <n v="8.803921751249522"/>
    <x v="1"/>
  </r>
  <r>
    <x v="3"/>
    <d v="2022-01-26T00:00:00"/>
    <s v="Campanha A"/>
    <x v="1"/>
    <s v="M"/>
    <n v="7440"/>
    <n v="100"/>
    <n v="2980.0000190000001"/>
    <n v="100"/>
    <n v="9.0671140297734336"/>
    <x v="1"/>
  </r>
  <r>
    <x v="4"/>
    <d v="2022-01-27T00:00:00"/>
    <s v="Campanha A"/>
    <x v="2"/>
    <s v="F"/>
    <n v="3812"/>
    <n v="50"/>
    <n v="1129.9999949999999"/>
    <n v="150"/>
    <n v="38.823009025765529"/>
    <x v="1"/>
  </r>
  <r>
    <x v="5"/>
    <d v="2022-01-28T00:00:00"/>
    <s v="Campanha A"/>
    <x v="2"/>
    <s v="M"/>
    <n v="19113"/>
    <n v="200"/>
    <n v="5520.0001000000002"/>
    <n v="50"/>
    <n v="1.7173912551197235"/>
    <x v="0"/>
  </r>
  <r>
    <x v="5"/>
    <d v="2022-01-29T00:00:00"/>
    <s v="Campanha A"/>
    <x v="2"/>
    <s v="M"/>
    <n v="10976"/>
    <n v="100"/>
    <n v="1690.000057"/>
    <n v="100"/>
    <n v="16.751478691222317"/>
    <x v="1"/>
  </r>
  <r>
    <x v="5"/>
    <d v="2022-01-30T00:00:00"/>
    <s v="Campanha A"/>
    <x v="2"/>
    <s v="M"/>
    <n v="23817"/>
    <n v="350"/>
    <n v="8470.000148000001"/>
    <n v="100"/>
    <n v="2.5419125709323422"/>
    <x v="1"/>
  </r>
  <r>
    <x v="6"/>
    <d v="2022-01-31T00:00:00"/>
    <s v="Campanha A"/>
    <x v="3"/>
    <s v="F"/>
    <n v="11199"/>
    <n v="200"/>
    <n v="5730.0000190000001"/>
    <n v="100"/>
    <n v="4.2356020768802027"/>
    <x v="1"/>
  </r>
  <r>
    <x v="6"/>
    <d v="2022-02-01T00:00:00"/>
    <s v="Campanha A"/>
    <x v="3"/>
    <s v="F"/>
    <n v="17572"/>
    <n v="350"/>
    <n v="9379.9999950000001"/>
    <n v="50"/>
    <n v="0.59914712238760504"/>
    <x v="0"/>
  </r>
  <r>
    <x v="7"/>
    <d v="2022-02-02T00:00:00"/>
    <s v="Campanha A"/>
    <x v="3"/>
    <s v="M"/>
    <n v="47224"/>
    <n v="600"/>
    <n v="15820.000169999999"/>
    <n v="50"/>
    <n v="-5.1833132818480836E-2"/>
    <x v="0"/>
  </r>
  <r>
    <x v="7"/>
    <d v="2022-02-03T00:00:00"/>
    <s v="Campanha A"/>
    <x v="3"/>
    <s v="M"/>
    <n v="2283"/>
    <n v="50"/>
    <n v="1470.000029"/>
    <n v="50"/>
    <n v="9.2040814313480528"/>
    <x v="1"/>
  </r>
  <r>
    <x v="7"/>
    <d v="2022-02-04T00:00:00"/>
    <s v="Campanha A"/>
    <x v="3"/>
    <s v="M"/>
    <n v="2182"/>
    <n v="50"/>
    <n v="1529.999971"/>
    <n v="100"/>
    <n v="18.607843508906839"/>
    <x v="1"/>
  </r>
  <r>
    <x v="8"/>
    <d v="2022-02-05T00:00:00"/>
    <s v="Campanha B"/>
    <x v="0"/>
    <s v="F"/>
    <n v="5576"/>
    <n v="50"/>
    <n v="1529.999971"/>
    <n v="100"/>
    <n v="18.607843508906839"/>
    <x v="1"/>
  </r>
  <r>
    <x v="8"/>
    <d v="2022-02-06T00:00:00"/>
    <s v="Campanha B"/>
    <x v="0"/>
    <s v="F"/>
    <n v="39337"/>
    <n v="350"/>
    <n v="10030.00009"/>
    <n v="100"/>
    <n v="1.9910268924035472"/>
    <x v="0"/>
  </r>
  <r>
    <x v="8"/>
    <d v="2022-02-07T00:00:00"/>
    <s v="Campanha B"/>
    <x v="0"/>
    <s v="F"/>
    <n v="13479"/>
    <n v="150"/>
    <n v="4250"/>
    <n v="50"/>
    <n v="2.5294117647058822"/>
    <x v="1"/>
  </r>
  <r>
    <x v="8"/>
    <d v="2022-02-08T00:00:00"/>
    <s v="Campanha B"/>
    <x v="0"/>
    <s v="F"/>
    <n v="57022"/>
    <n v="650"/>
    <n v="20290.000319999999"/>
    <n v="300"/>
    <n v="3.4356825323105769"/>
    <x v="1"/>
  </r>
  <r>
    <x v="8"/>
    <d v="2022-02-09T00:00:00"/>
    <s v="Campanha B"/>
    <x v="0"/>
    <s v="F"/>
    <n v="5453"/>
    <n v="50"/>
    <n v="1389.999986"/>
    <n v="100"/>
    <n v="20.582734030329696"/>
    <x v="1"/>
  </r>
  <r>
    <x v="8"/>
    <d v="2022-02-10T00:00:00"/>
    <s v="Campanha B"/>
    <x v="0"/>
    <s v="F"/>
    <n v="11803"/>
    <n v="150"/>
    <n v="4440.0000570000002"/>
    <n v="50"/>
    <n v="2.3783783350073047"/>
    <x v="1"/>
  </r>
  <r>
    <x v="8"/>
    <d v="2022-02-11T00:00:00"/>
    <s v="Campanha B"/>
    <x v="0"/>
    <s v="F"/>
    <n v="4259"/>
    <n v="50"/>
    <n v="1570.0000519999999"/>
    <n v="100"/>
    <n v="18.108279621891377"/>
    <x v="1"/>
  </r>
  <r>
    <x v="8"/>
    <d v="2022-02-12T00:00:00"/>
    <s v="Campanha B"/>
    <x v="0"/>
    <s v="F"/>
    <n v="5323"/>
    <n v="50"/>
    <n v="1289.9999620000001"/>
    <n v="100"/>
    <n v="22.255814638543374"/>
    <x v="1"/>
  </r>
  <r>
    <x v="8"/>
    <d v="2022-02-13T00:00:00"/>
    <s v="Campanha B"/>
    <x v="0"/>
    <s v="F"/>
    <n v="17553"/>
    <n v="150"/>
    <n v="4590.000153"/>
    <n v="50"/>
    <n v="2.2679737472766921"/>
    <x v="1"/>
  </r>
  <r>
    <x v="8"/>
    <d v="2022-02-14T00:00:00"/>
    <s v="Campanha B"/>
    <x v="0"/>
    <s v="F"/>
    <n v="3343"/>
    <n v="50"/>
    <n v="540.00002099999995"/>
    <n v="50"/>
    <n v="26.777776697530911"/>
    <x v="1"/>
  </r>
  <r>
    <x v="8"/>
    <d v="2022-02-15T00:00:00"/>
    <s v="Campanha B"/>
    <x v="0"/>
    <s v="F"/>
    <n v="34740"/>
    <n v="350"/>
    <n v="13410.000090000001"/>
    <n v="100"/>
    <n v="1.2371364503100459"/>
    <x v="0"/>
  </r>
  <r>
    <x v="8"/>
    <d v="2022-02-16T00:00:00"/>
    <s v="Campanha B"/>
    <x v="0"/>
    <s v="F"/>
    <n v="31393"/>
    <n v="400"/>
    <n v="10960.00051"/>
    <n v="100"/>
    <n v="1.7372261500013382"/>
    <x v="0"/>
  </r>
  <r>
    <x v="8"/>
    <d v="2022-02-17T00:00:00"/>
    <s v="Campanha B"/>
    <x v="0"/>
    <s v="F"/>
    <n v="8410"/>
    <n v="100"/>
    <n v="2359.9998949999999"/>
    <n v="100"/>
    <n v="11.711864972349925"/>
    <x v="1"/>
  </r>
  <r>
    <x v="8"/>
    <d v="2022-02-18T00:00:00"/>
    <s v="Campanha B"/>
    <x v="0"/>
    <s v="F"/>
    <n v="25884"/>
    <n v="250"/>
    <n v="7350.0001430000002"/>
    <n v="50"/>
    <n v="1.0408162868249349"/>
    <x v="0"/>
  </r>
  <r>
    <x v="8"/>
    <d v="2022-02-19T00:00:00"/>
    <s v="Campanha B"/>
    <x v="0"/>
    <s v="F"/>
    <n v="28488"/>
    <n v="500"/>
    <n v="9340.0000330000003"/>
    <n v="50"/>
    <n v="0.60599571167046473"/>
    <x v="0"/>
  </r>
  <r>
    <x v="8"/>
    <d v="2022-02-20T00:00:00"/>
    <s v="Campanha B"/>
    <x v="0"/>
    <s v="F"/>
    <n v="10126"/>
    <n v="150"/>
    <n v="4619.9998860000005"/>
    <n v="50"/>
    <n v="2.2467533268679385"/>
    <x v="1"/>
  </r>
  <r>
    <x v="8"/>
    <d v="2022-02-21T00:00:00"/>
    <s v="Campanha B"/>
    <x v="0"/>
    <s v="F"/>
    <n v="22572"/>
    <n v="250"/>
    <n v="8500"/>
    <n v="50"/>
    <n v="0.76470588235294112"/>
    <x v="0"/>
  </r>
  <r>
    <x v="8"/>
    <d v="2022-02-22T00:00:00"/>
    <s v="Campanha B"/>
    <x v="0"/>
    <s v="F"/>
    <n v="8774"/>
    <n v="50"/>
    <n v="1830.000043"/>
    <n v="50"/>
    <n v="7.1967211188748585"/>
    <x v="1"/>
  </r>
  <r>
    <x v="8"/>
    <d v="2022-02-23T00:00:00"/>
    <s v="Campanha B"/>
    <x v="0"/>
    <s v="F"/>
    <n v="14459"/>
    <n v="50"/>
    <n v="1389.999986"/>
    <n v="50"/>
    <n v="9.7913670151648464"/>
    <x v="1"/>
  </r>
  <r>
    <x v="8"/>
    <d v="2022-02-24T00:00:00"/>
    <s v="Campanha B"/>
    <x v="0"/>
    <s v="F"/>
    <n v="21596"/>
    <n v="100"/>
    <n v="2809.9999430000003"/>
    <n v="50"/>
    <n v="4.3380784000962516"/>
    <x v="1"/>
  </r>
  <r>
    <x v="8"/>
    <d v="2022-02-25T00:00:00"/>
    <s v="Campanha B"/>
    <x v="0"/>
    <s v="F"/>
    <n v="66765"/>
    <n v="400"/>
    <n v="11049.99971"/>
    <n v="50"/>
    <n v="0.35746609897422338"/>
    <x v="0"/>
  </r>
  <r>
    <x v="8"/>
    <d v="2022-02-26T00:00:00"/>
    <s v="Campanha B"/>
    <x v="0"/>
    <s v="F"/>
    <n v="26910"/>
    <n v="250"/>
    <n v="7229.9997810000004"/>
    <n v="50"/>
    <n v="1.0746888595237702"/>
    <x v="0"/>
  </r>
  <r>
    <x v="8"/>
    <d v="2022-02-27T00:00:00"/>
    <s v="Campanha B"/>
    <x v="0"/>
    <s v="F"/>
    <n v="3989"/>
    <n v="50"/>
    <n v="1279.999971"/>
    <n v="50"/>
    <n v="10.718750265502937"/>
    <x v="1"/>
  </r>
  <r>
    <x v="8"/>
    <d v="2022-02-28T00:00:00"/>
    <s v="Campanha B"/>
    <x v="0"/>
    <s v="F"/>
    <n v="33144"/>
    <n v="450"/>
    <n v="13409.99985"/>
    <n v="50"/>
    <n v="0.11856824517414143"/>
    <x v="0"/>
  </r>
  <r>
    <x v="8"/>
    <d v="2022-03-01T00:00:00"/>
    <s v="Campanha B"/>
    <x v="0"/>
    <s v="F"/>
    <n v="8613"/>
    <n v="50"/>
    <n v="889.99998599999992"/>
    <n v="100"/>
    <n v="32.707865698775421"/>
    <x v="1"/>
  </r>
  <r>
    <x v="8"/>
    <d v="2022-03-02T00:00:00"/>
    <s v="Campanha B"/>
    <x v="0"/>
    <s v="F"/>
    <n v="51816"/>
    <n v="400"/>
    <n v="10229.999899999999"/>
    <n v="150"/>
    <n v="3.3988270224714281"/>
    <x v="1"/>
  </r>
  <r>
    <x v="8"/>
    <d v="2022-03-03T00:00:00"/>
    <s v="Campanha B"/>
    <x v="0"/>
    <s v="F"/>
    <n v="27289"/>
    <n v="150"/>
    <n v="4429.999828"/>
    <n v="50"/>
    <n v="2.3860046461383293"/>
    <x v="1"/>
  </r>
  <r>
    <x v="8"/>
    <d v="2022-03-04T00:00:00"/>
    <s v="Campanha B"/>
    <x v="0"/>
    <s v="F"/>
    <n v="20409"/>
    <n v="200"/>
    <n v="3829.9999240000002"/>
    <n v="50"/>
    <n v="2.9164491638773202"/>
    <x v="1"/>
  </r>
  <r>
    <x v="8"/>
    <d v="2022-03-05T00:00:00"/>
    <s v="Campanha B"/>
    <x v="0"/>
    <s v="F"/>
    <n v="8044"/>
    <n v="50"/>
    <n v="1110.000014"/>
    <n v="50"/>
    <n v="12.513513343072805"/>
    <x v="1"/>
  </r>
  <r>
    <x v="8"/>
    <d v="2022-03-06T00:00:00"/>
    <s v="Campanha B"/>
    <x v="0"/>
    <s v="F"/>
    <n v="15645"/>
    <n v="200"/>
    <n v="5349.9999049999997"/>
    <n v="50"/>
    <n v="1.8037383675430176"/>
    <x v="0"/>
  </r>
  <r>
    <x v="8"/>
    <d v="2022-03-07T00:00:00"/>
    <s v="Campanha B"/>
    <x v="0"/>
    <s v="F"/>
    <n v="4402"/>
    <n v="50"/>
    <n v="1330.000043"/>
    <n v="100"/>
    <n v="21.556390248176857"/>
    <x v="1"/>
  </r>
  <r>
    <x v="8"/>
    <d v="2022-03-08T00:00:00"/>
    <s v="Campanha B"/>
    <x v="0"/>
    <s v="F"/>
    <n v="8469"/>
    <n v="100"/>
    <n v="3089.999914"/>
    <n v="50"/>
    <n v="3.8543690671442525"/>
    <x v="1"/>
  </r>
  <r>
    <x v="8"/>
    <d v="2022-03-09T00:00:00"/>
    <s v="Campanha B"/>
    <x v="0"/>
    <s v="F"/>
    <n v="5823"/>
    <n v="50"/>
    <n v="1419.999957"/>
    <n v="100"/>
    <n v="20.126761203134318"/>
    <x v="1"/>
  </r>
  <r>
    <x v="8"/>
    <d v="2022-03-10T00:00:00"/>
    <s v="Campanha B"/>
    <x v="0"/>
    <s v="F"/>
    <n v="4971"/>
    <n v="50"/>
    <n v="1230.0000190000001"/>
    <n v="100"/>
    <n v="23.390243525679164"/>
    <x v="1"/>
  </r>
  <r>
    <x v="8"/>
    <d v="2022-03-11T00:00:00"/>
    <s v="Campanha B"/>
    <x v="0"/>
    <s v="F"/>
    <n v="13621"/>
    <n v="150"/>
    <n v="4090.0000329999998"/>
    <n v="50"/>
    <n v="2.6674816330007594"/>
    <x v="1"/>
  </r>
  <r>
    <x v="8"/>
    <d v="2022-03-12T00:00:00"/>
    <s v="Campanha B"/>
    <x v="0"/>
    <s v="F"/>
    <n v="6175"/>
    <n v="50"/>
    <n v="1370.0000050000001"/>
    <n v="150"/>
    <n v="31.846715208588627"/>
    <x v="1"/>
  </r>
  <r>
    <x v="8"/>
    <d v="2022-03-13T00:00:00"/>
    <s v="Campanha B"/>
    <x v="0"/>
    <s v="F"/>
    <n v="9076"/>
    <n v="50"/>
    <n v="1379.9999949999999"/>
    <n v="100"/>
    <n v="20.739130513547575"/>
    <x v="1"/>
  </r>
  <r>
    <x v="8"/>
    <d v="2022-03-14T00:00:00"/>
    <s v="Campanha B"/>
    <x v="0"/>
    <s v="F"/>
    <n v="20941"/>
    <n v="200"/>
    <n v="5909.9999669999997"/>
    <n v="100"/>
    <n v="4.076142160323637"/>
    <x v="1"/>
  </r>
  <r>
    <x v="8"/>
    <d v="2022-03-15T00:00:00"/>
    <s v="Campanha B"/>
    <x v="0"/>
    <s v="F"/>
    <n v="24491"/>
    <n v="350"/>
    <n v="9539.9999619999999"/>
    <n v="50"/>
    <n v="0.57232705028809516"/>
    <x v="0"/>
  </r>
  <r>
    <x v="8"/>
    <d v="2022-03-16T00:00:00"/>
    <s v="Campanha B"/>
    <x v="0"/>
    <s v="F"/>
    <n v="44699"/>
    <n v="650"/>
    <n v="17300.000369999998"/>
    <n v="100"/>
    <n v="0.73410400915500118"/>
    <x v="0"/>
  </r>
  <r>
    <x v="8"/>
    <d v="2022-03-17T00:00:00"/>
    <s v="Campanha B"/>
    <x v="0"/>
    <s v="F"/>
    <n v="6469"/>
    <n v="100"/>
    <n v="1309.999943"/>
    <n v="50"/>
    <n v="10.450382177612049"/>
    <x v="1"/>
  </r>
  <r>
    <x v="8"/>
    <d v="2022-03-18T00:00:00"/>
    <s v="Campanha B"/>
    <x v="0"/>
    <s v="F"/>
    <n v="4706"/>
    <n v="50"/>
    <n v="1220.000029"/>
    <n v="50"/>
    <n v="11.295081674952975"/>
    <x v="1"/>
  </r>
  <r>
    <x v="8"/>
    <d v="2022-03-19T00:00:00"/>
    <s v="Campanha B"/>
    <x v="0"/>
    <s v="F"/>
    <n v="5040"/>
    <n v="50"/>
    <n v="1440.000057"/>
    <n v="50"/>
    <n v="9.4166662543402939"/>
    <x v="1"/>
  </r>
  <r>
    <x v="8"/>
    <d v="2022-03-20T00:00:00"/>
    <s v="Campanha B"/>
    <x v="0"/>
    <s v="F"/>
    <n v="8254"/>
    <n v="100"/>
    <n v="2320.0000520000003"/>
    <n v="100"/>
    <n v="11.931034192925095"/>
    <x v="1"/>
  </r>
  <r>
    <x v="8"/>
    <d v="2022-03-21T00:00:00"/>
    <s v="Campanha B"/>
    <x v="0"/>
    <s v="F"/>
    <n v="5704"/>
    <n v="50"/>
    <n v="1320.0000519999999"/>
    <n v="50"/>
    <n v="10.36363591597798"/>
    <x v="1"/>
  </r>
  <r>
    <x v="8"/>
    <d v="2022-03-22T00:00:00"/>
    <s v="Campanha B"/>
    <x v="0"/>
    <s v="F"/>
    <n v="37873"/>
    <n v="250"/>
    <n v="6169.999957"/>
    <n v="100"/>
    <n v="3.8622366627351989"/>
    <x v="1"/>
  </r>
  <r>
    <x v="8"/>
    <d v="2022-03-23T00:00:00"/>
    <s v="Campanha B"/>
    <x v="0"/>
    <s v="F"/>
    <n v="25267"/>
    <n v="200"/>
    <n v="4940.0000570000002"/>
    <n v="150"/>
    <n v="8.1093116357832464"/>
    <x v="1"/>
  </r>
  <r>
    <x v="8"/>
    <d v="2022-03-24T00:00:00"/>
    <s v="Campanha B"/>
    <x v="0"/>
    <s v="F"/>
    <n v="4783"/>
    <n v="50"/>
    <n v="860.00001400000008"/>
    <n v="50"/>
    <n v="16.44186018117902"/>
    <x v="1"/>
  </r>
  <r>
    <x v="8"/>
    <d v="2022-03-25T00:00:00"/>
    <s v="Campanha B"/>
    <x v="0"/>
    <s v="F"/>
    <n v="6475"/>
    <n v="50"/>
    <n v="1350.0000240000002"/>
    <n v="50"/>
    <n v="10.111110913580248"/>
    <x v="1"/>
  </r>
  <r>
    <x v="8"/>
    <d v="2022-03-26T00:00:00"/>
    <s v="Campanha B"/>
    <x v="0"/>
    <s v="F"/>
    <n v="5517"/>
    <n v="50"/>
    <n v="1230.0000190000001"/>
    <n v="50"/>
    <n v="11.195121762839582"/>
    <x v="1"/>
  </r>
  <r>
    <x v="8"/>
    <d v="2022-03-27T00:00:00"/>
    <s v="Campanha B"/>
    <x v="0"/>
    <s v="F"/>
    <n v="20050"/>
    <n v="200"/>
    <n v="4659.999847"/>
    <n v="250"/>
    <n v="15.094421129280351"/>
    <x v="1"/>
  </r>
  <r>
    <x v="8"/>
    <d v="2022-03-28T00:00:00"/>
    <s v="Campanha B"/>
    <x v="0"/>
    <s v="F"/>
    <n v="3717"/>
    <n v="50"/>
    <n v="1539.9999620000001"/>
    <n v="50"/>
    <n v="8.7402599806038168"/>
    <x v="1"/>
  </r>
  <r>
    <x v="8"/>
    <d v="2022-03-29T00:00:00"/>
    <s v="Campanha B"/>
    <x v="0"/>
    <s v="F"/>
    <n v="2879"/>
    <n v="50"/>
    <n v="1590.000033"/>
    <n v="200"/>
    <n v="36.735848273406923"/>
    <x v="1"/>
  </r>
  <r>
    <x v="8"/>
    <d v="2022-03-30T00:00:00"/>
    <s v="Campanha B"/>
    <x v="0"/>
    <s v="F"/>
    <n v="2749"/>
    <n v="50"/>
    <n v="1389.999986"/>
    <n v="50"/>
    <n v="9.7913670151648464"/>
    <x v="1"/>
  </r>
  <r>
    <x v="8"/>
    <d v="2022-03-31T00:00:00"/>
    <s v="Campanha B"/>
    <x v="0"/>
    <s v="F"/>
    <n v="2983"/>
    <n v="50"/>
    <n v="970.00002900000004"/>
    <n v="50"/>
    <n v="14.463917063449902"/>
    <x v="1"/>
  </r>
  <r>
    <x v="8"/>
    <d v="2022-04-01T00:00:00"/>
    <s v="Campanha B"/>
    <x v="0"/>
    <s v="F"/>
    <n v="4626"/>
    <n v="100"/>
    <n v="2099.9999049999997"/>
    <n v="100"/>
    <n v="13.285714931972819"/>
    <x v="1"/>
  </r>
  <r>
    <x v="8"/>
    <d v="2022-04-02T00:00:00"/>
    <s v="Campanha B"/>
    <x v="0"/>
    <s v="F"/>
    <n v="2764"/>
    <n v="50"/>
    <n v="1559.999943"/>
    <n v="100"/>
    <n v="18.230769933431979"/>
    <x v="1"/>
  </r>
  <r>
    <x v="9"/>
    <d v="2022-04-03T00:00:00"/>
    <s v="Campanha B"/>
    <x v="0"/>
    <s v="M"/>
    <n v="13329"/>
    <n v="200"/>
    <n v="5629.9999950000001"/>
    <n v="100"/>
    <n v="4.3285968075742423"/>
    <x v="1"/>
  </r>
  <r>
    <x v="9"/>
    <d v="2022-04-04T00:00:00"/>
    <s v="Campanha B"/>
    <x v="0"/>
    <s v="M"/>
    <n v="13659"/>
    <n v="150"/>
    <n v="3840.0000329999998"/>
    <n v="50"/>
    <n v="2.9062499664306642"/>
    <x v="1"/>
  </r>
  <r>
    <x v="9"/>
    <d v="2022-04-05T00:00:00"/>
    <s v="Campanha B"/>
    <x v="0"/>
    <s v="M"/>
    <n v="5374"/>
    <n v="50"/>
    <n v="1039.9999620000001"/>
    <n v="200"/>
    <n v="56.692309800295931"/>
    <x v="1"/>
  </r>
  <r>
    <x v="9"/>
    <d v="2022-04-06T00:00:00"/>
    <s v="Campanha B"/>
    <x v="0"/>
    <s v="M"/>
    <n v="2338"/>
    <n v="50"/>
    <n v="239.99999499999998"/>
    <n v="50"/>
    <n v="61.500001302083362"/>
    <x v="1"/>
  </r>
  <r>
    <x v="9"/>
    <d v="2022-04-07T00:00:00"/>
    <s v="Campanha B"/>
    <x v="0"/>
    <s v="M"/>
    <n v="3891"/>
    <n v="50"/>
    <n v="1090.000033"/>
    <n v="50"/>
    <n v="12.761467473276673"/>
    <x v="1"/>
  </r>
  <r>
    <x v="9"/>
    <d v="2022-04-08T00:00:00"/>
    <s v="Campanha B"/>
    <x v="0"/>
    <s v="M"/>
    <n v="7208"/>
    <n v="100"/>
    <n v="3190.0000569999997"/>
    <n v="50"/>
    <n v="3.7021942733463726"/>
    <x v="1"/>
  </r>
  <r>
    <x v="9"/>
    <d v="2022-04-09T00:00:00"/>
    <s v="Campanha B"/>
    <x v="0"/>
    <s v="M"/>
    <n v="12489"/>
    <n v="100"/>
    <n v="1960.0000379999999"/>
    <n v="50"/>
    <n v="6.6530610761141222"/>
    <x v="1"/>
  </r>
  <r>
    <x v="9"/>
    <d v="2022-04-10T00:00:00"/>
    <s v="Campanha B"/>
    <x v="0"/>
    <s v="M"/>
    <n v="8032"/>
    <n v="50"/>
    <n v="600.00002399999994"/>
    <n v="100"/>
    <n v="48.999998000000083"/>
    <x v="1"/>
  </r>
  <r>
    <x v="9"/>
    <d v="2022-04-11T00:00:00"/>
    <s v="Campanha B"/>
    <x v="0"/>
    <s v="M"/>
    <n v="23086"/>
    <n v="100"/>
    <n v="3310.0000620000001"/>
    <n v="100"/>
    <n v="8.0634439389928936"/>
    <x v="1"/>
  </r>
  <r>
    <x v="9"/>
    <d v="2022-04-12T00:00:00"/>
    <s v="Campanha B"/>
    <x v="0"/>
    <s v="M"/>
    <n v="16425"/>
    <n v="50"/>
    <n v="1549.9999520000001"/>
    <n v="50"/>
    <n v="8.6774196545265436"/>
    <x v="1"/>
  </r>
  <r>
    <x v="9"/>
    <d v="2022-04-13T00:00:00"/>
    <s v="Campanha B"/>
    <x v="0"/>
    <s v="M"/>
    <n v="43756"/>
    <n v="250"/>
    <n v="5439.9999379999999"/>
    <n v="0"/>
    <n v="-1"/>
    <x v="0"/>
  </r>
  <r>
    <x v="9"/>
    <d v="2022-04-14T00:00:00"/>
    <s v="Campanha B"/>
    <x v="0"/>
    <s v="M"/>
    <n v="33491"/>
    <n v="300"/>
    <n v="10569.999689999999"/>
    <n v="150"/>
    <n v="3.257332196761872"/>
    <x v="1"/>
  </r>
  <r>
    <x v="9"/>
    <d v="2022-04-15T00:00:00"/>
    <s v="Campanha B"/>
    <x v="0"/>
    <s v="M"/>
    <n v="20083"/>
    <n v="100"/>
    <n v="3200.0000480000003"/>
    <n v="150"/>
    <n v="13.062499789062501"/>
    <x v="1"/>
  </r>
  <r>
    <x v="9"/>
    <d v="2022-04-16T00:00:00"/>
    <s v="Campanha B"/>
    <x v="0"/>
    <s v="M"/>
    <n v="15466"/>
    <n v="50"/>
    <n v="970.00002900000004"/>
    <n v="50"/>
    <n v="14.463917063449902"/>
    <x v="1"/>
  </r>
  <r>
    <x v="9"/>
    <d v="2022-04-17T00:00:00"/>
    <s v="Campanha B"/>
    <x v="0"/>
    <s v="M"/>
    <n v="27072"/>
    <n v="150"/>
    <n v="4370.0000049999999"/>
    <n v="50"/>
    <n v="2.4324942752488625"/>
    <x v="1"/>
  </r>
  <r>
    <x v="9"/>
    <d v="2022-04-18T00:00:00"/>
    <s v="Campanha B"/>
    <x v="0"/>
    <s v="M"/>
    <n v="15753"/>
    <n v="50"/>
    <n v="569.99999300000002"/>
    <n v="100"/>
    <n v="51.631579593721149"/>
    <x v="1"/>
  </r>
  <r>
    <x v="9"/>
    <d v="2022-04-19T00:00:00"/>
    <s v="Campanha B"/>
    <x v="0"/>
    <s v="M"/>
    <n v="7966"/>
    <n v="50"/>
    <n v="1179.9999480000001"/>
    <n v="100"/>
    <n v="24.423729933927078"/>
    <x v="1"/>
  </r>
  <r>
    <x v="9"/>
    <d v="2022-04-20T00:00:00"/>
    <s v="Campanha B"/>
    <x v="0"/>
    <s v="M"/>
    <n v="12785"/>
    <n v="150"/>
    <n v="4730.0000190000001"/>
    <n v="150"/>
    <n v="8.5137420336657303"/>
    <x v="1"/>
  </r>
  <r>
    <x v="9"/>
    <d v="2022-04-21T00:00:00"/>
    <s v="Campanha B"/>
    <x v="0"/>
    <s v="M"/>
    <n v="8213"/>
    <n v="50"/>
    <n v="1379.9999949999999"/>
    <n v="100"/>
    <n v="20.739130513547575"/>
    <x v="1"/>
  </r>
  <r>
    <x v="9"/>
    <d v="2022-04-22T00:00:00"/>
    <s v="Campanha B"/>
    <x v="0"/>
    <s v="M"/>
    <n v="12729"/>
    <n v="200"/>
    <n v="5779.9998520000008"/>
    <n v="50"/>
    <n v="1.5951557757929158"/>
    <x v="0"/>
  </r>
  <r>
    <x v="9"/>
    <d v="2022-04-23T00:00:00"/>
    <s v="Campanha B"/>
    <x v="0"/>
    <s v="M"/>
    <n v="2883"/>
    <n v="50"/>
    <n v="990.00001000000009"/>
    <n v="100"/>
    <n v="29.303029996939088"/>
    <x v="1"/>
  </r>
  <r>
    <x v="9"/>
    <d v="2022-04-24T00:00:00"/>
    <s v="Campanha B"/>
    <x v="0"/>
    <s v="M"/>
    <n v="5209"/>
    <n v="50"/>
    <n v="959.99997900000005"/>
    <n v="100"/>
    <n v="30.250000683593765"/>
    <x v="1"/>
  </r>
  <r>
    <x v="9"/>
    <d v="2022-04-25T00:00:00"/>
    <s v="Campanha B"/>
    <x v="0"/>
    <s v="M"/>
    <n v="13473"/>
    <n v="150"/>
    <n v="2619.999945"/>
    <n v="150"/>
    <n v="16.175572879639887"/>
    <x v="1"/>
  </r>
  <r>
    <x v="9"/>
    <d v="2022-04-26T00:00:00"/>
    <s v="Campanha B"/>
    <x v="0"/>
    <s v="M"/>
    <n v="4616"/>
    <n v="50"/>
    <n v="1360.000014"/>
    <n v="50"/>
    <n v="10.029411651167822"/>
    <x v="1"/>
  </r>
  <r>
    <x v="9"/>
    <d v="2022-04-27T00:00:00"/>
    <s v="Campanha B"/>
    <x v="0"/>
    <s v="M"/>
    <n v="56615"/>
    <n v="600"/>
    <n v="19880.000349999998"/>
    <n v="100"/>
    <n v="0.50905429938787716"/>
    <x v="0"/>
  </r>
  <r>
    <x v="9"/>
    <d v="2022-04-28T00:00:00"/>
    <s v="Campanha B"/>
    <x v="0"/>
    <s v="M"/>
    <n v="11735"/>
    <n v="150"/>
    <n v="4529.9999709999993"/>
    <n v="100"/>
    <n v="5.6225165986871941"/>
    <x v="1"/>
  </r>
  <r>
    <x v="9"/>
    <d v="2022-04-29T00:00:00"/>
    <s v="Campanha B"/>
    <x v="0"/>
    <s v="M"/>
    <n v="15910"/>
    <n v="250"/>
    <n v="6779.9998520000008"/>
    <n v="50"/>
    <n v="1.2123894288250197"/>
    <x v="0"/>
  </r>
  <r>
    <x v="9"/>
    <d v="2022-04-30T00:00:00"/>
    <s v="Campanha B"/>
    <x v="0"/>
    <s v="M"/>
    <n v="9388"/>
    <n v="100"/>
    <n v="3140.0001050000001"/>
    <n v="50"/>
    <n v="3.7770699039514843"/>
    <x v="1"/>
  </r>
  <r>
    <x v="9"/>
    <d v="2022-05-01T00:00:00"/>
    <s v="Campanha B"/>
    <x v="0"/>
    <s v="M"/>
    <n v="17954"/>
    <n v="300"/>
    <n v="7540.0001999999995"/>
    <n v="150"/>
    <n v="4.9681696029663236"/>
    <x v="1"/>
  </r>
  <r>
    <x v="9"/>
    <d v="2022-05-02T00:00:00"/>
    <s v="Campanha B"/>
    <x v="0"/>
    <s v="M"/>
    <n v="7629"/>
    <n v="50"/>
    <n v="720.00002900000004"/>
    <n v="100"/>
    <n v="40.666664988425993"/>
    <x v="1"/>
  </r>
  <r>
    <x v="9"/>
    <d v="2022-05-03T00:00:00"/>
    <s v="Campanha B"/>
    <x v="0"/>
    <s v="M"/>
    <n v="7453"/>
    <n v="50"/>
    <n v="1679.9999480000001"/>
    <n v="100"/>
    <n v="16.857143409863962"/>
    <x v="1"/>
  </r>
  <r>
    <x v="9"/>
    <d v="2022-05-04T00:00:00"/>
    <s v="Campanha B"/>
    <x v="0"/>
    <s v="M"/>
    <n v="6184"/>
    <n v="100"/>
    <n v="2750"/>
    <n v="100"/>
    <n v="9.9090909090909083"/>
    <x v="1"/>
  </r>
  <r>
    <x v="9"/>
    <d v="2022-05-05T00:00:00"/>
    <s v="Campanha B"/>
    <x v="0"/>
    <s v="M"/>
    <n v="9134"/>
    <n v="150"/>
    <n v="4180.0000669999999"/>
    <n v="100"/>
    <n v="6.1770333777843929"/>
    <x v="1"/>
  </r>
  <r>
    <x v="9"/>
    <d v="2022-05-06T00:00:00"/>
    <s v="Campanha B"/>
    <x v="0"/>
    <s v="M"/>
    <n v="3385"/>
    <n v="50"/>
    <n v="1440.000057"/>
    <n v="100"/>
    <n v="19.833332508680588"/>
    <x v="1"/>
  </r>
  <r>
    <x v="9"/>
    <d v="2022-05-07T00:00:00"/>
    <s v="Campanha B"/>
    <x v="0"/>
    <s v="M"/>
    <n v="6142"/>
    <n v="50"/>
    <n v="1330.000043"/>
    <n v="50"/>
    <n v="10.278195124088429"/>
    <x v="1"/>
  </r>
  <r>
    <x v="9"/>
    <d v="2022-05-08T00:00:00"/>
    <s v="Campanha B"/>
    <x v="0"/>
    <s v="M"/>
    <n v="9142"/>
    <n v="150"/>
    <n v="3749.9998809999997"/>
    <n v="50"/>
    <n v="3.0000001269333376"/>
    <x v="1"/>
  </r>
  <r>
    <x v="9"/>
    <d v="2022-05-09T00:00:00"/>
    <s v="Campanha B"/>
    <x v="0"/>
    <s v="M"/>
    <n v="5475"/>
    <n v="100"/>
    <n v="2730.0000190000001"/>
    <n v="100"/>
    <n v="9.9890109125306932"/>
    <x v="1"/>
  </r>
  <r>
    <x v="9"/>
    <d v="2022-05-10T00:00:00"/>
    <s v="Campanha B"/>
    <x v="0"/>
    <s v="M"/>
    <n v="4012"/>
    <n v="50"/>
    <n v="1570.0000519999999"/>
    <n v="50"/>
    <n v="8.5541398109456885"/>
    <x v="1"/>
  </r>
  <r>
    <x v="9"/>
    <d v="2022-05-11T00:00:00"/>
    <s v="Campanha B"/>
    <x v="0"/>
    <s v="M"/>
    <n v="12396"/>
    <n v="100"/>
    <n v="3210.0000380000001"/>
    <n v="150"/>
    <n v="13.01869142283169"/>
    <x v="1"/>
  </r>
  <r>
    <x v="9"/>
    <d v="2022-05-12T00:00:00"/>
    <s v="Campanha B"/>
    <x v="0"/>
    <s v="M"/>
    <n v="15720"/>
    <n v="50"/>
    <n v="1379.9999949999999"/>
    <n v="50"/>
    <n v="9.8695652567737877"/>
    <x v="1"/>
  </r>
  <r>
    <x v="9"/>
    <d v="2022-05-13T00:00:00"/>
    <s v="Campanha B"/>
    <x v="0"/>
    <s v="M"/>
    <n v="7780"/>
    <n v="150"/>
    <n v="4329.9999239999997"/>
    <n v="200"/>
    <n v="12.856813176239678"/>
    <x v="1"/>
  </r>
  <r>
    <x v="10"/>
    <d v="2022-05-14T00:00:00"/>
    <s v="Campanha B"/>
    <x v="1"/>
    <s v="F"/>
    <n v="5024"/>
    <n v="50"/>
    <n v="1409.999967"/>
    <n v="100"/>
    <n v="20.276596242643741"/>
    <x v="1"/>
  </r>
  <r>
    <x v="10"/>
    <d v="2022-05-15T00:00:00"/>
    <s v="Campanha B"/>
    <x v="1"/>
    <s v="F"/>
    <n v="104648"/>
    <n v="1200"/>
    <n v="33330.000039999999"/>
    <n v="300"/>
    <n v="1.7002700237620523"/>
    <x v="0"/>
  </r>
  <r>
    <x v="10"/>
    <d v="2022-05-16T00:00:00"/>
    <s v="Campanha B"/>
    <x v="1"/>
    <s v="F"/>
    <n v="8504"/>
    <n v="150"/>
    <n v="3340.0000930000001"/>
    <n v="100"/>
    <n v="7.982035678045114"/>
    <x v="1"/>
  </r>
  <r>
    <x v="10"/>
    <d v="2022-05-17T00:00:00"/>
    <s v="Campanha B"/>
    <x v="1"/>
    <s v="F"/>
    <n v="20277"/>
    <n v="300"/>
    <n v="8050.0000719999998"/>
    <n v="50"/>
    <n v="0.86335402060105726"/>
    <x v="0"/>
  </r>
  <r>
    <x v="10"/>
    <d v="2022-05-18T00:00:00"/>
    <s v="Campanha B"/>
    <x v="1"/>
    <s v="F"/>
    <n v="12403"/>
    <n v="200"/>
    <n v="5210.0000380000001"/>
    <n v="100"/>
    <n v="4.7581573476372405"/>
    <x v="1"/>
  </r>
  <r>
    <x v="10"/>
    <d v="2022-05-19T00:00:00"/>
    <s v="Campanha B"/>
    <x v="1"/>
    <s v="F"/>
    <n v="3010"/>
    <n v="50"/>
    <n v="860.00001400000008"/>
    <n v="100"/>
    <n v="33.883720362358034"/>
    <x v="1"/>
  </r>
  <r>
    <x v="10"/>
    <d v="2022-05-20T00:00:00"/>
    <s v="Campanha B"/>
    <x v="1"/>
    <s v="F"/>
    <n v="4868"/>
    <n v="100"/>
    <n v="2420.0000759999998"/>
    <n v="50"/>
    <n v="5.1983469127791881"/>
    <x v="1"/>
  </r>
  <r>
    <x v="10"/>
    <d v="2022-05-21T00:00:00"/>
    <s v="Campanha B"/>
    <x v="1"/>
    <s v="F"/>
    <n v="6585"/>
    <n v="100"/>
    <n v="2950.0000480000003"/>
    <n v="50"/>
    <n v="4.0847456799770194"/>
    <x v="1"/>
  </r>
  <r>
    <x v="10"/>
    <d v="2022-05-22T00:00:00"/>
    <s v="Campanha B"/>
    <x v="1"/>
    <s v="F"/>
    <n v="10164"/>
    <n v="100"/>
    <n v="3720.0000289999998"/>
    <n v="100"/>
    <n v="7.0645160661637192"/>
    <x v="1"/>
  </r>
  <r>
    <x v="10"/>
    <d v="2022-05-23T00:00:00"/>
    <s v="Campanha B"/>
    <x v="1"/>
    <s v="F"/>
    <n v="11182"/>
    <n v="200"/>
    <n v="4449.9998089999999"/>
    <n v="50"/>
    <n v="2.3707866615326409"/>
    <x v="1"/>
  </r>
  <r>
    <x v="10"/>
    <d v="2022-05-24T00:00:00"/>
    <s v="Campanha B"/>
    <x v="1"/>
    <s v="F"/>
    <n v="41785"/>
    <n v="700"/>
    <n v="19100.000380000001"/>
    <n v="50"/>
    <n v="-0.21465970148844579"/>
    <x v="0"/>
  </r>
  <r>
    <x v="10"/>
    <d v="2022-05-25T00:00:00"/>
    <s v="Campanha B"/>
    <x v="1"/>
    <s v="F"/>
    <n v="5602"/>
    <n v="50"/>
    <n v="1580.000043"/>
    <n v="50"/>
    <n v="8.4936706277039011"/>
    <x v="1"/>
  </r>
  <r>
    <x v="10"/>
    <d v="2022-05-26T00:00:00"/>
    <s v="Campanha B"/>
    <x v="1"/>
    <s v="F"/>
    <n v="112460"/>
    <n v="1250"/>
    <n v="41290.000679999997"/>
    <n v="50"/>
    <n v="-0.63671591782594272"/>
    <x v="0"/>
  </r>
  <r>
    <x v="10"/>
    <d v="2022-05-27T00:00:00"/>
    <s v="Campanha B"/>
    <x v="1"/>
    <s v="F"/>
    <n v="14670"/>
    <n v="350"/>
    <n v="9410.0003240000005"/>
    <n v="50"/>
    <n v="0.59404882928035907"/>
    <x v="0"/>
  </r>
  <r>
    <x v="10"/>
    <d v="2022-05-28T00:00:00"/>
    <s v="Campanha B"/>
    <x v="1"/>
    <s v="F"/>
    <n v="89527"/>
    <n v="1200"/>
    <n v="32289.999960000005"/>
    <n v="50"/>
    <n v="-0.53545989412878281"/>
    <x v="0"/>
  </r>
  <r>
    <x v="10"/>
    <d v="2022-05-29T00:00:00"/>
    <s v="Campanha B"/>
    <x v="1"/>
    <s v="F"/>
    <n v="7116"/>
    <n v="100"/>
    <n v="1730.0000190000001"/>
    <n v="100"/>
    <n v="16.341040271977015"/>
    <x v="1"/>
  </r>
  <r>
    <x v="10"/>
    <d v="2022-05-30T00:00:00"/>
    <s v="Campanha B"/>
    <x v="1"/>
    <s v="F"/>
    <n v="9730"/>
    <n v="50"/>
    <n v="1379.9999949999999"/>
    <n v="50"/>
    <n v="9.8695652567737877"/>
    <x v="1"/>
  </r>
  <r>
    <x v="10"/>
    <d v="2022-05-31T00:00:00"/>
    <s v="Campanha B"/>
    <x v="1"/>
    <s v="F"/>
    <n v="18234"/>
    <n v="300"/>
    <n v="7810.0000620000001"/>
    <n v="50"/>
    <n v="0.92061458142405839"/>
    <x v="0"/>
  </r>
  <r>
    <x v="10"/>
    <d v="2022-06-01T00:00:00"/>
    <s v="Campanha B"/>
    <x v="1"/>
    <s v="F"/>
    <n v="73676"/>
    <n v="1000"/>
    <n v="28500"/>
    <n v="50"/>
    <n v="-0.47368421052631576"/>
    <x v="0"/>
  </r>
  <r>
    <x v="10"/>
    <d v="2022-06-02T00:00:00"/>
    <s v="Campanha B"/>
    <x v="1"/>
    <s v="F"/>
    <n v="18421"/>
    <n v="350"/>
    <n v="10079.99992"/>
    <n v="50"/>
    <n v="0.48809524990551784"/>
    <x v="0"/>
  </r>
  <r>
    <x v="10"/>
    <d v="2022-06-03T00:00:00"/>
    <s v="Campanha B"/>
    <x v="1"/>
    <s v="F"/>
    <n v="164754"/>
    <n v="2450"/>
    <n v="67979.999779999998"/>
    <n v="150"/>
    <n v="-0.33804059803425907"/>
    <x v="0"/>
  </r>
  <r>
    <x v="10"/>
    <d v="2022-06-04T00:00:00"/>
    <s v="Campanha B"/>
    <x v="1"/>
    <s v="F"/>
    <n v="7449"/>
    <n v="50"/>
    <n v="1639.999986"/>
    <n v="100"/>
    <n v="17.292683082986319"/>
    <x v="1"/>
  </r>
  <r>
    <x v="10"/>
    <d v="2022-06-05T00:00:00"/>
    <s v="Campanha B"/>
    <x v="1"/>
    <s v="F"/>
    <n v="6424"/>
    <n v="50"/>
    <n v="529.99997099999996"/>
    <n v="50"/>
    <n v="27.301888341046723"/>
    <x v="1"/>
  </r>
  <r>
    <x v="10"/>
    <d v="2022-06-06T00:00:00"/>
    <s v="Campanha B"/>
    <x v="1"/>
    <s v="F"/>
    <n v="10186"/>
    <n v="50"/>
    <n v="1230.0000190000001"/>
    <n v="100"/>
    <n v="23.390243525679164"/>
    <x v="1"/>
  </r>
  <r>
    <x v="10"/>
    <d v="2022-06-07T00:00:00"/>
    <s v="Campanha B"/>
    <x v="1"/>
    <s v="F"/>
    <n v="29035"/>
    <n v="350"/>
    <n v="8910.000086"/>
    <n v="200"/>
    <n v="5.7340066690095881"/>
    <x v="1"/>
  </r>
  <r>
    <x v="10"/>
    <d v="2022-06-08T00:00:00"/>
    <s v="Campanha B"/>
    <x v="1"/>
    <s v="F"/>
    <n v="6532"/>
    <n v="50"/>
    <n v="1610.000014"/>
    <n v="50"/>
    <n v="8.3167701053200123"/>
    <x v="1"/>
  </r>
  <r>
    <x v="10"/>
    <d v="2022-06-09T00:00:00"/>
    <s v="Campanha B"/>
    <x v="1"/>
    <s v="F"/>
    <n v="5912"/>
    <n v="50"/>
    <n v="1559.999943"/>
    <n v="100"/>
    <n v="18.230769933431979"/>
    <x v="1"/>
  </r>
  <r>
    <x v="10"/>
    <d v="2022-06-10T00:00:00"/>
    <s v="Campanha B"/>
    <x v="1"/>
    <s v="F"/>
    <n v="4621"/>
    <n v="100"/>
    <n v="3250"/>
    <n v="100"/>
    <n v="8.2307692307692299"/>
    <x v="1"/>
  </r>
  <r>
    <x v="10"/>
    <d v="2022-06-11T00:00:00"/>
    <s v="Campanha B"/>
    <x v="1"/>
    <s v="F"/>
    <n v="5775"/>
    <n v="50"/>
    <n v="1580.000043"/>
    <n v="100"/>
    <n v="17.987341255407802"/>
    <x v="1"/>
  </r>
  <r>
    <x v="10"/>
    <d v="2022-06-12T00:00:00"/>
    <s v="Campanha B"/>
    <x v="1"/>
    <s v="F"/>
    <n v="9297"/>
    <n v="100"/>
    <n v="2619.9998860000001"/>
    <n v="150"/>
    <n v="16.175573266418073"/>
    <x v="1"/>
  </r>
  <r>
    <x v="10"/>
    <d v="2022-06-13T00:00:00"/>
    <s v="Campanha B"/>
    <x v="1"/>
    <s v="F"/>
    <n v="2563"/>
    <n v="50"/>
    <n v="1480.0000190000001"/>
    <n v="50"/>
    <n v="9.1351350050219153"/>
    <x v="1"/>
  </r>
  <r>
    <x v="10"/>
    <d v="2022-06-14T00:00:00"/>
    <s v="Campanha B"/>
    <x v="1"/>
    <s v="F"/>
    <n v="2189"/>
    <n v="50"/>
    <n v="409.99999599999995"/>
    <n v="50"/>
    <n v="35.585366210588944"/>
    <x v="1"/>
  </r>
  <r>
    <x v="10"/>
    <d v="2022-06-15T00:00:00"/>
    <s v="Campanha B"/>
    <x v="1"/>
    <s v="F"/>
    <n v="16274"/>
    <n v="200"/>
    <n v="6079.9999239999997"/>
    <n v="100"/>
    <n v="3.9342105879934222"/>
    <x v="1"/>
  </r>
  <r>
    <x v="11"/>
    <d v="2022-06-16T00:00:00"/>
    <s v="Campanha B"/>
    <x v="1"/>
    <s v="M"/>
    <n v="4423"/>
    <n v="50"/>
    <n v="1460.0000379999999"/>
    <n v="100"/>
    <n v="19.547944670669935"/>
    <x v="1"/>
  </r>
  <r>
    <x v="11"/>
    <d v="2022-06-17T00:00:00"/>
    <s v="Campanha B"/>
    <x v="1"/>
    <s v="M"/>
    <n v="12382"/>
    <n v="100"/>
    <n v="2839.999914"/>
    <n v="100"/>
    <n v="9.5633806015671592"/>
    <x v="1"/>
  </r>
  <r>
    <x v="11"/>
    <d v="2022-06-18T00:00:00"/>
    <s v="Campanha B"/>
    <x v="1"/>
    <s v="M"/>
    <n v="2938"/>
    <n v="50"/>
    <n v="1350.0000240000002"/>
    <n v="100"/>
    <n v="21.222221827160496"/>
    <x v="1"/>
  </r>
  <r>
    <x v="11"/>
    <d v="2022-06-19T00:00:00"/>
    <s v="Campanha B"/>
    <x v="1"/>
    <s v="M"/>
    <n v="10332"/>
    <n v="200"/>
    <n v="5750"/>
    <n v="50"/>
    <n v="1.6086956521739131"/>
    <x v="0"/>
  </r>
  <r>
    <x v="11"/>
    <d v="2022-06-20T00:00:00"/>
    <s v="Campanha B"/>
    <x v="1"/>
    <s v="M"/>
    <n v="8259"/>
    <n v="150"/>
    <n v="3980.0000190000001"/>
    <n v="50"/>
    <n v="2.7688442031135581"/>
    <x v="1"/>
  </r>
  <r>
    <x v="11"/>
    <d v="2022-06-21T00:00:00"/>
    <s v="Campanha B"/>
    <x v="1"/>
    <s v="M"/>
    <n v="12158"/>
    <n v="150"/>
    <n v="4449.9999280000002"/>
    <n v="50"/>
    <n v="2.3707865713925016"/>
    <x v="1"/>
  </r>
  <r>
    <x v="11"/>
    <d v="2022-06-22T00:00:00"/>
    <s v="Campanha B"/>
    <x v="1"/>
    <s v="M"/>
    <n v="11199"/>
    <n v="100"/>
    <n v="2680.0000669999999"/>
    <n v="50"/>
    <n v="4.5970147854477643"/>
    <x v="1"/>
  </r>
  <r>
    <x v="11"/>
    <d v="2022-06-23T00:00:00"/>
    <s v="Campanha B"/>
    <x v="1"/>
    <s v="M"/>
    <n v="5676"/>
    <n v="100"/>
    <n v="3009.9999899999998"/>
    <n v="50"/>
    <n v="3.9833887208750456"/>
    <x v="1"/>
  </r>
  <r>
    <x v="11"/>
    <d v="2022-06-24T00:00:00"/>
    <s v="Campanha B"/>
    <x v="1"/>
    <s v="M"/>
    <n v="4607"/>
    <n v="50"/>
    <n v="1149.9999759999998"/>
    <n v="100"/>
    <n v="25.086957066162586"/>
    <x v="1"/>
  </r>
  <r>
    <x v="11"/>
    <d v="2022-06-25T00:00:00"/>
    <s v="Campanha B"/>
    <x v="1"/>
    <s v="M"/>
    <n v="13355"/>
    <n v="100"/>
    <n v="3180.0000669999999"/>
    <n v="100"/>
    <n v="8.4339620653850762"/>
    <x v="1"/>
  </r>
  <r>
    <x v="11"/>
    <d v="2022-06-26T00:00:00"/>
    <s v="Campanha B"/>
    <x v="1"/>
    <s v="M"/>
    <n v="2793"/>
    <n v="50"/>
    <n v="980.00001899999995"/>
    <n v="100"/>
    <n v="29.612244304456489"/>
    <x v="1"/>
  </r>
  <r>
    <x v="11"/>
    <d v="2022-06-27T00:00:00"/>
    <s v="Campanha B"/>
    <x v="1"/>
    <s v="M"/>
    <n v="2797"/>
    <n v="50"/>
    <n v="1289.9999620000001"/>
    <n v="50"/>
    <n v="10.627907319271689"/>
    <x v="1"/>
  </r>
  <r>
    <x v="11"/>
    <d v="2022-06-28T00:00:00"/>
    <s v="Campanha B"/>
    <x v="1"/>
    <s v="M"/>
    <n v="9750"/>
    <n v="100"/>
    <n v="1500"/>
    <n v="100"/>
    <n v="19"/>
    <x v="1"/>
  </r>
  <r>
    <x v="11"/>
    <d v="2022-06-29T00:00:00"/>
    <s v="Campanha B"/>
    <x v="1"/>
    <s v="M"/>
    <n v="3029"/>
    <n v="50"/>
    <n v="1049.9999520000001"/>
    <n v="100"/>
    <n v="27.571429877551079"/>
    <x v="1"/>
  </r>
  <r>
    <x v="11"/>
    <d v="2022-06-30T00:00:00"/>
    <s v="Campanha B"/>
    <x v="1"/>
    <s v="M"/>
    <n v="4726"/>
    <n v="50"/>
    <n v="1830.000043"/>
    <n v="100"/>
    <n v="15.393442237749717"/>
    <x v="1"/>
  </r>
  <r>
    <x v="11"/>
    <d v="2022-07-01T00:00:00"/>
    <s v="Campanha B"/>
    <x v="1"/>
    <s v="M"/>
    <n v="14615"/>
    <n v="200"/>
    <n v="6050.0001910000001"/>
    <n v="50"/>
    <n v="1.4793387647018672"/>
    <x v="0"/>
  </r>
  <r>
    <x v="11"/>
    <d v="2022-07-02T00:00:00"/>
    <s v="Campanha B"/>
    <x v="1"/>
    <s v="M"/>
    <n v="11446"/>
    <n v="100"/>
    <n v="3090.0000329999998"/>
    <n v="100"/>
    <n v="8.7087377603921219"/>
    <x v="1"/>
  </r>
  <r>
    <x v="11"/>
    <d v="2022-07-03T00:00:00"/>
    <s v="Campanha B"/>
    <x v="1"/>
    <s v="M"/>
    <n v="8077"/>
    <n v="100"/>
    <n v="3579.9999240000002"/>
    <n v="100"/>
    <n v="7.3798884460534975"/>
    <x v="1"/>
  </r>
  <r>
    <x v="11"/>
    <d v="2022-07-04T00:00:00"/>
    <s v="Campanha B"/>
    <x v="1"/>
    <s v="M"/>
    <n v="25817"/>
    <n v="200"/>
    <n v="6019.9999809999999"/>
    <n v="50"/>
    <n v="1.4916943600236199"/>
    <x v="0"/>
  </r>
  <r>
    <x v="11"/>
    <d v="2022-07-05T00:00:00"/>
    <s v="Campanha B"/>
    <x v="1"/>
    <s v="M"/>
    <n v="6412"/>
    <n v="50"/>
    <n v="1370.0000050000001"/>
    <n v="50"/>
    <n v="9.9489050695295429"/>
    <x v="1"/>
  </r>
  <r>
    <x v="11"/>
    <d v="2022-07-06T00:00:00"/>
    <s v="Campanha B"/>
    <x v="1"/>
    <s v="M"/>
    <n v="8200"/>
    <n v="150"/>
    <n v="3919.999957"/>
    <n v="50"/>
    <n v="2.8265306542195963"/>
    <x v="1"/>
  </r>
  <r>
    <x v="11"/>
    <d v="2022-07-07T00:00:00"/>
    <s v="Campanha B"/>
    <x v="1"/>
    <s v="M"/>
    <n v="6607"/>
    <n v="50"/>
    <n v="1320.0000519999999"/>
    <n v="100"/>
    <n v="21.72727183195596"/>
    <x v="1"/>
  </r>
  <r>
    <x v="11"/>
    <d v="2022-07-08T00:00:00"/>
    <s v="Campanha B"/>
    <x v="1"/>
    <s v="M"/>
    <n v="2633"/>
    <n v="50"/>
    <n v="1070.0000519999999"/>
    <n v="50"/>
    <n v="13.018690907502874"/>
    <x v="1"/>
  </r>
  <r>
    <x v="11"/>
    <d v="2022-07-09T00:00:00"/>
    <s v="Campanha B"/>
    <x v="1"/>
    <s v="M"/>
    <n v="9948"/>
    <n v="100"/>
    <n v="2720.0000289999998"/>
    <n v="100"/>
    <n v="10.029411647112891"/>
    <x v="1"/>
  </r>
  <r>
    <x v="12"/>
    <d v="2022-07-10T00:00:00"/>
    <s v="Campanha B"/>
    <x v="2"/>
    <s v="F"/>
    <n v="6907"/>
    <n v="100"/>
    <n v="2349.9999640000001"/>
    <n v="50"/>
    <n v="5.3829788211860583"/>
    <x v="1"/>
  </r>
  <r>
    <x v="12"/>
    <d v="2022-07-11T00:00:00"/>
    <s v="Campanha B"/>
    <x v="2"/>
    <s v="F"/>
    <n v="39035"/>
    <n v="650"/>
    <n v="19329.99957"/>
    <n v="50"/>
    <n v="-0.22400412138239897"/>
    <x v="0"/>
  </r>
  <r>
    <x v="12"/>
    <d v="2022-07-12T00:00:00"/>
    <s v="Campanha B"/>
    <x v="2"/>
    <s v="F"/>
    <n v="4412"/>
    <n v="50"/>
    <n v="1450.0000479999999"/>
    <n v="50"/>
    <n v="9.3448272437574431"/>
    <x v="1"/>
  </r>
  <r>
    <x v="12"/>
    <d v="2022-07-13T00:00:00"/>
    <s v="Campanha B"/>
    <x v="2"/>
    <s v="F"/>
    <n v="9965"/>
    <n v="150"/>
    <n v="4050.0000719999994"/>
    <n v="50"/>
    <n v="2.7037036378600843"/>
    <x v="1"/>
  </r>
  <r>
    <x v="12"/>
    <d v="2022-07-14T00:00:00"/>
    <s v="Campanha B"/>
    <x v="2"/>
    <s v="F"/>
    <n v="27081"/>
    <n v="450"/>
    <n v="10770.000460000001"/>
    <n v="100"/>
    <n v="1.7855152013614672"/>
    <x v="0"/>
  </r>
  <r>
    <x v="12"/>
    <d v="2022-07-15T00:00:00"/>
    <s v="Campanha B"/>
    <x v="2"/>
    <s v="F"/>
    <n v="20233"/>
    <n v="200"/>
    <n v="5590.000153"/>
    <n v="150"/>
    <n v="7.0500892251048919"/>
    <x v="1"/>
  </r>
  <r>
    <x v="12"/>
    <d v="2022-07-16T00:00:00"/>
    <s v="Campanha B"/>
    <x v="2"/>
    <s v="F"/>
    <n v="147159"/>
    <n v="1800"/>
    <n v="58160.000439999996"/>
    <n v="200"/>
    <n v="3.1636856019253562E-2"/>
    <x v="0"/>
  </r>
  <r>
    <x v="12"/>
    <d v="2022-07-17T00:00:00"/>
    <s v="Campanha B"/>
    <x v="2"/>
    <s v="F"/>
    <n v="21664"/>
    <n v="350"/>
    <n v="10619.99977"/>
    <n v="100"/>
    <n v="1.8248588182408216"/>
    <x v="0"/>
  </r>
  <r>
    <x v="12"/>
    <d v="2022-07-18T00:00:00"/>
    <s v="Campanha B"/>
    <x v="2"/>
    <s v="F"/>
    <n v="9112"/>
    <n v="200"/>
    <n v="5460.0000380000001"/>
    <n v="100"/>
    <n v="4.4945054562653466"/>
    <x v="1"/>
  </r>
  <r>
    <x v="12"/>
    <d v="2022-07-19T00:00:00"/>
    <s v="Campanha B"/>
    <x v="2"/>
    <s v="F"/>
    <n v="34127"/>
    <n v="400"/>
    <n v="13070.000169999999"/>
    <n v="50"/>
    <n v="0.14766639670212037"/>
    <x v="0"/>
  </r>
  <r>
    <x v="12"/>
    <d v="2022-07-20T00:00:00"/>
    <s v="Campanha B"/>
    <x v="2"/>
    <s v="F"/>
    <n v="29466"/>
    <n v="350"/>
    <n v="10849.999670000001"/>
    <n v="100"/>
    <n v="1.7649770426214213"/>
    <x v="0"/>
  </r>
  <r>
    <x v="12"/>
    <d v="2022-07-21T00:00:00"/>
    <s v="Campanha B"/>
    <x v="2"/>
    <s v="F"/>
    <n v="38759"/>
    <n v="450"/>
    <n v="10849.999670000001"/>
    <n v="50"/>
    <n v="0.38248852131071065"/>
    <x v="0"/>
  </r>
  <r>
    <x v="12"/>
    <d v="2022-07-22T00:00:00"/>
    <s v="Campanha B"/>
    <x v="2"/>
    <s v="F"/>
    <n v="41720"/>
    <n v="500"/>
    <n v="12060.00006"/>
    <n v="100"/>
    <n v="1.4875621766787952"/>
    <x v="0"/>
  </r>
  <r>
    <x v="12"/>
    <d v="2022-07-23T00:00:00"/>
    <s v="Campanha B"/>
    <x v="2"/>
    <s v="F"/>
    <n v="27559"/>
    <n v="400"/>
    <n v="13370"/>
    <n v="50"/>
    <n v="0.1219147344801795"/>
    <x v="0"/>
  </r>
  <r>
    <x v="12"/>
    <d v="2022-07-24T00:00:00"/>
    <s v="Campanha B"/>
    <x v="2"/>
    <s v="F"/>
    <n v="8152"/>
    <n v="50"/>
    <n v="990.00001000000009"/>
    <n v="50"/>
    <n v="14.151514998469544"/>
    <x v="1"/>
  </r>
  <r>
    <x v="12"/>
    <d v="2022-07-25T00:00:00"/>
    <s v="Campanha B"/>
    <x v="2"/>
    <s v="F"/>
    <n v="74542"/>
    <n v="950"/>
    <n v="34150.000099999997"/>
    <n v="50"/>
    <n v="-0.56076134828473978"/>
    <x v="0"/>
  </r>
  <r>
    <x v="12"/>
    <d v="2022-07-26T00:00:00"/>
    <s v="Campanha B"/>
    <x v="2"/>
    <s v="F"/>
    <n v="6699"/>
    <n v="100"/>
    <n v="3090.0000329999998"/>
    <n v="50"/>
    <n v="3.8543688801960605"/>
    <x v="1"/>
  </r>
  <r>
    <x v="12"/>
    <d v="2022-07-27T00:00:00"/>
    <s v="Campanha B"/>
    <x v="2"/>
    <s v="F"/>
    <n v="11911"/>
    <n v="200"/>
    <n v="3959.9999189999999"/>
    <n v="50"/>
    <n v="2.7878788653581283"/>
    <x v="1"/>
  </r>
  <r>
    <x v="12"/>
    <d v="2022-07-28T00:00:00"/>
    <s v="Campanha B"/>
    <x v="2"/>
    <s v="F"/>
    <n v="24188"/>
    <n v="250"/>
    <n v="8179.999828"/>
    <n v="50"/>
    <n v="0.83374086985371998"/>
    <x v="0"/>
  </r>
  <r>
    <x v="12"/>
    <d v="2022-07-29T00:00:00"/>
    <s v="Campanha B"/>
    <x v="2"/>
    <s v="F"/>
    <n v="10750"/>
    <n v="200"/>
    <n v="5389.9998660000001"/>
    <n v="50"/>
    <n v="1.7829314235459759"/>
    <x v="0"/>
  </r>
  <r>
    <x v="12"/>
    <d v="2022-07-30T00:00:00"/>
    <s v="Campanha B"/>
    <x v="2"/>
    <s v="F"/>
    <n v="8316"/>
    <n v="150"/>
    <n v="4569.9999330000001"/>
    <n v="100"/>
    <n v="5.5645515185612586"/>
    <x v="1"/>
  </r>
  <r>
    <x v="12"/>
    <d v="2022-07-31T00:00:00"/>
    <s v="Campanha B"/>
    <x v="2"/>
    <s v="F"/>
    <n v="5794"/>
    <n v="100"/>
    <n v="2269.9999809999999"/>
    <n v="50"/>
    <n v="5.6079295707271637"/>
    <x v="1"/>
  </r>
  <r>
    <x v="12"/>
    <d v="2022-08-01T00:00:00"/>
    <s v="Campanha B"/>
    <x v="2"/>
    <s v="F"/>
    <n v="4813"/>
    <n v="50"/>
    <n v="1029.999971"/>
    <n v="50"/>
    <n v="13.563107206145737"/>
    <x v="1"/>
  </r>
  <r>
    <x v="12"/>
    <d v="2022-08-02T00:00:00"/>
    <s v="Campanha B"/>
    <x v="2"/>
    <s v="F"/>
    <n v="85285"/>
    <n v="1300"/>
    <n v="36130.000350000002"/>
    <n v="50"/>
    <n v="-0.58483255314997529"/>
    <x v="0"/>
  </r>
  <r>
    <x v="12"/>
    <d v="2022-08-03T00:00:00"/>
    <s v="Campanha B"/>
    <x v="2"/>
    <s v="F"/>
    <n v="5839"/>
    <n v="50"/>
    <n v="1370.0000050000001"/>
    <n v="50"/>
    <n v="9.9489050695295429"/>
    <x v="1"/>
  </r>
  <r>
    <x v="12"/>
    <d v="2022-08-04T00:00:00"/>
    <s v="Campanha B"/>
    <x v="2"/>
    <s v="F"/>
    <n v="5859"/>
    <n v="50"/>
    <n v="1539.9999620000001"/>
    <n v="50"/>
    <n v="8.7402599806038168"/>
    <x v="1"/>
  </r>
  <r>
    <x v="12"/>
    <d v="2022-08-05T00:00:00"/>
    <s v="Campanha B"/>
    <x v="2"/>
    <s v="F"/>
    <n v="164118"/>
    <n v="2050"/>
    <n v="59069.999929999998"/>
    <n v="50"/>
    <n v="-0.74606399157312475"/>
    <x v="0"/>
  </r>
  <r>
    <x v="12"/>
    <d v="2022-08-06T00:00:00"/>
    <s v="Campanha B"/>
    <x v="2"/>
    <s v="F"/>
    <n v="12318"/>
    <n v="250"/>
    <n v="6340.000153"/>
    <n v="100"/>
    <n v="3.7318610845465701"/>
    <x v="1"/>
  </r>
  <r>
    <x v="12"/>
    <d v="2022-08-07T00:00:00"/>
    <s v="Campanha B"/>
    <x v="2"/>
    <s v="F"/>
    <n v="7337"/>
    <n v="150"/>
    <n v="4079.9999240000002"/>
    <n v="50"/>
    <n v="2.6764706567185712"/>
    <x v="1"/>
  </r>
  <r>
    <x v="12"/>
    <d v="2022-08-08T00:00:00"/>
    <s v="Campanha B"/>
    <x v="2"/>
    <s v="F"/>
    <n v="11244"/>
    <n v="150"/>
    <n v="4550.0001910000001"/>
    <n v="50"/>
    <n v="2.296703158314219"/>
    <x v="1"/>
  </r>
  <r>
    <x v="12"/>
    <d v="2022-08-09T00:00:00"/>
    <s v="Campanha B"/>
    <x v="2"/>
    <s v="F"/>
    <n v="11537"/>
    <n v="150"/>
    <n v="4300.0001910000001"/>
    <n v="50"/>
    <n v="2.4883719380746419"/>
    <x v="1"/>
  </r>
  <r>
    <x v="12"/>
    <d v="2022-08-10T00:00:00"/>
    <s v="Campanha B"/>
    <x v="2"/>
    <s v="F"/>
    <n v="12183"/>
    <n v="150"/>
    <n v="2869.999945"/>
    <n v="50"/>
    <n v="4.2264809363959763"/>
    <x v="1"/>
  </r>
  <r>
    <x v="12"/>
    <d v="2022-08-11T00:00:00"/>
    <s v="Campanha B"/>
    <x v="2"/>
    <s v="F"/>
    <n v="3149"/>
    <n v="50"/>
    <n v="1480.0000190000001"/>
    <n v="50"/>
    <n v="9.1351350050219153"/>
    <x v="1"/>
  </r>
  <r>
    <x v="12"/>
    <d v="2022-08-12T00:00:00"/>
    <s v="Campanha B"/>
    <x v="2"/>
    <s v="F"/>
    <n v="28169"/>
    <n v="400"/>
    <n v="12369.999890000001"/>
    <n v="100"/>
    <n v="1.4252223336115162"/>
    <x v="0"/>
  </r>
  <r>
    <x v="13"/>
    <d v="2022-08-13T00:00:00"/>
    <s v="Campanha B"/>
    <x v="2"/>
    <s v="M"/>
    <n v="7709"/>
    <n v="100"/>
    <n v="1320.0000519999999"/>
    <n v="100"/>
    <n v="21.72727183195596"/>
    <x v="1"/>
  </r>
  <r>
    <x v="13"/>
    <d v="2022-08-14T00:00:00"/>
    <s v="Campanha B"/>
    <x v="2"/>
    <s v="M"/>
    <n v="2148"/>
    <n v="50"/>
    <n v="1580.000043"/>
    <n v="100"/>
    <n v="17.987341255407802"/>
    <x v="1"/>
  </r>
  <r>
    <x v="13"/>
    <d v="2022-08-15T00:00:00"/>
    <s v="Campanha B"/>
    <x v="2"/>
    <s v="M"/>
    <n v="4016"/>
    <n v="100"/>
    <n v="1480.000049"/>
    <n v="100"/>
    <n v="19.270269599159995"/>
    <x v="1"/>
  </r>
  <r>
    <x v="13"/>
    <d v="2022-08-16T00:00:00"/>
    <s v="Campanha B"/>
    <x v="2"/>
    <s v="M"/>
    <n v="14843"/>
    <n v="150"/>
    <n v="2939.9999379999999"/>
    <n v="100"/>
    <n v="9.2040818478411826"/>
    <x v="1"/>
  </r>
  <r>
    <x v="13"/>
    <d v="2022-08-17T00:00:00"/>
    <s v="Campanha B"/>
    <x v="2"/>
    <s v="M"/>
    <n v="10960"/>
    <n v="100"/>
    <n v="2890.0001050000001"/>
    <n v="50"/>
    <n v="4.1903112301098"/>
    <x v="1"/>
  </r>
  <r>
    <x v="13"/>
    <d v="2022-08-18T00:00:00"/>
    <s v="Campanha B"/>
    <x v="2"/>
    <s v="M"/>
    <n v="3523"/>
    <n v="50"/>
    <n v="1809.999943"/>
    <n v="100"/>
    <n v="15.574586157321223"/>
    <x v="1"/>
  </r>
  <r>
    <x v="13"/>
    <d v="2022-08-19T00:00:00"/>
    <s v="Campanha B"/>
    <x v="2"/>
    <s v="M"/>
    <n v="18709"/>
    <n v="100"/>
    <n v="3319.9999330000001"/>
    <n v="50"/>
    <n v="3.5180723803345932"/>
    <x v="1"/>
  </r>
  <r>
    <x v="13"/>
    <d v="2022-08-20T00:00:00"/>
    <s v="Campanha B"/>
    <x v="2"/>
    <s v="M"/>
    <n v="2479"/>
    <n v="50"/>
    <n v="1259.99999"/>
    <n v="50"/>
    <n v="10.904761999244142"/>
    <x v="1"/>
  </r>
  <r>
    <x v="13"/>
    <d v="2022-08-21T00:00:00"/>
    <s v="Campanha B"/>
    <x v="2"/>
    <s v="M"/>
    <n v="3812"/>
    <n v="100"/>
    <n v="3049.9999519999997"/>
    <n v="50"/>
    <n v="3.9180328642837963"/>
    <x v="1"/>
  </r>
  <r>
    <x v="13"/>
    <d v="2022-08-22T00:00:00"/>
    <s v="Campanha B"/>
    <x v="2"/>
    <s v="M"/>
    <n v="12356"/>
    <n v="200"/>
    <n v="6279.9999709999993"/>
    <n v="50"/>
    <n v="1.3885350428769934"/>
    <x v="0"/>
  </r>
  <r>
    <x v="13"/>
    <d v="2022-08-23T00:00:00"/>
    <s v="Campanha B"/>
    <x v="2"/>
    <s v="M"/>
    <n v="17488"/>
    <n v="250"/>
    <n v="7719.9999090000001"/>
    <n v="50"/>
    <n v="0.94300520425044987"/>
    <x v="0"/>
  </r>
  <r>
    <x v="13"/>
    <d v="2022-08-24T00:00:00"/>
    <s v="Campanha B"/>
    <x v="2"/>
    <s v="M"/>
    <n v="11292"/>
    <n v="150"/>
    <n v="5389.9998660000001"/>
    <n v="100"/>
    <n v="4.5658628470919522"/>
    <x v="1"/>
  </r>
  <r>
    <x v="13"/>
    <d v="2022-08-25T00:00:00"/>
    <s v="Campanha B"/>
    <x v="2"/>
    <s v="M"/>
    <n v="19603"/>
    <n v="200"/>
    <n v="5279.9999709999993"/>
    <n v="100"/>
    <n v="4.6818182130251387"/>
    <x v="1"/>
  </r>
  <r>
    <x v="13"/>
    <d v="2022-08-26T00:00:00"/>
    <s v="Campanha B"/>
    <x v="2"/>
    <s v="M"/>
    <n v="3047"/>
    <n v="50"/>
    <n v="1379.9999949999999"/>
    <n v="50"/>
    <n v="9.8695652567737877"/>
    <x v="1"/>
  </r>
  <r>
    <x v="13"/>
    <d v="2022-08-27T00:00:00"/>
    <s v="Campanha B"/>
    <x v="2"/>
    <s v="M"/>
    <n v="19581"/>
    <n v="350"/>
    <n v="10429.999830000001"/>
    <n v="100"/>
    <n v="1.8763183594414303"/>
    <x v="0"/>
  </r>
  <r>
    <x v="13"/>
    <d v="2022-08-28T00:00:00"/>
    <s v="Campanha B"/>
    <x v="2"/>
    <s v="M"/>
    <n v="23769"/>
    <n v="200"/>
    <n v="6029.9998520000008"/>
    <n v="50"/>
    <n v="1.487562250109322"/>
    <x v="0"/>
  </r>
  <r>
    <x v="13"/>
    <d v="2022-08-29T00:00:00"/>
    <s v="Campanha B"/>
    <x v="2"/>
    <s v="M"/>
    <n v="10090"/>
    <n v="100"/>
    <n v="2650.0000950000003"/>
    <n v="100"/>
    <n v="10.320754311142769"/>
    <x v="1"/>
  </r>
  <r>
    <x v="13"/>
    <d v="2022-08-30T00:00:00"/>
    <s v="Campanha B"/>
    <x v="2"/>
    <s v="M"/>
    <n v="9735"/>
    <n v="200"/>
    <n v="4130.0001139999995"/>
    <n v="100"/>
    <n v="6.2639223176544458"/>
    <x v="1"/>
  </r>
  <r>
    <x v="13"/>
    <d v="2022-08-31T00:00:00"/>
    <s v="Campanha B"/>
    <x v="2"/>
    <s v="M"/>
    <n v="2367"/>
    <n v="100"/>
    <n v="2839.999914"/>
    <n v="100"/>
    <n v="9.5633806015671592"/>
    <x v="1"/>
  </r>
  <r>
    <x v="13"/>
    <d v="2022-09-01T00:00:00"/>
    <s v="Campanha B"/>
    <x v="2"/>
    <s v="M"/>
    <n v="1884"/>
    <n v="50"/>
    <n v="1409.999967"/>
    <n v="50"/>
    <n v="9.6382981213218706"/>
    <x v="1"/>
  </r>
  <r>
    <x v="13"/>
    <d v="2022-09-02T00:00:00"/>
    <s v="Campanha B"/>
    <x v="2"/>
    <s v="M"/>
    <n v="2967"/>
    <n v="50"/>
    <n v="1500"/>
    <n v="100"/>
    <n v="19"/>
    <x v="1"/>
  </r>
  <r>
    <x v="14"/>
    <d v="2022-09-03T00:00:00"/>
    <s v="Campanha B"/>
    <x v="3"/>
    <s v="F"/>
    <n v="73634"/>
    <n v="1150"/>
    <n v="32979.999779999998"/>
    <n v="50"/>
    <n v="-0.5451788932668088"/>
    <x v="0"/>
  </r>
  <r>
    <x v="14"/>
    <d v="2022-09-04T00:00:00"/>
    <s v="Campanha B"/>
    <x v="3"/>
    <s v="F"/>
    <n v="69708"/>
    <n v="1000"/>
    <n v="31289.999489999998"/>
    <n v="50"/>
    <n v="-0.52061360675976154"/>
    <x v="0"/>
  </r>
  <r>
    <x v="14"/>
    <d v="2022-09-05T00:00:00"/>
    <s v="Campanha B"/>
    <x v="3"/>
    <s v="F"/>
    <n v="14257"/>
    <n v="300"/>
    <n v="8789.9999619999999"/>
    <n v="50"/>
    <n v="0.70648464901551955"/>
    <x v="0"/>
  </r>
  <r>
    <x v="14"/>
    <d v="2022-09-06T00:00:00"/>
    <s v="Campanha B"/>
    <x v="3"/>
    <s v="F"/>
    <n v="20362"/>
    <n v="250"/>
    <n v="9119.9998859999996"/>
    <n v="100"/>
    <n v="2.2894737253289481"/>
    <x v="1"/>
  </r>
  <r>
    <x v="14"/>
    <d v="2022-09-07T00:00:00"/>
    <s v="Campanha B"/>
    <x v="3"/>
    <s v="F"/>
    <n v="12215"/>
    <n v="200"/>
    <n v="6260.0001099999999"/>
    <n v="50"/>
    <n v="1.3961660920801484"/>
    <x v="0"/>
  </r>
  <r>
    <x v="14"/>
    <d v="2022-09-08T00:00:00"/>
    <s v="Campanha B"/>
    <x v="3"/>
    <s v="F"/>
    <n v="85412"/>
    <n v="1400"/>
    <n v="38639.999989999997"/>
    <n v="150"/>
    <n v="0.16459627359332213"/>
    <x v="0"/>
  </r>
  <r>
    <x v="14"/>
    <d v="2022-09-09T00:00:00"/>
    <s v="Campanha B"/>
    <x v="3"/>
    <s v="F"/>
    <n v="46150"/>
    <n v="750"/>
    <n v="20179.999830000001"/>
    <n v="100"/>
    <n v="0.48662042877727807"/>
    <x v="0"/>
  </r>
  <r>
    <x v="14"/>
    <d v="2022-09-10T00:00:00"/>
    <s v="Campanha B"/>
    <x v="3"/>
    <s v="F"/>
    <n v="493821"/>
    <n v="5800"/>
    <n v="176379.99769999998"/>
    <n v="250"/>
    <n v="-0.57478171573873416"/>
    <x v="0"/>
  </r>
  <r>
    <x v="14"/>
    <d v="2022-09-11T00:00:00"/>
    <s v="Campanha B"/>
    <x v="3"/>
    <s v="F"/>
    <n v="92011"/>
    <n v="1350"/>
    <n v="34390.000460000003"/>
    <n v="150"/>
    <n v="0.3085199010782449"/>
    <x v="0"/>
  </r>
  <r>
    <x v="14"/>
    <d v="2022-09-12T00:00:00"/>
    <s v="Campanha B"/>
    <x v="3"/>
    <s v="F"/>
    <n v="12956"/>
    <n v="200"/>
    <n v="5490.0000099999997"/>
    <n v="100"/>
    <n v="4.4644808643634235"/>
    <x v="1"/>
  </r>
  <r>
    <x v="14"/>
    <d v="2022-09-13T00:00:00"/>
    <s v="Campanha B"/>
    <x v="3"/>
    <s v="F"/>
    <n v="944"/>
    <n v="50"/>
    <n v="1419.999957"/>
    <n v="50"/>
    <n v="9.5633806015671592"/>
    <x v="1"/>
  </r>
  <r>
    <x v="14"/>
    <d v="2022-09-14T00:00:00"/>
    <s v="Campanha B"/>
    <x v="3"/>
    <s v="F"/>
    <n v="111090"/>
    <n v="1900"/>
    <n v="51970.000269999997"/>
    <n v="300"/>
    <n v="0.73176831888440563"/>
    <x v="0"/>
  </r>
  <r>
    <x v="14"/>
    <d v="2022-09-15T00:00:00"/>
    <s v="Campanha B"/>
    <x v="3"/>
    <s v="F"/>
    <n v="18602"/>
    <n v="250"/>
    <n v="8860.0001339999999"/>
    <n v="50"/>
    <n v="0.69300223173111752"/>
    <x v="0"/>
  </r>
  <r>
    <x v="14"/>
    <d v="2022-09-16T00:00:00"/>
    <s v="Campanha B"/>
    <x v="3"/>
    <s v="F"/>
    <n v="83929"/>
    <n v="1050"/>
    <n v="27729.999540000001"/>
    <n v="250"/>
    <n v="1.7046520463086887"/>
    <x v="0"/>
  </r>
  <r>
    <x v="14"/>
    <d v="2022-09-17T00:00:00"/>
    <s v="Campanha B"/>
    <x v="3"/>
    <s v="F"/>
    <n v="25194"/>
    <n v="300"/>
    <n v="7349.9999049999997"/>
    <n v="50"/>
    <n v="1.0408163529085108"/>
    <x v="0"/>
  </r>
  <r>
    <x v="14"/>
    <d v="2022-09-18T00:00:00"/>
    <s v="Campanha B"/>
    <x v="3"/>
    <s v="F"/>
    <n v="78627"/>
    <n v="950"/>
    <n v="26530.00045"/>
    <n v="50"/>
    <n v="-0.4346023465672425"/>
    <x v="0"/>
  </r>
  <r>
    <x v="14"/>
    <d v="2022-09-19T00:00:00"/>
    <s v="Campanha B"/>
    <x v="3"/>
    <s v="F"/>
    <n v="102695"/>
    <n v="1250"/>
    <n v="39429.999830000001"/>
    <n v="150"/>
    <n v="0.14126300263795866"/>
    <x v="0"/>
  </r>
  <r>
    <x v="14"/>
    <d v="2022-09-20T00:00:00"/>
    <s v="Campanha B"/>
    <x v="3"/>
    <s v="F"/>
    <n v="82827"/>
    <n v="1200"/>
    <n v="47930.000309999996"/>
    <n v="150"/>
    <n v="-6.1130821845387887E-2"/>
    <x v="0"/>
  </r>
  <r>
    <x v="14"/>
    <d v="2022-09-21T00:00:00"/>
    <s v="Campanha B"/>
    <x v="3"/>
    <s v="F"/>
    <n v="9240"/>
    <n v="150"/>
    <n v="6039.9999619999999"/>
    <n v="50"/>
    <n v="1.4834437242335865"/>
    <x v="0"/>
  </r>
  <r>
    <x v="14"/>
    <d v="2022-09-22T00:00:00"/>
    <s v="Campanha B"/>
    <x v="3"/>
    <s v="F"/>
    <n v="7706"/>
    <n v="100"/>
    <n v="2369.9998860000001"/>
    <n v="50"/>
    <n v="5.3291142284890389"/>
    <x v="1"/>
  </r>
  <r>
    <x v="14"/>
    <d v="2022-09-23T00:00:00"/>
    <s v="Campanha B"/>
    <x v="3"/>
    <s v="F"/>
    <n v="7821"/>
    <n v="200"/>
    <n v="6340.000153"/>
    <n v="100"/>
    <n v="3.7318610845465701"/>
    <x v="1"/>
  </r>
  <r>
    <x v="14"/>
    <d v="2022-09-24T00:00:00"/>
    <s v="Campanha B"/>
    <x v="3"/>
    <s v="F"/>
    <n v="119063"/>
    <n v="1700"/>
    <n v="53219.999490000002"/>
    <n v="50"/>
    <n v="-0.7181510683250103"/>
    <x v="0"/>
  </r>
  <r>
    <x v="14"/>
    <d v="2022-09-25T00:00:00"/>
    <s v="Campanha B"/>
    <x v="3"/>
    <s v="F"/>
    <n v="99078"/>
    <n v="1150"/>
    <n v="35799.999479999999"/>
    <n v="100"/>
    <n v="-0.16201116101245258"/>
    <x v="0"/>
  </r>
  <r>
    <x v="14"/>
    <d v="2022-09-26T00:00:00"/>
    <s v="Campanha B"/>
    <x v="3"/>
    <s v="F"/>
    <n v="452398"/>
    <n v="5700"/>
    <n v="180220.0012"/>
    <n v="50"/>
    <n v="-0.91676839473908511"/>
    <x v="0"/>
  </r>
  <r>
    <x v="14"/>
    <d v="2022-09-27T00:00:00"/>
    <s v="Campanha B"/>
    <x v="3"/>
    <s v="F"/>
    <n v="191223"/>
    <n v="2400"/>
    <n v="76410.00056"/>
    <n v="50"/>
    <n v="-0.80369061785019313"/>
    <x v="0"/>
  </r>
  <r>
    <x v="14"/>
    <d v="2022-09-28T00:00:00"/>
    <s v="Campanha B"/>
    <x v="3"/>
    <s v="F"/>
    <n v="22216"/>
    <n v="300"/>
    <n v="9549.9999520000001"/>
    <n v="50"/>
    <n v="0.57068063616677178"/>
    <x v="0"/>
  </r>
  <r>
    <x v="14"/>
    <d v="2022-09-29T00:00:00"/>
    <s v="Campanha B"/>
    <x v="3"/>
    <s v="F"/>
    <n v="48291"/>
    <n v="550"/>
    <n v="18019.999980000001"/>
    <n v="50"/>
    <n v="-0.16759156400398623"/>
    <x v="0"/>
  </r>
  <r>
    <x v="14"/>
    <d v="2022-09-30T00:00:00"/>
    <s v="Campanha B"/>
    <x v="3"/>
    <s v="F"/>
    <n v="10194"/>
    <n v="200"/>
    <n v="4590.0000330000003"/>
    <n v="150"/>
    <n v="8.8039214981417402"/>
    <x v="1"/>
  </r>
  <r>
    <x v="14"/>
    <d v="2022-10-01T00:00:00"/>
    <s v="Campanha B"/>
    <x v="3"/>
    <s v="F"/>
    <n v="40126"/>
    <n v="800"/>
    <n v="25860.00001"/>
    <n v="50"/>
    <n v="-0.41995359651200559"/>
    <x v="0"/>
  </r>
  <r>
    <x v="14"/>
    <d v="2022-10-02T00:00:00"/>
    <s v="Campanha B"/>
    <x v="3"/>
    <s v="F"/>
    <n v="3659"/>
    <n v="50"/>
    <n v="490.00000999999997"/>
    <n v="100"/>
    <n v="60.224488546439012"/>
    <x v="1"/>
  </r>
  <r>
    <x v="14"/>
    <d v="2022-10-03T00:00:00"/>
    <s v="Campanha B"/>
    <x v="3"/>
    <s v="F"/>
    <n v="7550"/>
    <n v="50"/>
    <n v="1679.9999480000001"/>
    <n v="100"/>
    <n v="16.857143409863962"/>
    <x v="1"/>
  </r>
  <r>
    <x v="14"/>
    <d v="2022-10-04T00:00:00"/>
    <s v="Campanha B"/>
    <x v="3"/>
    <s v="F"/>
    <n v="45397"/>
    <n v="750"/>
    <n v="25419.999359999998"/>
    <n v="100"/>
    <n v="0.1801731217667506"/>
    <x v="0"/>
  </r>
  <r>
    <x v="14"/>
    <d v="2022-10-05T00:00:00"/>
    <s v="Campanha B"/>
    <x v="3"/>
    <s v="F"/>
    <n v="175389"/>
    <n v="2750"/>
    <n v="81609.997870000007"/>
    <n v="50"/>
    <n v="-0.81619899042401489"/>
    <x v="0"/>
  </r>
  <r>
    <x v="14"/>
    <d v="2022-10-06T00:00:00"/>
    <s v="Campanha B"/>
    <x v="3"/>
    <s v="F"/>
    <n v="12706"/>
    <n v="150"/>
    <n v="4989.9998900000001"/>
    <n v="100"/>
    <n v="5.0120241806257839"/>
    <x v="1"/>
  </r>
  <r>
    <x v="14"/>
    <d v="2022-10-07T00:00:00"/>
    <s v="Campanha B"/>
    <x v="3"/>
    <s v="F"/>
    <n v="70702"/>
    <n v="1000"/>
    <n v="31709.999799999998"/>
    <n v="50"/>
    <n v="-0.52696310013852476"/>
    <x v="0"/>
  </r>
  <r>
    <x v="14"/>
    <d v="2022-10-08T00:00:00"/>
    <s v="Campanha B"/>
    <x v="3"/>
    <s v="F"/>
    <n v="63927"/>
    <n v="800"/>
    <n v="25520.000459999999"/>
    <n v="100"/>
    <n v="0.17554856815233774"/>
    <x v="0"/>
  </r>
  <r>
    <x v="14"/>
    <d v="2022-10-09T00:00:00"/>
    <s v="Campanha B"/>
    <x v="3"/>
    <s v="F"/>
    <n v="15105"/>
    <n v="150"/>
    <n v="4259.9999900000003"/>
    <n v="50"/>
    <n v="2.5211267688289358"/>
    <x v="1"/>
  </r>
  <r>
    <x v="14"/>
    <d v="2022-10-10T00:00:00"/>
    <s v="Campanha B"/>
    <x v="3"/>
    <s v="F"/>
    <n v="162341"/>
    <n v="2800"/>
    <n v="77079.999689999997"/>
    <n v="150"/>
    <n v="-0.41619096807238193"/>
    <x v="0"/>
  </r>
  <r>
    <x v="14"/>
    <d v="2022-10-11T00:00:00"/>
    <s v="Campanha B"/>
    <x v="3"/>
    <s v="F"/>
    <n v="24542"/>
    <n v="350"/>
    <n v="9329.9999239999997"/>
    <n v="50"/>
    <n v="0.60771705489673056"/>
    <x v="0"/>
  </r>
  <r>
    <x v="14"/>
    <d v="2022-10-12T00:00:00"/>
    <s v="Campanha B"/>
    <x v="3"/>
    <s v="F"/>
    <n v="17167"/>
    <n v="250"/>
    <n v="6910.000086"/>
    <n v="50"/>
    <n v="1.1707669773247524"/>
    <x v="0"/>
  </r>
  <r>
    <x v="14"/>
    <d v="2022-10-13T00:00:00"/>
    <s v="Campanha B"/>
    <x v="3"/>
    <s v="F"/>
    <n v="16053"/>
    <n v="150"/>
    <n v="4079.9999240000002"/>
    <n v="100"/>
    <n v="6.3529413134371415"/>
    <x v="1"/>
  </r>
  <r>
    <x v="14"/>
    <d v="2022-10-14T00:00:00"/>
    <s v="Campanha B"/>
    <x v="3"/>
    <s v="F"/>
    <n v="54724"/>
    <n v="600"/>
    <n v="17929.999949999998"/>
    <n v="100"/>
    <n v="0.67317345698040587"/>
    <x v="0"/>
  </r>
  <r>
    <x v="14"/>
    <d v="2022-10-15T00:00:00"/>
    <s v="Campanha B"/>
    <x v="3"/>
    <s v="F"/>
    <n v="115896"/>
    <n v="1900"/>
    <n v="49440.000060000006"/>
    <n v="50"/>
    <n v="-0.69660194211577442"/>
    <x v="0"/>
  </r>
  <r>
    <x v="14"/>
    <d v="2022-10-16T00:00:00"/>
    <s v="Campanha B"/>
    <x v="3"/>
    <s v="F"/>
    <n v="104578"/>
    <n v="1450"/>
    <n v="39250.000950000001"/>
    <n v="100"/>
    <n v="-0.23566880830865308"/>
    <x v="0"/>
  </r>
  <r>
    <x v="14"/>
    <d v="2022-10-17T00:00:00"/>
    <s v="Campanha B"/>
    <x v="3"/>
    <s v="F"/>
    <n v="33664"/>
    <n v="550"/>
    <n v="12510.00035"/>
    <n v="50"/>
    <n v="0.1990407338397876"/>
    <x v="0"/>
  </r>
  <r>
    <x v="14"/>
    <d v="2022-10-18T00:00:00"/>
    <s v="Campanha B"/>
    <x v="3"/>
    <s v="F"/>
    <n v="5307"/>
    <n v="150"/>
    <n v="4289.9999619999999"/>
    <n v="150"/>
    <n v="9.48951058242457"/>
    <x v="1"/>
  </r>
  <r>
    <x v="14"/>
    <d v="2022-10-19T00:00:00"/>
    <s v="Campanha B"/>
    <x v="3"/>
    <s v="F"/>
    <n v="24028"/>
    <n v="450"/>
    <n v="12390.000340000001"/>
    <n v="100"/>
    <n v="1.4213074396089969"/>
    <x v="0"/>
  </r>
  <r>
    <x v="14"/>
    <d v="2022-10-20T00:00:00"/>
    <s v="Campanha B"/>
    <x v="3"/>
    <s v="F"/>
    <n v="7589"/>
    <n v="100"/>
    <n v="3150.0000950000003"/>
    <n v="100"/>
    <n v="8.5238092365835296"/>
    <x v="1"/>
  </r>
  <r>
    <x v="14"/>
    <d v="2022-10-21T00:00:00"/>
    <s v="Campanha B"/>
    <x v="3"/>
    <s v="F"/>
    <n v="20997"/>
    <n v="500"/>
    <n v="11949.999809999999"/>
    <n v="50"/>
    <n v="0.25523014548064671"/>
    <x v="0"/>
  </r>
  <r>
    <x v="14"/>
    <d v="2022-10-22T00:00:00"/>
    <s v="Campanha B"/>
    <x v="3"/>
    <s v="F"/>
    <n v="4617"/>
    <n v="50"/>
    <n v="1360.000014"/>
    <n v="50"/>
    <n v="10.029411651167822"/>
    <x v="1"/>
  </r>
  <r>
    <x v="14"/>
    <d v="2022-10-23T00:00:00"/>
    <s v="Campanha B"/>
    <x v="3"/>
    <s v="F"/>
    <n v="10677"/>
    <n v="250"/>
    <n v="7269.9999809999999"/>
    <n v="50"/>
    <n v="1.0632737330401927"/>
    <x v="0"/>
  </r>
  <r>
    <x v="14"/>
    <d v="2022-10-24T00:00:00"/>
    <s v="Campanha B"/>
    <x v="3"/>
    <s v="F"/>
    <n v="3277"/>
    <n v="100"/>
    <n v="2680.0000669999999"/>
    <n v="50"/>
    <n v="4.5970147854477643"/>
    <x v="1"/>
  </r>
  <r>
    <x v="14"/>
    <d v="2022-10-25T00:00:00"/>
    <s v="Campanha B"/>
    <x v="3"/>
    <s v="F"/>
    <n v="2077"/>
    <n v="50"/>
    <n v="1509.99999"/>
    <n v="100"/>
    <n v="18.86754980044735"/>
    <x v="1"/>
  </r>
  <r>
    <x v="14"/>
    <d v="2022-10-26T00:00:00"/>
    <s v="Campanha B"/>
    <x v="3"/>
    <s v="F"/>
    <n v="5447"/>
    <n v="100"/>
    <n v="2960.0000380000001"/>
    <n v="50"/>
    <n v="4.0675675025109577"/>
    <x v="1"/>
  </r>
  <r>
    <x v="15"/>
    <d v="2022-10-27T00:00:00"/>
    <s v="Campanha B"/>
    <x v="3"/>
    <s v="M"/>
    <n v="10466"/>
    <n v="150"/>
    <n v="4090.0000329999998"/>
    <n v="50"/>
    <n v="2.6674816330007594"/>
    <x v="1"/>
  </r>
  <r>
    <x v="15"/>
    <d v="2022-10-28T00:00:00"/>
    <s v="Campanha B"/>
    <x v="3"/>
    <s v="M"/>
    <n v="45401"/>
    <n v="500"/>
    <n v="14060.00042"/>
    <n v="50"/>
    <n v="6.6856298145117676E-2"/>
    <x v="0"/>
  </r>
  <r>
    <x v="15"/>
    <d v="2022-10-29T00:00:00"/>
    <s v="Campanha B"/>
    <x v="3"/>
    <s v="M"/>
    <n v="7478"/>
    <n v="100"/>
    <n v="2900.0000950000003"/>
    <n v="100"/>
    <n v="9.3448272473246234"/>
    <x v="1"/>
  </r>
  <r>
    <x v="15"/>
    <d v="2022-10-30T00:00:00"/>
    <s v="Campanha B"/>
    <x v="3"/>
    <s v="M"/>
    <n v="4919"/>
    <n v="50"/>
    <n v="1590.000033"/>
    <n v="50"/>
    <n v="8.4339620683517307"/>
    <x v="1"/>
  </r>
  <r>
    <x v="15"/>
    <d v="2022-10-31T00:00:00"/>
    <s v="Campanha B"/>
    <x v="3"/>
    <s v="M"/>
    <n v="9674"/>
    <n v="150"/>
    <n v="4600.0000239999999"/>
    <n v="100"/>
    <n v="5.5217390964083179"/>
    <x v="1"/>
  </r>
  <r>
    <x v="15"/>
    <d v="2022-11-01T00:00:00"/>
    <s v="Campanha B"/>
    <x v="3"/>
    <s v="M"/>
    <n v="12186"/>
    <n v="100"/>
    <n v="2669.999957"/>
    <n v="50"/>
    <n v="4.6179776185666803"/>
    <x v="1"/>
  </r>
  <r>
    <x v="15"/>
    <d v="2022-11-02T00:00:00"/>
    <s v="Campanha B"/>
    <x v="3"/>
    <s v="M"/>
    <n v="11988"/>
    <n v="150"/>
    <n v="4269.9998619999997"/>
    <n v="50"/>
    <n v="2.5128806755919282"/>
    <x v="1"/>
  </r>
  <r>
    <x v="15"/>
    <d v="2022-11-03T00:00:00"/>
    <s v="Campanha B"/>
    <x v="3"/>
    <s v="M"/>
    <n v="19353"/>
    <n v="300"/>
    <n v="9479.9998999999989"/>
    <n v="100"/>
    <n v="2.1645569954067199"/>
    <x v="1"/>
  </r>
  <r>
    <x v="15"/>
    <d v="2022-11-04T00:00:00"/>
    <s v="Campanha B"/>
    <x v="3"/>
    <s v="M"/>
    <n v="10257"/>
    <n v="150"/>
    <n v="3579.9999240000002"/>
    <n v="100"/>
    <n v="7.3798884460534975"/>
    <x v="1"/>
  </r>
  <r>
    <x v="15"/>
    <d v="2022-11-05T00:00:00"/>
    <s v="Campanha B"/>
    <x v="3"/>
    <s v="M"/>
    <n v="7410"/>
    <n v="50"/>
    <n v="1210.0000379999999"/>
    <n v="50"/>
    <n v="11.396693825558376"/>
    <x v="1"/>
  </r>
  <r>
    <x v="15"/>
    <d v="2022-11-06T00:00:00"/>
    <s v="Campanha B"/>
    <x v="3"/>
    <s v="M"/>
    <n v="140098"/>
    <n v="1400"/>
    <n v="46630.000110000001"/>
    <n v="50"/>
    <n v="-0.67831867972088666"/>
    <x v="0"/>
  </r>
  <r>
    <x v="15"/>
    <d v="2022-11-07T00:00:00"/>
    <s v="Campanha B"/>
    <x v="3"/>
    <s v="M"/>
    <n v="107021"/>
    <n v="1000"/>
    <n v="34440.000119999997"/>
    <n v="50"/>
    <n v="-0.56445993183115006"/>
    <x v="0"/>
  </r>
  <r>
    <x v="15"/>
    <d v="2022-11-08T00:00:00"/>
    <s v="Campanha B"/>
    <x v="3"/>
    <s v="M"/>
    <n v="16461"/>
    <n v="300"/>
    <n v="9219.9997899999998"/>
    <n v="50"/>
    <n v="0.62689808477750519"/>
    <x v="0"/>
  </r>
  <r>
    <x v="15"/>
    <d v="2022-11-09T00:00:00"/>
    <s v="Campanha B"/>
    <x v="3"/>
    <s v="M"/>
    <n v="4333"/>
    <n v="50"/>
    <n v="180.00000699999998"/>
    <n v="100"/>
    <n v="165.66666018518546"/>
    <x v="1"/>
  </r>
  <r>
    <x v="15"/>
    <d v="2022-11-10T00:00:00"/>
    <s v="Campanha B"/>
    <x v="3"/>
    <s v="M"/>
    <n v="3490"/>
    <n v="50"/>
    <n v="1340.000033"/>
    <n v="100"/>
    <n v="21.388059150144812"/>
    <x v="1"/>
  </r>
  <r>
    <x v="15"/>
    <d v="2022-11-11T00:00:00"/>
    <s v="Campanha B"/>
    <x v="3"/>
    <s v="M"/>
    <n v="19537"/>
    <n v="250"/>
    <n v="6099.9999049999997"/>
    <n v="50"/>
    <n v="1.4590164317387804"/>
    <x v="0"/>
  </r>
  <r>
    <x v="15"/>
    <d v="2022-11-12T00:00:00"/>
    <s v="Campanha B"/>
    <x v="3"/>
    <s v="M"/>
    <n v="59433"/>
    <n v="600"/>
    <n v="19659.999490000002"/>
    <n v="150"/>
    <n v="1.2889115547988244"/>
    <x v="0"/>
  </r>
  <r>
    <x v="15"/>
    <d v="2022-11-13T00:00:00"/>
    <s v="Campanha B"/>
    <x v="3"/>
    <s v="M"/>
    <n v="157534"/>
    <n v="1650"/>
    <n v="56190.000769999999"/>
    <n v="100"/>
    <n v="-0.46609717763134317"/>
    <x v="0"/>
  </r>
  <r>
    <x v="15"/>
    <d v="2022-11-14T00:00:00"/>
    <s v="Campanha B"/>
    <x v="3"/>
    <s v="M"/>
    <n v="4397"/>
    <n v="50"/>
    <n v="949.99998799999992"/>
    <n v="50"/>
    <n v="14.789473883656514"/>
    <x v="1"/>
  </r>
  <r>
    <x v="15"/>
    <d v="2022-11-15T00:00:00"/>
    <s v="Campanha B"/>
    <x v="3"/>
    <s v="M"/>
    <n v="11611"/>
    <n v="150"/>
    <n v="3950.0000480000003"/>
    <n v="100"/>
    <n v="6.5949366165678578"/>
    <x v="1"/>
  </r>
  <r>
    <x v="15"/>
    <d v="2022-11-16T00:00:00"/>
    <s v="Campanha B"/>
    <x v="3"/>
    <s v="M"/>
    <n v="9375"/>
    <n v="150"/>
    <n v="4019.9999809999999"/>
    <n v="50"/>
    <n v="2.7313433012177915"/>
    <x v="1"/>
  </r>
  <r>
    <x v="15"/>
    <d v="2022-11-17T00:00:00"/>
    <s v="Campanha B"/>
    <x v="3"/>
    <s v="M"/>
    <n v="5537"/>
    <n v="50"/>
    <n v="1519.9999809999999"/>
    <n v="50"/>
    <n v="8.8684211759868443"/>
    <x v="1"/>
  </r>
  <r>
    <x v="15"/>
    <d v="2022-11-18T00:00:00"/>
    <s v="Campanha B"/>
    <x v="3"/>
    <s v="M"/>
    <n v="1909"/>
    <n v="50"/>
    <n v="980.00001899999995"/>
    <n v="50"/>
    <n v="14.306122152228246"/>
    <x v="1"/>
  </r>
  <r>
    <x v="15"/>
    <d v="2022-11-19T00:00:00"/>
    <s v="Campanha B"/>
    <x v="3"/>
    <s v="M"/>
    <n v="5894"/>
    <n v="50"/>
    <n v="1539.9999620000001"/>
    <n v="100"/>
    <n v="18.480519961207634"/>
    <x v="1"/>
  </r>
  <r>
    <x v="16"/>
    <d v="2022-11-20T00:00:00"/>
    <s v="Campanha C"/>
    <x v="0"/>
    <s v="F"/>
    <n v="318042"/>
    <n v="2300"/>
    <n v="64409.999970000004"/>
    <n v="450"/>
    <n v="1.0959478351634595"/>
    <x v="0"/>
  </r>
  <r>
    <x v="16"/>
    <d v="2022-11-21T00:00:00"/>
    <s v="Campanha C"/>
    <x v="0"/>
    <s v="F"/>
    <n v="213016"/>
    <n v="1500"/>
    <n v="44219.99955"/>
    <n v="650"/>
    <n v="3.4097693800180058"/>
    <x v="1"/>
  </r>
  <r>
    <x v="16"/>
    <d v="2022-11-22T00:00:00"/>
    <s v="Campanha C"/>
    <x v="0"/>
    <s v="F"/>
    <n v="182265"/>
    <n v="1350"/>
    <n v="38180.000070000002"/>
    <n v="50"/>
    <n v="-0.60712414948929572"/>
    <x v="0"/>
  </r>
  <r>
    <x v="16"/>
    <d v="2022-11-23T00:00:00"/>
    <s v="Campanha C"/>
    <x v="0"/>
    <s v="F"/>
    <n v="1117371"/>
    <n v="8850"/>
    <n v="268050.00199999998"/>
    <n v="1550"/>
    <n v="0.7347509663514199"/>
    <x v="0"/>
  </r>
  <r>
    <x v="16"/>
    <d v="2022-11-24T00:00:00"/>
    <s v="Campanha C"/>
    <x v="0"/>
    <s v="F"/>
    <n v="333345"/>
    <n v="2600"/>
    <n v="77590.000270000004"/>
    <n v="350"/>
    <n v="0.35326716889570642"/>
    <x v="0"/>
  </r>
  <r>
    <x v="16"/>
    <d v="2022-11-25T00:00:00"/>
    <s v="Campanha C"/>
    <x v="0"/>
    <s v="F"/>
    <n v="275930"/>
    <n v="1500"/>
    <n v="46779.999969999997"/>
    <n v="250"/>
    <n v="0.60324925284517916"/>
    <x v="0"/>
  </r>
  <r>
    <x v="16"/>
    <d v="2022-11-26T00:00:00"/>
    <s v="Campanha C"/>
    <x v="0"/>
    <s v="F"/>
    <n v="740631"/>
    <n v="5050"/>
    <n v="153119.9975"/>
    <n v="700"/>
    <n v="0.37147337662410818"/>
    <x v="0"/>
  </r>
  <r>
    <x v="16"/>
    <d v="2022-11-27T00:00:00"/>
    <s v="Campanha C"/>
    <x v="0"/>
    <s v="F"/>
    <n v="328272"/>
    <n v="1750"/>
    <n v="55990.000250000005"/>
    <n v="150"/>
    <n v="-0.19628505449060082"/>
    <x v="0"/>
  </r>
  <r>
    <x v="16"/>
    <d v="2022-11-28T00:00:00"/>
    <s v="Campanha C"/>
    <x v="0"/>
    <s v="F"/>
    <n v="178455"/>
    <n v="1000"/>
    <n v="31540.000200000002"/>
    <n v="500"/>
    <n v="3.7558655373756142"/>
    <x v="1"/>
  </r>
  <r>
    <x v="16"/>
    <d v="2022-11-29T00:00:00"/>
    <s v="Campanha C"/>
    <x v="0"/>
    <s v="F"/>
    <n v="705712"/>
    <n v="4900"/>
    <n v="147339.99900000001"/>
    <n v="300"/>
    <n v="-0.38916790680852392"/>
    <x v="0"/>
  </r>
  <r>
    <x v="16"/>
    <d v="2022-11-30T00:00:00"/>
    <s v="Campanha C"/>
    <x v="0"/>
    <s v="F"/>
    <n v="690373"/>
    <n v="4550"/>
    <n v="159570.00210000001"/>
    <n v="300"/>
    <n v="-0.43598421498046724"/>
    <x v="0"/>
  </r>
  <r>
    <x v="16"/>
    <d v="2022-12-01T00:00:00"/>
    <s v="Campanha C"/>
    <x v="0"/>
    <s v="F"/>
    <n v="515812"/>
    <n v="3450"/>
    <n v="117629.99949999999"/>
    <n v="100"/>
    <n v="-0.74496301855378311"/>
    <x v="0"/>
  </r>
  <r>
    <x v="16"/>
    <d v="2022-12-02T00:00:00"/>
    <s v="Campanha C"/>
    <x v="0"/>
    <s v="F"/>
    <n v="764793"/>
    <n v="5050"/>
    <n v="171979.9976"/>
    <n v="200"/>
    <n v="-0.65112221864573394"/>
    <x v="0"/>
  </r>
  <r>
    <x v="16"/>
    <d v="2022-12-03T00:00:00"/>
    <s v="Campanha C"/>
    <x v="0"/>
    <s v="F"/>
    <n v="87832"/>
    <n v="550"/>
    <n v="18100.000380000001"/>
    <n v="50"/>
    <n v="-0.17127073563078019"/>
    <x v="0"/>
  </r>
  <r>
    <x v="16"/>
    <d v="2022-12-04T00:00:00"/>
    <s v="Campanha C"/>
    <x v="0"/>
    <s v="F"/>
    <n v="23368"/>
    <n v="150"/>
    <n v="4300.0001910000001"/>
    <n v="0"/>
    <n v="-1"/>
    <x v="0"/>
  </r>
  <r>
    <x v="16"/>
    <d v="2022-12-05T00:00:00"/>
    <s v="Campanha C"/>
    <x v="0"/>
    <s v="F"/>
    <n v="51509"/>
    <n v="350"/>
    <n v="11570.000050000001"/>
    <n v="0"/>
    <n v="-1"/>
    <x v="0"/>
  </r>
  <r>
    <x v="16"/>
    <d v="2022-12-06T00:00:00"/>
    <s v="Campanha C"/>
    <x v="0"/>
    <s v="F"/>
    <n v="87043"/>
    <n v="800"/>
    <n v="24480.000019999999"/>
    <n v="200"/>
    <n v="1.4509803901544278"/>
    <x v="0"/>
  </r>
  <r>
    <x v="16"/>
    <d v="2022-12-07T00:00:00"/>
    <s v="Campanha C"/>
    <x v="0"/>
    <s v="F"/>
    <n v="565565"/>
    <n v="5650"/>
    <n v="169669.9982"/>
    <n v="500"/>
    <n v="-0.11593091535731508"/>
    <x v="0"/>
  </r>
  <r>
    <x v="16"/>
    <d v="2022-12-08T00:00:00"/>
    <s v="Campanha C"/>
    <x v="0"/>
    <s v="F"/>
    <n v="253758"/>
    <n v="2150"/>
    <n v="62140.000339999999"/>
    <n v="250"/>
    <n v="0.20695203716827018"/>
    <x v="0"/>
  </r>
  <r>
    <x v="16"/>
    <d v="2022-12-09T00:00:00"/>
    <s v="Campanha C"/>
    <x v="0"/>
    <s v="F"/>
    <n v="319131"/>
    <n v="2550"/>
    <n v="76680.000250000012"/>
    <n v="350"/>
    <n v="0.36932706908800489"/>
    <x v="0"/>
  </r>
  <r>
    <x v="16"/>
    <d v="2022-12-10T00:00:00"/>
    <s v="Campanha C"/>
    <x v="0"/>
    <s v="F"/>
    <n v="670608"/>
    <n v="6500"/>
    <n v="195149.99779999998"/>
    <n v="750"/>
    <n v="0.15295927510381976"/>
    <x v="0"/>
  </r>
  <r>
    <x v="16"/>
    <d v="2022-12-11T00:00:00"/>
    <s v="Campanha C"/>
    <x v="0"/>
    <s v="F"/>
    <n v="159123"/>
    <n v="1250"/>
    <n v="38360.00013"/>
    <n v="300"/>
    <n v="1.3461939440822415"/>
    <x v="0"/>
  </r>
  <r>
    <x v="16"/>
    <d v="2022-12-12T00:00:00"/>
    <s v="Campanha C"/>
    <x v="0"/>
    <s v="F"/>
    <n v="103709"/>
    <n v="750"/>
    <n v="24569.999690000001"/>
    <n v="350"/>
    <n v="3.2735043274231317"/>
    <x v="1"/>
  </r>
  <r>
    <x v="16"/>
    <d v="2022-12-13T00:00:00"/>
    <s v="Campanha C"/>
    <x v="0"/>
    <s v="F"/>
    <n v="271589"/>
    <n v="2250"/>
    <n v="74410.000319999992"/>
    <n v="700"/>
    <n v="1.8222013048904127"/>
    <x v="0"/>
  </r>
  <r>
    <x v="16"/>
    <d v="2022-12-14T00:00:00"/>
    <s v="Campanha C"/>
    <x v="0"/>
    <s v="F"/>
    <n v="119772"/>
    <n v="1000"/>
    <n v="33469.999069999998"/>
    <n v="300"/>
    <n v="1.6889752763892145"/>
    <x v="0"/>
  </r>
  <r>
    <x v="16"/>
    <d v="2022-12-15T00:00:00"/>
    <s v="Campanha C"/>
    <x v="0"/>
    <s v="F"/>
    <n v="26340"/>
    <n v="150"/>
    <n v="4220.0000290000007"/>
    <n v="150"/>
    <n v="9.663507035724713"/>
    <x v="1"/>
  </r>
  <r>
    <x v="16"/>
    <d v="2022-12-16T00:00:00"/>
    <s v="Campanha C"/>
    <x v="0"/>
    <s v="F"/>
    <n v="594968"/>
    <n v="5550"/>
    <n v="147670.0006"/>
    <n v="250"/>
    <n v="-0.49211078963048371"/>
    <x v="0"/>
  </r>
  <r>
    <x v="16"/>
    <d v="2022-12-17T00:00:00"/>
    <s v="Campanha C"/>
    <x v="0"/>
    <s v="F"/>
    <n v="185665"/>
    <n v="1950"/>
    <n v="62140.00058"/>
    <n v="100"/>
    <n v="-0.5172191869973104"/>
    <x v="0"/>
  </r>
  <r>
    <x v="16"/>
    <d v="2022-12-18T00:00:00"/>
    <s v="Campanha C"/>
    <x v="0"/>
    <s v="F"/>
    <n v="24959"/>
    <n v="150"/>
    <n v="4560.0000620000001"/>
    <n v="200"/>
    <n v="12.157894557940907"/>
    <x v="1"/>
  </r>
  <r>
    <x v="16"/>
    <d v="2022-12-19T00:00:00"/>
    <s v="Campanha C"/>
    <x v="0"/>
    <s v="F"/>
    <n v="136967"/>
    <n v="1150"/>
    <n v="35059.999820000005"/>
    <n v="300"/>
    <n v="1.5670279652614096"/>
    <x v="0"/>
  </r>
  <r>
    <x v="16"/>
    <d v="2022-12-20T00:00:00"/>
    <s v="Campanha C"/>
    <x v="0"/>
    <s v="F"/>
    <n v="107548"/>
    <n v="950"/>
    <n v="29310.000179999999"/>
    <n v="0"/>
    <n v="-1"/>
    <x v="0"/>
  </r>
  <r>
    <x v="16"/>
    <d v="2022-12-21T00:00:00"/>
    <s v="Campanha C"/>
    <x v="0"/>
    <s v="F"/>
    <n v="588617"/>
    <n v="5950"/>
    <n v="169919.99730000002"/>
    <n v="100"/>
    <n v="-0.8234463248782079"/>
    <x v="0"/>
  </r>
  <r>
    <x v="16"/>
    <d v="2022-12-22T00:00:00"/>
    <s v="Campanha C"/>
    <x v="0"/>
    <s v="F"/>
    <n v="190560"/>
    <n v="1300"/>
    <n v="41630"/>
    <n v="250"/>
    <n v="0.80158539514772997"/>
    <x v="0"/>
  </r>
  <r>
    <x v="16"/>
    <d v="2022-12-23T00:00:00"/>
    <s v="Campanha C"/>
    <x v="0"/>
    <s v="F"/>
    <n v="373110"/>
    <n v="2450"/>
    <n v="75700.000759999995"/>
    <n v="250"/>
    <n v="-9.2470376878764429E-3"/>
    <x v="0"/>
  </r>
  <r>
    <x v="16"/>
    <d v="2022-12-24T00:00:00"/>
    <s v="Campanha C"/>
    <x v="0"/>
    <s v="F"/>
    <n v="935646"/>
    <n v="8500"/>
    <n v="256469.99820000003"/>
    <n v="1200"/>
    <n v="0.40367295405548903"/>
    <x v="0"/>
  </r>
  <r>
    <x v="16"/>
    <d v="2022-12-25T00:00:00"/>
    <s v="Campanha C"/>
    <x v="0"/>
    <s v="F"/>
    <n v="2223278"/>
    <n v="21050"/>
    <n v="612300.00320000004"/>
    <n v="2500"/>
    <n v="0.22488975352009269"/>
    <x v="0"/>
  </r>
  <r>
    <x v="16"/>
    <d v="2022-12-26T00:00:00"/>
    <s v="Campanha C"/>
    <x v="0"/>
    <s v="F"/>
    <n v="240497"/>
    <n v="1800"/>
    <n v="51840.000869999996"/>
    <n v="200"/>
    <n v="0.15740738798332518"/>
    <x v="0"/>
  </r>
  <r>
    <x v="16"/>
    <d v="2022-12-27T00:00:00"/>
    <s v="Campanha C"/>
    <x v="0"/>
    <s v="F"/>
    <n v="259984"/>
    <n v="1850"/>
    <n v="54790.000200000002"/>
    <n v="500"/>
    <n v="1.7377258523901227"/>
    <x v="0"/>
  </r>
  <r>
    <x v="16"/>
    <d v="2022-12-28T00:00:00"/>
    <s v="Campanha C"/>
    <x v="0"/>
    <s v="F"/>
    <n v="606786"/>
    <n v="6350"/>
    <n v="179050.00100000002"/>
    <n v="700"/>
    <n v="0.1728567373758349"/>
    <x v="0"/>
  </r>
  <r>
    <x v="16"/>
    <d v="2022-12-29T00:00:00"/>
    <s v="Campanha C"/>
    <x v="0"/>
    <s v="F"/>
    <n v="83270"/>
    <n v="650"/>
    <n v="17740.00001"/>
    <n v="0"/>
    <n v="-1"/>
    <x v="0"/>
  </r>
  <r>
    <x v="16"/>
    <d v="2022-12-30T00:00:00"/>
    <s v="Campanha C"/>
    <x v="0"/>
    <s v="F"/>
    <n v="1189509"/>
    <n v="13400"/>
    <n v="375719.9963"/>
    <n v="600"/>
    <n v="-0.52091982920100965"/>
    <x v="0"/>
  </r>
  <r>
    <x v="16"/>
    <d v="2022-12-31T00:00:00"/>
    <s v="Campanha C"/>
    <x v="0"/>
    <s v="F"/>
    <n v="11471"/>
    <n v="50"/>
    <n v="1570.0000519999999"/>
    <n v="100"/>
    <n v="18.108279621891377"/>
    <x v="1"/>
  </r>
  <r>
    <x v="16"/>
    <d v="2022-01-01T00:00:00"/>
    <s v="Campanha C"/>
    <x v="0"/>
    <s v="F"/>
    <n v="1705246"/>
    <n v="14750"/>
    <n v="429479.99809999997"/>
    <n v="1650"/>
    <n v="0.15255658514915141"/>
    <x v="0"/>
  </r>
  <r>
    <x v="16"/>
    <d v="2022-01-02T00:00:00"/>
    <s v="Campanha C"/>
    <x v="0"/>
    <s v="F"/>
    <n v="418016"/>
    <n v="3150"/>
    <n v="95850.000499999995"/>
    <n v="300"/>
    <n v="-6.103286874787231E-2"/>
    <x v="0"/>
  </r>
  <r>
    <x v="16"/>
    <d v="2022-01-03T00:00:00"/>
    <s v="Campanha C"/>
    <x v="0"/>
    <s v="F"/>
    <n v="30155"/>
    <n v="150"/>
    <n v="3819.9999330000001"/>
    <n v="0"/>
    <n v="-1"/>
    <x v="0"/>
  </r>
  <r>
    <x v="16"/>
    <d v="2022-01-04T00:00:00"/>
    <s v="Campanha C"/>
    <x v="0"/>
    <s v="F"/>
    <n v="990404"/>
    <n v="7650"/>
    <n v="226539.99920000002"/>
    <n v="900"/>
    <n v="0.19184250442956644"/>
    <x v="0"/>
  </r>
  <r>
    <x v="16"/>
    <d v="2022-01-05T00:00:00"/>
    <s v="Campanha C"/>
    <x v="0"/>
    <s v="F"/>
    <n v="187468"/>
    <n v="1700"/>
    <n v="50720.000619999999"/>
    <n v="0"/>
    <n v="-1"/>
    <x v="0"/>
  </r>
  <r>
    <x v="16"/>
    <d v="2022-01-06T00:00:00"/>
    <s v="Campanha C"/>
    <x v="0"/>
    <s v="F"/>
    <n v="208301"/>
    <n v="1650"/>
    <n v="54570.000890000003"/>
    <n v="0"/>
    <n v="-1"/>
    <x v="0"/>
  </r>
  <r>
    <x v="16"/>
    <d v="2022-01-07T00:00:00"/>
    <s v="Campanha C"/>
    <x v="0"/>
    <s v="F"/>
    <n v="101856"/>
    <n v="800"/>
    <n v="25220.000389999997"/>
    <n v="100"/>
    <n v="0.18953209897234277"/>
    <x v="0"/>
  </r>
  <r>
    <x v="16"/>
    <d v="2022-01-08T00:00:00"/>
    <s v="Campanha C"/>
    <x v="0"/>
    <s v="F"/>
    <n v="48935"/>
    <n v="350"/>
    <n v="9970.0002669999994"/>
    <n v="50"/>
    <n v="0.50451350033048104"/>
    <x v="0"/>
  </r>
  <r>
    <x v="16"/>
    <d v="2022-01-09T00:00:00"/>
    <s v="Campanha C"/>
    <x v="0"/>
    <s v="F"/>
    <n v="13911"/>
    <n v="50"/>
    <n v="1730.0000190000001"/>
    <n v="50"/>
    <n v="7.6705201359885073"/>
    <x v="1"/>
  </r>
  <r>
    <x v="16"/>
    <d v="2022-01-10T00:00:00"/>
    <s v="Campanha C"/>
    <x v="0"/>
    <s v="F"/>
    <n v="511726"/>
    <n v="3850"/>
    <n v="123090.0019"/>
    <n v="650"/>
    <n v="0.58420665358686619"/>
    <x v="0"/>
  </r>
  <r>
    <x v="16"/>
    <d v="2022-01-11T00:00:00"/>
    <s v="Campanha C"/>
    <x v="0"/>
    <s v="F"/>
    <n v="177452"/>
    <n v="1200"/>
    <n v="37830.000159999996"/>
    <n v="250"/>
    <n v="0.98255352056017564"/>
    <x v="0"/>
  </r>
  <r>
    <x v="16"/>
    <d v="2022-01-12T00:00:00"/>
    <s v="Campanha C"/>
    <x v="0"/>
    <s v="F"/>
    <n v="149808"/>
    <n v="1000"/>
    <n v="33039.999369999998"/>
    <n v="0"/>
    <n v="-1"/>
    <x v="0"/>
  </r>
  <r>
    <x v="16"/>
    <d v="2022-01-13T00:00:00"/>
    <s v="Campanha C"/>
    <x v="0"/>
    <s v="F"/>
    <n v="390339"/>
    <n v="3000"/>
    <n v="105019.9997"/>
    <n v="750"/>
    <n v="1.1424490634425322"/>
    <x v="0"/>
  </r>
  <r>
    <x v="16"/>
    <d v="2022-01-14T00:00:00"/>
    <s v="Campanha C"/>
    <x v="0"/>
    <s v="F"/>
    <n v="39339"/>
    <n v="200"/>
    <n v="5929.9999479999997"/>
    <n v="200"/>
    <n v="9.1180439335814985"/>
    <x v="1"/>
  </r>
  <r>
    <x v="16"/>
    <d v="2022-01-15T00:00:00"/>
    <s v="Campanha C"/>
    <x v="0"/>
    <s v="F"/>
    <n v="24893"/>
    <n v="100"/>
    <n v="3750"/>
    <n v="50"/>
    <n v="3"/>
    <x v="1"/>
  </r>
  <r>
    <x v="16"/>
    <d v="2022-01-16T00:00:00"/>
    <s v="Campanha C"/>
    <x v="0"/>
    <s v="F"/>
    <n v="1296189"/>
    <n v="10600"/>
    <n v="343259.99439999997"/>
    <n v="1000"/>
    <n v="-0.12602690411277351"/>
    <x v="0"/>
  </r>
  <r>
    <x v="16"/>
    <d v="2022-01-17T00:00:00"/>
    <s v="Campanha C"/>
    <x v="0"/>
    <s v="F"/>
    <n v="91607"/>
    <n v="600"/>
    <n v="19189.9997"/>
    <n v="50"/>
    <n v="-0.21834287470051394"/>
    <x v="0"/>
  </r>
  <r>
    <x v="16"/>
    <d v="2022-01-18T00:00:00"/>
    <s v="Campanha C"/>
    <x v="0"/>
    <s v="F"/>
    <n v="238036"/>
    <n v="1900"/>
    <n v="61029.997710000003"/>
    <n v="550"/>
    <n v="1.7035885005934404"/>
    <x v="0"/>
  </r>
  <r>
    <x v="16"/>
    <d v="2022-01-19T00:00:00"/>
    <s v="Campanha C"/>
    <x v="0"/>
    <s v="F"/>
    <n v="254344"/>
    <n v="1750"/>
    <n v="56169.999960000001"/>
    <n v="150"/>
    <n v="-0.19886060117419307"/>
    <x v="0"/>
  </r>
  <r>
    <x v="16"/>
    <d v="2022-01-20T00:00:00"/>
    <s v="Campanha C"/>
    <x v="0"/>
    <s v="F"/>
    <n v="157705"/>
    <n v="1150"/>
    <n v="39230.000260000001"/>
    <n v="150"/>
    <n v="0.147081307717534"/>
    <x v="0"/>
  </r>
  <r>
    <x v="16"/>
    <d v="2022-01-21T00:00:00"/>
    <s v="Campanha C"/>
    <x v="0"/>
    <s v="F"/>
    <n v="411571"/>
    <n v="3000"/>
    <n v="99179.998399999997"/>
    <n v="650"/>
    <n v="0.96612223377491002"/>
    <x v="0"/>
  </r>
  <r>
    <x v="16"/>
    <d v="2022-01-22T00:00:00"/>
    <s v="Campanha C"/>
    <x v="0"/>
    <s v="F"/>
    <n v="94136"/>
    <n v="550"/>
    <n v="16179.99971"/>
    <n v="50"/>
    <n v="-7.2929526029021169E-2"/>
    <x v="0"/>
  </r>
  <r>
    <x v="16"/>
    <d v="2022-01-23T00:00:00"/>
    <s v="Campanha C"/>
    <x v="0"/>
    <s v="F"/>
    <n v="82640"/>
    <n v="800"/>
    <n v="23970.000389999997"/>
    <n v="50"/>
    <n v="-0.37421778239695719"/>
    <x v="0"/>
  </r>
  <r>
    <x v="16"/>
    <d v="2022-01-24T00:00:00"/>
    <s v="Campanha C"/>
    <x v="0"/>
    <s v="F"/>
    <n v="17870"/>
    <n v="100"/>
    <n v="2620.0000049999999"/>
    <n v="100"/>
    <n v="10.45038165753744"/>
    <x v="1"/>
  </r>
  <r>
    <x v="16"/>
    <d v="2022-01-25T00:00:00"/>
    <s v="Campanha C"/>
    <x v="0"/>
    <s v="F"/>
    <n v="19178"/>
    <n v="100"/>
    <n v="2779.9999710000002"/>
    <n v="250"/>
    <n v="25.978417547616584"/>
    <x v="1"/>
  </r>
  <r>
    <x v="16"/>
    <d v="2022-01-26T00:00:00"/>
    <s v="Campanha C"/>
    <x v="0"/>
    <s v="F"/>
    <n v="145548"/>
    <n v="1400"/>
    <n v="42370.000359999998"/>
    <n v="200"/>
    <n v="0.41609628251605713"/>
    <x v="0"/>
  </r>
  <r>
    <x v="16"/>
    <d v="2022-01-27T00:00:00"/>
    <s v="Campanha C"/>
    <x v="0"/>
    <s v="F"/>
    <n v="82455"/>
    <n v="750"/>
    <n v="22049.99971"/>
    <n v="100"/>
    <n v="0.36054423558085391"/>
    <x v="0"/>
  </r>
  <r>
    <x v="16"/>
    <d v="2022-01-28T00:00:00"/>
    <s v="Campanha C"/>
    <x v="0"/>
    <s v="F"/>
    <n v="44189"/>
    <n v="350"/>
    <n v="10319.999810000001"/>
    <n v="250"/>
    <n v="6.26744199426492"/>
    <x v="1"/>
  </r>
  <r>
    <x v="16"/>
    <d v="2022-01-29T00:00:00"/>
    <s v="Campanha C"/>
    <x v="0"/>
    <s v="F"/>
    <n v="45199"/>
    <n v="350"/>
    <n v="9809.9999429999989"/>
    <n v="50"/>
    <n v="0.52905199665198421"/>
    <x v="0"/>
  </r>
  <r>
    <x v="16"/>
    <d v="2022-01-30T00:00:00"/>
    <s v="Campanha C"/>
    <x v="0"/>
    <s v="F"/>
    <n v="221843"/>
    <n v="2150"/>
    <n v="63450.000760000003"/>
    <n v="250"/>
    <n v="0.18203308276839802"/>
    <x v="0"/>
  </r>
  <r>
    <x v="16"/>
    <d v="2022-01-31T00:00:00"/>
    <s v="Campanha C"/>
    <x v="0"/>
    <s v="F"/>
    <n v="41672"/>
    <n v="300"/>
    <n v="10549.999949999999"/>
    <n v="100"/>
    <n v="1.8436019092113838"/>
    <x v="0"/>
  </r>
  <r>
    <x v="16"/>
    <d v="2022-02-01T00:00:00"/>
    <s v="Campanha C"/>
    <x v="0"/>
    <s v="F"/>
    <n v="524306"/>
    <n v="4050"/>
    <n v="113680.00290000001"/>
    <n v="750"/>
    <n v="0.97923992135999482"/>
    <x v="0"/>
  </r>
  <r>
    <x v="16"/>
    <d v="2022-02-02T00:00:00"/>
    <s v="Campanha C"/>
    <x v="0"/>
    <s v="F"/>
    <n v="104496"/>
    <n v="450"/>
    <n v="11429.999830000001"/>
    <n v="350"/>
    <n v="8.1863518426666495"/>
    <x v="1"/>
  </r>
  <r>
    <x v="16"/>
    <d v="2022-02-03T00:00:00"/>
    <s v="Campanha C"/>
    <x v="0"/>
    <s v="F"/>
    <n v="452519"/>
    <n v="3400"/>
    <n v="99520.002370000002"/>
    <n v="350"/>
    <n v="5.5064283556045479E-2"/>
    <x v="0"/>
  </r>
  <r>
    <x v="16"/>
    <d v="2022-02-04T00:00:00"/>
    <s v="Campanha C"/>
    <x v="0"/>
    <s v="F"/>
    <n v="442919"/>
    <n v="3800"/>
    <n v="110780.0021"/>
    <n v="1150"/>
    <n v="2.1142804970212219"/>
    <x v="1"/>
  </r>
  <r>
    <x v="16"/>
    <d v="2022-02-05T00:00:00"/>
    <s v="Campanha C"/>
    <x v="0"/>
    <s v="F"/>
    <n v="596831"/>
    <n v="4300"/>
    <n v="120879.99920000001"/>
    <n v="550"/>
    <n v="0.36499008183315734"/>
    <x v="0"/>
  </r>
  <r>
    <x v="16"/>
    <d v="2022-02-06T00:00:00"/>
    <s v="Campanha C"/>
    <x v="0"/>
    <s v="F"/>
    <n v="173912"/>
    <n v="1300"/>
    <n v="35540.000319999999"/>
    <n v="250"/>
    <n v="1.1102982364857785"/>
    <x v="0"/>
  </r>
  <r>
    <x v="16"/>
    <d v="2022-02-07T00:00:00"/>
    <s v="Campanha C"/>
    <x v="0"/>
    <s v="F"/>
    <n v="780967"/>
    <n v="4300"/>
    <n v="119640.0018"/>
    <n v="1300"/>
    <n v="2.2597792889702215"/>
    <x v="1"/>
  </r>
  <r>
    <x v="16"/>
    <d v="2022-02-08T00:00:00"/>
    <s v="Campanha C"/>
    <x v="0"/>
    <s v="F"/>
    <n v="132124"/>
    <n v="400"/>
    <n v="11189.99994"/>
    <n v="150"/>
    <n v="3.021447742742347"/>
    <x v="1"/>
  </r>
  <r>
    <x v="16"/>
    <d v="2022-02-09T00:00:00"/>
    <s v="Campanha C"/>
    <x v="0"/>
    <s v="F"/>
    <n v="623137"/>
    <n v="5000"/>
    <n v="138920.0006"/>
    <n v="600"/>
    <n v="0.29570975541732036"/>
    <x v="0"/>
  </r>
  <r>
    <x v="16"/>
    <d v="2022-02-10T00:00:00"/>
    <s v="Campanha C"/>
    <x v="0"/>
    <s v="F"/>
    <n v="99020"/>
    <n v="500"/>
    <n v="14480.00044"/>
    <n v="200"/>
    <n v="3.1436462829278753"/>
    <x v="1"/>
  </r>
  <r>
    <x v="16"/>
    <d v="2022-02-11T00:00:00"/>
    <s v="Campanha C"/>
    <x v="0"/>
    <s v="F"/>
    <n v="665817"/>
    <n v="5850"/>
    <n v="163800.00020000001"/>
    <n v="1650"/>
    <n v="2.0219780182881828"/>
    <x v="1"/>
  </r>
  <r>
    <x v="16"/>
    <d v="2022-02-12T00:00:00"/>
    <s v="Campanha C"/>
    <x v="0"/>
    <s v="F"/>
    <n v="699232"/>
    <n v="4000"/>
    <n v="111989.99949999999"/>
    <n v="750"/>
    <n v="1.009107965037539"/>
    <x v="0"/>
  </r>
  <r>
    <x v="17"/>
    <d v="2022-02-13T00:00:00"/>
    <s v="Campanha C"/>
    <x v="0"/>
    <s v="M"/>
    <n v="1194718"/>
    <n v="7050"/>
    <n v="254049.99599999998"/>
    <n v="2500"/>
    <n v="1.952174815228102"/>
    <x v="0"/>
  </r>
  <r>
    <x v="17"/>
    <d v="2022-02-14T00:00:00"/>
    <s v="Campanha C"/>
    <x v="0"/>
    <s v="M"/>
    <n v="637648"/>
    <n v="3350"/>
    <n v="122400"/>
    <n v="1300"/>
    <n v="2.1862745098039214"/>
    <x v="1"/>
  </r>
  <r>
    <x v="17"/>
    <d v="2022-02-15T00:00:00"/>
    <s v="Campanha C"/>
    <x v="0"/>
    <s v="M"/>
    <n v="459690"/>
    <n v="2500"/>
    <n v="86330.001120000001"/>
    <n v="750"/>
    <n v="1.6062782008683936"/>
    <x v="0"/>
  </r>
  <r>
    <x v="17"/>
    <d v="2022-02-16T00:00:00"/>
    <s v="Campanha C"/>
    <x v="0"/>
    <s v="M"/>
    <n v="750060"/>
    <n v="4300"/>
    <n v="161909.99909999999"/>
    <n v="1050"/>
    <n v="0.94552530264327583"/>
    <x v="0"/>
  </r>
  <r>
    <x v="17"/>
    <d v="2022-02-17T00:00:00"/>
    <s v="Campanha C"/>
    <x v="0"/>
    <s v="M"/>
    <n v="30068"/>
    <n v="50"/>
    <n v="1820.0000519999999"/>
    <n v="450"/>
    <n v="73.175822056514988"/>
    <x v="1"/>
  </r>
  <r>
    <x v="17"/>
    <d v="2022-02-18T00:00:00"/>
    <s v="Campanha C"/>
    <x v="0"/>
    <s v="M"/>
    <n v="1267550"/>
    <n v="6150"/>
    <n v="236769.99860000002"/>
    <n v="2050"/>
    <n v="1.5974574635149739"/>
    <x v="0"/>
  </r>
  <r>
    <x v="17"/>
    <d v="2022-02-19T00:00:00"/>
    <s v="Campanha C"/>
    <x v="0"/>
    <s v="M"/>
    <n v="3052003"/>
    <n v="17000"/>
    <n v="639949.99809999997"/>
    <n v="4300"/>
    <n v="1.0157824889913067"/>
    <x v="0"/>
  </r>
  <r>
    <x v="17"/>
    <d v="2022-02-20T00:00:00"/>
    <s v="Campanha C"/>
    <x v="0"/>
    <s v="M"/>
    <n v="29945"/>
    <n v="50"/>
    <n v="1590.000033"/>
    <n v="550"/>
    <n v="102.77358275186904"/>
    <x v="1"/>
  </r>
  <r>
    <x v="17"/>
    <d v="2022-02-21T00:00:00"/>
    <s v="Campanha C"/>
    <x v="0"/>
    <s v="M"/>
    <n v="357856"/>
    <n v="1500"/>
    <n v="52970.00015"/>
    <n v="900"/>
    <n v="4.0972248298171845"/>
    <x v="1"/>
  </r>
  <r>
    <x v="17"/>
    <d v="2022-02-22T00:00:00"/>
    <s v="Campanha C"/>
    <x v="0"/>
    <s v="M"/>
    <n v="2080666"/>
    <n v="10100"/>
    <n v="360150.00149999995"/>
    <n v="3450"/>
    <n v="1.8738025702882026"/>
    <x v="0"/>
  </r>
  <r>
    <x v="17"/>
    <d v="2022-02-23T00:00:00"/>
    <s v="Campanha C"/>
    <x v="0"/>
    <s v="M"/>
    <n v="145999"/>
    <n v="450"/>
    <n v="16520.000100000001"/>
    <n v="750"/>
    <n v="12.619854639104995"/>
    <x v="1"/>
  </r>
  <r>
    <x v="17"/>
    <d v="2022-02-24T00:00:00"/>
    <s v="Campanha C"/>
    <x v="0"/>
    <s v="M"/>
    <n v="32616"/>
    <n v="50"/>
    <n v="1539.9999620000001"/>
    <n v="500"/>
    <n v="96.402599806038168"/>
    <x v="1"/>
  </r>
  <r>
    <x v="17"/>
    <d v="2022-02-25T00:00:00"/>
    <s v="Campanha C"/>
    <x v="0"/>
    <s v="M"/>
    <n v="984521"/>
    <n v="4750"/>
    <n v="163899.99720000001"/>
    <n v="2400"/>
    <n v="3.3929225887747605"/>
    <x v="1"/>
  </r>
  <r>
    <x v="17"/>
    <d v="2022-02-26T00:00:00"/>
    <s v="Campanha C"/>
    <x v="0"/>
    <s v="M"/>
    <n v="880814"/>
    <n v="6150"/>
    <n v="210360.0006"/>
    <n v="750"/>
    <n v="6.9594976983471266E-2"/>
    <x v="0"/>
  </r>
  <r>
    <x v="17"/>
    <d v="2022-02-27T00:00:00"/>
    <s v="Campanha C"/>
    <x v="0"/>
    <s v="M"/>
    <n v="182452"/>
    <n v="1000"/>
    <n v="35730.000260000001"/>
    <n v="700"/>
    <n v="4.8774138950985835"/>
    <x v="1"/>
  </r>
  <r>
    <x v="17"/>
    <d v="2022-02-28T00:00:00"/>
    <s v="Campanha C"/>
    <x v="0"/>
    <s v="M"/>
    <n v="894911"/>
    <n v="6000"/>
    <n v="215839.9994"/>
    <n v="950"/>
    <n v="0.32042253888182692"/>
    <x v="0"/>
  </r>
  <r>
    <x v="17"/>
    <d v="2022-03-01T00:00:00"/>
    <s v="Campanha C"/>
    <x v="0"/>
    <s v="M"/>
    <n v="31349"/>
    <n v="100"/>
    <n v="3800.0000719999998"/>
    <n v="450"/>
    <n v="34.526315116343504"/>
    <x v="1"/>
  </r>
  <r>
    <x v="17"/>
    <d v="2022-03-02T00:00:00"/>
    <s v="Campanha C"/>
    <x v="0"/>
    <s v="M"/>
    <n v="410310"/>
    <n v="2750"/>
    <n v="96800.000549999997"/>
    <n v="550"/>
    <n v="0.70454544486053727"/>
    <x v="0"/>
  </r>
  <r>
    <x v="17"/>
    <d v="2022-03-03T00:00:00"/>
    <s v="Campanha C"/>
    <x v="0"/>
    <s v="M"/>
    <n v="572450"/>
    <n v="4450"/>
    <n v="157329.99799999999"/>
    <n v="1000"/>
    <n v="0.90682008398678049"/>
    <x v="0"/>
  </r>
  <r>
    <x v="17"/>
    <d v="2022-03-04T00:00:00"/>
    <s v="Campanha C"/>
    <x v="0"/>
    <s v="M"/>
    <n v="98759"/>
    <n v="750"/>
    <n v="26569.999459999999"/>
    <n v="500"/>
    <n v="4.645464924672603"/>
    <x v="1"/>
  </r>
  <r>
    <x v="17"/>
    <d v="2022-03-05T00:00:00"/>
    <s v="Campanha C"/>
    <x v="0"/>
    <s v="M"/>
    <n v="345371"/>
    <n v="2700"/>
    <n v="93089.999909999999"/>
    <n v="850"/>
    <n v="1.7392845659741711"/>
    <x v="0"/>
  </r>
  <r>
    <x v="17"/>
    <d v="2022-03-06T00:00:00"/>
    <s v="Campanha C"/>
    <x v="0"/>
    <s v="M"/>
    <n v="323899"/>
    <n v="2300"/>
    <n v="78920.000200000009"/>
    <n v="700"/>
    <n v="1.6609224463737391"/>
    <x v="0"/>
  </r>
  <r>
    <x v="17"/>
    <d v="2022-03-07T00:00:00"/>
    <s v="Campanha C"/>
    <x v="0"/>
    <s v="M"/>
    <n v="399199"/>
    <n v="2900"/>
    <n v="103150.00019999999"/>
    <n v="550"/>
    <n v="0.59961221211902638"/>
    <x v="0"/>
  </r>
  <r>
    <x v="17"/>
    <d v="2022-03-08T00:00:00"/>
    <s v="Campanha C"/>
    <x v="0"/>
    <s v="M"/>
    <n v="171202"/>
    <n v="1100"/>
    <n v="36530.000209999998"/>
    <n v="600"/>
    <n v="3.9274568564257888"/>
    <x v="1"/>
  </r>
  <r>
    <x v="17"/>
    <d v="2022-03-09T00:00:00"/>
    <s v="Campanha C"/>
    <x v="0"/>
    <s v="M"/>
    <n v="128386"/>
    <n v="750"/>
    <n v="28850.000019999999"/>
    <n v="550"/>
    <n v="4.7192374310438563"/>
    <x v="1"/>
  </r>
  <r>
    <x v="17"/>
    <d v="2022-03-10T00:00:00"/>
    <s v="Campanha C"/>
    <x v="0"/>
    <s v="M"/>
    <n v="1034284"/>
    <n v="7600"/>
    <n v="257709.99859999999"/>
    <n v="1850"/>
    <n v="1.153583497012211"/>
    <x v="0"/>
  </r>
  <r>
    <x v="17"/>
    <d v="2022-03-11T00:00:00"/>
    <s v="Campanha C"/>
    <x v="0"/>
    <s v="M"/>
    <n v="45923"/>
    <n v="250"/>
    <n v="7220.0001479999992"/>
    <n v="500"/>
    <n v="19.775622842826571"/>
    <x v="1"/>
  </r>
  <r>
    <x v="17"/>
    <d v="2022-03-12T00:00:00"/>
    <s v="Campanha C"/>
    <x v="0"/>
    <s v="M"/>
    <n v="40873"/>
    <n v="200"/>
    <n v="7899.9999760000001"/>
    <n v="500"/>
    <n v="17.987341829834964"/>
    <x v="1"/>
  </r>
  <r>
    <x v="17"/>
    <d v="2022-03-13T00:00:00"/>
    <s v="Campanha C"/>
    <x v="0"/>
    <s v="M"/>
    <n v="286553"/>
    <n v="1700"/>
    <n v="62060.000420000004"/>
    <n v="600"/>
    <n v="1.9004189297747993"/>
    <x v="0"/>
  </r>
  <r>
    <x v="17"/>
    <d v="2022-03-14T00:00:00"/>
    <s v="Campanha C"/>
    <x v="0"/>
    <s v="M"/>
    <n v="20618"/>
    <n v="50"/>
    <n v="2099.9999049999997"/>
    <n v="550"/>
    <n v="77.571432125850507"/>
    <x v="1"/>
  </r>
  <r>
    <x v="17"/>
    <d v="2022-03-15T00:00:00"/>
    <s v="Campanha C"/>
    <x v="0"/>
    <s v="M"/>
    <n v="83591"/>
    <n v="350"/>
    <n v="14140.000459999999"/>
    <n v="600"/>
    <n v="11.729843998887677"/>
    <x v="1"/>
  </r>
  <r>
    <x v="17"/>
    <d v="2022-03-16T00:00:00"/>
    <s v="Campanha C"/>
    <x v="0"/>
    <s v="M"/>
    <n v="114923"/>
    <n v="600"/>
    <n v="23730.000260000001"/>
    <n v="700"/>
    <n v="7.8495574251628764"/>
    <x v="1"/>
  </r>
  <r>
    <x v="17"/>
    <d v="2022-03-17T00:00:00"/>
    <s v="Campanha C"/>
    <x v="0"/>
    <s v="M"/>
    <n v="25002"/>
    <n v="50"/>
    <n v="1710.0000379999999"/>
    <n v="450"/>
    <n v="77.94736666666671"/>
    <x v="1"/>
  </r>
  <r>
    <x v="17"/>
    <d v="2022-03-18T00:00:00"/>
    <s v="Campanha C"/>
    <x v="0"/>
    <s v="M"/>
    <n v="68905"/>
    <n v="250"/>
    <n v="9440.0000570000011"/>
    <n v="400"/>
    <n v="11.711864330023699"/>
    <x v="1"/>
  </r>
  <r>
    <x v="17"/>
    <d v="2022-03-19T00:00:00"/>
    <s v="Campanha C"/>
    <x v="0"/>
    <s v="M"/>
    <n v="169588"/>
    <n v="800"/>
    <n v="27799.999239999997"/>
    <n v="450"/>
    <n v="3.8561152406707766"/>
    <x v="1"/>
  </r>
  <r>
    <x v="17"/>
    <d v="2022-03-20T00:00:00"/>
    <s v="Campanha C"/>
    <x v="0"/>
    <s v="M"/>
    <n v="328991"/>
    <n v="1750"/>
    <n v="67650.000570000004"/>
    <n v="750"/>
    <n v="2.3259423223091331"/>
    <x v="1"/>
  </r>
  <r>
    <x v="17"/>
    <d v="2022-03-21T00:00:00"/>
    <s v="Campanha C"/>
    <x v="0"/>
    <s v="M"/>
    <n v="23198"/>
    <n v="100"/>
    <n v="2980.0000190000001"/>
    <n v="450"/>
    <n v="44.302013133980452"/>
    <x v="1"/>
  </r>
  <r>
    <x v="17"/>
    <d v="2022-03-22T00:00:00"/>
    <s v="Campanha C"/>
    <x v="0"/>
    <s v="M"/>
    <n v="26890"/>
    <n v="100"/>
    <n v="3240.0000100000002"/>
    <n v="500"/>
    <n v="45.296296153406495"/>
    <x v="1"/>
  </r>
  <r>
    <x v="17"/>
    <d v="2022-03-23T00:00:00"/>
    <s v="Campanha C"/>
    <x v="0"/>
    <s v="M"/>
    <n v="221695"/>
    <n v="1550"/>
    <n v="52260.000110000001"/>
    <n v="750"/>
    <n v="3.3053960873786155"/>
    <x v="1"/>
  </r>
  <r>
    <x v="17"/>
    <d v="2022-03-24T00:00:00"/>
    <s v="Campanha C"/>
    <x v="0"/>
    <s v="M"/>
    <n v="88443"/>
    <n v="350"/>
    <n v="13040.0002"/>
    <n v="450"/>
    <n v="9.3527605774116473"/>
    <x v="1"/>
  </r>
  <r>
    <x v="17"/>
    <d v="2022-03-25T00:00:00"/>
    <s v="Campanha C"/>
    <x v="0"/>
    <s v="M"/>
    <n v="187856"/>
    <n v="1150"/>
    <n v="38389.999750000003"/>
    <n v="700"/>
    <n v="4.4701745602381768"/>
    <x v="1"/>
  </r>
  <r>
    <x v="17"/>
    <d v="2022-03-26T00:00:00"/>
    <s v="Campanha C"/>
    <x v="0"/>
    <s v="M"/>
    <n v="570699"/>
    <n v="4000"/>
    <n v="138769.99969999999"/>
    <n v="950"/>
    <n v="1.0537580213023523"/>
    <x v="0"/>
  </r>
  <r>
    <x v="17"/>
    <d v="2022-03-27T00:00:00"/>
    <s v="Campanha C"/>
    <x v="0"/>
    <s v="M"/>
    <n v="1063508"/>
    <n v="7250"/>
    <n v="260380.0013"/>
    <n v="1850"/>
    <n v="1.1315001045742754"/>
    <x v="0"/>
  </r>
  <r>
    <x v="17"/>
    <d v="2022-03-28T00:00:00"/>
    <s v="Campanha C"/>
    <x v="0"/>
    <s v="M"/>
    <n v="50523"/>
    <n v="300"/>
    <n v="8549.9999520000001"/>
    <n v="450"/>
    <n v="14.789473772853187"/>
    <x v="1"/>
  </r>
  <r>
    <x v="17"/>
    <d v="2022-03-29T00:00:00"/>
    <s v="Campanha C"/>
    <x v="0"/>
    <s v="M"/>
    <n v="87935"/>
    <n v="450"/>
    <n v="15630.00023"/>
    <n v="450"/>
    <n v="7.6372359573535338"/>
    <x v="1"/>
  </r>
  <r>
    <x v="17"/>
    <d v="2022-03-30T00:00:00"/>
    <s v="Campanha C"/>
    <x v="0"/>
    <s v="M"/>
    <n v="278225"/>
    <n v="1650"/>
    <n v="60199.99957"/>
    <n v="550"/>
    <n v="1.740863806953014"/>
    <x v="0"/>
  </r>
  <r>
    <x v="17"/>
    <d v="2022-03-31T00:00:00"/>
    <s v="Campanha C"/>
    <x v="0"/>
    <s v="M"/>
    <n v="209461"/>
    <n v="1000"/>
    <n v="34190.000060000006"/>
    <n v="450"/>
    <n v="2.9485229530005439"/>
    <x v="1"/>
  </r>
  <r>
    <x v="17"/>
    <d v="2022-04-01T00:00:00"/>
    <s v="Campanha C"/>
    <x v="0"/>
    <s v="M"/>
    <n v="26316"/>
    <n v="100"/>
    <n v="3240.0000100000002"/>
    <n v="600"/>
    <n v="54.555555384087789"/>
    <x v="1"/>
  </r>
  <r>
    <x v="17"/>
    <d v="2022-04-02T00:00:00"/>
    <s v="Campanha C"/>
    <x v="0"/>
    <s v="M"/>
    <n v="41030"/>
    <n v="150"/>
    <n v="5140.0001050000001"/>
    <n v="550"/>
    <n v="31.101166659411962"/>
    <x v="1"/>
  </r>
  <r>
    <x v="17"/>
    <d v="2022-04-03T00:00:00"/>
    <s v="Campanha C"/>
    <x v="0"/>
    <s v="M"/>
    <n v="876671"/>
    <n v="6000"/>
    <n v="216559.9982"/>
    <n v="1700"/>
    <n v="1.3550055607638067"/>
    <x v="0"/>
  </r>
  <r>
    <x v="17"/>
    <d v="2022-04-04T00:00:00"/>
    <s v="Campanha C"/>
    <x v="0"/>
    <s v="M"/>
    <n v="399392"/>
    <n v="2650"/>
    <n v="93070.000410000008"/>
    <n v="650"/>
    <n v="1.0951971541954351"/>
    <x v="0"/>
  </r>
  <r>
    <x v="17"/>
    <d v="2022-04-05T00:00:00"/>
    <s v="Campanha C"/>
    <x v="0"/>
    <s v="M"/>
    <n v="283858"/>
    <n v="1500"/>
    <n v="56059.999230000001"/>
    <n v="450"/>
    <n v="1.4081341750671301"/>
    <x v="0"/>
  </r>
  <r>
    <x v="17"/>
    <d v="2022-04-06T00:00:00"/>
    <s v="Campanha C"/>
    <x v="0"/>
    <s v="M"/>
    <n v="260699"/>
    <n v="1550"/>
    <n v="54099.99871"/>
    <n v="800"/>
    <n v="3.4362293109562994"/>
    <x v="1"/>
  </r>
  <r>
    <x v="17"/>
    <d v="2022-04-07T00:00:00"/>
    <s v="Campanha C"/>
    <x v="0"/>
    <s v="M"/>
    <n v="57781"/>
    <n v="250"/>
    <n v="7800.0000719999998"/>
    <n v="500"/>
    <n v="18.230769053254441"/>
    <x v="1"/>
  </r>
  <r>
    <x v="17"/>
    <d v="2022-04-08T00:00:00"/>
    <s v="Campanha C"/>
    <x v="0"/>
    <s v="M"/>
    <n v="38757"/>
    <n v="150"/>
    <n v="5220.0000290000007"/>
    <n v="450"/>
    <n v="24.862068821839078"/>
    <x v="1"/>
  </r>
  <r>
    <x v="17"/>
    <d v="2022-04-09T00:00:00"/>
    <s v="Campanha C"/>
    <x v="0"/>
    <s v="M"/>
    <n v="1392288"/>
    <n v="10300"/>
    <n v="358550.00289999996"/>
    <n v="2300"/>
    <n v="0.92441777832711902"/>
    <x v="0"/>
  </r>
  <r>
    <x v="17"/>
    <d v="2022-04-10T00:00:00"/>
    <s v="Campanha C"/>
    <x v="0"/>
    <s v="M"/>
    <n v="1109387"/>
    <n v="7950"/>
    <n v="280989.99950000003"/>
    <n v="1150"/>
    <n v="0.22780170331293217"/>
    <x v="0"/>
  </r>
  <r>
    <x v="17"/>
    <d v="2022-04-11T00:00:00"/>
    <s v="Campanha C"/>
    <x v="0"/>
    <s v="M"/>
    <n v="581281"/>
    <n v="3250"/>
    <n v="115120.00079999999"/>
    <n v="1150"/>
    <n v="1.996872807526944"/>
    <x v="0"/>
  </r>
  <r>
    <x v="17"/>
    <d v="2022-04-12T00:00:00"/>
    <s v="Campanha C"/>
    <x v="0"/>
    <s v="M"/>
    <n v="1048861"/>
    <n v="6400"/>
    <n v="219770.00200000001"/>
    <n v="1900"/>
    <n v="1.5936205797550114"/>
    <x v="0"/>
  </r>
  <r>
    <x v="17"/>
    <d v="2022-04-13T00:00:00"/>
    <s v="Campanha C"/>
    <x v="0"/>
    <s v="M"/>
    <n v="297452"/>
    <n v="1500"/>
    <n v="52019.999859999996"/>
    <n v="650"/>
    <n v="2.7485582569165357"/>
    <x v="1"/>
  </r>
  <r>
    <x v="17"/>
    <d v="2022-04-14T00:00:00"/>
    <s v="Campanha C"/>
    <x v="0"/>
    <s v="M"/>
    <n v="227925"/>
    <n v="1100"/>
    <n v="35309.999939999994"/>
    <n v="2100"/>
    <n v="16.841971143316862"/>
    <x v="1"/>
  </r>
  <r>
    <x v="17"/>
    <d v="2022-04-15T00:00:00"/>
    <s v="Campanha C"/>
    <x v="0"/>
    <s v="M"/>
    <n v="374175"/>
    <n v="1900"/>
    <n v="63320.00101"/>
    <n v="1000"/>
    <n v="3.7378394695954222"/>
    <x v="1"/>
  </r>
  <r>
    <x v="17"/>
    <d v="2022-04-16T00:00:00"/>
    <s v="Campanha C"/>
    <x v="0"/>
    <s v="M"/>
    <n v="223586"/>
    <n v="1600"/>
    <n v="54240.000369999994"/>
    <n v="400"/>
    <n v="1.2123893654390845"/>
    <x v="0"/>
  </r>
  <r>
    <x v="17"/>
    <d v="2022-04-17T00:00:00"/>
    <s v="Campanha C"/>
    <x v="0"/>
    <s v="M"/>
    <n v="283170"/>
    <n v="1950"/>
    <n v="65229.999960000001"/>
    <n v="550"/>
    <n v="1.5295109627652987"/>
    <x v="0"/>
  </r>
  <r>
    <x v="17"/>
    <d v="2022-04-18T00:00:00"/>
    <s v="Campanha C"/>
    <x v="0"/>
    <s v="M"/>
    <n v="41636"/>
    <n v="150"/>
    <n v="4210.0000380000001"/>
    <n v="400"/>
    <n v="27.503562688091357"/>
    <x v="1"/>
  </r>
  <r>
    <x v="17"/>
    <d v="2022-04-19T00:00:00"/>
    <s v="Campanha C"/>
    <x v="0"/>
    <s v="M"/>
    <n v="198658"/>
    <n v="1500"/>
    <n v="48609.999780000006"/>
    <n v="850"/>
    <n v="4.2458342142374716"/>
    <x v="1"/>
  </r>
  <r>
    <x v="17"/>
    <d v="2022-04-20T00:00:00"/>
    <s v="Campanha C"/>
    <x v="0"/>
    <s v="M"/>
    <n v="100596"/>
    <n v="500"/>
    <n v="13919.99972"/>
    <n v="700"/>
    <n v="14.086207200009916"/>
    <x v="1"/>
  </r>
  <r>
    <x v="17"/>
    <d v="2022-04-21T00:00:00"/>
    <s v="Campanha C"/>
    <x v="0"/>
    <s v="M"/>
    <n v="64020"/>
    <n v="250"/>
    <n v="11059.9997"/>
    <n v="450"/>
    <n v="11.20614861318667"/>
    <x v="1"/>
  </r>
  <r>
    <x v="17"/>
    <d v="2022-04-22T00:00:00"/>
    <s v="Campanha C"/>
    <x v="0"/>
    <s v="M"/>
    <n v="404866"/>
    <n v="2150"/>
    <n v="87420.000790000006"/>
    <n v="600"/>
    <n v="1.0590253760394639"/>
    <x v="0"/>
  </r>
  <r>
    <x v="17"/>
    <d v="2022-04-23T00:00:00"/>
    <s v="Campanha C"/>
    <x v="0"/>
    <s v="M"/>
    <n v="22256"/>
    <n v="50"/>
    <n v="1659.999967"/>
    <n v="500"/>
    <n v="89.361447579474557"/>
    <x v="1"/>
  </r>
  <r>
    <x v="17"/>
    <d v="2022-04-24T00:00:00"/>
    <s v="Campanha C"/>
    <x v="0"/>
    <s v="M"/>
    <n v="57690"/>
    <n v="200"/>
    <n v="6740.0000099999997"/>
    <n v="450"/>
    <n v="19.029673560786836"/>
    <x v="1"/>
  </r>
  <r>
    <x v="17"/>
    <d v="2022-04-25T00:00:00"/>
    <s v="Campanha C"/>
    <x v="0"/>
    <s v="M"/>
    <n v="24952"/>
    <n v="250"/>
    <n v="8220.0002669999994"/>
    <n v="650"/>
    <n v="22.722626966673797"/>
    <x v="1"/>
  </r>
  <r>
    <x v="17"/>
    <d v="2022-04-26T00:00:00"/>
    <s v="Campanha C"/>
    <x v="0"/>
    <s v="M"/>
    <n v="38900"/>
    <n v="150"/>
    <n v="5580.000043"/>
    <n v="450"/>
    <n v="23.193548200659034"/>
    <x v="1"/>
  </r>
  <r>
    <x v="17"/>
    <d v="2022-04-27T00:00:00"/>
    <s v="Campanha C"/>
    <x v="0"/>
    <s v="M"/>
    <n v="53520"/>
    <n v="300"/>
    <n v="9229.9998999999989"/>
    <n v="500"/>
    <n v="15.251354455594308"/>
    <x v="1"/>
  </r>
  <r>
    <x v="17"/>
    <d v="2022-04-28T00:00:00"/>
    <s v="Campanha C"/>
    <x v="0"/>
    <s v="M"/>
    <n v="181683"/>
    <n v="1000"/>
    <n v="34229.99972"/>
    <n v="550"/>
    <n v="3.8203330806220648"/>
    <x v="1"/>
  </r>
  <r>
    <x v="17"/>
    <d v="2022-04-29T00:00:00"/>
    <s v="Campanha C"/>
    <x v="0"/>
    <s v="M"/>
    <n v="29185"/>
    <n v="100"/>
    <n v="3149.9999760000001"/>
    <n v="450"/>
    <n v="41.857143183673472"/>
    <x v="1"/>
  </r>
  <r>
    <x v="17"/>
    <d v="2022-04-30T00:00:00"/>
    <s v="Campanha C"/>
    <x v="0"/>
    <s v="M"/>
    <n v="105047"/>
    <n v="650"/>
    <n v="20209.999400000001"/>
    <n v="600"/>
    <n v="7.9064822040519207"/>
    <x v="1"/>
  </r>
  <r>
    <x v="17"/>
    <d v="2022-05-01T00:00:00"/>
    <s v="Campanha C"/>
    <x v="0"/>
    <s v="M"/>
    <n v="287976"/>
    <n v="1550"/>
    <n v="59439.999819999997"/>
    <n v="650"/>
    <n v="2.2806191216438672"/>
    <x v="1"/>
  </r>
  <r>
    <x v="17"/>
    <d v="2022-05-02T00:00:00"/>
    <s v="Campanha C"/>
    <x v="0"/>
    <s v="M"/>
    <n v="212175"/>
    <n v="1100"/>
    <n v="38589.999680000001"/>
    <n v="500"/>
    <n v="2.887017394243212"/>
    <x v="1"/>
  </r>
  <r>
    <x v="17"/>
    <d v="2022-05-03T00:00:00"/>
    <s v="Campanha C"/>
    <x v="0"/>
    <s v="M"/>
    <n v="124005"/>
    <n v="550"/>
    <n v="21849.999789999998"/>
    <n v="650"/>
    <n v="7.9244852116312083"/>
    <x v="1"/>
  </r>
  <r>
    <x v="17"/>
    <d v="2022-05-04T00:00:00"/>
    <s v="Campanha C"/>
    <x v="0"/>
    <s v="M"/>
    <n v="20423"/>
    <n v="50"/>
    <n v="1960.0000379999999"/>
    <n v="450"/>
    <n v="67.877549685027105"/>
    <x v="1"/>
  </r>
  <r>
    <x v="17"/>
    <d v="2022-05-05T00:00:00"/>
    <s v="Campanha C"/>
    <x v="0"/>
    <s v="M"/>
    <n v="103001"/>
    <n v="700"/>
    <n v="22320.000050000002"/>
    <n v="450"/>
    <n v="5.0483870832249389"/>
    <x v="1"/>
  </r>
  <r>
    <x v="17"/>
    <d v="2022-05-06T00:00:00"/>
    <s v="Campanha C"/>
    <x v="0"/>
    <s v="M"/>
    <n v="447420"/>
    <n v="3300"/>
    <n v="110239.9991"/>
    <n v="850"/>
    <n v="1.3131349971137654"/>
    <x v="0"/>
  </r>
  <r>
    <x v="17"/>
    <d v="2022-05-07T00:00:00"/>
    <s v="Campanha C"/>
    <x v="0"/>
    <s v="M"/>
    <n v="156101"/>
    <n v="950"/>
    <n v="29750.000480000002"/>
    <n v="600"/>
    <n v="5.0504200704470037"/>
    <x v="1"/>
  </r>
  <r>
    <x v="17"/>
    <d v="2022-05-08T00:00:00"/>
    <s v="Campanha C"/>
    <x v="0"/>
    <s v="M"/>
    <n v="93015"/>
    <n v="600"/>
    <n v="18470.00015"/>
    <n v="450"/>
    <n v="6.3091499135694376"/>
    <x v="1"/>
  </r>
  <r>
    <x v="17"/>
    <d v="2022-05-09T00:00:00"/>
    <s v="Campanha C"/>
    <x v="0"/>
    <s v="M"/>
    <n v="145398"/>
    <n v="1150"/>
    <n v="36240.000250000005"/>
    <n v="450"/>
    <n v="2.7251655372160206"/>
    <x v="1"/>
  </r>
  <r>
    <x v="17"/>
    <d v="2022-05-10T00:00:00"/>
    <s v="Campanha C"/>
    <x v="0"/>
    <s v="M"/>
    <n v="296413"/>
    <n v="2500"/>
    <n v="76439.999580000003"/>
    <n v="600"/>
    <n v="1.3547880820121794"/>
    <x v="0"/>
  </r>
  <r>
    <x v="17"/>
    <d v="2022-05-11T00:00:00"/>
    <s v="Campanha C"/>
    <x v="0"/>
    <s v="M"/>
    <n v="63785"/>
    <n v="350"/>
    <n v="11800.000190000001"/>
    <n v="800"/>
    <n v="19.338982723355361"/>
    <x v="1"/>
  </r>
  <r>
    <x v="17"/>
    <d v="2022-05-12T00:00:00"/>
    <s v="Campanha C"/>
    <x v="0"/>
    <s v="M"/>
    <n v="118522"/>
    <n v="700"/>
    <n v="26819.999809999998"/>
    <n v="550"/>
    <n v="5.1521253232253477"/>
    <x v="1"/>
  </r>
  <r>
    <x v="17"/>
    <d v="2022-05-13T00:00:00"/>
    <s v="Campanha C"/>
    <x v="0"/>
    <s v="M"/>
    <n v="240123"/>
    <n v="1900"/>
    <n v="65670.001150000011"/>
    <n v="850"/>
    <n v="2.8830515537458603"/>
    <x v="1"/>
  </r>
  <r>
    <x v="17"/>
    <d v="2022-05-14T00:00:00"/>
    <s v="Campanha C"/>
    <x v="0"/>
    <s v="M"/>
    <n v="169108"/>
    <n v="1000"/>
    <n v="32240.000250000001"/>
    <n v="550"/>
    <n v="4.117865965277093"/>
    <x v="1"/>
  </r>
  <r>
    <x v="17"/>
    <d v="2022-05-15T00:00:00"/>
    <s v="Campanha C"/>
    <x v="0"/>
    <s v="M"/>
    <n v="1044442"/>
    <n v="7100"/>
    <n v="245599.9999"/>
    <n v="1900"/>
    <n v="1.3208469064824295"/>
    <x v="0"/>
  </r>
  <r>
    <x v="17"/>
    <d v="2022-05-16T00:00:00"/>
    <s v="Campanha C"/>
    <x v="0"/>
    <s v="M"/>
    <n v="93891"/>
    <n v="550"/>
    <n v="17640.000100000001"/>
    <n v="800"/>
    <n v="12.60544209974239"/>
    <x v="1"/>
  </r>
  <r>
    <x v="17"/>
    <d v="2022-05-17T00:00:00"/>
    <s v="Campanha C"/>
    <x v="0"/>
    <s v="M"/>
    <n v="185823"/>
    <n v="1250"/>
    <n v="38549.999360000002"/>
    <n v="650"/>
    <n v="4.058365842732921"/>
    <x v="1"/>
  </r>
  <r>
    <x v="17"/>
    <d v="2022-05-18T00:00:00"/>
    <s v="Campanha C"/>
    <x v="0"/>
    <s v="M"/>
    <n v="175631"/>
    <n v="1150"/>
    <n v="40759.999510000001"/>
    <n v="400"/>
    <n v="1.9440628420655248"/>
    <x v="0"/>
  </r>
  <r>
    <x v="17"/>
    <d v="2022-05-19T00:00:00"/>
    <s v="Campanha C"/>
    <x v="0"/>
    <s v="M"/>
    <n v="37187"/>
    <n v="200"/>
    <n v="6370.0000049999999"/>
    <n v="450"/>
    <n v="20.193092605028973"/>
    <x v="1"/>
  </r>
  <r>
    <x v="17"/>
    <d v="2022-05-20T00:00:00"/>
    <s v="Campanha C"/>
    <x v="0"/>
    <s v="M"/>
    <n v="344618"/>
    <n v="2550"/>
    <n v="89760.000469999999"/>
    <n v="600"/>
    <n v="1.005347583082516"/>
    <x v="0"/>
  </r>
  <r>
    <x v="17"/>
    <d v="2022-05-21T00:00:00"/>
    <s v="Campanha C"/>
    <x v="0"/>
    <s v="M"/>
    <n v="33445"/>
    <n v="100"/>
    <n v="3199.9999280000002"/>
    <n v="450"/>
    <n v="41.187500949218766"/>
    <x v="1"/>
  </r>
  <r>
    <x v="17"/>
    <d v="2022-05-22T00:00:00"/>
    <s v="Campanha C"/>
    <x v="0"/>
    <s v="M"/>
    <n v="72228"/>
    <n v="250"/>
    <n v="7529.9998520000008"/>
    <n v="800"/>
    <n v="30.872510586604452"/>
    <x v="1"/>
  </r>
  <r>
    <x v="17"/>
    <d v="2022-05-23T00:00:00"/>
    <s v="Campanha C"/>
    <x v="0"/>
    <s v="M"/>
    <n v="49699"/>
    <n v="100"/>
    <n v="2690.0000569999997"/>
    <n v="550"/>
    <n v="60.33828866309203"/>
    <x v="1"/>
  </r>
  <r>
    <x v="17"/>
    <d v="2022-05-24T00:00:00"/>
    <s v="Campanha C"/>
    <x v="0"/>
    <s v="M"/>
    <n v="189761"/>
    <n v="900"/>
    <n v="27329.999690000001"/>
    <n v="650"/>
    <n v="6.1350165463540112"/>
    <x v="1"/>
  </r>
  <r>
    <x v="17"/>
    <d v="2022-05-25T00:00:00"/>
    <s v="Campanha C"/>
    <x v="0"/>
    <s v="M"/>
    <n v="312524"/>
    <n v="1850"/>
    <n v="53789.99972"/>
    <n v="500"/>
    <n v="1.788622435040236"/>
    <x v="0"/>
  </r>
  <r>
    <x v="17"/>
    <d v="2022-05-26T00:00:00"/>
    <s v="Campanha C"/>
    <x v="0"/>
    <s v="M"/>
    <n v="496760"/>
    <n v="2100"/>
    <n v="61009.999039999995"/>
    <n v="1000"/>
    <n v="3.9172267615233194"/>
    <x v="1"/>
  </r>
  <r>
    <x v="17"/>
    <d v="2022-05-27T00:00:00"/>
    <s v="Campanha C"/>
    <x v="0"/>
    <s v="M"/>
    <n v="310988"/>
    <n v="1700"/>
    <n v="46669.999360000002"/>
    <n v="1100"/>
    <n v="6.0709236024296356"/>
    <x v="1"/>
  </r>
  <r>
    <x v="17"/>
    <d v="2022-05-28T00:00:00"/>
    <s v="Campanha C"/>
    <x v="0"/>
    <s v="M"/>
    <n v="98606"/>
    <n v="450"/>
    <n v="12109.99984"/>
    <n v="400"/>
    <n v="8.9091661094522347"/>
    <x v="1"/>
  </r>
  <r>
    <x v="17"/>
    <d v="2022-05-29T00:00:00"/>
    <s v="Campanha C"/>
    <x v="0"/>
    <s v="M"/>
    <n v="51104"/>
    <n v="100"/>
    <n v="3199.9999280000002"/>
    <n v="600"/>
    <n v="55.250001265625023"/>
    <x v="1"/>
  </r>
  <r>
    <x v="17"/>
    <d v="2022-05-30T00:00:00"/>
    <s v="Campanha C"/>
    <x v="0"/>
    <s v="M"/>
    <n v="276762"/>
    <n v="1100"/>
    <n v="32090.00015"/>
    <n v="700"/>
    <n v="5.5440947029724459"/>
    <x v="1"/>
  </r>
  <r>
    <x v="18"/>
    <d v="2022-05-31T00:00:00"/>
    <s v="Campanha C"/>
    <x v="1"/>
    <s v="F"/>
    <n v="127546"/>
    <n v="1250"/>
    <n v="38940.000410000001"/>
    <n v="50"/>
    <n v="-0.61479199172920607"/>
    <x v="0"/>
  </r>
  <r>
    <x v="18"/>
    <d v="2022-06-01T00:00:00"/>
    <s v="Campanha C"/>
    <x v="1"/>
    <s v="F"/>
    <n v="127865"/>
    <n v="1400"/>
    <n v="38029.999609999999"/>
    <n v="150"/>
    <n v="0.18327637290238724"/>
    <x v="0"/>
  </r>
  <r>
    <x v="18"/>
    <d v="2022-06-02T00:00:00"/>
    <s v="Campanha C"/>
    <x v="1"/>
    <s v="F"/>
    <n v="1025327"/>
    <n v="11450"/>
    <n v="314299.99830000004"/>
    <n v="700"/>
    <n v="-0.33184854872460245"/>
    <x v="0"/>
  </r>
  <r>
    <x v="18"/>
    <d v="2022-06-03T00:00:00"/>
    <s v="Campanha C"/>
    <x v="1"/>
    <s v="F"/>
    <n v="561415"/>
    <n v="6200"/>
    <n v="173760"/>
    <n v="250"/>
    <n v="-0.5683701657458563"/>
    <x v="0"/>
  </r>
  <r>
    <x v="18"/>
    <d v="2022-06-04T00:00:00"/>
    <s v="Campanha C"/>
    <x v="1"/>
    <s v="F"/>
    <n v="132803"/>
    <n v="1250"/>
    <n v="37320.001240000005"/>
    <n v="300"/>
    <n v="1.4115754825735902"/>
    <x v="0"/>
  </r>
  <r>
    <x v="18"/>
    <d v="2022-06-05T00:00:00"/>
    <s v="Campanha C"/>
    <x v="1"/>
    <s v="F"/>
    <n v="24664"/>
    <n v="100"/>
    <n v="2629.9999950000001"/>
    <n v="50"/>
    <n v="4.7034220640749469"/>
    <x v="1"/>
  </r>
  <r>
    <x v="18"/>
    <d v="2022-06-06T00:00:00"/>
    <s v="Campanha C"/>
    <x v="1"/>
    <s v="F"/>
    <n v="1020561"/>
    <n v="8600"/>
    <n v="263810.00069999998"/>
    <n v="350"/>
    <n v="-0.60198627905920776"/>
    <x v="0"/>
  </r>
  <r>
    <x v="18"/>
    <d v="2022-06-07T00:00:00"/>
    <s v="Campanha C"/>
    <x v="1"/>
    <s v="F"/>
    <n v="682143"/>
    <n v="5700"/>
    <n v="177109.9993"/>
    <n v="500"/>
    <n v="-0.15306871101094288"/>
    <x v="0"/>
  </r>
  <r>
    <x v="18"/>
    <d v="2022-06-08T00:00:00"/>
    <s v="Campanha C"/>
    <x v="1"/>
    <s v="F"/>
    <n v="1247717"/>
    <n v="11100"/>
    <n v="343419.99939999997"/>
    <n v="750"/>
    <n v="-0.3448255768647584"/>
    <x v="0"/>
  </r>
  <r>
    <x v="18"/>
    <d v="2022-06-09T00:00:00"/>
    <s v="Campanha C"/>
    <x v="1"/>
    <s v="F"/>
    <n v="146406"/>
    <n v="1150"/>
    <n v="33229.99942"/>
    <n v="250"/>
    <n v="1.2569967291320525"/>
    <x v="0"/>
  </r>
  <r>
    <x v="18"/>
    <d v="2022-06-10T00:00:00"/>
    <s v="Campanha C"/>
    <x v="1"/>
    <s v="F"/>
    <n v="905699"/>
    <n v="8050"/>
    <n v="234659.9982"/>
    <n v="350"/>
    <n v="-0.55254410293437051"/>
    <x v="0"/>
  </r>
  <r>
    <x v="18"/>
    <d v="2022-06-11T00:00:00"/>
    <s v="Campanha C"/>
    <x v="1"/>
    <s v="F"/>
    <n v="1184580"/>
    <n v="9700"/>
    <n v="297829.99810000003"/>
    <n v="750"/>
    <n v="-0.24453546843708629"/>
    <x v="0"/>
  </r>
  <r>
    <x v="18"/>
    <d v="2022-06-12T00:00:00"/>
    <s v="Campanha C"/>
    <x v="1"/>
    <s v="F"/>
    <n v="98057"/>
    <n v="1000"/>
    <n v="31009.999629999998"/>
    <n v="150"/>
    <n v="0.45114480931711004"/>
    <x v="0"/>
  </r>
  <r>
    <x v="18"/>
    <d v="2022-06-13T00:00:00"/>
    <s v="Campanha C"/>
    <x v="1"/>
    <s v="F"/>
    <n v="238735"/>
    <n v="2800"/>
    <n v="84659.998890000003"/>
    <n v="150"/>
    <n v="-0.46846207665949569"/>
    <x v="0"/>
  </r>
  <r>
    <x v="18"/>
    <d v="2022-06-14T00:00:00"/>
    <s v="Campanha C"/>
    <x v="1"/>
    <s v="F"/>
    <n v="320657"/>
    <n v="3850"/>
    <n v="115880.00259999999"/>
    <n v="50"/>
    <n v="-0.87055575022915987"/>
    <x v="0"/>
  </r>
  <r>
    <x v="18"/>
    <d v="2022-06-15T00:00:00"/>
    <s v="Campanha C"/>
    <x v="1"/>
    <s v="F"/>
    <n v="244074"/>
    <n v="2850"/>
    <n v="84510.000230000005"/>
    <n v="150"/>
    <n v="-0.46751863829689644"/>
    <x v="0"/>
  </r>
  <r>
    <x v="18"/>
    <d v="2022-06-16T00:00:00"/>
    <s v="Campanha C"/>
    <x v="1"/>
    <s v="F"/>
    <n v="39146"/>
    <n v="400"/>
    <n v="13059.999589999999"/>
    <n v="0"/>
    <n v="-1"/>
    <x v="0"/>
  </r>
  <r>
    <x v="18"/>
    <d v="2022-06-17T00:00:00"/>
    <s v="Campanha C"/>
    <x v="1"/>
    <s v="F"/>
    <n v="78468"/>
    <n v="750"/>
    <n v="23649.999619999999"/>
    <n v="50"/>
    <n v="-0.3657505183503254"/>
    <x v="0"/>
  </r>
  <r>
    <x v="18"/>
    <d v="2022-06-18T00:00:00"/>
    <s v="Campanha C"/>
    <x v="1"/>
    <s v="F"/>
    <n v="325653"/>
    <n v="3150"/>
    <n v="89350.000260000001"/>
    <n v="100"/>
    <n v="-0.66424174691994564"/>
    <x v="0"/>
  </r>
  <r>
    <x v="18"/>
    <d v="2022-06-19T00:00:00"/>
    <s v="Campanha C"/>
    <x v="1"/>
    <s v="F"/>
    <n v="66277"/>
    <n v="600"/>
    <n v="17300.000189999999"/>
    <n v="200"/>
    <n v="2.468208054395403"/>
    <x v="1"/>
  </r>
  <r>
    <x v="18"/>
    <d v="2022-06-20T00:00:00"/>
    <s v="Campanha C"/>
    <x v="1"/>
    <s v="F"/>
    <n v="93002"/>
    <n v="800"/>
    <n v="23339.999679999997"/>
    <n v="0"/>
    <n v="-1"/>
    <x v="0"/>
  </r>
  <r>
    <x v="18"/>
    <d v="2022-06-21T00:00:00"/>
    <s v="Campanha C"/>
    <x v="1"/>
    <s v="F"/>
    <n v="109723"/>
    <n v="1350"/>
    <n v="40960.000399999997"/>
    <n v="50"/>
    <n v="-0.63378906607627861"/>
    <x v="0"/>
  </r>
  <r>
    <x v="18"/>
    <d v="2022-06-22T00:00:00"/>
    <s v="Campanha C"/>
    <x v="1"/>
    <s v="F"/>
    <n v="118941"/>
    <n v="1750"/>
    <n v="50110.000010000003"/>
    <n v="250"/>
    <n v="0.4967072437643768"/>
    <x v="0"/>
  </r>
  <r>
    <x v="18"/>
    <d v="2022-06-23T00:00:00"/>
    <s v="Campanha C"/>
    <x v="1"/>
    <s v="F"/>
    <n v="221576"/>
    <n v="2350"/>
    <n v="66790.000680000012"/>
    <n v="350"/>
    <n v="0.57209161447788115"/>
    <x v="0"/>
  </r>
  <r>
    <x v="18"/>
    <d v="2022-06-24T00:00:00"/>
    <s v="Campanha C"/>
    <x v="1"/>
    <s v="F"/>
    <n v="8341"/>
    <n v="50"/>
    <n v="1639.999986"/>
    <n v="150"/>
    <n v="26.439024624479476"/>
    <x v="1"/>
  </r>
  <r>
    <x v="18"/>
    <d v="2022-06-25T00:00:00"/>
    <s v="Campanha C"/>
    <x v="1"/>
    <s v="F"/>
    <n v="120335"/>
    <n v="1300"/>
    <n v="36229.999300000003"/>
    <n v="200"/>
    <n v="0.656086148475305"/>
    <x v="0"/>
  </r>
  <r>
    <x v="18"/>
    <d v="2022-06-26T00:00:00"/>
    <s v="Campanha C"/>
    <x v="1"/>
    <s v="F"/>
    <n v="182098"/>
    <n v="2000"/>
    <n v="62869.999889999999"/>
    <n v="50"/>
    <n v="-0.76141243794743707"/>
    <x v="0"/>
  </r>
  <r>
    <x v="18"/>
    <d v="2022-06-27T00:00:00"/>
    <s v="Campanha C"/>
    <x v="1"/>
    <s v="F"/>
    <n v="227473"/>
    <n v="2600"/>
    <n v="71580.000520000001"/>
    <n v="0"/>
    <n v="-1"/>
    <x v="0"/>
  </r>
  <r>
    <x v="18"/>
    <d v="2022-06-28T00:00:00"/>
    <s v="Campanha C"/>
    <x v="1"/>
    <s v="F"/>
    <n v="1050947"/>
    <n v="11500"/>
    <n v="350509.99569999997"/>
    <n v="150"/>
    <n v="-0.87161564419830329"/>
    <x v="0"/>
  </r>
  <r>
    <x v="18"/>
    <d v="2022-06-29T00:00:00"/>
    <s v="Campanha C"/>
    <x v="1"/>
    <s v="F"/>
    <n v="720859"/>
    <n v="8100"/>
    <n v="213689.99859999999"/>
    <n v="700"/>
    <n v="-1.7267998615635688E-2"/>
    <x v="0"/>
  </r>
  <r>
    <x v="18"/>
    <d v="2022-06-30T00:00:00"/>
    <s v="Campanha C"/>
    <x v="1"/>
    <s v="F"/>
    <n v="41111"/>
    <n v="400"/>
    <n v="10960.00016"/>
    <n v="100"/>
    <n v="1.7372262374127558"/>
    <x v="0"/>
  </r>
  <r>
    <x v="18"/>
    <d v="2022-07-01T00:00:00"/>
    <s v="Campanha C"/>
    <x v="1"/>
    <s v="F"/>
    <n v="148616"/>
    <n v="1250"/>
    <n v="37399.999620000002"/>
    <n v="350"/>
    <n v="1.8074866595413082"/>
    <x v="0"/>
  </r>
  <r>
    <x v="18"/>
    <d v="2022-07-02T00:00:00"/>
    <s v="Campanha C"/>
    <x v="1"/>
    <s v="F"/>
    <n v="707260"/>
    <n v="6750"/>
    <n v="210820.00279999999"/>
    <n v="1050"/>
    <n v="0.49416561908896822"/>
    <x v="0"/>
  </r>
  <r>
    <x v="18"/>
    <d v="2022-07-03T00:00:00"/>
    <s v="Campanha C"/>
    <x v="1"/>
    <s v="F"/>
    <n v="139596"/>
    <n v="1300"/>
    <n v="42410.000319999999"/>
    <n v="100"/>
    <n v="-0.29261967051076881"/>
    <x v="0"/>
  </r>
  <r>
    <x v="18"/>
    <d v="2022-07-04T00:00:00"/>
    <s v="Campanha C"/>
    <x v="1"/>
    <s v="F"/>
    <n v="105399"/>
    <n v="1100"/>
    <n v="33199.999329999999"/>
    <n v="150"/>
    <n v="0.35542171410037804"/>
    <x v="0"/>
  </r>
  <r>
    <x v="18"/>
    <d v="2022-07-05T00:00:00"/>
    <s v="Campanha C"/>
    <x v="1"/>
    <s v="F"/>
    <n v="222378"/>
    <n v="2500"/>
    <n v="72910.001040000003"/>
    <n v="0"/>
    <n v="-1"/>
    <x v="0"/>
  </r>
  <r>
    <x v="18"/>
    <d v="2022-07-06T00:00:00"/>
    <s v="Campanha C"/>
    <x v="1"/>
    <s v="F"/>
    <n v="975792"/>
    <n v="10500"/>
    <n v="293880.00109999999"/>
    <n v="500"/>
    <n v="-0.48958758868059632"/>
    <x v="0"/>
  </r>
  <r>
    <x v="18"/>
    <d v="2022-07-07T00:00:00"/>
    <s v="Campanha C"/>
    <x v="1"/>
    <s v="F"/>
    <n v="579150"/>
    <n v="6250"/>
    <n v="167049.99970000001"/>
    <n v="300"/>
    <n v="-0.46123914898755913"/>
    <x v="0"/>
  </r>
  <r>
    <x v="18"/>
    <d v="2022-07-08T00:00:00"/>
    <s v="Campanha C"/>
    <x v="1"/>
    <s v="F"/>
    <n v="449588"/>
    <n v="4050"/>
    <n v="123800.00099999999"/>
    <n v="450"/>
    <n v="9.0468488768429098E-2"/>
    <x v="0"/>
  </r>
  <r>
    <x v="18"/>
    <d v="2022-07-09T00:00:00"/>
    <s v="Campanha C"/>
    <x v="1"/>
    <s v="F"/>
    <n v="318157"/>
    <n v="2800"/>
    <n v="85700.001959999994"/>
    <n v="0"/>
    <n v="-1"/>
    <x v="0"/>
  </r>
  <r>
    <x v="18"/>
    <d v="2022-07-10T00:00:00"/>
    <s v="Campanha C"/>
    <x v="1"/>
    <s v="F"/>
    <n v="196967"/>
    <n v="2150"/>
    <n v="65179.999710000004"/>
    <n v="250"/>
    <n v="0.15065971668750097"/>
    <x v="0"/>
  </r>
  <r>
    <x v="18"/>
    <d v="2022-07-11T00:00:00"/>
    <s v="Campanha C"/>
    <x v="1"/>
    <s v="F"/>
    <n v="158298"/>
    <n v="1850"/>
    <n v="46430.000070000002"/>
    <n v="350"/>
    <n v="1.2614688744711862"/>
    <x v="0"/>
  </r>
  <r>
    <x v="18"/>
    <d v="2022-07-12T00:00:00"/>
    <s v="Campanha C"/>
    <x v="1"/>
    <s v="F"/>
    <n v="222739"/>
    <n v="2750"/>
    <n v="68559.999590000007"/>
    <n v="300"/>
    <n v="0.31271879431468347"/>
    <x v="0"/>
  </r>
  <r>
    <x v="18"/>
    <d v="2022-07-13T00:00:00"/>
    <s v="Campanha C"/>
    <x v="1"/>
    <s v="F"/>
    <n v="20780"/>
    <n v="250"/>
    <n v="8189.9999379999999"/>
    <n v="0"/>
    <n v="-1"/>
    <x v="0"/>
  </r>
  <r>
    <x v="18"/>
    <d v="2022-07-14T00:00:00"/>
    <s v="Campanha C"/>
    <x v="1"/>
    <s v="F"/>
    <n v="128616"/>
    <n v="1650"/>
    <n v="48549.999479999999"/>
    <n v="150"/>
    <n v="-7.3120484408293523E-2"/>
    <x v="0"/>
  </r>
  <r>
    <x v="18"/>
    <d v="2022-07-15T00:00:00"/>
    <s v="Campanha C"/>
    <x v="1"/>
    <s v="F"/>
    <n v="72982"/>
    <n v="550"/>
    <n v="15049.999949999999"/>
    <n v="0"/>
    <n v="-1"/>
    <x v="0"/>
  </r>
  <r>
    <x v="18"/>
    <d v="2022-07-16T00:00:00"/>
    <s v="Campanha C"/>
    <x v="1"/>
    <s v="F"/>
    <n v="975884"/>
    <n v="8350"/>
    <n v="237319.9975"/>
    <n v="650"/>
    <n v="-0.17832461632315666"/>
    <x v="0"/>
  </r>
  <r>
    <x v="18"/>
    <d v="2022-07-17T00:00:00"/>
    <s v="Campanha C"/>
    <x v="1"/>
    <s v="F"/>
    <n v="245607"/>
    <n v="1650"/>
    <n v="47879.999519999998"/>
    <n v="300"/>
    <n v="0.87969926696440381"/>
    <x v="0"/>
  </r>
  <r>
    <x v="18"/>
    <d v="2022-07-18T00:00:00"/>
    <s v="Campanha C"/>
    <x v="1"/>
    <s v="F"/>
    <n v="485369"/>
    <n v="5700"/>
    <n v="164640.00150000001"/>
    <n v="250"/>
    <n v="-0.54446064554973905"/>
    <x v="0"/>
  </r>
  <r>
    <x v="18"/>
    <d v="2022-07-19T00:00:00"/>
    <s v="Campanha C"/>
    <x v="1"/>
    <s v="F"/>
    <n v="866355"/>
    <n v="6950"/>
    <n v="200829.99609999999"/>
    <n v="750"/>
    <n v="0.1203505669938118"/>
    <x v="0"/>
  </r>
  <r>
    <x v="18"/>
    <d v="2022-07-20T00:00:00"/>
    <s v="Campanha C"/>
    <x v="1"/>
    <s v="F"/>
    <n v="502710"/>
    <n v="3600"/>
    <n v="105219.9969"/>
    <n v="650"/>
    <n v="0.85325989113386869"/>
    <x v="0"/>
  </r>
  <r>
    <x v="18"/>
    <d v="2022-07-21T00:00:00"/>
    <s v="Campanha C"/>
    <x v="1"/>
    <s v="F"/>
    <n v="475184"/>
    <n v="4400"/>
    <n v="127320.0028"/>
    <n v="250"/>
    <n v="-0.41093309495277519"/>
    <x v="0"/>
  </r>
  <r>
    <x v="18"/>
    <d v="2022-07-22T00:00:00"/>
    <s v="Campanha C"/>
    <x v="1"/>
    <s v="F"/>
    <n v="357401"/>
    <n v="2350"/>
    <n v="68670.000079999998"/>
    <n v="400"/>
    <n v="0.74748798398428662"/>
    <x v="0"/>
  </r>
  <r>
    <x v="18"/>
    <d v="2022-07-23T00:00:00"/>
    <s v="Campanha C"/>
    <x v="1"/>
    <s v="F"/>
    <n v="99810"/>
    <n v="700"/>
    <n v="20050.000189999999"/>
    <n v="50"/>
    <n v="-0.25187033127903424"/>
    <x v="0"/>
  </r>
  <r>
    <x v="18"/>
    <d v="2022-07-24T00:00:00"/>
    <s v="Campanha C"/>
    <x v="1"/>
    <s v="F"/>
    <n v="81569"/>
    <n v="300"/>
    <n v="9409.9999669999997"/>
    <n v="300"/>
    <n v="8.56429333853578"/>
    <x v="1"/>
  </r>
  <r>
    <x v="18"/>
    <d v="2022-07-25T00:00:00"/>
    <s v="Campanha C"/>
    <x v="1"/>
    <s v="F"/>
    <n v="441192"/>
    <n v="2650"/>
    <n v="77599.999790000002"/>
    <n v="300"/>
    <n v="0.15979381757160696"/>
    <x v="0"/>
  </r>
  <r>
    <x v="18"/>
    <d v="2022-07-26T00:00:00"/>
    <s v="Campanha C"/>
    <x v="1"/>
    <s v="F"/>
    <n v="90470"/>
    <n v="550"/>
    <n v="16730.000019999999"/>
    <n v="150"/>
    <n v="1.6897788371909399"/>
    <x v="0"/>
  </r>
  <r>
    <x v="19"/>
    <d v="2022-07-27T00:00:00"/>
    <s v="Campanha C"/>
    <x v="1"/>
    <s v="M"/>
    <n v="98066"/>
    <n v="450"/>
    <n v="16150.000099999999"/>
    <n v="450"/>
    <n v="7.359133075175647"/>
    <x v="1"/>
  </r>
  <r>
    <x v="19"/>
    <d v="2022-07-28T00:00:00"/>
    <s v="Campanha C"/>
    <x v="1"/>
    <s v="M"/>
    <n v="770749"/>
    <n v="5000"/>
    <n v="189129.99840000001"/>
    <n v="1150"/>
    <n v="0.82414213989651242"/>
    <x v="0"/>
  </r>
  <r>
    <x v="19"/>
    <d v="2022-07-29T00:00:00"/>
    <s v="Campanha C"/>
    <x v="1"/>
    <s v="M"/>
    <n v="52553"/>
    <n v="250"/>
    <n v="8529.999851999999"/>
    <n v="450"/>
    <n v="14.826494999099799"/>
    <x v="1"/>
  </r>
  <r>
    <x v="19"/>
    <d v="2022-07-30T00:00:00"/>
    <s v="Campanha C"/>
    <x v="1"/>
    <s v="M"/>
    <n v="362296"/>
    <n v="1950"/>
    <n v="67770.00129"/>
    <n v="900"/>
    <n v="2.9840636691833833"/>
    <x v="1"/>
  </r>
  <r>
    <x v="19"/>
    <d v="2022-07-31T00:00:00"/>
    <s v="Campanha C"/>
    <x v="1"/>
    <s v="M"/>
    <n v="427729"/>
    <n v="2500"/>
    <n v="96899.998900000006"/>
    <n v="600"/>
    <n v="0.85758516040602339"/>
    <x v="0"/>
  </r>
  <r>
    <x v="19"/>
    <d v="2022-08-01T00:00:00"/>
    <s v="Campanha C"/>
    <x v="1"/>
    <s v="M"/>
    <n v="180351"/>
    <n v="1050"/>
    <n v="37130.000110000001"/>
    <n v="550"/>
    <n v="3.4438459335086709"/>
    <x v="1"/>
  </r>
  <r>
    <x v="19"/>
    <d v="2022-08-02T00:00:00"/>
    <s v="Campanha C"/>
    <x v="1"/>
    <s v="M"/>
    <n v="187329"/>
    <n v="1450"/>
    <n v="53159.999609999999"/>
    <n v="550"/>
    <n v="2.1038374945541127"/>
    <x v="1"/>
  </r>
  <r>
    <x v="19"/>
    <d v="2022-08-03T00:00:00"/>
    <s v="Campanha C"/>
    <x v="1"/>
    <s v="M"/>
    <n v="782894"/>
    <n v="5900"/>
    <n v="192929.99950000001"/>
    <n v="750"/>
    <n v="0.16622609538751382"/>
    <x v="0"/>
  </r>
  <r>
    <x v="19"/>
    <d v="2022-08-04T00:00:00"/>
    <s v="Campanha C"/>
    <x v="1"/>
    <s v="M"/>
    <n v="1206533"/>
    <n v="6400"/>
    <n v="236119.9988"/>
    <n v="1600"/>
    <n v="1.0328646554270609"/>
    <x v="0"/>
  </r>
  <r>
    <x v="19"/>
    <d v="2022-08-05T00:00:00"/>
    <s v="Campanha C"/>
    <x v="1"/>
    <s v="M"/>
    <n v="84494"/>
    <n v="350"/>
    <n v="12570.000169999999"/>
    <n v="500"/>
    <n v="10.933174062956278"/>
    <x v="1"/>
  </r>
  <r>
    <x v="19"/>
    <d v="2022-08-06T00:00:00"/>
    <s v="Campanha C"/>
    <x v="1"/>
    <s v="M"/>
    <n v="94257"/>
    <n v="350"/>
    <n v="12580.000399999999"/>
    <n v="500"/>
    <n v="10.923688015145057"/>
    <x v="1"/>
  </r>
  <r>
    <x v="19"/>
    <d v="2022-08-07T00:00:00"/>
    <s v="Campanha C"/>
    <x v="1"/>
    <s v="M"/>
    <n v="131060"/>
    <n v="800"/>
    <n v="28049.999589999999"/>
    <n v="600"/>
    <n v="5.417112393262606"/>
    <x v="1"/>
  </r>
  <r>
    <x v="19"/>
    <d v="2022-08-08T00:00:00"/>
    <s v="Campanha C"/>
    <x v="1"/>
    <s v="M"/>
    <n v="341603"/>
    <n v="2500"/>
    <n v="83480.001210000002"/>
    <n v="700"/>
    <n v="1.5155725557757211"/>
    <x v="0"/>
  </r>
  <r>
    <x v="19"/>
    <d v="2022-08-09T00:00:00"/>
    <s v="Campanha C"/>
    <x v="1"/>
    <s v="M"/>
    <n v="140749"/>
    <n v="950"/>
    <n v="30479.999899999999"/>
    <n v="450"/>
    <n v="3.429133872798996"/>
    <x v="1"/>
  </r>
  <r>
    <x v="19"/>
    <d v="2022-08-10T00:00:00"/>
    <s v="Campanha C"/>
    <x v="1"/>
    <s v="M"/>
    <n v="102525"/>
    <n v="650"/>
    <n v="20299.999830000001"/>
    <n v="500"/>
    <n v="6.3891626234560412"/>
    <x v="1"/>
  </r>
  <r>
    <x v="19"/>
    <d v="2022-08-11T00:00:00"/>
    <s v="Campanha C"/>
    <x v="1"/>
    <s v="M"/>
    <n v="447952"/>
    <n v="3400"/>
    <n v="131579.99830000001"/>
    <n v="900"/>
    <n v="1.0519836106427429"/>
    <x v="0"/>
  </r>
  <r>
    <x v="19"/>
    <d v="2022-08-12T00:00:00"/>
    <s v="Campanha C"/>
    <x v="1"/>
    <s v="M"/>
    <n v="76355"/>
    <n v="450"/>
    <n v="14629.999879999999"/>
    <n v="500"/>
    <n v="9.2529050738447456"/>
    <x v="1"/>
  </r>
  <r>
    <x v="19"/>
    <d v="2022-08-13T00:00:00"/>
    <s v="Campanha C"/>
    <x v="1"/>
    <s v="M"/>
    <n v="256598"/>
    <n v="1900"/>
    <n v="64469.999310000007"/>
    <n v="800"/>
    <n v="2.7226617429600832"/>
    <x v="1"/>
  </r>
  <r>
    <x v="19"/>
    <d v="2022-08-14T00:00:00"/>
    <s v="Campanha C"/>
    <x v="1"/>
    <s v="M"/>
    <n v="127476"/>
    <n v="1050"/>
    <n v="30150.00057"/>
    <n v="600"/>
    <n v="4.9701491408628522"/>
    <x v="1"/>
  </r>
  <r>
    <x v="19"/>
    <d v="2022-08-15T00:00:00"/>
    <s v="Campanha C"/>
    <x v="1"/>
    <s v="M"/>
    <n v="237603"/>
    <n v="1850"/>
    <n v="62250.000240000001"/>
    <n v="700"/>
    <n v="2.3734939628973728"/>
    <x v="1"/>
  </r>
  <r>
    <x v="19"/>
    <d v="2022-08-16T00:00:00"/>
    <s v="Campanha C"/>
    <x v="1"/>
    <s v="M"/>
    <n v="271091"/>
    <n v="2100"/>
    <n v="78039.999839999989"/>
    <n v="600"/>
    <n v="1.3065094870456373"/>
    <x v="0"/>
  </r>
  <r>
    <x v="19"/>
    <d v="2022-08-17T00:00:00"/>
    <s v="Campanha C"/>
    <x v="1"/>
    <s v="M"/>
    <n v="21743"/>
    <n v="100"/>
    <n v="3400.0000950000003"/>
    <n v="450"/>
    <n v="38.705881243512138"/>
    <x v="1"/>
  </r>
  <r>
    <x v="19"/>
    <d v="2022-08-18T00:00:00"/>
    <s v="Campanha C"/>
    <x v="1"/>
    <s v="M"/>
    <n v="88970"/>
    <n v="500"/>
    <n v="14830.000399999999"/>
    <n v="500"/>
    <n v="9.1146322288703399"/>
    <x v="1"/>
  </r>
  <r>
    <x v="19"/>
    <d v="2022-08-19T00:00:00"/>
    <s v="Campanha C"/>
    <x v="1"/>
    <s v="M"/>
    <n v="108362"/>
    <n v="650"/>
    <n v="22429.999830000001"/>
    <n v="500"/>
    <n v="5.6874721862180238"/>
    <x v="1"/>
  </r>
  <r>
    <x v="19"/>
    <d v="2022-08-20T00:00:00"/>
    <s v="Campanha C"/>
    <x v="1"/>
    <s v="M"/>
    <n v="188596"/>
    <n v="1350"/>
    <n v="44140.000339999999"/>
    <n v="550"/>
    <n v="2.73810599748627"/>
    <x v="1"/>
  </r>
  <r>
    <x v="19"/>
    <d v="2022-08-21T00:00:00"/>
    <s v="Campanha C"/>
    <x v="1"/>
    <s v="M"/>
    <n v="275080"/>
    <n v="2150"/>
    <n v="69659.999970000004"/>
    <n v="750"/>
    <n v="2.2299741615977493"/>
    <x v="1"/>
  </r>
  <r>
    <x v="19"/>
    <d v="2022-08-22T00:00:00"/>
    <s v="Campanha C"/>
    <x v="1"/>
    <s v="M"/>
    <n v="64647"/>
    <n v="500"/>
    <n v="16269.999980000002"/>
    <n v="450"/>
    <n v="7.2974800347848543"/>
    <x v="1"/>
  </r>
  <r>
    <x v="19"/>
    <d v="2022-08-23T00:00:00"/>
    <s v="Campanha C"/>
    <x v="1"/>
    <s v="M"/>
    <n v="31265"/>
    <n v="200"/>
    <n v="5789.9999019999996"/>
    <n v="450"/>
    <n v="22.316062570807279"/>
    <x v="1"/>
  </r>
  <r>
    <x v="19"/>
    <d v="2022-08-24T00:00:00"/>
    <s v="Campanha C"/>
    <x v="1"/>
    <s v="M"/>
    <n v="140147"/>
    <n v="1200"/>
    <n v="42080.000159999996"/>
    <n v="500"/>
    <n v="2.5646387697162027"/>
    <x v="1"/>
  </r>
  <r>
    <x v="19"/>
    <d v="2022-08-25T00:00:00"/>
    <s v="Campanha C"/>
    <x v="1"/>
    <s v="M"/>
    <n v="223120"/>
    <n v="2000"/>
    <n v="67669.999840000004"/>
    <n v="450"/>
    <n v="0.99497562168163278"/>
    <x v="0"/>
  </r>
  <r>
    <x v="19"/>
    <d v="2022-08-26T00:00:00"/>
    <s v="Campanha C"/>
    <x v="1"/>
    <s v="M"/>
    <n v="104869"/>
    <n v="900"/>
    <n v="34070.000890000003"/>
    <n v="450"/>
    <n v="2.9624301870688914"/>
    <x v="1"/>
  </r>
  <r>
    <x v="19"/>
    <d v="2022-08-27T00:00:00"/>
    <s v="Campanha C"/>
    <x v="1"/>
    <s v="M"/>
    <n v="165177"/>
    <n v="1150"/>
    <n v="41719.999669999997"/>
    <n v="650"/>
    <n v="3.6740172948807701"/>
    <x v="1"/>
  </r>
  <r>
    <x v="19"/>
    <d v="2022-08-28T00:00:00"/>
    <s v="Campanha C"/>
    <x v="1"/>
    <s v="M"/>
    <n v="84194"/>
    <n v="550"/>
    <n v="19569.999809999998"/>
    <n v="450"/>
    <n v="5.8983138125027921"/>
    <x v="1"/>
  </r>
  <r>
    <x v="19"/>
    <d v="2022-08-29T00:00:00"/>
    <s v="Campanha C"/>
    <x v="1"/>
    <s v="M"/>
    <n v="220581"/>
    <n v="1550"/>
    <n v="57370"/>
    <n v="450"/>
    <n v="1.3531462436813666"/>
    <x v="0"/>
  </r>
  <r>
    <x v="19"/>
    <d v="2022-08-30T00:00:00"/>
    <s v="Campanha C"/>
    <x v="1"/>
    <s v="M"/>
    <n v="75804"/>
    <n v="500"/>
    <n v="17369.999650000002"/>
    <n v="550"/>
    <n v="8.4991366335462182"/>
    <x v="1"/>
  </r>
  <r>
    <x v="19"/>
    <d v="2022-08-31T00:00:00"/>
    <s v="Campanha C"/>
    <x v="1"/>
    <s v="M"/>
    <n v="368986"/>
    <n v="2950"/>
    <n v="100289.999"/>
    <n v="350"/>
    <n v="4.6963815404963798E-2"/>
    <x v="0"/>
  </r>
  <r>
    <x v="19"/>
    <d v="2022-09-01T00:00:00"/>
    <s v="Campanha C"/>
    <x v="1"/>
    <s v="M"/>
    <n v="28194"/>
    <n v="150"/>
    <n v="3709.9999189999999"/>
    <n v="500"/>
    <n v="39.431267729092369"/>
    <x v="1"/>
  </r>
  <r>
    <x v="19"/>
    <d v="2022-09-02T00:00:00"/>
    <s v="Campanha C"/>
    <x v="1"/>
    <s v="M"/>
    <n v="99961"/>
    <n v="700"/>
    <n v="23209.999799999998"/>
    <n v="500"/>
    <n v="5.4627316369041941"/>
    <x v="1"/>
  </r>
  <r>
    <x v="19"/>
    <d v="2022-09-03T00:00:00"/>
    <s v="Campanha C"/>
    <x v="1"/>
    <s v="M"/>
    <n v="685781"/>
    <n v="5150"/>
    <n v="177889.99919999999"/>
    <n v="950"/>
    <n v="0.60211367295345974"/>
    <x v="0"/>
  </r>
  <r>
    <x v="19"/>
    <d v="2022-09-04T00:00:00"/>
    <s v="Campanha C"/>
    <x v="1"/>
    <s v="M"/>
    <n v="274222"/>
    <n v="2150"/>
    <n v="66770.000100000005"/>
    <n v="550"/>
    <n v="1.4711696832841548"/>
    <x v="0"/>
  </r>
  <r>
    <x v="19"/>
    <d v="2022-09-05T00:00:00"/>
    <s v="Campanha C"/>
    <x v="1"/>
    <s v="M"/>
    <n v="110503"/>
    <n v="1250"/>
    <n v="32679.999950000001"/>
    <n v="550"/>
    <n v="4.0489596160479797"/>
    <x v="1"/>
  </r>
  <r>
    <x v="19"/>
    <d v="2022-09-06T00:00:00"/>
    <s v="Campanha C"/>
    <x v="1"/>
    <s v="M"/>
    <n v="1447755"/>
    <n v="11650"/>
    <n v="420579.99829999998"/>
    <n v="1350"/>
    <n v="-3.7044078089721127E-2"/>
    <x v="0"/>
  </r>
  <r>
    <x v="19"/>
    <d v="2022-09-07T00:00:00"/>
    <s v="Campanha C"/>
    <x v="1"/>
    <s v="M"/>
    <n v="358987"/>
    <n v="2600"/>
    <n v="87550.000670000009"/>
    <n v="450"/>
    <n v="0.54197600190606587"/>
    <x v="0"/>
  </r>
  <r>
    <x v="19"/>
    <d v="2022-09-08T00:00:00"/>
    <s v="Campanha C"/>
    <x v="1"/>
    <s v="M"/>
    <n v="826205"/>
    <n v="6250"/>
    <n v="232370.00080000001"/>
    <n v="650"/>
    <n v="-0.16082110716246986"/>
    <x v="0"/>
  </r>
  <r>
    <x v="19"/>
    <d v="2022-09-09T00:00:00"/>
    <s v="Campanha C"/>
    <x v="1"/>
    <s v="M"/>
    <n v="550954"/>
    <n v="4200"/>
    <n v="150140.0012"/>
    <n v="600"/>
    <n v="0.19888103477649366"/>
    <x v="0"/>
  </r>
  <r>
    <x v="19"/>
    <d v="2022-09-10T00:00:00"/>
    <s v="Campanha C"/>
    <x v="1"/>
    <s v="M"/>
    <n v="378350"/>
    <n v="2750"/>
    <n v="96480.00073"/>
    <n v="550"/>
    <n v="0.71019899203518588"/>
    <x v="0"/>
  </r>
  <r>
    <x v="19"/>
    <d v="2022-09-11T00:00:00"/>
    <s v="Campanha C"/>
    <x v="1"/>
    <s v="M"/>
    <n v="492784"/>
    <n v="2800"/>
    <n v="95510.001300000004"/>
    <n v="950"/>
    <n v="1.9839806943861908"/>
    <x v="0"/>
  </r>
  <r>
    <x v="19"/>
    <d v="2022-09-12T00:00:00"/>
    <s v="Campanha C"/>
    <x v="1"/>
    <s v="M"/>
    <n v="327158"/>
    <n v="2150"/>
    <n v="72310.0003"/>
    <n v="800"/>
    <n v="2.3190429954956033"/>
    <x v="1"/>
  </r>
  <r>
    <x v="19"/>
    <d v="2022-09-13T00:00:00"/>
    <s v="Campanha C"/>
    <x v="1"/>
    <s v="M"/>
    <n v="59390"/>
    <n v="250"/>
    <n v="9209.9999189999999"/>
    <n v="750"/>
    <n v="23.429967641566492"/>
    <x v="1"/>
  </r>
  <r>
    <x v="19"/>
    <d v="2022-09-14T00:00:00"/>
    <s v="Campanha C"/>
    <x v="1"/>
    <s v="M"/>
    <n v="1040330"/>
    <n v="7350"/>
    <n v="254250.00380000001"/>
    <n v="1150"/>
    <n v="0.35693213311173211"/>
    <x v="0"/>
  </r>
  <r>
    <x v="19"/>
    <d v="2022-09-15T00:00:00"/>
    <s v="Campanha C"/>
    <x v="1"/>
    <s v="M"/>
    <n v="49422"/>
    <n v="300"/>
    <n v="11170.000310000001"/>
    <n v="450"/>
    <n v="11.085944158760725"/>
    <x v="1"/>
  </r>
  <r>
    <x v="19"/>
    <d v="2022-09-16T00:00:00"/>
    <s v="Campanha C"/>
    <x v="1"/>
    <s v="M"/>
    <n v="131091"/>
    <n v="900"/>
    <n v="34230.000260000001"/>
    <n v="600"/>
    <n v="4.2585450959035427"/>
    <x v="1"/>
  </r>
  <r>
    <x v="19"/>
    <d v="2022-09-17T00:00:00"/>
    <s v="Campanha C"/>
    <x v="1"/>
    <s v="M"/>
    <n v="95691"/>
    <n v="750"/>
    <n v="25260.000110000001"/>
    <n v="550"/>
    <n v="5.532066479868277"/>
    <x v="1"/>
  </r>
  <r>
    <x v="19"/>
    <d v="2022-09-18T00:00:00"/>
    <s v="Campanha C"/>
    <x v="1"/>
    <s v="M"/>
    <n v="15513"/>
    <n v="50"/>
    <n v="1289.9999620000001"/>
    <n v="450"/>
    <n v="103.65116587344519"/>
    <x v="1"/>
  </r>
  <r>
    <x v="19"/>
    <d v="2022-09-19T00:00:00"/>
    <s v="Campanha C"/>
    <x v="1"/>
    <s v="M"/>
    <n v="382537"/>
    <n v="3150"/>
    <n v="113990.0012"/>
    <n v="750"/>
    <n v="0.97385733512914463"/>
    <x v="0"/>
  </r>
  <r>
    <x v="19"/>
    <d v="2022-09-20T00:00:00"/>
    <s v="Campanha C"/>
    <x v="1"/>
    <s v="M"/>
    <n v="461356"/>
    <n v="3200"/>
    <n v="121099.9982"/>
    <n v="850"/>
    <n v="1.1056978017362182"/>
    <x v="0"/>
  </r>
  <r>
    <x v="19"/>
    <d v="2022-09-21T00:00:00"/>
    <s v="Campanha C"/>
    <x v="1"/>
    <s v="M"/>
    <n v="392541"/>
    <n v="2650"/>
    <n v="98700.000169999999"/>
    <n v="650"/>
    <n v="0.9756838871746073"/>
    <x v="0"/>
  </r>
  <r>
    <x v="19"/>
    <d v="2022-09-22T00:00:00"/>
    <s v="Campanha C"/>
    <x v="1"/>
    <s v="M"/>
    <n v="35088"/>
    <n v="250"/>
    <n v="8800.0000719999989"/>
    <n v="500"/>
    <n v="16.045454405991737"/>
    <x v="1"/>
  </r>
  <r>
    <x v="19"/>
    <d v="2022-09-23T00:00:00"/>
    <s v="Campanha C"/>
    <x v="1"/>
    <s v="M"/>
    <n v="53933"/>
    <n v="300"/>
    <n v="9929.9999480000006"/>
    <n v="600"/>
    <n v="17.126888312446944"/>
    <x v="1"/>
  </r>
  <r>
    <x v="19"/>
    <d v="2022-09-24T00:00:00"/>
    <s v="Campanha C"/>
    <x v="1"/>
    <s v="M"/>
    <n v="228861"/>
    <n v="1650"/>
    <n v="53389.999389999997"/>
    <n v="650"/>
    <n v="2.6523693992872324"/>
    <x v="1"/>
  </r>
  <r>
    <x v="19"/>
    <d v="2022-09-25T00:00:00"/>
    <s v="Campanha C"/>
    <x v="1"/>
    <s v="M"/>
    <n v="20959"/>
    <n v="100"/>
    <n v="3769.9999809999999"/>
    <n v="550"/>
    <n v="42.766578469911138"/>
    <x v="1"/>
  </r>
  <r>
    <x v="19"/>
    <d v="2022-09-26T00:00:00"/>
    <s v="Campanha C"/>
    <x v="1"/>
    <s v="M"/>
    <n v="24992"/>
    <n v="100"/>
    <n v="3190.0000569999997"/>
    <n v="500"/>
    <n v="46.021942733463725"/>
    <x v="1"/>
  </r>
  <r>
    <x v="19"/>
    <d v="2022-09-27T00:00:00"/>
    <s v="Campanha C"/>
    <x v="1"/>
    <s v="M"/>
    <n v="100351"/>
    <n v="750"/>
    <n v="24179.999949999998"/>
    <n v="550"/>
    <n v="5.823821354060839"/>
    <x v="1"/>
  </r>
  <r>
    <x v="19"/>
    <d v="2022-09-28T00:00:00"/>
    <s v="Campanha C"/>
    <x v="1"/>
    <s v="M"/>
    <n v="292448"/>
    <n v="2150"/>
    <n v="76899.999679999994"/>
    <n v="550"/>
    <n v="1.1456437020364889"/>
    <x v="0"/>
  </r>
  <r>
    <x v="19"/>
    <d v="2022-09-29T00:00:00"/>
    <s v="Campanha C"/>
    <x v="1"/>
    <s v="M"/>
    <n v="65060"/>
    <n v="350"/>
    <n v="14520.000100000001"/>
    <n v="500"/>
    <n v="9.3305784412494592"/>
    <x v="1"/>
  </r>
  <r>
    <x v="19"/>
    <d v="2022-09-30T00:00:00"/>
    <s v="Campanha C"/>
    <x v="1"/>
    <s v="M"/>
    <n v="133316"/>
    <n v="1050"/>
    <n v="36170.000549999997"/>
    <n v="500"/>
    <n v="3.1470831550761482"/>
    <x v="1"/>
  </r>
  <r>
    <x v="19"/>
    <d v="2022-10-01T00:00:00"/>
    <s v="Campanha C"/>
    <x v="1"/>
    <s v="M"/>
    <n v="113501"/>
    <n v="1300"/>
    <n v="38440.000769999999"/>
    <n v="900"/>
    <n v="6.0239332620075814"/>
    <x v="1"/>
  </r>
  <r>
    <x v="19"/>
    <d v="2022-10-02T00:00:00"/>
    <s v="Campanha C"/>
    <x v="1"/>
    <s v="M"/>
    <n v="192810"/>
    <n v="2050"/>
    <n v="61929.999950000005"/>
    <n v="750"/>
    <n v="2.6331341866891118"/>
    <x v="1"/>
  </r>
  <r>
    <x v="19"/>
    <d v="2022-10-03T00:00:00"/>
    <s v="Campanha C"/>
    <x v="1"/>
    <s v="M"/>
    <n v="233404"/>
    <n v="2150"/>
    <n v="70410.000800000009"/>
    <n v="550"/>
    <n v="1.3434171016228702"/>
    <x v="0"/>
  </r>
  <r>
    <x v="19"/>
    <d v="2022-10-04T00:00:00"/>
    <s v="Campanha C"/>
    <x v="1"/>
    <s v="M"/>
    <n v="128843"/>
    <n v="1200"/>
    <n v="37599.999900000003"/>
    <n v="450"/>
    <n v="2.5904255414638975"/>
    <x v="1"/>
  </r>
  <r>
    <x v="19"/>
    <d v="2022-10-05T00:00:00"/>
    <s v="Campanha C"/>
    <x v="1"/>
    <s v="M"/>
    <n v="63564"/>
    <n v="600"/>
    <n v="20590.00027"/>
    <n v="550"/>
    <n v="7.0135987293020081"/>
    <x v="1"/>
  </r>
  <r>
    <x v="19"/>
    <d v="2022-10-06T00:00:00"/>
    <s v="Campanha C"/>
    <x v="1"/>
    <s v="M"/>
    <n v="85970"/>
    <n v="700"/>
    <n v="24780.000210000002"/>
    <n v="550"/>
    <n v="5.6585955852177126"/>
    <x v="1"/>
  </r>
  <r>
    <x v="19"/>
    <d v="2022-10-07T00:00:00"/>
    <s v="Campanha C"/>
    <x v="1"/>
    <s v="M"/>
    <n v="131232"/>
    <n v="800"/>
    <n v="29539.999370000001"/>
    <n v="500"/>
    <n v="4.0778606363931003"/>
    <x v="1"/>
  </r>
  <r>
    <x v="19"/>
    <d v="2022-10-08T00:00:00"/>
    <s v="Campanha C"/>
    <x v="1"/>
    <s v="M"/>
    <n v="152454"/>
    <n v="1100"/>
    <n v="37849.999790000002"/>
    <n v="500"/>
    <n v="2.9630119110233157"/>
    <x v="1"/>
  </r>
  <r>
    <x v="19"/>
    <d v="2022-10-09T00:00:00"/>
    <s v="Campanha C"/>
    <x v="1"/>
    <s v="M"/>
    <n v="28989"/>
    <n v="100"/>
    <n v="2290.0000209999998"/>
    <n v="400"/>
    <n v="51.401746244350804"/>
    <x v="1"/>
  </r>
  <r>
    <x v="19"/>
    <d v="2022-10-10T00:00:00"/>
    <s v="Campanha C"/>
    <x v="1"/>
    <s v="M"/>
    <n v="80248"/>
    <n v="750"/>
    <n v="24190.0003"/>
    <n v="550"/>
    <n v="5.8210003288011531"/>
    <x v="1"/>
  </r>
  <r>
    <x v="19"/>
    <d v="2022-10-11T00:00:00"/>
    <s v="Campanha C"/>
    <x v="1"/>
    <s v="M"/>
    <n v="38580"/>
    <n v="250"/>
    <n v="8519.999980999999"/>
    <n v="500"/>
    <n v="16.605633842078294"/>
    <x v="1"/>
  </r>
  <r>
    <x v="19"/>
    <d v="2022-10-12T00:00:00"/>
    <s v="Campanha C"/>
    <x v="1"/>
    <s v="M"/>
    <n v="33534"/>
    <n v="100"/>
    <n v="2960.0000380000001"/>
    <n v="450"/>
    <n v="44.608107522598615"/>
    <x v="1"/>
  </r>
  <r>
    <x v="19"/>
    <d v="2022-10-13T00:00:00"/>
    <s v="Campanha C"/>
    <x v="1"/>
    <s v="M"/>
    <n v="128859"/>
    <n v="800"/>
    <n v="23699.99957"/>
    <n v="450"/>
    <n v="4.6962026349943935"/>
    <x v="1"/>
  </r>
  <r>
    <x v="19"/>
    <d v="2022-10-14T00:00:00"/>
    <s v="Campanha C"/>
    <x v="1"/>
    <s v="M"/>
    <n v="92080"/>
    <n v="600"/>
    <n v="16940.000179999999"/>
    <n v="650"/>
    <n v="10.511215934355439"/>
    <x v="1"/>
  </r>
  <r>
    <x v="19"/>
    <d v="2022-10-15T00:00:00"/>
    <s v="Campanha C"/>
    <x v="1"/>
    <s v="M"/>
    <n v="211882"/>
    <n v="1650"/>
    <n v="46649.999260000004"/>
    <n v="550"/>
    <n v="2.5369775480678105"/>
    <x v="1"/>
  </r>
  <r>
    <x v="19"/>
    <d v="2022-10-16T00:00:00"/>
    <s v="Campanha C"/>
    <x v="1"/>
    <s v="M"/>
    <n v="112776"/>
    <n v="450"/>
    <n v="12679.999949999999"/>
    <n v="450"/>
    <n v="9.6466877391430916"/>
    <x v="1"/>
  </r>
  <r>
    <x v="19"/>
    <d v="2022-10-17T00:00:00"/>
    <s v="Campanha C"/>
    <x v="1"/>
    <s v="M"/>
    <n v="145324"/>
    <n v="700"/>
    <n v="19820.000050000002"/>
    <n v="550"/>
    <n v="7.3249242978685052"/>
    <x v="1"/>
  </r>
  <r>
    <x v="19"/>
    <d v="2022-10-18T00:00:00"/>
    <s v="Campanha C"/>
    <x v="1"/>
    <s v="M"/>
    <n v="106492"/>
    <n v="700"/>
    <n v="21260.000229999998"/>
    <n v="550"/>
    <n v="6.7610535378625443"/>
    <x v="1"/>
  </r>
  <r>
    <x v="19"/>
    <d v="2022-10-19T00:00:00"/>
    <s v="Campanha C"/>
    <x v="1"/>
    <s v="M"/>
    <n v="233845"/>
    <n v="1500"/>
    <n v="40730.000619999999"/>
    <n v="500"/>
    <n v="2.6827890428841341"/>
    <x v="1"/>
  </r>
  <r>
    <x v="19"/>
    <d v="2022-10-20T00:00:00"/>
    <s v="Campanha C"/>
    <x v="1"/>
    <s v="M"/>
    <n v="155426"/>
    <n v="850"/>
    <n v="25010.000229999998"/>
    <n v="600"/>
    <n v="6.1971210853523457"/>
    <x v="1"/>
  </r>
  <r>
    <x v="19"/>
    <d v="2022-10-21T00:00:00"/>
    <s v="Campanha C"/>
    <x v="1"/>
    <s v="M"/>
    <n v="97540"/>
    <n v="400"/>
    <n v="11519.999500000002"/>
    <n v="550"/>
    <n v="13.32291728832106"/>
    <x v="1"/>
  </r>
  <r>
    <x v="19"/>
    <d v="2022-10-22T00:00:00"/>
    <s v="Campanha C"/>
    <x v="1"/>
    <s v="M"/>
    <n v="61441"/>
    <n v="250"/>
    <n v="7700.0000479999999"/>
    <n v="450"/>
    <n v="16.532467423174229"/>
    <x v="1"/>
  </r>
  <r>
    <x v="20"/>
    <d v="2022-10-23T00:00:00"/>
    <s v="Campanha C"/>
    <x v="2"/>
    <s v="F"/>
    <n v="258954"/>
    <n v="3050"/>
    <n v="82279.999020000003"/>
    <n v="150"/>
    <n v="-0.45308701341790564"/>
    <x v="0"/>
  </r>
  <r>
    <x v="20"/>
    <d v="2022-10-24T00:00:00"/>
    <s v="Campanha C"/>
    <x v="2"/>
    <s v="F"/>
    <n v="205289"/>
    <n v="2400"/>
    <n v="71530.001040000003"/>
    <n v="100"/>
    <n v="-0.58059556041074545"/>
    <x v="0"/>
  </r>
  <r>
    <x v="20"/>
    <d v="2022-10-25T00:00:00"/>
    <s v="Campanha C"/>
    <x v="2"/>
    <s v="F"/>
    <n v="611601"/>
    <n v="6900"/>
    <n v="191419.99599999998"/>
    <n v="550"/>
    <n v="-0.13802108741032459"/>
    <x v="0"/>
  </r>
  <r>
    <x v="20"/>
    <d v="2022-10-26T00:00:00"/>
    <s v="Campanha C"/>
    <x v="2"/>
    <s v="F"/>
    <n v="947657"/>
    <n v="11650"/>
    <n v="321870.00039999996"/>
    <n v="550"/>
    <n v="-0.48737067823982261"/>
    <x v="0"/>
  </r>
  <r>
    <x v="20"/>
    <d v="2022-10-27T00:00:00"/>
    <s v="Campanha C"/>
    <x v="2"/>
    <s v="F"/>
    <n v="233043"/>
    <n v="2450"/>
    <n v="65030.000329999995"/>
    <n v="100"/>
    <n v="-0.53867446028352184"/>
    <x v="0"/>
  </r>
  <r>
    <x v="20"/>
    <d v="2022-10-28T00:00:00"/>
    <s v="Campanha C"/>
    <x v="2"/>
    <s v="F"/>
    <n v="582725"/>
    <n v="7100"/>
    <n v="194809.9988"/>
    <n v="550"/>
    <n v="-0.15302088693406429"/>
    <x v="0"/>
  </r>
  <r>
    <x v="20"/>
    <d v="2022-10-29T00:00:00"/>
    <s v="Campanha C"/>
    <x v="2"/>
    <s v="F"/>
    <n v="265038"/>
    <n v="2550"/>
    <n v="78459.999319999988"/>
    <n v="100"/>
    <n v="-0.61763955824617511"/>
    <x v="0"/>
  </r>
  <r>
    <x v="20"/>
    <d v="2022-10-30T00:00:00"/>
    <s v="Campanha C"/>
    <x v="2"/>
    <s v="F"/>
    <n v="222273"/>
    <n v="1950"/>
    <n v="53629.998679999997"/>
    <n v="450"/>
    <n v="1.51724787101934"/>
    <x v="0"/>
  </r>
  <r>
    <x v="20"/>
    <d v="2022-10-31T00:00:00"/>
    <s v="Campanha C"/>
    <x v="2"/>
    <s v="F"/>
    <n v="797234"/>
    <n v="8500"/>
    <n v="243769.99780000001"/>
    <n v="250"/>
    <n v="-0.69233293400800944"/>
    <x v="0"/>
  </r>
  <r>
    <x v="20"/>
    <d v="2022-11-01T00:00:00"/>
    <s v="Campanha C"/>
    <x v="2"/>
    <s v="F"/>
    <n v="925555"/>
    <n v="9100"/>
    <n v="262889.99810000003"/>
    <n v="200"/>
    <n v="-0.7717676578278313"/>
    <x v="0"/>
  </r>
  <r>
    <x v="20"/>
    <d v="2022-11-02T00:00:00"/>
    <s v="Campanha C"/>
    <x v="2"/>
    <s v="F"/>
    <n v="22210"/>
    <n v="150"/>
    <n v="4050.0001909999996"/>
    <n v="0"/>
    <n v="-1"/>
    <x v="0"/>
  </r>
  <r>
    <x v="20"/>
    <d v="2022-11-03T00:00:00"/>
    <s v="Campanha C"/>
    <x v="2"/>
    <s v="F"/>
    <n v="46391"/>
    <n v="550"/>
    <n v="16409.99985"/>
    <n v="200"/>
    <n v="2.6563071632203581"/>
    <x v="1"/>
  </r>
  <r>
    <x v="20"/>
    <d v="2022-11-04T00:00:00"/>
    <s v="Campanha C"/>
    <x v="2"/>
    <s v="F"/>
    <n v="190477"/>
    <n v="2100"/>
    <n v="66389.99987"/>
    <n v="0"/>
    <n v="-1"/>
    <x v="0"/>
  </r>
  <r>
    <x v="20"/>
    <d v="2022-11-05T00:00:00"/>
    <s v="Campanha C"/>
    <x v="2"/>
    <s v="F"/>
    <n v="25382"/>
    <n v="350"/>
    <n v="9609.999894999999"/>
    <n v="50"/>
    <n v="0.56087410654441028"/>
    <x v="0"/>
  </r>
  <r>
    <x v="20"/>
    <d v="2022-11-06T00:00:00"/>
    <s v="Campanha C"/>
    <x v="2"/>
    <s v="F"/>
    <n v="65726"/>
    <n v="850"/>
    <n v="22120.000120000001"/>
    <n v="0"/>
    <n v="-1"/>
    <x v="0"/>
  </r>
  <r>
    <x v="20"/>
    <d v="2022-11-07T00:00:00"/>
    <s v="Campanha C"/>
    <x v="2"/>
    <s v="F"/>
    <n v="195220"/>
    <n v="2550"/>
    <n v="78060.000419999997"/>
    <n v="0"/>
    <n v="-1"/>
    <x v="0"/>
  </r>
  <r>
    <x v="20"/>
    <d v="2022-11-08T00:00:00"/>
    <s v="Campanha C"/>
    <x v="2"/>
    <s v="F"/>
    <n v="107501"/>
    <n v="1350"/>
    <n v="40879.999279999996"/>
    <n v="0"/>
    <n v="-1"/>
    <x v="0"/>
  </r>
  <r>
    <x v="20"/>
    <d v="2022-11-09T00:00:00"/>
    <s v="Campanha C"/>
    <x v="2"/>
    <s v="F"/>
    <n v="197772"/>
    <n v="3150"/>
    <n v="88210.000160000011"/>
    <n v="450"/>
    <n v="0.53043872299206196"/>
    <x v="0"/>
  </r>
  <r>
    <x v="20"/>
    <d v="2022-11-10T00:00:00"/>
    <s v="Campanha C"/>
    <x v="2"/>
    <s v="F"/>
    <n v="138154"/>
    <n v="1750"/>
    <n v="48939.998629999995"/>
    <n v="100"/>
    <n v="-0.38700447814050126"/>
    <x v="0"/>
  </r>
  <r>
    <x v="20"/>
    <d v="2022-11-11T00:00:00"/>
    <s v="Campanha C"/>
    <x v="2"/>
    <s v="F"/>
    <n v="270124"/>
    <n v="3450"/>
    <n v="95849.998949999994"/>
    <n v="100"/>
    <n v="-0.68701095118791333"/>
    <x v="0"/>
  </r>
  <r>
    <x v="20"/>
    <d v="2022-11-12T00:00:00"/>
    <s v="Campanha C"/>
    <x v="2"/>
    <s v="F"/>
    <n v="303971"/>
    <n v="3850"/>
    <n v="106929.99980000001"/>
    <n v="850"/>
    <n v="1.3847376833156975"/>
    <x v="0"/>
  </r>
  <r>
    <x v="20"/>
    <d v="2022-11-13T00:00:00"/>
    <s v="Campanha C"/>
    <x v="2"/>
    <s v="F"/>
    <n v="682046"/>
    <n v="9150"/>
    <n v="254419.997"/>
    <n v="100"/>
    <n v="-0.88208474037518358"/>
    <x v="0"/>
  </r>
  <r>
    <x v="20"/>
    <d v="2022-11-14T00:00:00"/>
    <s v="Campanha C"/>
    <x v="2"/>
    <s v="F"/>
    <n v="328365"/>
    <n v="4150"/>
    <n v="117340.00050000001"/>
    <n v="400"/>
    <n v="2.266916216691162E-2"/>
    <x v="0"/>
  </r>
  <r>
    <x v="20"/>
    <d v="2022-11-15T00:00:00"/>
    <s v="Campanha C"/>
    <x v="2"/>
    <s v="F"/>
    <n v="1083259"/>
    <n v="13800"/>
    <n v="390259.99919999996"/>
    <n v="400"/>
    <n v="-0.69251268322146808"/>
    <x v="0"/>
  </r>
  <r>
    <x v="20"/>
    <d v="2022-11-16T00:00:00"/>
    <s v="Campanha C"/>
    <x v="2"/>
    <s v="F"/>
    <n v="913929"/>
    <n v="12250"/>
    <n v="340409.99929999997"/>
    <n v="500"/>
    <n v="-0.55935489466099242"/>
    <x v="0"/>
  </r>
  <r>
    <x v="20"/>
    <d v="2022-11-17T00:00:00"/>
    <s v="Campanha C"/>
    <x v="2"/>
    <s v="F"/>
    <n v="101586"/>
    <n v="1200"/>
    <n v="33470.000390000001"/>
    <n v="150"/>
    <n v="0.34448758517029698"/>
    <x v="0"/>
  </r>
  <r>
    <x v="20"/>
    <d v="2022-11-18T00:00:00"/>
    <s v="Campanha C"/>
    <x v="2"/>
    <s v="F"/>
    <n v="181053"/>
    <n v="2300"/>
    <n v="66279.999849999993"/>
    <n v="250"/>
    <n v="0.13156306834240297"/>
    <x v="0"/>
  </r>
  <r>
    <x v="20"/>
    <d v="2022-11-19T00:00:00"/>
    <s v="Campanha C"/>
    <x v="2"/>
    <s v="F"/>
    <n v="133419"/>
    <n v="1750"/>
    <n v="48180.000070000002"/>
    <n v="400"/>
    <n v="1.4906600212879573"/>
    <x v="0"/>
  </r>
  <r>
    <x v="20"/>
    <d v="2022-11-20T00:00:00"/>
    <s v="Campanha C"/>
    <x v="2"/>
    <s v="F"/>
    <n v="489573"/>
    <n v="5650"/>
    <n v="156119.9993"/>
    <n v="300"/>
    <n v="-0.42352036636218454"/>
    <x v="0"/>
  </r>
  <r>
    <x v="20"/>
    <d v="2022-11-21T00:00:00"/>
    <s v="Campanha C"/>
    <x v="2"/>
    <s v="F"/>
    <n v="822023"/>
    <n v="9700"/>
    <n v="288330.00349999999"/>
    <n v="350"/>
    <n v="-0.63583394469733012"/>
    <x v="0"/>
  </r>
  <r>
    <x v="20"/>
    <d v="2022-11-22T00:00:00"/>
    <s v="Campanha C"/>
    <x v="2"/>
    <s v="F"/>
    <n v="93176"/>
    <n v="1450"/>
    <n v="40370.000240000001"/>
    <n v="150"/>
    <n v="0.11468911896147164"/>
    <x v="0"/>
  </r>
  <r>
    <x v="20"/>
    <d v="2022-11-23T00:00:00"/>
    <s v="Campanha C"/>
    <x v="2"/>
    <s v="F"/>
    <n v="47229"/>
    <n v="650"/>
    <n v="19279.99985"/>
    <n v="250"/>
    <n v="2.8900415240407793"/>
    <x v="1"/>
  </r>
  <r>
    <x v="20"/>
    <d v="2022-11-24T00:00:00"/>
    <s v="Campanha C"/>
    <x v="2"/>
    <s v="F"/>
    <n v="92263"/>
    <n v="1200"/>
    <n v="34030.00015"/>
    <n v="150"/>
    <n v="0.32236261538776395"/>
    <x v="0"/>
  </r>
  <r>
    <x v="20"/>
    <d v="2022-11-25T00:00:00"/>
    <s v="Campanha C"/>
    <x v="2"/>
    <s v="F"/>
    <n v="81551"/>
    <n v="1050"/>
    <n v="29670.000080000002"/>
    <n v="50"/>
    <n v="-0.49443882846123677"/>
    <x v="0"/>
  </r>
  <r>
    <x v="20"/>
    <d v="2022-11-26T00:00:00"/>
    <s v="Campanha C"/>
    <x v="2"/>
    <s v="F"/>
    <n v="141037"/>
    <n v="1600"/>
    <n v="47789.999129999997"/>
    <n v="150"/>
    <n v="-5.8380397170766735E-2"/>
    <x v="0"/>
  </r>
  <r>
    <x v="20"/>
    <d v="2022-11-27T00:00:00"/>
    <s v="Campanha C"/>
    <x v="2"/>
    <s v="F"/>
    <n v="319501"/>
    <n v="3950"/>
    <n v="111650.0003"/>
    <n v="50"/>
    <n v="-0.86565159015051074"/>
    <x v="0"/>
  </r>
  <r>
    <x v="20"/>
    <d v="2022-11-28T00:00:00"/>
    <s v="Campanha C"/>
    <x v="2"/>
    <s v="F"/>
    <n v="72741"/>
    <n v="950"/>
    <n v="24330.00016"/>
    <n v="50"/>
    <n v="-0.38347719271038427"/>
    <x v="0"/>
  </r>
  <r>
    <x v="20"/>
    <d v="2022-11-29T00:00:00"/>
    <s v="Campanha C"/>
    <x v="2"/>
    <s v="F"/>
    <n v="597419"/>
    <n v="6750"/>
    <n v="188510.00020000001"/>
    <n v="150"/>
    <n v="-0.76128587368172951"/>
    <x v="0"/>
  </r>
  <r>
    <x v="20"/>
    <d v="2022-11-30T00:00:00"/>
    <s v="Campanha C"/>
    <x v="2"/>
    <s v="F"/>
    <n v="98768"/>
    <n v="1050"/>
    <n v="33140.000339999999"/>
    <n v="50"/>
    <n v="-0.5473747783310976"/>
    <x v="0"/>
  </r>
  <r>
    <x v="20"/>
    <d v="2022-12-01T00:00:00"/>
    <s v="Campanha C"/>
    <x v="2"/>
    <s v="F"/>
    <n v="173165"/>
    <n v="2050"/>
    <n v="59850.000260000001"/>
    <n v="200"/>
    <n v="2.5062613090788863E-3"/>
    <x v="0"/>
  </r>
  <r>
    <x v="20"/>
    <d v="2022-12-02T00:00:00"/>
    <s v="Campanha C"/>
    <x v="2"/>
    <s v="F"/>
    <n v="55823"/>
    <n v="650"/>
    <n v="21109.999660000001"/>
    <n v="100"/>
    <n v="0.4211274506481919"/>
    <x v="0"/>
  </r>
  <r>
    <x v="20"/>
    <d v="2022-12-03T00:00:00"/>
    <s v="Campanha C"/>
    <x v="2"/>
    <s v="F"/>
    <n v="118451"/>
    <n v="1400"/>
    <n v="38350.000620000006"/>
    <n v="450"/>
    <n v="2.5202085480435641"/>
    <x v="1"/>
  </r>
  <r>
    <x v="20"/>
    <d v="2022-12-04T00:00:00"/>
    <s v="Campanha C"/>
    <x v="2"/>
    <s v="F"/>
    <n v="74424"/>
    <n v="1100"/>
    <n v="30840.00027"/>
    <n v="200"/>
    <n v="0.94552527479598492"/>
    <x v="0"/>
  </r>
  <r>
    <x v="20"/>
    <d v="2022-12-05T00:00:00"/>
    <s v="Campanha C"/>
    <x v="2"/>
    <s v="F"/>
    <n v="47929"/>
    <n v="600"/>
    <n v="14589.999909999999"/>
    <n v="0"/>
    <n v="-1"/>
    <x v="0"/>
  </r>
  <r>
    <x v="20"/>
    <d v="2022-12-06T00:00:00"/>
    <s v="Campanha C"/>
    <x v="2"/>
    <s v="F"/>
    <n v="40801"/>
    <n v="600"/>
    <n v="15919.99972"/>
    <n v="250"/>
    <n v="3.7110553592396673"/>
    <x v="1"/>
  </r>
  <r>
    <x v="20"/>
    <d v="2022-12-07T00:00:00"/>
    <s v="Campanha C"/>
    <x v="2"/>
    <s v="F"/>
    <n v="66017"/>
    <n v="850"/>
    <n v="24220.00015"/>
    <n v="100"/>
    <n v="0.23864573964505117"/>
    <x v="0"/>
  </r>
  <r>
    <x v="20"/>
    <d v="2022-12-08T00:00:00"/>
    <s v="Campanha C"/>
    <x v="2"/>
    <s v="F"/>
    <n v="834243"/>
    <n v="8300"/>
    <n v="246749.9975"/>
    <n v="1350"/>
    <n v="0.64133740264779537"/>
    <x v="0"/>
  </r>
  <r>
    <x v="20"/>
    <d v="2022-12-09T00:00:00"/>
    <s v="Campanha C"/>
    <x v="2"/>
    <s v="F"/>
    <n v="696612"/>
    <n v="7600"/>
    <n v="223189.99479999999"/>
    <n v="1800"/>
    <n v="1.419463293970201"/>
    <x v="0"/>
  </r>
  <r>
    <x v="20"/>
    <d v="2022-12-10T00:00:00"/>
    <s v="Campanha C"/>
    <x v="2"/>
    <s v="F"/>
    <n v="329333"/>
    <n v="2400"/>
    <n v="67609.999179999999"/>
    <n v="100"/>
    <n v="-0.55627865162177925"/>
    <x v="0"/>
  </r>
  <r>
    <x v="20"/>
    <d v="2022-12-11T00:00:00"/>
    <s v="Campanha C"/>
    <x v="2"/>
    <s v="F"/>
    <n v="1114711"/>
    <n v="11200"/>
    <n v="319000.00189999997"/>
    <n v="300"/>
    <n v="-0.71786834023840174"/>
    <x v="0"/>
  </r>
  <r>
    <x v="20"/>
    <d v="2022-12-12T00:00:00"/>
    <s v="Campanha C"/>
    <x v="2"/>
    <s v="F"/>
    <n v="267316"/>
    <n v="2900"/>
    <n v="82929.99887000001"/>
    <n v="350"/>
    <n v="0.26612807706167507"/>
    <x v="0"/>
  </r>
  <r>
    <x v="20"/>
    <d v="2022-12-13T00:00:00"/>
    <s v="Campanha C"/>
    <x v="2"/>
    <s v="F"/>
    <n v="228629"/>
    <n v="1900"/>
    <n v="57000"/>
    <n v="150"/>
    <n v="-0.21052631578947367"/>
    <x v="0"/>
  </r>
  <r>
    <x v="20"/>
    <d v="2022-12-14T00:00:00"/>
    <s v="Campanha C"/>
    <x v="2"/>
    <s v="F"/>
    <n v="758340"/>
    <n v="7950"/>
    <n v="233110.00200000001"/>
    <n v="900"/>
    <n v="0.15825145932605669"/>
    <x v="0"/>
  </r>
  <r>
    <x v="20"/>
    <d v="2022-12-15T00:00:00"/>
    <s v="Campanha C"/>
    <x v="2"/>
    <s v="F"/>
    <n v="877535"/>
    <n v="7450"/>
    <n v="217779.99660000001"/>
    <n v="250"/>
    <n v="-0.65561575364631075"/>
    <x v="0"/>
  </r>
  <r>
    <x v="20"/>
    <d v="2022-12-16T00:00:00"/>
    <s v="Campanha C"/>
    <x v="2"/>
    <s v="F"/>
    <n v="1357386"/>
    <n v="11150"/>
    <n v="323060.00709999999"/>
    <n v="450"/>
    <n v="-0.58212097742506363"/>
    <x v="0"/>
  </r>
  <r>
    <x v="20"/>
    <d v="2022-12-17T00:00:00"/>
    <s v="Campanha C"/>
    <x v="2"/>
    <s v="F"/>
    <n v="280240"/>
    <n v="3050"/>
    <n v="87990.001680000001"/>
    <n v="200"/>
    <n v="-0.31810434305699176"/>
    <x v="0"/>
  </r>
  <r>
    <x v="20"/>
    <d v="2022-12-18T00:00:00"/>
    <s v="Campanha C"/>
    <x v="2"/>
    <s v="F"/>
    <n v="419922"/>
    <n v="3750"/>
    <n v="105450.00079999999"/>
    <n v="150"/>
    <n v="-0.5732574712318067"/>
    <x v="0"/>
  </r>
  <r>
    <x v="20"/>
    <d v="2022-12-19T00:00:00"/>
    <s v="Campanha C"/>
    <x v="2"/>
    <s v="F"/>
    <n v="402975"/>
    <n v="4150"/>
    <n v="120899.99770000001"/>
    <n v="0"/>
    <n v="-1"/>
    <x v="0"/>
  </r>
  <r>
    <x v="20"/>
    <d v="2022-12-20T00:00:00"/>
    <s v="Campanha C"/>
    <x v="2"/>
    <s v="F"/>
    <n v="1137635"/>
    <n v="10550"/>
    <n v="301049.99920000002"/>
    <n v="1900"/>
    <n v="0.89337319885300959"/>
    <x v="0"/>
  </r>
  <r>
    <x v="20"/>
    <d v="2022-12-21T00:00:00"/>
    <s v="Campanha C"/>
    <x v="2"/>
    <s v="F"/>
    <n v="250234"/>
    <n v="2000"/>
    <n v="62319.999219999998"/>
    <n v="150"/>
    <n v="-0.27792040174547356"/>
    <x v="0"/>
  </r>
  <r>
    <x v="21"/>
    <d v="2022-12-22T00:00:00"/>
    <s v="Campanha C"/>
    <x v="2"/>
    <s v="M"/>
    <n v="621591"/>
    <n v="4550"/>
    <n v="163360"/>
    <n v="750"/>
    <n v="0.37732615083251714"/>
    <x v="0"/>
  </r>
  <r>
    <x v="21"/>
    <d v="2022-12-23T00:00:00"/>
    <s v="Campanha C"/>
    <x v="2"/>
    <s v="M"/>
    <n v="250499"/>
    <n v="1800"/>
    <n v="58140.000049999995"/>
    <n v="600"/>
    <n v="2.0959752295356253"/>
    <x v="1"/>
  </r>
  <r>
    <x v="21"/>
    <d v="2022-12-24T00:00:00"/>
    <s v="Campanha C"/>
    <x v="2"/>
    <s v="M"/>
    <n v="131637"/>
    <n v="900"/>
    <n v="29309.999820000001"/>
    <n v="550"/>
    <n v="4.6294780284307757"/>
    <x v="1"/>
  </r>
  <r>
    <x v="21"/>
    <d v="2022-12-25T00:00:00"/>
    <s v="Campanha C"/>
    <x v="2"/>
    <s v="M"/>
    <n v="463813"/>
    <n v="3450"/>
    <n v="116339.9996"/>
    <n v="650"/>
    <n v="0.67612171798563425"/>
    <x v="0"/>
  </r>
  <r>
    <x v="21"/>
    <d v="2022-12-26T00:00:00"/>
    <s v="Campanha C"/>
    <x v="2"/>
    <s v="M"/>
    <n v="211767"/>
    <n v="1750"/>
    <n v="60899.99914"/>
    <n v="700"/>
    <n v="2.4482759107638308"/>
    <x v="1"/>
  </r>
  <r>
    <x v="21"/>
    <d v="2022-12-27T00:00:00"/>
    <s v="Campanha C"/>
    <x v="2"/>
    <s v="M"/>
    <n v="163181"/>
    <n v="1300"/>
    <n v="40020.000930000002"/>
    <n v="500"/>
    <n v="2.7481258499311081"/>
    <x v="1"/>
  </r>
  <r>
    <x v="21"/>
    <d v="2022-12-28T00:00:00"/>
    <s v="Campanha C"/>
    <x v="2"/>
    <s v="M"/>
    <n v="1117385"/>
    <n v="7350"/>
    <n v="260069.99839999998"/>
    <n v="1050"/>
    <n v="0.21121237335309653"/>
    <x v="0"/>
  </r>
  <r>
    <x v="21"/>
    <d v="2022-12-29T00:00:00"/>
    <s v="Campanha C"/>
    <x v="2"/>
    <s v="M"/>
    <n v="1663441"/>
    <n v="10250"/>
    <n v="359470.0001"/>
    <n v="1550"/>
    <n v="0.2935710904126711"/>
    <x v="0"/>
  </r>
  <r>
    <x v="21"/>
    <d v="2022-12-30T00:00:00"/>
    <s v="Campanha C"/>
    <x v="2"/>
    <s v="M"/>
    <n v="455248"/>
    <n v="2700"/>
    <n v="105709.99960000001"/>
    <n v="750"/>
    <n v="1.1284646755404961"/>
    <x v="0"/>
  </r>
  <r>
    <x v="21"/>
    <d v="2022-12-31T00:00:00"/>
    <s v="Campanha C"/>
    <x v="2"/>
    <s v="M"/>
    <n v="75589"/>
    <n v="300"/>
    <n v="10660.000090000001"/>
    <n v="500"/>
    <n v="13.07129444029864"/>
    <x v="1"/>
  </r>
  <r>
    <x v="21"/>
    <d v="2022-01-01T00:00:00"/>
    <s v="Campanha C"/>
    <x v="2"/>
    <s v="M"/>
    <n v="594267"/>
    <n v="4100"/>
    <n v="143300.00089999998"/>
    <n v="650"/>
    <n v="0.36078156856452626"/>
    <x v="0"/>
  </r>
  <r>
    <x v="21"/>
    <d v="2022-01-02T00:00:00"/>
    <s v="Campanha C"/>
    <x v="2"/>
    <s v="M"/>
    <n v="315281"/>
    <n v="1750"/>
    <n v="65029.998539999993"/>
    <n v="450"/>
    <n v="1.0759649858666598"/>
    <x v="0"/>
  </r>
  <r>
    <x v="21"/>
    <d v="2022-01-03T00:00:00"/>
    <s v="Campanha C"/>
    <x v="2"/>
    <s v="M"/>
    <n v="363456"/>
    <n v="3550"/>
    <n v="117559.9997"/>
    <n v="800"/>
    <n v="1.0415107231409766"/>
    <x v="0"/>
  </r>
  <r>
    <x v="21"/>
    <d v="2022-01-04T00:00:00"/>
    <s v="Campanha C"/>
    <x v="2"/>
    <s v="M"/>
    <n v="438983"/>
    <n v="4050"/>
    <n v="143430.0001"/>
    <n v="600"/>
    <n v="0.25496757912921453"/>
    <x v="0"/>
  </r>
  <r>
    <x v="21"/>
    <d v="2022-01-05T00:00:00"/>
    <s v="Campanha C"/>
    <x v="2"/>
    <s v="M"/>
    <n v="42563"/>
    <n v="250"/>
    <n v="9659.9998469999991"/>
    <n v="500"/>
    <n v="14.527950556498597"/>
    <x v="1"/>
  </r>
  <r>
    <x v="21"/>
    <d v="2022-01-06T00:00:00"/>
    <s v="Campanha C"/>
    <x v="2"/>
    <s v="M"/>
    <n v="399035"/>
    <n v="3750"/>
    <n v="124799.99950000001"/>
    <n v="850"/>
    <n v="1.0432692389554055"/>
    <x v="0"/>
  </r>
  <r>
    <x v="21"/>
    <d v="2022-01-07T00:00:00"/>
    <s v="Campanha C"/>
    <x v="2"/>
    <s v="M"/>
    <n v="304680"/>
    <n v="2950"/>
    <n v="98550.000190000006"/>
    <n v="600"/>
    <n v="0.82648401474346045"/>
    <x v="0"/>
  </r>
  <r>
    <x v="21"/>
    <d v="2022-01-08T00:00:00"/>
    <s v="Campanha C"/>
    <x v="2"/>
    <s v="M"/>
    <n v="140596"/>
    <n v="1150"/>
    <n v="40770.000220000002"/>
    <n v="500"/>
    <n v="2.6791758447530367"/>
    <x v="1"/>
  </r>
  <r>
    <x v="21"/>
    <d v="2022-01-09T00:00:00"/>
    <s v="Campanha C"/>
    <x v="2"/>
    <s v="M"/>
    <n v="439986"/>
    <n v="4000"/>
    <n v="134879.9999"/>
    <n v="750"/>
    <n v="0.66814946742893655"/>
    <x v="0"/>
  </r>
  <r>
    <x v="21"/>
    <d v="2022-01-10T00:00:00"/>
    <s v="Campanha C"/>
    <x v="2"/>
    <s v="M"/>
    <n v="75803"/>
    <n v="550"/>
    <n v="19359.999899999999"/>
    <n v="600"/>
    <n v="8.2975207091814092"/>
    <x v="1"/>
  </r>
  <r>
    <x v="21"/>
    <d v="2022-01-11T00:00:00"/>
    <s v="Campanha C"/>
    <x v="2"/>
    <s v="M"/>
    <n v="153586"/>
    <n v="1400"/>
    <n v="43010.000350000002"/>
    <n v="500"/>
    <n v="2.4875610039375409"/>
    <x v="1"/>
  </r>
  <r>
    <x v="21"/>
    <d v="2022-01-12T00:00:00"/>
    <s v="Campanha C"/>
    <x v="2"/>
    <s v="M"/>
    <n v="180815"/>
    <n v="1550"/>
    <n v="42629.999759999999"/>
    <n v="450"/>
    <n v="2.166783972789776"/>
    <x v="1"/>
  </r>
  <r>
    <x v="21"/>
    <d v="2022-01-13T00:00:00"/>
    <s v="Campanha C"/>
    <x v="2"/>
    <s v="M"/>
    <n v="253169"/>
    <n v="2550"/>
    <n v="75789.999839999989"/>
    <n v="450"/>
    <n v="0.78123763405459878"/>
    <x v="0"/>
  </r>
  <r>
    <x v="21"/>
    <d v="2022-01-14T00:00:00"/>
    <s v="Campanha C"/>
    <x v="2"/>
    <s v="M"/>
    <n v="34453"/>
    <n v="250"/>
    <n v="7710.0000380000001"/>
    <n v="500"/>
    <n v="18.455252822399533"/>
    <x v="1"/>
  </r>
  <r>
    <x v="21"/>
    <d v="2022-01-15T00:00:00"/>
    <s v="Campanha C"/>
    <x v="2"/>
    <s v="M"/>
    <n v="51550"/>
    <n v="400"/>
    <n v="14039.99984"/>
    <n v="450"/>
    <n v="8.6153847249616486"/>
    <x v="1"/>
  </r>
  <r>
    <x v="21"/>
    <d v="2022-01-16T00:00:00"/>
    <s v="Campanha C"/>
    <x v="2"/>
    <s v="M"/>
    <n v="110018"/>
    <n v="1200"/>
    <n v="39859.999660000001"/>
    <n v="450"/>
    <n v="2.3868540178507365"/>
    <x v="1"/>
  </r>
  <r>
    <x v="21"/>
    <d v="2022-01-17T00:00:00"/>
    <s v="Campanha C"/>
    <x v="2"/>
    <s v="M"/>
    <n v="137584"/>
    <n v="1050"/>
    <n v="36779.999609999999"/>
    <n v="450"/>
    <n v="2.6704731221175781"/>
    <x v="1"/>
  </r>
  <r>
    <x v="21"/>
    <d v="2022-01-18T00:00:00"/>
    <s v="Campanha C"/>
    <x v="2"/>
    <s v="M"/>
    <n v="209825"/>
    <n v="1500"/>
    <n v="54869.999530000001"/>
    <n v="500"/>
    <n v="1.7337343044442339"/>
    <x v="0"/>
  </r>
  <r>
    <x v="21"/>
    <d v="2022-01-19T00:00:00"/>
    <s v="Campanha C"/>
    <x v="2"/>
    <s v="M"/>
    <n v="264222"/>
    <n v="3150"/>
    <n v="87789.999599999996"/>
    <n v="500"/>
    <n v="0.7086228577679593"/>
    <x v="0"/>
  </r>
  <r>
    <x v="21"/>
    <d v="2022-01-20T00:00:00"/>
    <s v="Campanha C"/>
    <x v="2"/>
    <s v="M"/>
    <n v="31202"/>
    <n v="250"/>
    <n v="6730.0000190000001"/>
    <n v="400"/>
    <n v="16.830609162142412"/>
    <x v="1"/>
  </r>
  <r>
    <x v="21"/>
    <d v="2022-01-21T00:00:00"/>
    <s v="Campanha C"/>
    <x v="2"/>
    <s v="M"/>
    <n v="252991"/>
    <n v="2450"/>
    <n v="76839.999320000003"/>
    <n v="600"/>
    <n v="1.3425299530572665"/>
    <x v="0"/>
  </r>
  <r>
    <x v="21"/>
    <d v="2022-01-22T00:00:00"/>
    <s v="Campanha C"/>
    <x v="2"/>
    <s v="M"/>
    <n v="56265"/>
    <n v="450"/>
    <n v="15539.999720000002"/>
    <n v="450"/>
    <n v="7.6872588437858722"/>
    <x v="1"/>
  </r>
  <r>
    <x v="21"/>
    <d v="2022-01-23T00:00:00"/>
    <s v="Campanha C"/>
    <x v="2"/>
    <s v="M"/>
    <n v="76923"/>
    <n v="550"/>
    <n v="17670.000080000002"/>
    <n v="600"/>
    <n v="9.1867571694996837"/>
    <x v="1"/>
  </r>
  <r>
    <x v="21"/>
    <d v="2022-01-24T00:00:00"/>
    <s v="Campanha C"/>
    <x v="2"/>
    <s v="M"/>
    <n v="209332"/>
    <n v="1500"/>
    <n v="49600.000139999996"/>
    <n v="600"/>
    <n v="2.6290322478212804"/>
    <x v="1"/>
  </r>
  <r>
    <x v="21"/>
    <d v="2022-01-25T00:00:00"/>
    <s v="Campanha C"/>
    <x v="2"/>
    <s v="M"/>
    <n v="214094"/>
    <n v="1550"/>
    <n v="53269.999029999999"/>
    <n v="450"/>
    <n v="1.5342594792234221"/>
    <x v="0"/>
  </r>
  <r>
    <x v="21"/>
    <d v="2022-01-26T00:00:00"/>
    <s v="Campanha C"/>
    <x v="2"/>
    <s v="M"/>
    <n v="526209"/>
    <n v="4250"/>
    <n v="126929.9996"/>
    <n v="650"/>
    <n v="0.53627984412283891"/>
    <x v="0"/>
  </r>
  <r>
    <x v="21"/>
    <d v="2022-01-27T00:00:00"/>
    <s v="Campanha C"/>
    <x v="2"/>
    <s v="M"/>
    <n v="741143"/>
    <n v="6000"/>
    <n v="179620.00099999999"/>
    <n v="650"/>
    <n v="8.5625202730067976E-2"/>
    <x v="0"/>
  </r>
  <r>
    <x v="21"/>
    <d v="2022-01-28T00:00:00"/>
    <s v="Campanha C"/>
    <x v="2"/>
    <s v="M"/>
    <n v="172827"/>
    <n v="1250"/>
    <n v="38420.00043"/>
    <n v="550"/>
    <n v="3.2946381612000413"/>
    <x v="1"/>
  </r>
  <r>
    <x v="21"/>
    <d v="2022-01-29T00:00:00"/>
    <s v="Campanha C"/>
    <x v="2"/>
    <s v="M"/>
    <n v="188873"/>
    <n v="1900"/>
    <n v="58599.999900000003"/>
    <n v="550"/>
    <n v="1.8156996635080198"/>
    <x v="0"/>
  </r>
  <r>
    <x v="21"/>
    <d v="2022-01-30T00:00:00"/>
    <s v="Campanha C"/>
    <x v="2"/>
    <s v="M"/>
    <n v="123126"/>
    <n v="1250"/>
    <n v="39729.999779999998"/>
    <n v="550"/>
    <n v="3.1530329955617233"/>
    <x v="1"/>
  </r>
  <r>
    <x v="21"/>
    <d v="2022-01-31T00:00:00"/>
    <s v="Campanha C"/>
    <x v="2"/>
    <s v="M"/>
    <n v="77794"/>
    <n v="700"/>
    <n v="19110.00001"/>
    <n v="500"/>
    <n v="6.8492935594718505"/>
    <x v="1"/>
  </r>
  <r>
    <x v="21"/>
    <d v="2022-02-01T00:00:00"/>
    <s v="Campanha C"/>
    <x v="2"/>
    <s v="M"/>
    <n v="56630"/>
    <n v="450"/>
    <n v="15810.000179999999"/>
    <n v="450"/>
    <n v="7.5388993335229681"/>
    <x v="1"/>
  </r>
  <r>
    <x v="21"/>
    <d v="2022-02-02T00:00:00"/>
    <s v="Campanha C"/>
    <x v="2"/>
    <s v="M"/>
    <n v="400844"/>
    <n v="4250"/>
    <n v="140970.00220000002"/>
    <n v="700"/>
    <n v="0.48967863178482646"/>
    <x v="0"/>
  </r>
  <r>
    <x v="21"/>
    <d v="2022-02-03T00:00:00"/>
    <s v="Campanha C"/>
    <x v="2"/>
    <s v="M"/>
    <n v="208572"/>
    <n v="1800"/>
    <n v="60760.000230000005"/>
    <n v="550"/>
    <n v="1.7156023597006491"/>
    <x v="0"/>
  </r>
  <r>
    <x v="21"/>
    <d v="2022-02-04T00:00:00"/>
    <s v="Campanha C"/>
    <x v="2"/>
    <s v="M"/>
    <n v="59004"/>
    <n v="400"/>
    <n v="13510.000110000001"/>
    <n v="400"/>
    <n v="7.8823093281233145"/>
    <x v="1"/>
  </r>
  <r>
    <x v="21"/>
    <d v="2022-02-05T00:00:00"/>
    <s v="Campanha C"/>
    <x v="2"/>
    <s v="M"/>
    <n v="196253"/>
    <n v="1600"/>
    <n v="55100.000019999999"/>
    <n v="400"/>
    <n v="1.1778584384109407"/>
    <x v="0"/>
  </r>
  <r>
    <x v="21"/>
    <d v="2022-02-06T00:00:00"/>
    <s v="Campanha C"/>
    <x v="2"/>
    <s v="M"/>
    <n v="51858"/>
    <n v="400"/>
    <n v="12630.000109999999"/>
    <n v="550"/>
    <n v="12.064132902846033"/>
    <x v="1"/>
  </r>
  <r>
    <x v="21"/>
    <d v="2022-02-07T00:00:00"/>
    <s v="Campanha C"/>
    <x v="2"/>
    <s v="M"/>
    <n v="280764"/>
    <n v="2450"/>
    <n v="81360.000249999997"/>
    <n v="500"/>
    <n v="0.84365781144402108"/>
    <x v="0"/>
  </r>
  <r>
    <x v="21"/>
    <d v="2022-02-08T00:00:00"/>
    <s v="Campanha C"/>
    <x v="2"/>
    <s v="M"/>
    <n v="63660"/>
    <n v="550"/>
    <n v="16470.000030000003"/>
    <n v="500"/>
    <n v="8.1074681072723696"/>
    <x v="1"/>
  </r>
  <r>
    <x v="21"/>
    <d v="2022-02-09T00:00:00"/>
    <s v="Campanha C"/>
    <x v="2"/>
    <s v="M"/>
    <n v="109289"/>
    <n v="950"/>
    <n v="31029.999969999997"/>
    <n v="450"/>
    <n v="3.3506284283119192"/>
    <x v="1"/>
  </r>
  <r>
    <x v="21"/>
    <d v="2022-02-10T00:00:00"/>
    <s v="Campanha C"/>
    <x v="2"/>
    <s v="M"/>
    <n v="188440"/>
    <n v="2000"/>
    <n v="60729.999659999994"/>
    <n v="550"/>
    <n v="1.7169438650380524"/>
    <x v="0"/>
  </r>
  <r>
    <x v="21"/>
    <d v="2022-02-11T00:00:00"/>
    <s v="Campanha C"/>
    <x v="2"/>
    <s v="M"/>
    <n v="212496"/>
    <n v="2200"/>
    <n v="74830.001350000006"/>
    <n v="550"/>
    <n v="1.204997955676236"/>
    <x v="0"/>
  </r>
  <r>
    <x v="21"/>
    <d v="2022-02-12T00:00:00"/>
    <s v="Campanha C"/>
    <x v="2"/>
    <s v="M"/>
    <n v="32574"/>
    <n v="250"/>
    <n v="7480.0000190000001"/>
    <n v="450"/>
    <n v="17.048128296401813"/>
    <x v="1"/>
  </r>
  <r>
    <x v="21"/>
    <d v="2022-02-13T00:00:00"/>
    <s v="Campanha C"/>
    <x v="2"/>
    <s v="M"/>
    <n v="128595"/>
    <n v="1150"/>
    <n v="36480.000500000002"/>
    <n v="500"/>
    <n v="3.1118420489056735"/>
    <x v="1"/>
  </r>
  <r>
    <x v="21"/>
    <d v="2022-02-14T00:00:00"/>
    <s v="Campanha C"/>
    <x v="2"/>
    <s v="M"/>
    <n v="242234"/>
    <n v="2400"/>
    <n v="68060.000540000008"/>
    <n v="500"/>
    <n v="1.2039376845411935"/>
    <x v="0"/>
  </r>
  <r>
    <x v="21"/>
    <d v="2022-02-15T00:00:00"/>
    <s v="Campanha C"/>
    <x v="2"/>
    <s v="M"/>
    <n v="33154"/>
    <n v="250"/>
    <n v="7879.9999950000001"/>
    <n v="500"/>
    <n v="18.035533007002243"/>
    <x v="1"/>
  </r>
  <r>
    <x v="21"/>
    <d v="2022-02-16T00:00:00"/>
    <s v="Campanha C"/>
    <x v="2"/>
    <s v="M"/>
    <n v="9773"/>
    <n v="50"/>
    <n v="1460.0000379999999"/>
    <n v="450"/>
    <n v="91.4657510180147"/>
    <x v="1"/>
  </r>
  <r>
    <x v="21"/>
    <d v="2022-02-17T00:00:00"/>
    <s v="Campanha C"/>
    <x v="2"/>
    <s v="M"/>
    <n v="76703"/>
    <n v="450"/>
    <n v="12149.999619999999"/>
    <n v="650"/>
    <n v="15.049383218005405"/>
    <x v="1"/>
  </r>
  <r>
    <x v="21"/>
    <d v="2022-02-18T00:00:00"/>
    <s v="Campanha C"/>
    <x v="2"/>
    <s v="M"/>
    <n v="68619"/>
    <n v="500"/>
    <n v="14960.000340000001"/>
    <n v="450"/>
    <n v="8.0240639660306314"/>
    <x v="1"/>
  </r>
  <r>
    <x v="21"/>
    <d v="2022-02-19T00:00:00"/>
    <s v="Campanha C"/>
    <x v="2"/>
    <s v="M"/>
    <n v="17559"/>
    <n v="50"/>
    <n v="1490.00001"/>
    <n v="550"/>
    <n v="109.7382542903473"/>
    <x v="1"/>
  </r>
  <r>
    <x v="21"/>
    <d v="2022-02-20T00:00:00"/>
    <s v="Campanha C"/>
    <x v="2"/>
    <s v="M"/>
    <n v="137879"/>
    <n v="950"/>
    <n v="28470.000030000003"/>
    <n v="500"/>
    <n v="4.2687038932890369"/>
    <x v="1"/>
  </r>
  <r>
    <x v="21"/>
    <d v="2022-02-21T00:00:00"/>
    <s v="Campanha C"/>
    <x v="2"/>
    <s v="M"/>
    <n v="67710"/>
    <n v="500"/>
    <n v="15149.999980000001"/>
    <n v="500"/>
    <n v="8.9009901120805157"/>
    <x v="1"/>
  </r>
  <r>
    <x v="21"/>
    <d v="2022-02-22T00:00:00"/>
    <s v="Campanha C"/>
    <x v="2"/>
    <s v="M"/>
    <n v="348180"/>
    <n v="2050"/>
    <n v="60229.999069999998"/>
    <n v="600"/>
    <n v="1.9885439611380691"/>
    <x v="0"/>
  </r>
  <r>
    <x v="21"/>
    <d v="2022-02-23T00:00:00"/>
    <s v="Campanha C"/>
    <x v="2"/>
    <s v="M"/>
    <n v="146246"/>
    <n v="900"/>
    <n v="28719.99955"/>
    <n v="600"/>
    <n v="5.2674095689531439"/>
    <x v="1"/>
  </r>
  <r>
    <x v="21"/>
    <d v="2022-02-24T00:00:00"/>
    <s v="Campanha C"/>
    <x v="2"/>
    <s v="M"/>
    <n v="187236"/>
    <n v="1200"/>
    <n v="34869.999649999998"/>
    <n v="600"/>
    <n v="4.1620304504362107"/>
    <x v="1"/>
  </r>
  <r>
    <x v="21"/>
    <d v="2022-02-25T00:00:00"/>
    <s v="Campanha C"/>
    <x v="2"/>
    <s v="M"/>
    <n v="72157"/>
    <n v="450"/>
    <n v="13500.00036"/>
    <n v="500"/>
    <n v="10.111110814814822"/>
    <x v="1"/>
  </r>
  <r>
    <x v="21"/>
    <d v="2022-02-26T00:00:00"/>
    <s v="Campanha C"/>
    <x v="2"/>
    <s v="M"/>
    <n v="91180"/>
    <n v="500"/>
    <n v="13559.999940000002"/>
    <n v="450"/>
    <n v="8.9557522564413805"/>
    <x v="1"/>
  </r>
  <r>
    <x v="21"/>
    <d v="2022-02-27T00:00:00"/>
    <s v="Campanha C"/>
    <x v="2"/>
    <s v="M"/>
    <n v="86293"/>
    <n v="300"/>
    <n v="9259.999871"/>
    <n v="500"/>
    <n v="15.198704329334001"/>
    <x v="1"/>
  </r>
  <r>
    <x v="22"/>
    <d v="2022-02-28T00:00:00"/>
    <s v="Campanha C"/>
    <x v="3"/>
    <s v="F"/>
    <n v="725043"/>
    <n v="8950"/>
    <n v="238400.0007"/>
    <n v="300"/>
    <n v="-0.62248322258499056"/>
    <x v="0"/>
  </r>
  <r>
    <x v="22"/>
    <d v="2022-03-01T00:00:00"/>
    <s v="Campanha C"/>
    <x v="3"/>
    <s v="F"/>
    <n v="382776"/>
    <n v="4850"/>
    <n v="132730.0007"/>
    <n v="450"/>
    <n v="1.7102382943029668E-2"/>
    <x v="0"/>
  </r>
  <r>
    <x v="22"/>
    <d v="2022-03-01T00:00:00"/>
    <s v="Campanha C"/>
    <x v="3"/>
    <s v="F"/>
    <n v="548250"/>
    <n v="6850"/>
    <n v="201600.0042"/>
    <n v="350"/>
    <n v="-0.47916667751736086"/>
    <x v="0"/>
  </r>
  <r>
    <x v="22"/>
    <d v="2022-03-02T00:00:00"/>
    <s v="Campanha C"/>
    <x v="3"/>
    <s v="F"/>
    <n v="1358324"/>
    <n v="17300"/>
    <n v="465079.99810000003"/>
    <n v="400"/>
    <n v="-0.74197987337611115"/>
    <x v="0"/>
  </r>
  <r>
    <x v="22"/>
    <d v="2022-03-03T00:00:00"/>
    <s v="Campanha C"/>
    <x v="3"/>
    <s v="F"/>
    <n v="662249"/>
    <n v="8150"/>
    <n v="234939.99919999999"/>
    <n v="150"/>
    <n v="-0.80846173425882939"/>
    <x v="0"/>
  </r>
  <r>
    <x v="22"/>
    <d v="2022-03-04T00:00:00"/>
    <s v="Campanha C"/>
    <x v="3"/>
    <s v="F"/>
    <n v="559554"/>
    <n v="6950"/>
    <n v="195079.9994"/>
    <n v="100"/>
    <n v="-0.84621693616839333"/>
    <x v="0"/>
  </r>
  <r>
    <x v="22"/>
    <d v="2022-03-05T00:00:00"/>
    <s v="Campanha C"/>
    <x v="3"/>
    <s v="F"/>
    <n v="320757"/>
    <n v="3400"/>
    <n v="104689.99890000001"/>
    <n v="100"/>
    <n v="-0.7134396760414905"/>
    <x v="0"/>
  </r>
  <r>
    <x v="22"/>
    <d v="2022-03-06T00:00:00"/>
    <s v="Campanha C"/>
    <x v="3"/>
    <s v="F"/>
    <n v="906151"/>
    <n v="10100"/>
    <n v="295549.99570000003"/>
    <n v="50"/>
    <n v="-0.94924716556170807"/>
    <x v="0"/>
  </r>
  <r>
    <x v="22"/>
    <d v="2022-03-07T00:00:00"/>
    <s v="Campanha C"/>
    <x v="3"/>
    <s v="F"/>
    <n v="699314"/>
    <n v="8200"/>
    <n v="226030.00140000001"/>
    <n v="150"/>
    <n v="-0.80091138467780409"/>
    <x v="0"/>
  </r>
  <r>
    <x v="22"/>
    <d v="2022-03-08T00:00:00"/>
    <s v="Campanha C"/>
    <x v="3"/>
    <s v="F"/>
    <n v="850337"/>
    <n v="9900"/>
    <n v="287690.00299999997"/>
    <n v="200"/>
    <n v="-0.79144217951848672"/>
    <x v="0"/>
  </r>
  <r>
    <x v="22"/>
    <d v="2022-03-09T00:00:00"/>
    <s v="Campanha C"/>
    <x v="3"/>
    <s v="F"/>
    <n v="1015460"/>
    <n v="12350"/>
    <n v="315900.00510000001"/>
    <n v="700"/>
    <n v="-0.33523267929823786"/>
    <x v="0"/>
  </r>
  <r>
    <x v="22"/>
    <d v="2022-03-10T00:00:00"/>
    <s v="Campanha C"/>
    <x v="3"/>
    <s v="F"/>
    <n v="890295"/>
    <n v="11350"/>
    <n v="332989.99890000001"/>
    <n v="0"/>
    <n v="-1"/>
    <x v="0"/>
  </r>
  <r>
    <x v="22"/>
    <d v="2022-03-11T00:00:00"/>
    <s v="Campanha C"/>
    <x v="3"/>
    <s v="F"/>
    <n v="791817"/>
    <n v="9700"/>
    <n v="282490.00099999999"/>
    <n v="550"/>
    <n v="-0.41590852980314863"/>
    <x v="0"/>
  </r>
  <r>
    <x v="22"/>
    <d v="2022-03-12T00:00:00"/>
    <s v="Campanha C"/>
    <x v="3"/>
    <s v="F"/>
    <n v="317601"/>
    <n v="3800"/>
    <n v="115660.00080000001"/>
    <n v="0"/>
    <n v="-1"/>
    <x v="0"/>
  </r>
  <r>
    <x v="22"/>
    <d v="2022-03-13T00:00:00"/>
    <s v="Campanha C"/>
    <x v="3"/>
    <s v="F"/>
    <n v="685211"/>
    <n v="8200"/>
    <n v="247320.00260000001"/>
    <n v="400"/>
    <n v="-0.51479864653697038"/>
    <x v="0"/>
  </r>
  <r>
    <x v="22"/>
    <d v="2022-03-14T00:00:00"/>
    <s v="Campanha C"/>
    <x v="3"/>
    <s v="F"/>
    <n v="32781"/>
    <n v="350"/>
    <n v="11200.000169999999"/>
    <n v="350"/>
    <n v="8.3749998577008959"/>
    <x v="1"/>
  </r>
  <r>
    <x v="22"/>
    <d v="2022-03-15T00:00:00"/>
    <s v="Campanha C"/>
    <x v="3"/>
    <s v="F"/>
    <n v="76785"/>
    <n v="950"/>
    <n v="25459.999980000001"/>
    <n v="200"/>
    <n v="1.3566378651662512"/>
    <x v="0"/>
  </r>
  <r>
    <x v="22"/>
    <d v="2022-03-16T00:00:00"/>
    <s v="Campanha C"/>
    <x v="3"/>
    <s v="F"/>
    <n v="719083"/>
    <n v="10300"/>
    <n v="299529.99829999998"/>
    <n v="700"/>
    <n v="-0.2989016085471663"/>
    <x v="0"/>
  </r>
  <r>
    <x v="22"/>
    <d v="2022-03-17T00:00:00"/>
    <s v="Campanha C"/>
    <x v="3"/>
    <s v="F"/>
    <n v="368480"/>
    <n v="5350"/>
    <n v="140420.00109999999"/>
    <n v="250"/>
    <n v="-0.4658880543193501"/>
    <x v="0"/>
  </r>
  <r>
    <x v="22"/>
    <d v="2022-03-18T00:00:00"/>
    <s v="Campanha C"/>
    <x v="3"/>
    <s v="F"/>
    <n v="260945"/>
    <n v="3650"/>
    <n v="100880.00109999999"/>
    <n v="250"/>
    <n v="-0.25654243475221367"/>
    <x v="0"/>
  </r>
  <r>
    <x v="22"/>
    <d v="2022-03-19T00:00:00"/>
    <s v="Campanha C"/>
    <x v="3"/>
    <s v="F"/>
    <n v="40998"/>
    <n v="500"/>
    <n v="13350.000380000001"/>
    <n v="50"/>
    <n v="0.12359547363548454"/>
    <x v="0"/>
  </r>
  <r>
    <x v="22"/>
    <d v="2022-03-20T00:00:00"/>
    <s v="Campanha C"/>
    <x v="3"/>
    <s v="F"/>
    <n v="183293"/>
    <n v="2650"/>
    <n v="73749.999639999995"/>
    <n v="100"/>
    <n v="-0.5932203369974145"/>
    <x v="0"/>
  </r>
  <r>
    <x v="22"/>
    <d v="2022-03-21T00:00:00"/>
    <s v="Campanha C"/>
    <x v="3"/>
    <s v="F"/>
    <n v="221561"/>
    <n v="2750"/>
    <n v="76759.999160000007"/>
    <n v="200"/>
    <n v="-0.21834287836644115"/>
    <x v="0"/>
  </r>
  <r>
    <x v="22"/>
    <d v="2022-03-22T00:00:00"/>
    <s v="Campanha C"/>
    <x v="3"/>
    <s v="F"/>
    <n v="436943"/>
    <n v="5450"/>
    <n v="145819.99739999999"/>
    <n v="0"/>
    <n v="-1"/>
    <x v="0"/>
  </r>
  <r>
    <x v="22"/>
    <d v="2022-03-23T00:00:00"/>
    <s v="Campanha C"/>
    <x v="3"/>
    <s v="F"/>
    <n v="284488"/>
    <n v="4500"/>
    <n v="125270.00110000001"/>
    <n v="200"/>
    <n v="-0.5210345695446793"/>
    <x v="0"/>
  </r>
  <r>
    <x v="22"/>
    <d v="2022-03-24T00:00:00"/>
    <s v="Campanha C"/>
    <x v="3"/>
    <s v="F"/>
    <n v="85083"/>
    <n v="1600"/>
    <n v="38629.999759999999"/>
    <n v="150"/>
    <n v="0.16489775510161694"/>
    <x v="0"/>
  </r>
  <r>
    <x v="22"/>
    <d v="2022-03-25T00:00:00"/>
    <s v="Campanha C"/>
    <x v="3"/>
    <s v="F"/>
    <n v="14167"/>
    <n v="250"/>
    <n v="7139.9999860000007"/>
    <n v="50"/>
    <n v="1.1008403402537483"/>
    <x v="0"/>
  </r>
  <r>
    <x v="22"/>
    <d v="2022-03-26T00:00:00"/>
    <s v="Campanha C"/>
    <x v="3"/>
    <s v="F"/>
    <n v="300637"/>
    <n v="4200"/>
    <n v="116989.9981"/>
    <n v="250"/>
    <n v="-0.35891955536325459"/>
    <x v="0"/>
  </r>
  <r>
    <x v="22"/>
    <d v="2022-03-27T00:00:00"/>
    <s v="Campanha C"/>
    <x v="3"/>
    <s v="F"/>
    <n v="449921"/>
    <n v="6450"/>
    <n v="175970.00049999999"/>
    <n v="500"/>
    <n v="-0.14758197662220268"/>
    <x v="0"/>
  </r>
  <r>
    <x v="22"/>
    <d v="2022-03-28T00:00:00"/>
    <s v="Campanha C"/>
    <x v="3"/>
    <s v="F"/>
    <n v="282899"/>
    <n v="3550"/>
    <n v="105660.0007"/>
    <n v="0"/>
    <n v="-1"/>
    <x v="0"/>
  </r>
  <r>
    <x v="22"/>
    <d v="2022-03-29T00:00:00"/>
    <s v="Campanha C"/>
    <x v="3"/>
    <s v="F"/>
    <n v="669671"/>
    <n v="9300"/>
    <n v="259179.99880000003"/>
    <n v="400"/>
    <n v="-0.53700130968593862"/>
    <x v="0"/>
  </r>
  <r>
    <x v="22"/>
    <d v="2022-03-30T00:00:00"/>
    <s v="Campanha C"/>
    <x v="3"/>
    <s v="F"/>
    <n v="108655"/>
    <n v="1400"/>
    <n v="46920.001859999997"/>
    <n v="0"/>
    <n v="-1"/>
    <x v="0"/>
  </r>
  <r>
    <x v="22"/>
    <d v="2022-03-31T00:00:00"/>
    <s v="Campanha C"/>
    <x v="3"/>
    <s v="F"/>
    <n v="536248"/>
    <n v="7300"/>
    <n v="187739.99780000001"/>
    <n v="100"/>
    <n v="-0.84020453631857883"/>
    <x v="0"/>
  </r>
  <r>
    <x v="22"/>
    <d v="2022-04-01T00:00:00"/>
    <s v="Campanha C"/>
    <x v="3"/>
    <s v="F"/>
    <n v="1055017"/>
    <n v="13250"/>
    <n v="380659.9952"/>
    <n v="950"/>
    <n v="-0.25130036359544411"/>
    <x v="0"/>
  </r>
  <r>
    <x v="22"/>
    <d v="2022-04-02T00:00:00"/>
    <s v="Campanha C"/>
    <x v="3"/>
    <s v="F"/>
    <n v="1428421"/>
    <n v="18350"/>
    <n v="541700.00230000005"/>
    <n v="400"/>
    <n v="-0.77847517169929314"/>
    <x v="0"/>
  </r>
  <r>
    <x v="22"/>
    <d v="2022-04-03T00:00:00"/>
    <s v="Campanha C"/>
    <x v="3"/>
    <s v="F"/>
    <n v="1088027"/>
    <n v="13600"/>
    <n v="409560.00260000001"/>
    <n v="700"/>
    <n v="-0.48725461796351693"/>
    <x v="0"/>
  </r>
  <r>
    <x v="22"/>
    <d v="2022-04-04T00:00:00"/>
    <s v="Campanha C"/>
    <x v="3"/>
    <s v="F"/>
    <n v="288517"/>
    <n v="3900"/>
    <n v="102390.00020000001"/>
    <n v="350"/>
    <n v="2.5490768579957385E-2"/>
    <x v="0"/>
  </r>
  <r>
    <x v="22"/>
    <d v="2022-04-05T00:00:00"/>
    <s v="Campanha C"/>
    <x v="3"/>
    <s v="F"/>
    <n v="202231"/>
    <n v="2650"/>
    <n v="67130.001070000013"/>
    <n v="0"/>
    <n v="-1"/>
    <x v="0"/>
  </r>
  <r>
    <x v="22"/>
    <d v="2022-04-06T00:00:00"/>
    <s v="Campanha C"/>
    <x v="3"/>
    <s v="F"/>
    <n v="73222"/>
    <n v="800"/>
    <n v="22860.000249999997"/>
    <n v="100"/>
    <n v="0.31233594365336909"/>
    <x v="0"/>
  </r>
  <r>
    <x v="22"/>
    <d v="2022-04-07T00:00:00"/>
    <s v="Campanha C"/>
    <x v="3"/>
    <s v="F"/>
    <n v="348542"/>
    <n v="4800"/>
    <n v="134889.99899999998"/>
    <n v="200"/>
    <n v="-0.55519311702270824"/>
    <x v="0"/>
  </r>
  <r>
    <x v="22"/>
    <d v="2022-04-08T00:00:00"/>
    <s v="Campanha C"/>
    <x v="3"/>
    <s v="F"/>
    <n v="1097966"/>
    <n v="13300"/>
    <n v="369069.99699999997"/>
    <n v="1050"/>
    <n v="-0.14650336640612913"/>
    <x v="0"/>
  </r>
  <r>
    <x v="22"/>
    <d v="2022-04-09T00:00:00"/>
    <s v="Campanha C"/>
    <x v="3"/>
    <s v="F"/>
    <n v="526923"/>
    <n v="6900"/>
    <n v="198089.99720000001"/>
    <n v="0"/>
    <n v="-1"/>
    <x v="0"/>
  </r>
  <r>
    <x v="22"/>
    <d v="2022-04-10T00:00:00"/>
    <s v="Campanha C"/>
    <x v="3"/>
    <s v="F"/>
    <n v="264386"/>
    <n v="3300"/>
    <n v="91000.000540000008"/>
    <n v="400"/>
    <n v="0.31868131085617674"/>
    <x v="0"/>
  </r>
  <r>
    <x v="22"/>
    <d v="2022-04-11T00:00:00"/>
    <s v="Campanha C"/>
    <x v="3"/>
    <s v="F"/>
    <n v="854940"/>
    <n v="11350"/>
    <n v="297910.00070000003"/>
    <n v="450"/>
    <n v="-0.54684300734184788"/>
    <x v="0"/>
  </r>
  <r>
    <x v="22"/>
    <d v="2022-04-12T00:00:00"/>
    <s v="Campanha C"/>
    <x v="3"/>
    <s v="F"/>
    <n v="113567"/>
    <n v="1700"/>
    <n v="50290.000440000003"/>
    <n v="50"/>
    <n v="-0.70172996880570326"/>
    <x v="0"/>
  </r>
  <r>
    <x v="22"/>
    <d v="2022-04-13T00:00:00"/>
    <s v="Campanha C"/>
    <x v="3"/>
    <s v="F"/>
    <n v="22859"/>
    <n v="300"/>
    <n v="9419.9998380000015"/>
    <n v="100"/>
    <n v="2.1847134305651346"/>
    <x v="1"/>
  </r>
  <r>
    <x v="22"/>
    <d v="2022-04-14T00:00:00"/>
    <s v="Campanha C"/>
    <x v="3"/>
    <s v="F"/>
    <n v="51754"/>
    <n v="650"/>
    <n v="20519.999980000001"/>
    <n v="150"/>
    <n v="1.1929824582777606"/>
    <x v="0"/>
  </r>
  <r>
    <x v="22"/>
    <d v="2022-04-15T00:00:00"/>
    <s v="Campanha C"/>
    <x v="3"/>
    <s v="F"/>
    <n v="104347"/>
    <n v="1400"/>
    <n v="38139.999930000005"/>
    <n v="300"/>
    <n v="1.3597273247294415"/>
    <x v="0"/>
  </r>
  <r>
    <x v="22"/>
    <d v="2022-04-16T00:00:00"/>
    <s v="Campanha C"/>
    <x v="3"/>
    <s v="F"/>
    <n v="391998"/>
    <n v="4850"/>
    <n v="142050.0025"/>
    <n v="250"/>
    <n v="-0.47201690475155045"/>
    <x v="0"/>
  </r>
  <r>
    <x v="22"/>
    <d v="2022-04-17T00:00:00"/>
    <s v="Campanha C"/>
    <x v="3"/>
    <s v="F"/>
    <n v="1111156"/>
    <n v="14100"/>
    <n v="402300.00260000001"/>
    <n v="350"/>
    <n v="-0.73900074739895116"/>
    <x v="0"/>
  </r>
  <r>
    <x v="22"/>
    <d v="2022-04-18T00:00:00"/>
    <s v="Campanha C"/>
    <x v="3"/>
    <s v="F"/>
    <n v="427772"/>
    <n v="5850"/>
    <n v="159299.99900000001"/>
    <n v="150"/>
    <n v="-0.7175141225204904"/>
    <x v="0"/>
  </r>
  <r>
    <x v="22"/>
    <d v="2022-04-19T00:00:00"/>
    <s v="Campanha C"/>
    <x v="3"/>
    <s v="F"/>
    <n v="536457"/>
    <n v="6800"/>
    <n v="193659.99909999999"/>
    <n v="200"/>
    <n v="-0.6901786621974636"/>
    <x v="0"/>
  </r>
  <r>
    <x v="22"/>
    <d v="2022-04-20T00:00:00"/>
    <s v="Campanha C"/>
    <x v="3"/>
    <s v="F"/>
    <n v="179894"/>
    <n v="2150"/>
    <n v="66839.998720000003"/>
    <n v="100"/>
    <n v="-0.55116695729344267"/>
    <x v="0"/>
  </r>
  <r>
    <x v="22"/>
    <d v="2022-04-21T00:00:00"/>
    <s v="Campanha C"/>
    <x v="3"/>
    <s v="F"/>
    <n v="479882"/>
    <n v="6550"/>
    <n v="178670.0007"/>
    <n v="200"/>
    <n v="-0.66418537099160602"/>
    <x v="0"/>
  </r>
  <r>
    <x v="22"/>
    <d v="2022-04-22T00:00:00"/>
    <s v="Campanha C"/>
    <x v="3"/>
    <s v="F"/>
    <n v="358261"/>
    <n v="4550"/>
    <n v="130360.00110000001"/>
    <n v="150"/>
    <n v="-0.65480208944244944"/>
    <x v="0"/>
  </r>
  <r>
    <x v="22"/>
    <d v="2022-04-23T00:00:00"/>
    <s v="Campanha C"/>
    <x v="3"/>
    <s v="F"/>
    <n v="346688"/>
    <n v="4400"/>
    <n v="114859.99979999999"/>
    <n v="50"/>
    <n v="-0.86940623344838275"/>
    <x v="0"/>
  </r>
  <r>
    <x v="22"/>
    <d v="2022-04-24T00:00:00"/>
    <s v="Campanha C"/>
    <x v="3"/>
    <s v="F"/>
    <n v="904907"/>
    <n v="9750"/>
    <n v="279219.995"/>
    <n v="750"/>
    <n v="-0.19418378329245367"/>
    <x v="0"/>
  </r>
  <r>
    <x v="22"/>
    <d v="2022-04-25T00:00:00"/>
    <s v="Campanha C"/>
    <x v="3"/>
    <s v="F"/>
    <n v="589270"/>
    <n v="5350"/>
    <n v="158050.00229999999"/>
    <n v="550"/>
    <n v="4.3973410938697645E-2"/>
    <x v="0"/>
  </r>
  <r>
    <x v="22"/>
    <d v="2022-04-26T00:00:00"/>
    <s v="Campanha C"/>
    <x v="3"/>
    <s v="F"/>
    <n v="168714"/>
    <n v="1200"/>
    <n v="36010.00071"/>
    <n v="50"/>
    <n v="-0.58344905014582549"/>
    <x v="0"/>
  </r>
  <r>
    <x v="22"/>
    <d v="2022-04-27T00:00:00"/>
    <s v="Campanha C"/>
    <x v="3"/>
    <s v="F"/>
    <n v="71982"/>
    <n v="550"/>
    <n v="16340.00051"/>
    <n v="0"/>
    <n v="-1"/>
    <x v="0"/>
  </r>
  <r>
    <x v="22"/>
    <d v="2022-04-28T00:00:00"/>
    <s v="Campanha C"/>
    <x v="3"/>
    <s v="F"/>
    <n v="558666"/>
    <n v="5500"/>
    <n v="162639.9975"/>
    <n v="1000"/>
    <n v="0.84456471108836562"/>
    <x v="0"/>
  </r>
  <r>
    <x v="22"/>
    <d v="2022-04-29T00:00:00"/>
    <s v="Campanha C"/>
    <x v="3"/>
    <s v="F"/>
    <n v="1118200"/>
    <n v="11750"/>
    <n v="333749.99430000002"/>
    <n v="650"/>
    <n v="-0.41573032710011348"/>
    <x v="0"/>
  </r>
  <r>
    <x v="22"/>
    <d v="2022-04-30T00:00:00"/>
    <s v="Campanha C"/>
    <x v="3"/>
    <s v="F"/>
    <n v="107100"/>
    <n v="1150"/>
    <n v="33710.000509999998"/>
    <n v="0"/>
    <n v="-1"/>
    <x v="0"/>
  </r>
  <r>
    <x v="22"/>
    <d v="2022-05-01T00:00:00"/>
    <s v="Campanha C"/>
    <x v="3"/>
    <s v="F"/>
    <n v="877769"/>
    <n v="8000"/>
    <n v="232590.00049999999"/>
    <n v="700"/>
    <n v="-9.712369599483274E-2"/>
    <x v="0"/>
  </r>
  <r>
    <x v="22"/>
    <d v="2022-05-02T00:00:00"/>
    <s v="Campanha C"/>
    <x v="3"/>
    <s v="F"/>
    <n v="212508"/>
    <n v="1650"/>
    <n v="47690.000060000006"/>
    <n v="350"/>
    <n v="1.2017194352672851"/>
    <x v="0"/>
  </r>
  <r>
    <x v="22"/>
    <d v="2022-05-03T00:00:00"/>
    <s v="Campanha C"/>
    <x v="3"/>
    <s v="F"/>
    <n v="1129773"/>
    <n v="12600"/>
    <n v="358189.99700000003"/>
    <n v="650"/>
    <n v="-0.45559618740553498"/>
    <x v="0"/>
  </r>
  <r>
    <x v="22"/>
    <d v="2022-05-04T00:00:00"/>
    <s v="Campanha C"/>
    <x v="3"/>
    <s v="F"/>
    <n v="637549"/>
    <n v="6000"/>
    <n v="173880.00349999999"/>
    <n v="100"/>
    <n v="-0.82746722224444857"/>
    <x v="0"/>
  </r>
  <r>
    <x v="22"/>
    <d v="2022-05-05T00:00:00"/>
    <s v="Campanha C"/>
    <x v="3"/>
    <s v="F"/>
    <n v="151531"/>
    <n v="1400"/>
    <n v="40289.999490000002"/>
    <n v="50"/>
    <n v="-0.6276991762255294"/>
    <x v="0"/>
  </r>
  <r>
    <x v="22"/>
    <d v="2022-05-06T00:00:00"/>
    <s v="Campanha C"/>
    <x v="3"/>
    <s v="F"/>
    <n v="790253"/>
    <n v="6750"/>
    <n v="198710.00049999999"/>
    <n v="450"/>
    <n v="-0.32061798771924416"/>
    <x v="0"/>
  </r>
  <r>
    <x v="22"/>
    <d v="2022-05-07T00:00:00"/>
    <s v="Campanha C"/>
    <x v="3"/>
    <s v="F"/>
    <n v="513161"/>
    <n v="5700"/>
    <n v="165609.9987"/>
    <n v="400"/>
    <n v="-0.27540606882451474"/>
    <x v="0"/>
  </r>
  <r>
    <x v="23"/>
    <d v="2022-05-08T00:00:00"/>
    <s v="Campanha C"/>
    <x v="3"/>
    <s v="M"/>
    <n v="464036"/>
    <n v="3850"/>
    <n v="123550.0004"/>
    <n v="600"/>
    <n v="0.45690003575265059"/>
    <x v="0"/>
  </r>
  <r>
    <x v="23"/>
    <d v="2022-05-09T00:00:00"/>
    <s v="Campanha C"/>
    <x v="3"/>
    <s v="M"/>
    <n v="478480"/>
    <n v="3750"/>
    <n v="135750.00120000003"/>
    <n v="550"/>
    <n v="0.21546960251518557"/>
    <x v="0"/>
  </r>
  <r>
    <x v="23"/>
    <d v="2022-05-10T00:00:00"/>
    <s v="Campanha C"/>
    <x v="3"/>
    <s v="M"/>
    <n v="428812"/>
    <n v="3300"/>
    <n v="116880.0001"/>
    <n v="700"/>
    <n v="0.79671457751821129"/>
    <x v="0"/>
  </r>
  <r>
    <x v="23"/>
    <d v="2022-05-11T00:00:00"/>
    <s v="Campanha C"/>
    <x v="3"/>
    <s v="M"/>
    <n v="1177535"/>
    <n v="11050"/>
    <n v="365660.00089999998"/>
    <n v="1250"/>
    <n v="2.5542851493221708E-2"/>
    <x v="0"/>
  </r>
  <r>
    <x v="23"/>
    <d v="2022-05-12T00:00:00"/>
    <s v="Campanha C"/>
    <x v="3"/>
    <s v="M"/>
    <n v="426500"/>
    <n v="3600"/>
    <n v="128279.99879999999"/>
    <n v="650"/>
    <n v="0.52011226866335158"/>
    <x v="0"/>
  </r>
  <r>
    <x v="23"/>
    <d v="2022-05-13T00:00:00"/>
    <s v="Campanha C"/>
    <x v="3"/>
    <s v="M"/>
    <n v="54237"/>
    <n v="350"/>
    <n v="10779.99985"/>
    <n v="550"/>
    <n v="14.306122661959035"/>
    <x v="1"/>
  </r>
  <r>
    <x v="23"/>
    <d v="2022-05-14T00:00:00"/>
    <s v="Campanha C"/>
    <x v="3"/>
    <s v="M"/>
    <n v="506916"/>
    <n v="4450"/>
    <n v="133699.99859999999"/>
    <n v="550"/>
    <n v="0.23410622085077576"/>
    <x v="0"/>
  </r>
  <r>
    <x v="23"/>
    <d v="2022-05-15T00:00:00"/>
    <s v="Campanha C"/>
    <x v="3"/>
    <s v="M"/>
    <n v="250960"/>
    <n v="2100"/>
    <n v="64879.999519999998"/>
    <n v="500"/>
    <n v="1.3119605596445911"/>
    <x v="0"/>
  </r>
  <r>
    <x v="23"/>
    <d v="2022-05-16T00:00:00"/>
    <s v="Campanha C"/>
    <x v="3"/>
    <s v="M"/>
    <n v="2286228"/>
    <n v="17650"/>
    <n v="603380.00199999998"/>
    <n v="1550"/>
    <n v="-0.22934137946454511"/>
    <x v="0"/>
  </r>
  <r>
    <x v="23"/>
    <d v="2022-05-17T00:00:00"/>
    <s v="Campanha C"/>
    <x v="3"/>
    <s v="M"/>
    <n v="915451"/>
    <n v="6250"/>
    <n v="220559.99900000001"/>
    <n v="750"/>
    <n v="2.0130581339003313E-2"/>
    <x v="0"/>
  </r>
  <r>
    <x v="23"/>
    <d v="2022-05-18T00:00:00"/>
    <s v="Campanha C"/>
    <x v="3"/>
    <s v="M"/>
    <n v="159478"/>
    <n v="1000"/>
    <n v="33899.999980000001"/>
    <n v="600"/>
    <n v="4.3097345164069232"/>
    <x v="1"/>
  </r>
  <r>
    <x v="23"/>
    <d v="2022-05-19T00:00:00"/>
    <s v="Campanha C"/>
    <x v="3"/>
    <s v="M"/>
    <n v="1228924"/>
    <n v="9500"/>
    <n v="318970.00320000004"/>
    <n v="900"/>
    <n v="-0.15352541840523776"/>
    <x v="0"/>
  </r>
  <r>
    <x v="23"/>
    <d v="2022-05-20T00:00:00"/>
    <s v="Campanha C"/>
    <x v="3"/>
    <s v="M"/>
    <n v="938283"/>
    <n v="6700"/>
    <n v="248640.0001"/>
    <n v="850"/>
    <n v="2.5579150166675033E-2"/>
    <x v="0"/>
  </r>
  <r>
    <x v="23"/>
    <d v="2022-05-21T00:00:00"/>
    <s v="Campanha C"/>
    <x v="3"/>
    <s v="M"/>
    <n v="154572"/>
    <n v="1300"/>
    <n v="40930.000070000002"/>
    <n v="500"/>
    <n v="2.6647935436956862"/>
    <x v="1"/>
  </r>
  <r>
    <x v="23"/>
    <d v="2022-05-22T00:00:00"/>
    <s v="Campanha C"/>
    <x v="3"/>
    <s v="M"/>
    <n v="378171"/>
    <n v="3500"/>
    <n v="109250.00079999999"/>
    <n v="450"/>
    <n v="0.23569793145484358"/>
    <x v="0"/>
  </r>
  <r>
    <x v="23"/>
    <d v="2022-05-23T00:00:00"/>
    <s v="Campanha C"/>
    <x v="3"/>
    <s v="M"/>
    <n v="468749"/>
    <n v="4200"/>
    <n v="134119.9975"/>
    <n v="800"/>
    <n v="0.78944232384137947"/>
    <x v="0"/>
  </r>
  <r>
    <x v="23"/>
    <d v="2022-05-24T00:00:00"/>
    <s v="Campanha C"/>
    <x v="3"/>
    <s v="M"/>
    <n v="309823"/>
    <n v="3000"/>
    <n v="103389.9996"/>
    <n v="750"/>
    <n v="1.1762259490326956"/>
    <x v="0"/>
  </r>
  <r>
    <x v="23"/>
    <d v="2022-05-25T00:00:00"/>
    <s v="Campanha C"/>
    <x v="3"/>
    <s v="M"/>
    <n v="327227"/>
    <n v="3250"/>
    <n v="116559.9996"/>
    <n v="650"/>
    <n v="0.67295813889141443"/>
    <x v="0"/>
  </r>
  <r>
    <x v="23"/>
    <d v="2022-05-26T00:00:00"/>
    <s v="Campanha C"/>
    <x v="3"/>
    <s v="M"/>
    <n v="334945"/>
    <n v="3600"/>
    <n v="120299.9994"/>
    <n v="500"/>
    <n v="0.24688279923632317"/>
    <x v="0"/>
  </r>
  <r>
    <x v="23"/>
    <d v="2022-05-27T00:00:00"/>
    <s v="Campanha C"/>
    <x v="3"/>
    <s v="M"/>
    <n v="68859"/>
    <n v="750"/>
    <n v="25459.999680000001"/>
    <n v="450"/>
    <n v="4.3024352591036639"/>
    <x v="1"/>
  </r>
  <r>
    <x v="23"/>
    <d v="2022-05-28T00:00:00"/>
    <s v="Campanha C"/>
    <x v="3"/>
    <s v="M"/>
    <n v="127125"/>
    <n v="1000"/>
    <n v="35679.999830000001"/>
    <n v="500"/>
    <n v="3.2040358944699019"/>
    <x v="1"/>
  </r>
  <r>
    <x v="23"/>
    <d v="2022-05-29T00:00:00"/>
    <s v="Campanha C"/>
    <x v="3"/>
    <s v="M"/>
    <n v="415798"/>
    <n v="4000"/>
    <n v="131780.0006"/>
    <n v="600"/>
    <n v="0.36591287889248958"/>
    <x v="0"/>
  </r>
  <r>
    <x v="23"/>
    <d v="2022-05-30T00:00:00"/>
    <s v="Campanha C"/>
    <x v="3"/>
    <s v="M"/>
    <n v="107671"/>
    <n v="1000"/>
    <n v="29910.000209999998"/>
    <n v="500"/>
    <n v="4.0150451001952705"/>
    <x v="1"/>
  </r>
  <r>
    <x v="23"/>
    <d v="2022-05-31T00:00:00"/>
    <s v="Campanha C"/>
    <x v="3"/>
    <s v="M"/>
    <n v="164356"/>
    <n v="1400"/>
    <n v="46790.000200000002"/>
    <n v="500"/>
    <n v="2.2058131942474319"/>
    <x v="1"/>
  </r>
  <r>
    <x v="23"/>
    <d v="2022-06-01T00:00:00"/>
    <s v="Campanha C"/>
    <x v="3"/>
    <s v="M"/>
    <n v="17662"/>
    <n v="100"/>
    <n v="3189.9999379999999"/>
    <n v="450"/>
    <n v="41.319750038816458"/>
    <x v="1"/>
  </r>
  <r>
    <x v="23"/>
    <d v="2022-06-02T00:00:00"/>
    <s v="Campanha C"/>
    <x v="3"/>
    <s v="M"/>
    <n v="65339"/>
    <n v="500"/>
    <n v="16679.999830000001"/>
    <n v="500"/>
    <n v="7.9928058470489809"/>
    <x v="1"/>
  </r>
  <r>
    <x v="23"/>
    <d v="2022-06-03T00:00:00"/>
    <s v="Campanha C"/>
    <x v="3"/>
    <s v="M"/>
    <n v="59838"/>
    <n v="350"/>
    <n v="11110.00013"/>
    <n v="450"/>
    <n v="11.151214979328717"/>
    <x v="1"/>
  </r>
  <r>
    <x v="23"/>
    <d v="2022-06-04T00:00:00"/>
    <s v="Campanha C"/>
    <x v="3"/>
    <s v="M"/>
    <n v="381577"/>
    <n v="4050"/>
    <n v="127569.99930000001"/>
    <n v="450"/>
    <n v="5.8242539317784482E-2"/>
    <x v="0"/>
  </r>
  <r>
    <x v="23"/>
    <d v="2022-06-05T00:00:00"/>
    <s v="Campanha C"/>
    <x v="3"/>
    <s v="M"/>
    <n v="45491"/>
    <n v="400"/>
    <n v="11009.99999"/>
    <n v="450"/>
    <n v="11.261580392608156"/>
    <x v="1"/>
  </r>
  <r>
    <x v="23"/>
    <d v="2022-06-06T00:00:00"/>
    <s v="Campanha C"/>
    <x v="3"/>
    <s v="M"/>
    <n v="18946"/>
    <n v="100"/>
    <n v="3599.9999049999997"/>
    <n v="400"/>
    <n v="32.333334212962988"/>
    <x v="1"/>
  </r>
  <r>
    <x v="23"/>
    <d v="2022-06-07T00:00:00"/>
    <s v="Campanha C"/>
    <x v="3"/>
    <s v="M"/>
    <n v="114370"/>
    <n v="900"/>
    <n v="33659.999970000004"/>
    <n v="450"/>
    <n v="3.0106951907403694"/>
    <x v="1"/>
  </r>
  <r>
    <x v="23"/>
    <d v="2022-06-08T00:00:00"/>
    <s v="Campanha C"/>
    <x v="3"/>
    <s v="M"/>
    <n v="99698"/>
    <n v="1050"/>
    <n v="33349.999900000003"/>
    <n v="450"/>
    <n v="3.0479760241318621"/>
    <x v="1"/>
  </r>
  <r>
    <x v="23"/>
    <d v="2022-06-09T00:00:00"/>
    <s v="Campanha C"/>
    <x v="3"/>
    <s v="M"/>
    <n v="355165"/>
    <n v="4050"/>
    <n v="128609.9997"/>
    <n v="750"/>
    <n v="0.74947516153364857"/>
    <x v="0"/>
  </r>
  <r>
    <x v="23"/>
    <d v="2022-06-10T00:00:00"/>
    <s v="Campanha C"/>
    <x v="3"/>
    <s v="M"/>
    <n v="101431"/>
    <n v="1150"/>
    <n v="33930.000309999996"/>
    <n v="500"/>
    <n v="3.4208664494409495"/>
    <x v="1"/>
  </r>
  <r>
    <x v="23"/>
    <d v="2022-06-11T00:00:00"/>
    <s v="Campanha C"/>
    <x v="3"/>
    <s v="M"/>
    <n v="123151"/>
    <n v="1200"/>
    <n v="36440.0003"/>
    <n v="550"/>
    <n v="3.5279911811636291"/>
    <x v="1"/>
  </r>
  <r>
    <x v="23"/>
    <d v="2022-06-12T00:00:00"/>
    <s v="Campanha C"/>
    <x v="3"/>
    <s v="M"/>
    <n v="24078"/>
    <n v="200"/>
    <n v="5769.9999809999999"/>
    <n v="450"/>
    <n v="22.396880492987997"/>
    <x v="1"/>
  </r>
  <r>
    <x v="23"/>
    <d v="2022-06-13T00:00:00"/>
    <s v="Campanha C"/>
    <x v="3"/>
    <s v="M"/>
    <n v="517801"/>
    <n v="5250"/>
    <n v="181720.00109999999"/>
    <n v="550"/>
    <n v="-9.2009690726333568E-2"/>
    <x v="0"/>
  </r>
  <r>
    <x v="23"/>
    <d v="2022-06-14T00:00:00"/>
    <s v="Campanha C"/>
    <x v="3"/>
    <s v="M"/>
    <n v="145104"/>
    <n v="1250"/>
    <n v="41420.000079999998"/>
    <n v="550"/>
    <n v="2.9835828025425735"/>
    <x v="1"/>
  </r>
  <r>
    <x v="23"/>
    <d v="2022-06-15T00:00:00"/>
    <s v="Campanha C"/>
    <x v="3"/>
    <s v="M"/>
    <n v="179950"/>
    <n v="1750"/>
    <n v="58679.999709999996"/>
    <n v="450"/>
    <n v="1.3006135083022823"/>
    <x v="0"/>
  </r>
  <r>
    <x v="23"/>
    <d v="2022-06-16T00:00:00"/>
    <s v="Campanha C"/>
    <x v="3"/>
    <s v="M"/>
    <n v="258531"/>
    <n v="2300"/>
    <n v="80339.999789999987"/>
    <n v="500"/>
    <n v="0.86706497874139499"/>
    <x v="0"/>
  </r>
  <r>
    <x v="23"/>
    <d v="2022-06-17T00:00:00"/>
    <s v="Campanha C"/>
    <x v="3"/>
    <s v="M"/>
    <n v="272500"/>
    <n v="3100"/>
    <n v="104459.99960000001"/>
    <n v="500"/>
    <n v="0.43595635242564162"/>
    <x v="0"/>
  </r>
  <r>
    <x v="23"/>
    <d v="2022-06-18T00:00:00"/>
    <s v="Campanha C"/>
    <x v="3"/>
    <s v="M"/>
    <n v="273197"/>
    <n v="2850"/>
    <n v="87730.000500000009"/>
    <n v="550"/>
    <n v="0.88077053527430427"/>
    <x v="0"/>
  </r>
  <r>
    <x v="23"/>
    <d v="2022-06-19T00:00:00"/>
    <s v="Campanha C"/>
    <x v="3"/>
    <s v="M"/>
    <n v="775904"/>
    <n v="8600"/>
    <n v="253990.00200000001"/>
    <n v="700"/>
    <n v="-0.17319580162056933"/>
    <x v="0"/>
  </r>
  <r>
    <x v="23"/>
    <d v="2022-06-20T00:00:00"/>
    <s v="Campanha C"/>
    <x v="3"/>
    <s v="M"/>
    <n v="120251"/>
    <n v="1300"/>
    <n v="39440.000060000006"/>
    <n v="450"/>
    <n v="2.4229208872876451"/>
    <x v="1"/>
  </r>
  <r>
    <x v="23"/>
    <d v="2022-06-21T00:00:00"/>
    <s v="Campanha C"/>
    <x v="3"/>
    <s v="M"/>
    <n v="139406"/>
    <n v="1200"/>
    <n v="39049.999479999999"/>
    <n v="450"/>
    <n v="2.4571063200434136"/>
    <x v="1"/>
  </r>
  <r>
    <x v="23"/>
    <d v="2022-06-22T00:00:00"/>
    <s v="Campanha C"/>
    <x v="3"/>
    <s v="M"/>
    <n v="60314"/>
    <n v="550"/>
    <n v="16939.99958"/>
    <n v="550"/>
    <n v="8.7402599817537894"/>
    <x v="1"/>
  </r>
  <r>
    <x v="23"/>
    <d v="2022-06-23T00:00:00"/>
    <s v="Campanha C"/>
    <x v="3"/>
    <s v="M"/>
    <n v="563074"/>
    <n v="4300"/>
    <n v="142709.99850000002"/>
    <n v="700"/>
    <n v="0.47151567659781018"/>
    <x v="0"/>
  </r>
  <r>
    <x v="23"/>
    <d v="2022-06-24T00:00:00"/>
    <s v="Campanha C"/>
    <x v="3"/>
    <s v="M"/>
    <n v="168655"/>
    <n v="900"/>
    <n v="27299.999830000001"/>
    <n v="500"/>
    <n v="4.4945055287203637"/>
    <x v="1"/>
  </r>
  <r>
    <x v="23"/>
    <d v="2022-06-25T00:00:00"/>
    <s v="Campanha C"/>
    <x v="3"/>
    <s v="M"/>
    <n v="111963"/>
    <n v="850"/>
    <n v="29379.999400000001"/>
    <n v="600"/>
    <n v="5.1266168712038844"/>
    <x v="1"/>
  </r>
  <r>
    <x v="23"/>
    <d v="2022-06-26T00:00:00"/>
    <s v="Campanha C"/>
    <x v="3"/>
    <s v="M"/>
    <n v="1026304"/>
    <n v="8400"/>
    <n v="277579.99859999999"/>
    <n v="1650"/>
    <n v="0.78326969701195182"/>
    <x v="0"/>
  </r>
  <r>
    <x v="23"/>
    <d v="2022-06-27T00:00:00"/>
    <s v="Campanha C"/>
    <x v="3"/>
    <s v="M"/>
    <n v="1391924"/>
    <n v="12900"/>
    <n v="422840.00379999995"/>
    <n v="1800"/>
    <n v="0.27707878901499544"/>
    <x v="0"/>
  </r>
  <r>
    <x v="23"/>
    <d v="2022-06-28T00:00:00"/>
    <s v="Campanha C"/>
    <x v="3"/>
    <s v="M"/>
    <n v="147551"/>
    <n v="1100"/>
    <n v="38500.000829999997"/>
    <n v="450"/>
    <n v="2.5064934308989728"/>
    <x v="1"/>
  </r>
  <r>
    <x v="23"/>
    <d v="2022-06-29T00:00:00"/>
    <s v="Campanha C"/>
    <x v="3"/>
    <s v="M"/>
    <n v="66794"/>
    <n v="450"/>
    <n v="17329.999799999998"/>
    <n v="500"/>
    <n v="7.6555107750203222"/>
    <x v="1"/>
  </r>
  <r>
    <x v="23"/>
    <d v="2022-06-30T00:00:00"/>
    <s v="Campanha C"/>
    <x v="3"/>
    <s v="M"/>
    <n v="118882"/>
    <n v="950"/>
    <n v="32309.999939999998"/>
    <n v="550"/>
    <n v="4.1067780967628194"/>
    <x v="1"/>
  </r>
  <r>
    <x v="23"/>
    <d v="2022-07-01T00:00:00"/>
    <s v="Campanha C"/>
    <x v="3"/>
    <s v="M"/>
    <n v="148010"/>
    <n v="1200"/>
    <n v="41969.999430000003"/>
    <n v="500"/>
    <n v="2.5739814638353451"/>
    <x v="1"/>
  </r>
  <r>
    <x v="23"/>
    <d v="2022-07-02T00:00:00"/>
    <s v="Campanha C"/>
    <x v="3"/>
    <s v="M"/>
    <n v="932890"/>
    <n v="9850"/>
    <n v="352449.99890000001"/>
    <n v="600"/>
    <n v="-0.48928925929413586"/>
    <x v="0"/>
  </r>
  <r>
    <x v="23"/>
    <d v="2022-07-03T00:00:00"/>
    <s v="Campanha C"/>
    <x v="3"/>
    <s v="M"/>
    <n v="718359"/>
    <n v="7350"/>
    <n v="264589.99970000004"/>
    <n v="650"/>
    <n v="-0.2630106949578716"/>
    <x v="0"/>
  </r>
  <r>
    <x v="23"/>
    <d v="2022-07-04T00:00:00"/>
    <s v="Campanha C"/>
    <x v="3"/>
    <s v="M"/>
    <n v="433658"/>
    <n v="4100"/>
    <n v="158599.99980000002"/>
    <n v="750"/>
    <n v="0.4186633056981881"/>
    <x v="0"/>
  </r>
  <r>
    <x v="23"/>
    <d v="2022-07-05T00:00:00"/>
    <s v="Campanha C"/>
    <x v="3"/>
    <s v="M"/>
    <n v="29455"/>
    <n v="150"/>
    <n v="4769.9999809999999"/>
    <n v="500"/>
    <n v="30.446541005761905"/>
    <x v="1"/>
  </r>
  <r>
    <x v="23"/>
    <d v="2022-07-06T00:00:00"/>
    <s v="Campanha C"/>
    <x v="3"/>
    <s v="M"/>
    <n v="23973"/>
    <n v="150"/>
    <n v="4820.0000520000003"/>
    <n v="500"/>
    <n v="30.120331614469453"/>
    <x v="1"/>
  </r>
  <r>
    <x v="23"/>
    <d v="2022-07-07T00:00:00"/>
    <s v="Campanha C"/>
    <x v="3"/>
    <s v="M"/>
    <n v="126480"/>
    <n v="1250"/>
    <n v="37259.999989999997"/>
    <n v="500"/>
    <n v="3.0257648964105655"/>
    <x v="1"/>
  </r>
  <r>
    <x v="23"/>
    <d v="2022-07-08T00:00:00"/>
    <s v="Campanha C"/>
    <x v="3"/>
    <s v="M"/>
    <n v="138959"/>
    <n v="1400"/>
    <n v="39520.000699999997"/>
    <n v="400"/>
    <n v="2.0364371931805154"/>
    <x v="1"/>
  </r>
  <r>
    <x v="23"/>
    <d v="2022-07-09T00:00:00"/>
    <s v="Campanha C"/>
    <x v="3"/>
    <s v="M"/>
    <n v="68829"/>
    <n v="600"/>
    <n v="19479.999779999998"/>
    <n v="400"/>
    <n v="5.1601643406178725"/>
    <x v="1"/>
  </r>
  <r>
    <x v="23"/>
    <d v="2022-07-10T00:00:00"/>
    <s v="Campanha C"/>
    <x v="3"/>
    <s v="M"/>
    <n v="49916"/>
    <n v="500"/>
    <n v="16379.999999999998"/>
    <n v="550"/>
    <n v="9.0732600732600748"/>
    <x v="1"/>
  </r>
  <r>
    <x v="23"/>
    <d v="2022-07-11T00:00:00"/>
    <s v="Campanha C"/>
    <x v="3"/>
    <s v="M"/>
    <n v="76014"/>
    <n v="800"/>
    <n v="22670.000309999999"/>
    <n v="450"/>
    <n v="4.9550065352425223"/>
    <x v="1"/>
  </r>
  <r>
    <x v="23"/>
    <d v="2022-07-12T00:00:00"/>
    <s v="Campanha C"/>
    <x v="3"/>
    <s v="M"/>
    <n v="50947"/>
    <n v="500"/>
    <n v="15990.000249999999"/>
    <n v="450"/>
    <n v="7.4427766034587775"/>
    <x v="1"/>
  </r>
  <r>
    <x v="23"/>
    <d v="2022-07-13T00:00:00"/>
    <s v="Campanha C"/>
    <x v="3"/>
    <s v="M"/>
    <n v="55536"/>
    <n v="550"/>
    <n v="17049.999950000001"/>
    <n v="450"/>
    <n v="6.9178885862694672"/>
    <x v="1"/>
  </r>
  <r>
    <x v="23"/>
    <d v="2022-07-14T00:00:00"/>
    <s v="Campanha C"/>
    <x v="3"/>
    <s v="M"/>
    <n v="101410"/>
    <n v="600"/>
    <n v="17940.000059999998"/>
    <n v="650"/>
    <n v="9.8695651810382454"/>
    <x v="1"/>
  </r>
  <r>
    <x v="23"/>
    <d v="2022-07-15T00:00:00"/>
    <s v="Campanha C"/>
    <x v="3"/>
    <s v="M"/>
    <n v="134245"/>
    <n v="900"/>
    <n v="25750.000239999998"/>
    <n v="600"/>
    <n v="5.9902911969836943"/>
    <x v="1"/>
  </r>
  <r>
    <x v="23"/>
    <d v="2022-07-16T00:00:00"/>
    <s v="Campanha C"/>
    <x v="3"/>
    <s v="M"/>
    <n v="125650"/>
    <n v="1000"/>
    <n v="30080.000759999999"/>
    <n v="600"/>
    <n v="4.9840424019989289"/>
    <x v="1"/>
  </r>
  <r>
    <x v="23"/>
    <d v="2022-07-17T00:00:00"/>
    <s v="Campanha C"/>
    <x v="3"/>
    <s v="M"/>
    <n v="50406"/>
    <n v="250"/>
    <n v="7260.0001099999999"/>
    <n v="500"/>
    <n v="19.661156711745562"/>
    <x v="1"/>
  </r>
  <r>
    <x v="23"/>
    <d v="2022-07-18T00:00:00"/>
    <s v="Campanha C"/>
    <x v="3"/>
    <s v="M"/>
    <n v="121769"/>
    <n v="650"/>
    <n v="18419.999959999997"/>
    <n v="550"/>
    <n v="7.9576547425790567"/>
    <x v="1"/>
  </r>
  <r>
    <x v="23"/>
    <d v="2022-07-19T00:00:00"/>
    <s v="Campanha C"/>
    <x v="3"/>
    <s v="M"/>
    <n v="267106"/>
    <n v="1700"/>
    <n v="50500"/>
    <n v="700"/>
    <n v="3.1584158415841586"/>
    <x v="1"/>
  </r>
  <r>
    <x v="23"/>
    <d v="2022-07-20T00:00:00"/>
    <s v="Campanha C"/>
    <x v="3"/>
    <s v="M"/>
    <n v="365539"/>
    <n v="2850"/>
    <n v="82139.999149999989"/>
    <n v="750"/>
    <n v="1.7392257405447031"/>
    <x v="0"/>
  </r>
  <r>
    <x v="23"/>
    <d v="2022-07-21T00:00:00"/>
    <s v="Campanha C"/>
    <x v="3"/>
    <s v="M"/>
    <n v="188758"/>
    <n v="1250"/>
    <n v="36600.000379999998"/>
    <n v="550"/>
    <n v="3.5081966745050623"/>
    <x v="1"/>
  </r>
  <r>
    <x v="23"/>
    <d v="2022-07-22T00:00:00"/>
    <s v="Campanha C"/>
    <x v="3"/>
    <s v="M"/>
    <n v="108426"/>
    <n v="650"/>
    <n v="19580.00016"/>
    <n v="450"/>
    <n v="5.894790546314276"/>
    <x v="1"/>
  </r>
  <r>
    <x v="23"/>
    <d v="2022-07-23T00:00:00"/>
    <s v="Campanha C"/>
    <x v="3"/>
    <s v="M"/>
    <n v="138525"/>
    <n v="450"/>
    <n v="13650.00045"/>
    <n v="600"/>
    <n v="12.186812752083098"/>
    <x v="1"/>
  </r>
  <r>
    <x v="23"/>
    <d v="2022-07-24T00:00:00"/>
    <s v="Campanha C"/>
    <x v="3"/>
    <s v="M"/>
    <n v="150858"/>
    <n v="1050"/>
    <n v="30260.000110000001"/>
    <n v="400"/>
    <n v="2.96563118188303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9FEA1-F077-4D6D-B1F0-D0FB9ABBFDA2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">
  <location ref="A12:B17" firstHeaderRow="1" firstDataRow="1" firstDataCol="1" rowPageCount="1" colPageCount="1"/>
  <pivotFields count="11">
    <pivotField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44" showAll="0"/>
    <pivotField showAll="0"/>
    <pivotField numFmtId="164" showAll="0"/>
    <pivotField axis="axisPage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0" item="1" hier="-1"/>
  </pageFields>
  <dataFields count="1">
    <dataField name="Contagem ads" fld="0" subtotal="count" baseField="0" baseItem="0"/>
  </dataFields>
  <formats count="6"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fieldPosition="0">
        <references count="1">
          <reference field="3" count="0"/>
        </references>
      </pivotArea>
    </format>
    <format dxfId="11">
      <pivotArea dataOnly="0" labelOnly="1" grandRow="1" outline="0" fieldPosition="0"/>
    </format>
    <format dxfId="10">
      <pivotArea dataOnly="0" labelOnly="1" grandRow="1" outline="0" fieldPosition="0"/>
    </format>
    <format dxfId="7">
      <pivotArea dataOnly="0" labelOnly="1" grandRow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6EA80-303F-4972-9497-5D82A4D6B7C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">
  <location ref="A3:E7" firstHeaderRow="0" firstDataRow="1" firstDataCol="1"/>
  <pivotFields count="11"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>
      <items count="183">
        <item x="1"/>
        <item x="4"/>
        <item x="5"/>
        <item x="6"/>
        <item x="3"/>
        <item x="12"/>
        <item x="2"/>
        <item x="9"/>
        <item x="11"/>
        <item x="10"/>
        <item x="31"/>
        <item x="7"/>
        <item x="8"/>
        <item x="0"/>
        <item x="23"/>
        <item x="32"/>
        <item x="122"/>
        <item x="95"/>
        <item x="18"/>
        <item x="15"/>
        <item x="27"/>
        <item x="83"/>
        <item x="21"/>
        <item x="13"/>
        <item x="14"/>
        <item x="19"/>
        <item x="25"/>
        <item x="22"/>
        <item x="35"/>
        <item x="38"/>
        <item x="85"/>
        <item x="92"/>
        <item x="36"/>
        <item x="28"/>
        <item x="42"/>
        <item x="17"/>
        <item x="56"/>
        <item x="26"/>
        <item x="52"/>
        <item x="105"/>
        <item x="20"/>
        <item x="96"/>
        <item x="47"/>
        <item x="141"/>
        <item x="50"/>
        <item x="37"/>
        <item x="104"/>
        <item x="30"/>
        <item x="16"/>
        <item x="74"/>
        <item x="48"/>
        <item x="40"/>
        <item x="87"/>
        <item x="81"/>
        <item x="33"/>
        <item x="34"/>
        <item x="103"/>
        <item x="82"/>
        <item x="116"/>
        <item x="63"/>
        <item x="123"/>
        <item x="178"/>
        <item x="60"/>
        <item x="121"/>
        <item x="90"/>
        <item x="93"/>
        <item x="73"/>
        <item x="66"/>
        <item x="45"/>
        <item x="176"/>
        <item x="139"/>
        <item x="113"/>
        <item x="152"/>
        <item x="135"/>
        <item x="67"/>
        <item x="62"/>
        <item x="161"/>
        <item x="130"/>
        <item x="71"/>
        <item x="65"/>
        <item x="138"/>
        <item x="127"/>
        <item x="119"/>
        <item x="140"/>
        <item x="68"/>
        <item x="114"/>
        <item x="80"/>
        <item x="154"/>
        <item x="44"/>
        <item x="78"/>
        <item x="162"/>
        <item x="143"/>
        <item x="43"/>
        <item x="69"/>
        <item x="41"/>
        <item x="117"/>
        <item x="177"/>
        <item x="151"/>
        <item x="153"/>
        <item x="168"/>
        <item x="51"/>
        <item x="46"/>
        <item x="29"/>
        <item x="24"/>
        <item x="70"/>
        <item x="115"/>
        <item x="53"/>
        <item x="79"/>
        <item x="75"/>
        <item x="98"/>
        <item x="110"/>
        <item x="57"/>
        <item x="91"/>
        <item x="155"/>
        <item x="49"/>
        <item x="166"/>
        <item x="175"/>
        <item x="108"/>
        <item x="165"/>
        <item x="144"/>
        <item x="124"/>
        <item x="112"/>
        <item x="72"/>
        <item x="94"/>
        <item x="86"/>
        <item x="157"/>
        <item x="120"/>
        <item x="133"/>
        <item x="84"/>
        <item x="61"/>
        <item x="89"/>
        <item x="170"/>
        <item x="101"/>
        <item x="107"/>
        <item x="146"/>
        <item x="147"/>
        <item x="131"/>
        <item x="111"/>
        <item x="179"/>
        <item x="54"/>
        <item x="99"/>
        <item x="39"/>
        <item x="142"/>
        <item x="125"/>
        <item x="126"/>
        <item x="156"/>
        <item x="174"/>
        <item x="102"/>
        <item x="167"/>
        <item x="181"/>
        <item x="148"/>
        <item x="77"/>
        <item x="137"/>
        <item x="88"/>
        <item x="109"/>
        <item x="136"/>
        <item x="64"/>
        <item x="172"/>
        <item x="100"/>
        <item x="134"/>
        <item x="132"/>
        <item x="150"/>
        <item x="97"/>
        <item x="106"/>
        <item x="118"/>
        <item x="169"/>
        <item x="129"/>
        <item x="149"/>
        <item x="171"/>
        <item x="180"/>
        <item x="158"/>
        <item x="163"/>
        <item x="58"/>
        <item x="160"/>
        <item x="128"/>
        <item x="164"/>
        <item x="59"/>
        <item x="76"/>
        <item x="145"/>
        <item x="173"/>
        <item x="159"/>
        <item x="55"/>
        <item t="default"/>
      </items>
    </pivotField>
    <pivotField dataField="1" numFmtId="44" showAll="0">
      <items count="869">
        <item x="262"/>
        <item x="88"/>
        <item x="144"/>
        <item x="232"/>
        <item x="139"/>
        <item x="41"/>
        <item x="16"/>
        <item x="92"/>
        <item x="111"/>
        <item x="77"/>
        <item x="55"/>
        <item x="267"/>
        <item x="103"/>
        <item x="82"/>
        <item x="155"/>
        <item x="102"/>
        <item x="183"/>
        <item x="87"/>
        <item x="156"/>
        <item x="162"/>
        <item x="89"/>
        <item x="59"/>
        <item x="26"/>
        <item x="153"/>
        <item x="99"/>
        <item x="2"/>
        <item x="258"/>
        <item x="17"/>
        <item x="64"/>
        <item x="9"/>
        <item x="197"/>
        <item x="12"/>
        <item x="53"/>
        <item x="10"/>
        <item x="71"/>
        <item x="74"/>
        <item x="61"/>
        <item x="263"/>
        <item x="78"/>
        <item x="105"/>
        <item x="66"/>
        <item x="67"/>
        <item x="37"/>
        <item x="119"/>
        <item x="63"/>
        <item x="7"/>
        <item x="72"/>
        <item x="166"/>
        <item x="146"/>
        <item x="32"/>
        <item x="143"/>
        <item x="192"/>
        <item x="712"/>
        <item x="13"/>
        <item x="4"/>
        <item x="270"/>
        <item x="33"/>
        <item x="80"/>
        <item x="94"/>
        <item x="84"/>
        <item x="39"/>
        <item x="129"/>
        <item x="81"/>
        <item x="19"/>
        <item x="1"/>
        <item x="138"/>
        <item x="417"/>
        <item x="112"/>
        <item x="20"/>
        <item x="382"/>
        <item x="133"/>
        <item x="195"/>
        <item x="8"/>
        <item x="357"/>
        <item x="49"/>
        <item x="91"/>
        <item x="83"/>
        <item x="182"/>
        <item x="581"/>
        <item x="73"/>
        <item x="164"/>
        <item x="44"/>
        <item x="223"/>
        <item x="124"/>
        <item x="22"/>
        <item x="142"/>
        <item x="104"/>
        <item x="333"/>
        <item x="458"/>
        <item x="203"/>
        <item x="255"/>
        <item x="151"/>
        <item x="446"/>
        <item x="163"/>
        <item x="116"/>
        <item x="113"/>
        <item x="334"/>
        <item x="18"/>
        <item x="50"/>
        <item x="147"/>
        <item x="190"/>
        <item x="194"/>
        <item x="253"/>
        <item x="193"/>
        <item x="125"/>
        <item x="251"/>
        <item x="25"/>
        <item x="152"/>
        <item x="23"/>
        <item x="24"/>
        <item x="62"/>
        <item x="158"/>
        <item x="109"/>
        <item x="423"/>
        <item x="248"/>
        <item x="14"/>
        <item x="154"/>
        <item x="815"/>
        <item x="90"/>
        <item x="444"/>
        <item x="97"/>
        <item x="117"/>
        <item x="386"/>
        <item x="141"/>
        <item x="93"/>
        <item x="196"/>
        <item x="121"/>
        <item x="530"/>
        <item x="159"/>
        <item x="820"/>
        <item x="545"/>
        <item x="126"/>
        <item x="115"/>
        <item x="324"/>
        <item x="568"/>
        <item x="367"/>
        <item x="313"/>
        <item x="58"/>
        <item x="86"/>
        <item x="161"/>
        <item x="268"/>
        <item x="178"/>
        <item x="149"/>
        <item x="269"/>
        <item x="167"/>
        <item x="604"/>
        <item x="187"/>
        <item x="65"/>
        <item x="204"/>
        <item x="114"/>
        <item x="412"/>
        <item x="295"/>
        <item x="35"/>
        <item x="238"/>
        <item x="256"/>
        <item x="246"/>
        <item x="189"/>
        <item x="118"/>
        <item x="98"/>
        <item x="57"/>
        <item x="38"/>
        <item x="127"/>
        <item x="150"/>
        <item x="107"/>
        <item x="188"/>
        <item x="298"/>
        <item x="181"/>
        <item x="230"/>
        <item x="40"/>
        <item x="254"/>
        <item x="47"/>
        <item x="21"/>
        <item x="79"/>
        <item x="100"/>
        <item x="11"/>
        <item x="849"/>
        <item x="76"/>
        <item x="235"/>
        <item x="396"/>
        <item x="123"/>
        <item x="402"/>
        <item x="200"/>
        <item x="60"/>
        <item x="180"/>
        <item x="95"/>
        <item x="172"/>
        <item x="214"/>
        <item x="27"/>
        <item x="420"/>
        <item x="169"/>
        <item x="85"/>
        <item x="29"/>
        <item x="148"/>
        <item x="826"/>
        <item x="101"/>
        <item x="536"/>
        <item x="68"/>
        <item x="323"/>
        <item x="160"/>
        <item x="202"/>
        <item x="222"/>
        <item x="157"/>
        <item x="145"/>
        <item x="264"/>
        <item x="75"/>
        <item x="209"/>
        <item x="198"/>
        <item x="186"/>
        <item x="442"/>
        <item x="683"/>
        <item x="418"/>
        <item x="108"/>
        <item x="241"/>
        <item x="6"/>
        <item x="747"/>
        <item x="377"/>
        <item x="52"/>
        <item x="860"/>
        <item x="250"/>
        <item x="218"/>
        <item x="45"/>
        <item x="706"/>
        <item x="445"/>
        <item x="110"/>
        <item x="593"/>
        <item x="677"/>
        <item x="199"/>
        <item x="401"/>
        <item x="134"/>
        <item x="709"/>
        <item x="378"/>
        <item x="122"/>
        <item x="179"/>
        <item x="495"/>
        <item x="419"/>
        <item x="28"/>
        <item x="48"/>
        <item x="583"/>
        <item x="511"/>
        <item x="392"/>
        <item x="207"/>
        <item x="565"/>
        <item x="216"/>
        <item x="140"/>
        <item x="208"/>
        <item x="557"/>
        <item x="261"/>
        <item x="3"/>
        <item x="421"/>
        <item x="720"/>
        <item x="240"/>
        <item x="46"/>
        <item x="30"/>
        <item x="506"/>
        <item x="131"/>
        <item x="766"/>
        <item x="5"/>
        <item x="383"/>
        <item x="257"/>
        <item x="69"/>
        <item x="228"/>
        <item x="607"/>
        <item x="668"/>
        <item x="338"/>
        <item x="566"/>
        <item x="318"/>
        <item x="34"/>
        <item x="136"/>
        <item x="56"/>
        <item x="15"/>
        <item x="337"/>
        <item x="201"/>
        <item x="340"/>
        <item x="96"/>
        <item x="171"/>
        <item x="663"/>
        <item x="168"/>
        <item x="796"/>
        <item x="174"/>
        <item x="482"/>
        <item x="43"/>
        <item x="819"/>
        <item x="51"/>
        <item x="415"/>
        <item x="817"/>
        <item x="559"/>
        <item x="348"/>
        <item x="736"/>
        <item x="342"/>
        <item x="592"/>
        <item x="285"/>
        <item x="434"/>
        <item x="249"/>
        <item x="175"/>
        <item x="451"/>
        <item x="710"/>
        <item x="191"/>
        <item x="247"/>
        <item x="245"/>
        <item x="518"/>
        <item x="519"/>
        <item x="700"/>
        <item x="587"/>
        <item x="388"/>
        <item x="469"/>
        <item x="173"/>
        <item x="741"/>
        <item x="176"/>
        <item x="54"/>
        <item x="42"/>
        <item x="718"/>
        <item x="698"/>
        <item x="719"/>
        <item x="866"/>
        <item x="414"/>
        <item x="678"/>
        <item x="252"/>
        <item x="380"/>
        <item x="350"/>
        <item x="571"/>
        <item x="637"/>
        <item x="525"/>
        <item x="531"/>
        <item x="711"/>
        <item x="497"/>
        <item x="714"/>
        <item x="685"/>
        <item x="393"/>
        <item x="695"/>
        <item x="31"/>
        <item x="638"/>
        <item x="855"/>
        <item x="509"/>
        <item x="331"/>
        <item x="535"/>
        <item x="780"/>
        <item x="853"/>
        <item x="605"/>
        <item x="702"/>
        <item x="362"/>
        <item x="816"/>
        <item x="508"/>
        <item x="836"/>
        <item x="585"/>
        <item x="856"/>
        <item x="472"/>
        <item x="70"/>
        <item x="843"/>
        <item x="543"/>
        <item x="439"/>
        <item x="686"/>
        <item x="309"/>
        <item x="242"/>
        <item x="857"/>
        <item x="229"/>
        <item x="0"/>
        <item x="284"/>
        <item x="861"/>
        <item x="431"/>
        <item x="128"/>
        <item x="694"/>
        <item x="326"/>
        <item x="625"/>
        <item x="165"/>
        <item x="673"/>
        <item x="852"/>
        <item x="541"/>
        <item x="865"/>
        <item x="265"/>
        <item x="588"/>
        <item x="106"/>
        <item x="505"/>
        <item x="211"/>
        <item x="424"/>
        <item x="36"/>
        <item x="523"/>
        <item x="767"/>
        <item x="577"/>
        <item x="634"/>
        <item x="589"/>
        <item x="427"/>
        <item x="336"/>
        <item x="608"/>
        <item x="428"/>
        <item x="532"/>
        <item x="854"/>
        <item x="759"/>
        <item x="546"/>
        <item x="473"/>
        <item x="470"/>
        <item x="584"/>
        <item x="381"/>
        <item x="332"/>
        <item x="569"/>
        <item x="582"/>
        <item x="639"/>
        <item x="630"/>
        <item x="286"/>
        <item x="292"/>
        <item x="578"/>
        <item x="591"/>
        <item x="317"/>
        <item x="561"/>
        <item x="233"/>
        <item x="810"/>
        <item x="737"/>
        <item x="237"/>
        <item x="858"/>
        <item x="231"/>
        <item x="219"/>
        <item x="370"/>
        <item x="435"/>
        <item x="838"/>
        <item x="447"/>
        <item x="217"/>
        <item x="384"/>
        <item x="520"/>
        <item x="713"/>
        <item x="135"/>
        <item x="716"/>
        <item x="375"/>
        <item x="656"/>
        <item x="300"/>
        <item x="839"/>
        <item x="579"/>
        <item x="627"/>
        <item x="430"/>
        <item x="813"/>
        <item x="859"/>
        <item x="527"/>
        <item x="867"/>
        <item x="522"/>
        <item x="636"/>
        <item x="465"/>
        <item x="703"/>
        <item x="206"/>
        <item x="279"/>
        <item x="236"/>
        <item x="452"/>
        <item x="437"/>
        <item x="132"/>
        <item x="844"/>
        <item x="549"/>
        <item x="205"/>
        <item x="321"/>
        <item x="632"/>
        <item x="486"/>
        <item x="462"/>
        <item x="120"/>
        <item x="822"/>
        <item x="294"/>
        <item x="619"/>
        <item x="821"/>
        <item x="783"/>
        <item x="801"/>
        <item x="824"/>
        <item x="626"/>
        <item x="539"/>
        <item x="177"/>
        <item x="395"/>
        <item x="422"/>
        <item x="560"/>
        <item x="213"/>
        <item x="260"/>
        <item x="717"/>
        <item x="299"/>
        <item x="408"/>
        <item x="346"/>
        <item x="811"/>
        <item x="365"/>
        <item x="225"/>
        <item x="779"/>
        <item x="184"/>
        <item x="572"/>
        <item x="477"/>
        <item x="432"/>
        <item x="825"/>
        <item x="707"/>
        <item x="374"/>
        <item x="864"/>
        <item x="680"/>
        <item x="514"/>
        <item x="850"/>
        <item x="457"/>
        <item x="483"/>
        <item x="576"/>
        <item x="320"/>
        <item x="580"/>
        <item x="454"/>
        <item x="768"/>
        <item x="273"/>
        <item x="635"/>
        <item x="291"/>
        <item x="389"/>
        <item x="691"/>
        <item x="573"/>
        <item x="842"/>
        <item x="440"/>
        <item x="426"/>
        <item x="746"/>
        <item x="210"/>
        <item x="453"/>
        <item x="835"/>
        <item x="329"/>
        <item x="244"/>
        <item x="220"/>
        <item x="834"/>
        <item x="851"/>
        <item x="693"/>
        <item x="679"/>
        <item x="659"/>
        <item x="788"/>
        <item x="624"/>
        <item x="590"/>
        <item x="441"/>
        <item x="671"/>
        <item x="610"/>
        <item x="804"/>
        <item x="474"/>
        <item x="130"/>
        <item x="828"/>
        <item x="302"/>
        <item x="540"/>
        <item x="845"/>
        <item x="537"/>
        <item x="335"/>
        <item x="485"/>
        <item x="675"/>
        <item x="674"/>
        <item x="533"/>
        <item x="272"/>
        <item x="493"/>
        <item x="259"/>
        <item x="586"/>
        <item x="450"/>
        <item x="276"/>
        <item x="814"/>
        <item x="752"/>
        <item x="785"/>
        <item x="628"/>
        <item x="499"/>
        <item x="221"/>
        <item x="621"/>
        <item x="496"/>
        <item x="413"/>
        <item x="612"/>
        <item x="243"/>
        <item x="687"/>
        <item x="475"/>
        <item x="765"/>
        <item x="862"/>
        <item x="315"/>
        <item x="306"/>
        <item x="215"/>
        <item x="407"/>
        <item x="387"/>
        <item x="360"/>
        <item x="515"/>
        <item x="224"/>
        <item x="688"/>
        <item x="567"/>
        <item x="601"/>
        <item x="448"/>
        <item x="400"/>
        <item x="410"/>
        <item x="316"/>
        <item x="307"/>
        <item x="681"/>
        <item x="699"/>
        <item x="278"/>
        <item x="399"/>
        <item x="328"/>
        <item x="266"/>
        <item x="645"/>
        <item x="542"/>
        <item x="655"/>
        <item x="170"/>
        <item x="692"/>
        <item x="829"/>
        <item x="185"/>
        <item x="425"/>
        <item x="633"/>
        <item x="394"/>
        <item x="715"/>
        <item x="704"/>
        <item x="697"/>
        <item x="658"/>
        <item x="449"/>
        <item x="327"/>
        <item x="574"/>
        <item x="379"/>
        <item x="288"/>
        <item x="297"/>
        <item x="528"/>
        <item x="653"/>
        <item x="478"/>
        <item x="409"/>
        <item x="339"/>
        <item x="271"/>
        <item x="526"/>
        <item x="798"/>
        <item x="665"/>
        <item x="598"/>
        <item x="492"/>
        <item x="411"/>
        <item x="436"/>
        <item x="620"/>
        <item x="606"/>
        <item x="548"/>
        <item x="476"/>
        <item x="773"/>
        <item x="758"/>
        <item x="642"/>
        <item x="385"/>
        <item x="538"/>
        <item x="512"/>
        <item x="137"/>
        <item x="708"/>
        <item x="494"/>
        <item x="504"/>
        <item x="534"/>
        <item x="575"/>
        <item x="595"/>
        <item x="479"/>
        <item x="556"/>
        <item x="487"/>
        <item x="742"/>
        <item x="293"/>
        <item x="705"/>
        <item x="303"/>
        <item x="676"/>
        <item x="227"/>
        <item x="433"/>
        <item x="289"/>
        <item x="743"/>
        <item x="684"/>
        <item x="570"/>
        <item x="239"/>
        <item x="275"/>
        <item x="507"/>
        <item x="529"/>
        <item x="609"/>
        <item x="600"/>
        <item x="372"/>
        <item x="830"/>
        <item x="701"/>
        <item x="234"/>
        <item x="863"/>
        <item x="594"/>
        <item x="644"/>
        <item x="521"/>
        <item x="468"/>
        <item x="466"/>
        <item x="491"/>
        <item x="355"/>
        <item x="416"/>
        <item x="551"/>
        <item x="832"/>
        <item x="682"/>
        <item x="649"/>
        <item x="611"/>
        <item x="471"/>
        <item x="443"/>
        <item x="763"/>
        <item x="398"/>
        <item x="371"/>
        <item x="555"/>
        <item x="613"/>
        <item x="312"/>
        <item x="554"/>
        <item x="368"/>
        <item x="513"/>
        <item x="670"/>
        <item x="564"/>
        <item x="330"/>
        <item x="343"/>
        <item x="544"/>
        <item x="740"/>
        <item x="757"/>
        <item x="373"/>
        <item x="807"/>
        <item x="831"/>
        <item x="727"/>
        <item x="322"/>
        <item x="502"/>
        <item x="650"/>
        <item x="750"/>
        <item x="662"/>
        <item x="614"/>
        <item x="805"/>
        <item x="429"/>
        <item x="344"/>
        <item x="629"/>
        <item x="352"/>
        <item x="341"/>
        <item x="562"/>
        <item x="776"/>
        <item x="405"/>
        <item x="734"/>
        <item x="467"/>
        <item x="657"/>
        <item x="808"/>
        <item x="793"/>
        <item x="748"/>
        <item x="616"/>
        <item x="666"/>
        <item x="282"/>
        <item x="347"/>
        <item x="809"/>
        <item x="345"/>
        <item x="651"/>
        <item x="563"/>
        <item x="354"/>
        <item x="319"/>
        <item x="791"/>
        <item x="490"/>
        <item x="669"/>
        <item x="745"/>
        <item x="689"/>
        <item x="503"/>
        <item x="818"/>
        <item x="795"/>
        <item x="823"/>
        <item x="775"/>
        <item x="524"/>
        <item x="812"/>
        <item x="722"/>
        <item x="797"/>
        <item x="806"/>
        <item x="672"/>
        <item x="760"/>
        <item x="792"/>
        <item x="390"/>
        <item x="349"/>
        <item x="739"/>
        <item x="696"/>
        <item x="769"/>
        <item x="837"/>
        <item x="664"/>
        <item x="667"/>
        <item x="744"/>
        <item x="280"/>
        <item x="296"/>
        <item x="553"/>
        <item x="277"/>
        <item x="622"/>
        <item x="369"/>
        <item x="778"/>
        <item x="848"/>
        <item x="771"/>
        <item x="281"/>
        <item x="356"/>
        <item x="781"/>
        <item x="654"/>
        <item x="351"/>
        <item x="363"/>
        <item x="500"/>
        <item x="790"/>
        <item x="489"/>
        <item x="287"/>
        <item x="301"/>
        <item x="283"/>
        <item x="456"/>
        <item x="787"/>
        <item x="749"/>
        <item x="212"/>
        <item x="460"/>
        <item x="547"/>
        <item x="774"/>
        <item x="308"/>
        <item x="690"/>
        <item x="226"/>
        <item x="827"/>
        <item x="753"/>
        <item x="631"/>
        <item x="510"/>
        <item x="596"/>
        <item x="516"/>
        <item x="772"/>
        <item x="599"/>
        <item x="726"/>
        <item x="290"/>
        <item x="762"/>
        <item x="789"/>
        <item x="501"/>
        <item x="723"/>
        <item x="364"/>
        <item x="484"/>
        <item x="481"/>
        <item x="366"/>
        <item x="397"/>
        <item x="647"/>
        <item x="406"/>
        <item x="800"/>
        <item x="641"/>
        <item x="729"/>
        <item x="314"/>
        <item x="552"/>
        <item x="784"/>
        <item x="646"/>
        <item x="463"/>
        <item x="725"/>
        <item x="517"/>
        <item x="358"/>
        <item x="498"/>
        <item x="721"/>
        <item x="602"/>
        <item x="438"/>
        <item x="640"/>
        <item x="735"/>
        <item x="803"/>
        <item x="833"/>
        <item x="353"/>
        <item x="558"/>
        <item x="615"/>
        <item x="304"/>
        <item x="376"/>
        <item x="751"/>
        <item x="660"/>
        <item x="391"/>
        <item x="603"/>
        <item x="459"/>
        <item x="847"/>
        <item x="274"/>
        <item x="840"/>
        <item x="777"/>
        <item x="404"/>
        <item x="733"/>
        <item x="730"/>
        <item x="623"/>
        <item x="488"/>
        <item x="728"/>
        <item x="464"/>
        <item x="764"/>
        <item x="738"/>
        <item x="652"/>
        <item x="455"/>
        <item x="731"/>
        <item x="802"/>
        <item x="643"/>
        <item x="597"/>
        <item x="648"/>
        <item x="732"/>
        <item x="782"/>
        <item x="618"/>
        <item x="325"/>
        <item x="461"/>
        <item x="480"/>
        <item x="846"/>
        <item x="786"/>
        <item x="403"/>
        <item x="661"/>
        <item x="361"/>
        <item x="794"/>
        <item x="761"/>
        <item x="310"/>
        <item x="754"/>
        <item x="617"/>
        <item x="770"/>
        <item x="756"/>
        <item x="550"/>
        <item x="841"/>
        <item x="311"/>
        <item x="724"/>
        <item x="755"/>
        <item x="799"/>
        <item x="305"/>
        <item x="359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qte_de_exibições_do_anuncio" fld="5" baseField="0" baseItem="0"/>
    <dataField name="Soma de qte_de_clicks" fld="6" baseField="0" baseItem="0"/>
    <dataField name="Soma de valor_investido_no_anúncio" fld="7" baseField="0" baseItem="0" numFmtId="44"/>
    <dataField name="Soma de qte_de_vendas" fld="8" baseField="0" baseItem="0"/>
  </dataFields>
  <formats count="4">
    <format dxfId="24">
      <pivotArea outline="0" collapsedLevelsAreSubtotals="1" fieldPosition="0"/>
    </format>
    <format dxfId="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7"/>
  <sheetViews>
    <sheetView showGridLines="0" topLeftCell="J24" zoomScaleNormal="100" workbookViewId="0">
      <selection activeCell="K1" sqref="A1:K937"/>
    </sheetView>
  </sheetViews>
  <sheetFormatPr defaultColWidth="11" defaultRowHeight="15.75"/>
  <cols>
    <col min="1" max="1" width="23.375" bestFit="1" customWidth="1"/>
    <col min="2" max="2" width="11.75" bestFit="1" customWidth="1"/>
    <col min="3" max="3" width="18.125" bestFit="1" customWidth="1"/>
    <col min="4" max="4" width="20.125" bestFit="1" customWidth="1"/>
    <col min="5" max="5" width="14.75" bestFit="1" customWidth="1"/>
    <col min="6" max="6" width="41.5" bestFit="1" customWidth="1"/>
    <col min="7" max="7" width="22.125" bestFit="1" customWidth="1"/>
    <col min="8" max="8" width="39" bestFit="1" customWidth="1"/>
    <col min="9" max="9" width="24" bestFit="1" customWidth="1"/>
    <col min="10" max="11" width="24" style="5" customWidth="1"/>
  </cols>
  <sheetData>
    <row r="1" spans="1:17" ht="21">
      <c r="A1" s="28" t="s">
        <v>8</v>
      </c>
      <c r="B1" s="28" t="s">
        <v>189</v>
      </c>
      <c r="C1" s="28" t="s">
        <v>161</v>
      </c>
      <c r="D1" s="28" t="s">
        <v>188</v>
      </c>
      <c r="E1" s="28" t="s">
        <v>187</v>
      </c>
      <c r="F1" s="28" t="s">
        <v>191</v>
      </c>
      <c r="G1" s="28" t="s">
        <v>7</v>
      </c>
      <c r="H1" s="29" t="s">
        <v>162</v>
      </c>
      <c r="I1" s="28" t="s">
        <v>190</v>
      </c>
      <c r="J1" s="28" t="s">
        <v>205</v>
      </c>
      <c r="K1" s="28" t="s">
        <v>207</v>
      </c>
      <c r="M1" s="4" t="s">
        <v>193</v>
      </c>
    </row>
    <row r="2" spans="1:17">
      <c r="A2" s="24" t="s">
        <v>178</v>
      </c>
      <c r="B2" s="25">
        <v>44562</v>
      </c>
      <c r="C2" s="26" t="s">
        <v>158</v>
      </c>
      <c r="D2" s="26" t="s">
        <v>0</v>
      </c>
      <c r="E2" s="26" t="s">
        <v>5</v>
      </c>
      <c r="F2" s="26">
        <v>57665</v>
      </c>
      <c r="G2" s="26">
        <v>700</v>
      </c>
      <c r="H2" s="27">
        <v>18069.999690000001</v>
      </c>
      <c r="I2" s="26">
        <v>100</v>
      </c>
      <c r="J2" s="30">
        <f>(I2*300-H2)/H2</f>
        <v>0.66021032178556716</v>
      </c>
      <c r="K2" s="24">
        <f>IF(J2&lt;2,1,0)</f>
        <v>1</v>
      </c>
    </row>
    <row r="3" spans="1:17">
      <c r="A3" s="24" t="s">
        <v>178</v>
      </c>
      <c r="B3" s="25">
        <v>44563</v>
      </c>
      <c r="C3" s="26" t="s">
        <v>158</v>
      </c>
      <c r="D3" s="26" t="s">
        <v>0</v>
      </c>
      <c r="E3" s="26" t="s">
        <v>5</v>
      </c>
      <c r="F3" s="26">
        <v>3091</v>
      </c>
      <c r="G3" s="26">
        <v>50</v>
      </c>
      <c r="H3" s="27">
        <v>1610.000014</v>
      </c>
      <c r="I3" s="26">
        <v>100</v>
      </c>
      <c r="J3" s="30">
        <f t="shared" ref="J3:J66" si="0">(I3*300-H3)/H3</f>
        <v>17.633540210640021</v>
      </c>
      <c r="K3" s="24">
        <f t="shared" ref="K3:K66" si="1">IF(J3&lt;2,1,0)</f>
        <v>0</v>
      </c>
    </row>
    <row r="4" spans="1:17">
      <c r="A4" s="24" t="s">
        <v>178</v>
      </c>
      <c r="B4" s="25">
        <v>44564</v>
      </c>
      <c r="C4" s="26" t="s">
        <v>158</v>
      </c>
      <c r="D4" s="26" t="s">
        <v>0</v>
      </c>
      <c r="E4" s="26" t="s">
        <v>5</v>
      </c>
      <c r="F4" s="26">
        <v>5014</v>
      </c>
      <c r="G4" s="26">
        <v>50</v>
      </c>
      <c r="H4" s="27">
        <v>1190.000057</v>
      </c>
      <c r="I4" s="26">
        <v>50</v>
      </c>
      <c r="J4" s="30">
        <f t="shared" si="0"/>
        <v>11.605041413035833</v>
      </c>
      <c r="K4" s="24">
        <f t="shared" si="1"/>
        <v>0</v>
      </c>
      <c r="P4" s="4"/>
      <c r="Q4" s="4"/>
    </row>
    <row r="5" spans="1:17">
      <c r="A5" s="24" t="s">
        <v>178</v>
      </c>
      <c r="B5" s="25">
        <v>44565</v>
      </c>
      <c r="C5" s="26" t="s">
        <v>158</v>
      </c>
      <c r="D5" s="26" t="s">
        <v>0</v>
      </c>
      <c r="E5" s="26" t="s">
        <v>5</v>
      </c>
      <c r="F5" s="26">
        <v>38726</v>
      </c>
      <c r="G5" s="26">
        <v>350</v>
      </c>
      <c r="H5" s="27">
        <v>9220.0002669999994</v>
      </c>
      <c r="I5" s="26">
        <v>50</v>
      </c>
      <c r="J5" s="30">
        <f t="shared" si="0"/>
        <v>0.62689800060935297</v>
      </c>
      <c r="K5" s="24">
        <f t="shared" si="1"/>
        <v>1</v>
      </c>
      <c r="P5" s="4"/>
      <c r="Q5" s="4"/>
    </row>
    <row r="6" spans="1:17">
      <c r="A6" s="24" t="s">
        <v>178</v>
      </c>
      <c r="B6" s="25">
        <v>44566</v>
      </c>
      <c r="C6" s="26" t="s">
        <v>158</v>
      </c>
      <c r="D6" s="26" t="s">
        <v>0</v>
      </c>
      <c r="E6" s="26" t="s">
        <v>5</v>
      </c>
      <c r="F6" s="26">
        <v>5369</v>
      </c>
      <c r="G6" s="26">
        <v>50</v>
      </c>
      <c r="H6" s="27">
        <v>1509.99999</v>
      </c>
      <c r="I6" s="26">
        <v>50</v>
      </c>
      <c r="J6" s="30">
        <f t="shared" si="0"/>
        <v>8.9337749002236748</v>
      </c>
      <c r="K6" s="24">
        <f t="shared" si="1"/>
        <v>0</v>
      </c>
      <c r="P6" s="4"/>
      <c r="Q6" s="4"/>
    </row>
    <row r="7" spans="1:17">
      <c r="A7" s="24" t="s">
        <v>178</v>
      </c>
      <c r="B7" s="25">
        <v>44567</v>
      </c>
      <c r="C7" s="26" t="s">
        <v>158</v>
      </c>
      <c r="D7" s="26" t="s">
        <v>0</v>
      </c>
      <c r="E7" s="26" t="s">
        <v>5</v>
      </c>
      <c r="F7" s="26">
        <v>22221</v>
      </c>
      <c r="G7" s="26">
        <v>350</v>
      </c>
      <c r="H7" s="27">
        <v>9430.000066999999</v>
      </c>
      <c r="I7" s="26">
        <v>100</v>
      </c>
      <c r="J7" s="30">
        <f t="shared" si="0"/>
        <v>2.1813361385843564</v>
      </c>
      <c r="K7" s="24">
        <f t="shared" si="1"/>
        <v>0</v>
      </c>
      <c r="P7" s="4"/>
      <c r="Q7" s="4"/>
    </row>
    <row r="8" spans="1:17">
      <c r="A8" s="24" t="s">
        <v>178</v>
      </c>
      <c r="B8" s="25">
        <v>44568</v>
      </c>
      <c r="C8" s="26" t="s">
        <v>158</v>
      </c>
      <c r="D8" s="26" t="s">
        <v>0</v>
      </c>
      <c r="E8" s="26" t="s">
        <v>5</v>
      </c>
      <c r="F8" s="26">
        <v>13019</v>
      </c>
      <c r="G8" s="26">
        <v>250</v>
      </c>
      <c r="H8" s="27">
        <v>6960.0000380000001</v>
      </c>
      <c r="I8" s="26">
        <v>50</v>
      </c>
      <c r="J8" s="30">
        <f t="shared" si="0"/>
        <v>1.1551724020263576</v>
      </c>
      <c r="K8" s="24">
        <f t="shared" si="1"/>
        <v>1</v>
      </c>
      <c r="P8" s="4"/>
      <c r="Q8" s="4"/>
    </row>
    <row r="9" spans="1:17">
      <c r="A9" s="24" t="s">
        <v>179</v>
      </c>
      <c r="B9" s="25">
        <v>44569</v>
      </c>
      <c r="C9" s="26" t="s">
        <v>158</v>
      </c>
      <c r="D9" s="26" t="s">
        <v>0</v>
      </c>
      <c r="E9" s="26" t="s">
        <v>1</v>
      </c>
      <c r="F9" s="26">
        <v>7350</v>
      </c>
      <c r="G9" s="26">
        <v>50</v>
      </c>
      <c r="H9" s="27">
        <v>1429.9999480000001</v>
      </c>
      <c r="I9" s="26">
        <v>150</v>
      </c>
      <c r="J9" s="30">
        <f t="shared" si="0"/>
        <v>30.468532612841745</v>
      </c>
      <c r="K9" s="24">
        <f t="shared" si="1"/>
        <v>0</v>
      </c>
      <c r="P9" s="4"/>
      <c r="Q9" s="4"/>
    </row>
    <row r="10" spans="1:17">
      <c r="A10" s="24" t="s">
        <v>179</v>
      </c>
      <c r="B10" s="25">
        <v>44570</v>
      </c>
      <c r="C10" s="26" t="s">
        <v>158</v>
      </c>
      <c r="D10" s="26" t="s">
        <v>0</v>
      </c>
      <c r="E10" s="26" t="s">
        <v>1</v>
      </c>
      <c r="F10" s="26">
        <v>17861</v>
      </c>
      <c r="G10" s="26">
        <v>100</v>
      </c>
      <c r="H10" s="27">
        <v>1820.0000230000001</v>
      </c>
      <c r="I10" s="26">
        <v>100</v>
      </c>
      <c r="J10" s="30">
        <f t="shared" si="0"/>
        <v>15.483516275208309</v>
      </c>
      <c r="K10" s="24">
        <f t="shared" si="1"/>
        <v>0</v>
      </c>
      <c r="P10" s="4"/>
      <c r="Q10" s="4"/>
    </row>
    <row r="11" spans="1:17">
      <c r="A11" s="24" t="s">
        <v>179</v>
      </c>
      <c r="B11" s="25">
        <v>44571</v>
      </c>
      <c r="C11" s="26" t="s">
        <v>158</v>
      </c>
      <c r="D11" s="26" t="s">
        <v>0</v>
      </c>
      <c r="E11" s="26" t="s">
        <v>1</v>
      </c>
      <c r="F11" s="26">
        <v>4259</v>
      </c>
      <c r="G11" s="26">
        <v>50</v>
      </c>
      <c r="H11" s="27">
        <v>1250</v>
      </c>
      <c r="I11" s="26">
        <v>50</v>
      </c>
      <c r="J11" s="30">
        <f t="shared" si="0"/>
        <v>11</v>
      </c>
      <c r="K11" s="24">
        <f t="shared" si="1"/>
        <v>0</v>
      </c>
      <c r="P11" s="4"/>
      <c r="Q11" s="4"/>
    </row>
    <row r="12" spans="1:17">
      <c r="A12" s="24" t="s">
        <v>179</v>
      </c>
      <c r="B12" s="25">
        <v>44572</v>
      </c>
      <c r="C12" s="26" t="s">
        <v>158</v>
      </c>
      <c r="D12" s="26" t="s">
        <v>0</v>
      </c>
      <c r="E12" s="26" t="s">
        <v>1</v>
      </c>
      <c r="F12" s="26">
        <v>4133</v>
      </c>
      <c r="G12" s="26">
        <v>50</v>
      </c>
      <c r="H12" s="27">
        <v>1289.9999620000001</v>
      </c>
      <c r="I12" s="26">
        <v>100</v>
      </c>
      <c r="J12" s="30">
        <f t="shared" si="0"/>
        <v>22.255814638543374</v>
      </c>
      <c r="K12" s="24">
        <f t="shared" si="1"/>
        <v>0</v>
      </c>
      <c r="P12" s="4"/>
      <c r="Q12" s="4"/>
    </row>
    <row r="13" spans="1:17">
      <c r="A13" s="24" t="s">
        <v>179</v>
      </c>
      <c r="B13" s="25">
        <v>44573</v>
      </c>
      <c r="C13" s="26" t="s">
        <v>158</v>
      </c>
      <c r="D13" s="26" t="s">
        <v>0</v>
      </c>
      <c r="E13" s="26" t="s">
        <v>1</v>
      </c>
      <c r="F13" s="26">
        <v>15615</v>
      </c>
      <c r="G13" s="26">
        <v>150</v>
      </c>
      <c r="H13" s="27">
        <v>4769.9999809999999</v>
      </c>
      <c r="I13" s="26">
        <v>50</v>
      </c>
      <c r="J13" s="30">
        <f t="shared" si="0"/>
        <v>2.1446541005761901</v>
      </c>
      <c r="K13" s="24">
        <f t="shared" si="1"/>
        <v>0</v>
      </c>
      <c r="P13" s="4"/>
      <c r="Q13" s="4"/>
    </row>
    <row r="14" spans="1:17">
      <c r="A14" s="24" t="s">
        <v>179</v>
      </c>
      <c r="B14" s="25">
        <v>44574</v>
      </c>
      <c r="C14" s="26" t="s">
        <v>158</v>
      </c>
      <c r="D14" s="26" t="s">
        <v>0</v>
      </c>
      <c r="E14" s="26" t="s">
        <v>1</v>
      </c>
      <c r="F14" s="26">
        <v>10951</v>
      </c>
      <c r="G14" s="26">
        <v>50</v>
      </c>
      <c r="H14" s="27">
        <v>1269.9999809999999</v>
      </c>
      <c r="I14" s="26">
        <v>100</v>
      </c>
      <c r="J14" s="30">
        <f t="shared" si="0"/>
        <v>22.6220475974952</v>
      </c>
      <c r="K14" s="24">
        <f t="shared" si="1"/>
        <v>0</v>
      </c>
      <c r="P14" s="4"/>
      <c r="Q14" s="4"/>
    </row>
    <row r="15" spans="1:17">
      <c r="A15" s="24" t="s">
        <v>179</v>
      </c>
      <c r="B15" s="25">
        <v>44575</v>
      </c>
      <c r="C15" s="26" t="s">
        <v>158</v>
      </c>
      <c r="D15" s="26" t="s">
        <v>0</v>
      </c>
      <c r="E15" s="26" t="s">
        <v>1</v>
      </c>
      <c r="F15" s="26">
        <v>2355</v>
      </c>
      <c r="G15" s="26">
        <v>50</v>
      </c>
      <c r="H15" s="27">
        <v>1500</v>
      </c>
      <c r="I15" s="26">
        <v>50</v>
      </c>
      <c r="J15" s="30">
        <f t="shared" si="0"/>
        <v>9</v>
      </c>
      <c r="K15" s="24">
        <f t="shared" si="1"/>
        <v>0</v>
      </c>
      <c r="P15" s="4"/>
      <c r="Q15" s="4"/>
    </row>
    <row r="16" spans="1:17">
      <c r="A16" s="24" t="s">
        <v>179</v>
      </c>
      <c r="B16" s="25">
        <v>44576</v>
      </c>
      <c r="C16" s="26" t="s">
        <v>158</v>
      </c>
      <c r="D16" s="26" t="s">
        <v>0</v>
      </c>
      <c r="E16" s="26" t="s">
        <v>1</v>
      </c>
      <c r="F16" s="26">
        <v>9502</v>
      </c>
      <c r="G16" s="26">
        <v>150</v>
      </c>
      <c r="H16" s="27">
        <v>3159.9999670000002</v>
      </c>
      <c r="I16" s="26">
        <v>50</v>
      </c>
      <c r="J16" s="30">
        <f t="shared" si="0"/>
        <v>3.7468354926093577</v>
      </c>
      <c r="K16" s="24">
        <f t="shared" si="1"/>
        <v>0</v>
      </c>
      <c r="P16" s="4"/>
      <c r="Q16" s="4"/>
    </row>
    <row r="17" spans="1:17">
      <c r="A17" s="24" t="s">
        <v>179</v>
      </c>
      <c r="B17" s="25">
        <v>44577</v>
      </c>
      <c r="C17" s="26" t="s">
        <v>158</v>
      </c>
      <c r="D17" s="26" t="s">
        <v>0</v>
      </c>
      <c r="E17" s="26" t="s">
        <v>1</v>
      </c>
      <c r="F17" s="26">
        <v>14669</v>
      </c>
      <c r="G17" s="26">
        <v>350</v>
      </c>
      <c r="H17" s="27">
        <v>10280.00021</v>
      </c>
      <c r="I17" s="26">
        <v>100</v>
      </c>
      <c r="J17" s="30">
        <f t="shared" si="0"/>
        <v>1.9182878781283605</v>
      </c>
      <c r="K17" s="24">
        <f t="shared" si="1"/>
        <v>1</v>
      </c>
      <c r="P17" s="4"/>
      <c r="Q17" s="4"/>
    </row>
    <row r="18" spans="1:17">
      <c r="A18" s="24" t="s">
        <v>179</v>
      </c>
      <c r="B18" s="25">
        <v>44578</v>
      </c>
      <c r="C18" s="26" t="s">
        <v>158</v>
      </c>
      <c r="D18" s="26" t="s">
        <v>0</v>
      </c>
      <c r="E18" s="26" t="s">
        <v>1</v>
      </c>
      <c r="F18" s="26">
        <v>2305</v>
      </c>
      <c r="G18" s="26">
        <v>50</v>
      </c>
      <c r="H18" s="27">
        <v>569.99999300000002</v>
      </c>
      <c r="I18" s="26">
        <v>50</v>
      </c>
      <c r="J18" s="30">
        <f t="shared" si="0"/>
        <v>25.315789796860578</v>
      </c>
      <c r="K18" s="24">
        <f t="shared" si="1"/>
        <v>0</v>
      </c>
      <c r="P18" s="4"/>
      <c r="Q18" s="4"/>
    </row>
    <row r="19" spans="1:17">
      <c r="A19" s="24" t="s">
        <v>180</v>
      </c>
      <c r="B19" s="25">
        <v>44579</v>
      </c>
      <c r="C19" s="26" t="s">
        <v>158</v>
      </c>
      <c r="D19" s="26" t="s">
        <v>2</v>
      </c>
      <c r="E19" s="26" t="s">
        <v>5</v>
      </c>
      <c r="F19" s="26">
        <v>2508</v>
      </c>
      <c r="G19" s="26">
        <v>50</v>
      </c>
      <c r="H19" s="27">
        <v>1220.000029</v>
      </c>
      <c r="I19" s="26">
        <v>50</v>
      </c>
      <c r="J19" s="30">
        <f t="shared" si="0"/>
        <v>11.295081674952975</v>
      </c>
      <c r="K19" s="24">
        <f t="shared" si="1"/>
        <v>0</v>
      </c>
      <c r="P19" s="4"/>
      <c r="Q19" s="4"/>
    </row>
    <row r="20" spans="1:17">
      <c r="A20" s="24" t="s">
        <v>180</v>
      </c>
      <c r="B20" s="25">
        <v>44580</v>
      </c>
      <c r="C20" s="26" t="s">
        <v>158</v>
      </c>
      <c r="D20" s="26" t="s">
        <v>2</v>
      </c>
      <c r="E20" s="26" t="s">
        <v>5</v>
      </c>
      <c r="F20" s="26">
        <v>5864</v>
      </c>
      <c r="G20" s="26">
        <v>100</v>
      </c>
      <c r="H20" s="27">
        <v>2799.9999519999997</v>
      </c>
      <c r="I20" s="26">
        <v>100</v>
      </c>
      <c r="J20" s="30">
        <f t="shared" si="0"/>
        <v>9.7142858979591882</v>
      </c>
      <c r="K20" s="24">
        <f t="shared" si="1"/>
        <v>0</v>
      </c>
      <c r="P20" s="4"/>
      <c r="Q20" s="4"/>
    </row>
    <row r="21" spans="1:17">
      <c r="A21" s="24" t="s">
        <v>180</v>
      </c>
      <c r="B21" s="25">
        <v>44581</v>
      </c>
      <c r="C21" s="26" t="s">
        <v>158</v>
      </c>
      <c r="D21" s="26" t="s">
        <v>2</v>
      </c>
      <c r="E21" s="26" t="s">
        <v>5</v>
      </c>
      <c r="F21" s="26">
        <v>2783</v>
      </c>
      <c r="G21" s="26">
        <v>50</v>
      </c>
      <c r="H21" s="27">
        <v>1600.0000240000002</v>
      </c>
      <c r="I21" s="26">
        <v>50</v>
      </c>
      <c r="J21" s="30">
        <f t="shared" si="0"/>
        <v>8.3749998593750004</v>
      </c>
      <c r="K21" s="24">
        <f t="shared" si="1"/>
        <v>0</v>
      </c>
      <c r="P21" s="4"/>
      <c r="Q21" s="4"/>
    </row>
    <row r="22" spans="1:17">
      <c r="A22" s="24" t="s">
        <v>181</v>
      </c>
      <c r="B22" s="25">
        <v>44582</v>
      </c>
      <c r="C22" s="26" t="s">
        <v>158</v>
      </c>
      <c r="D22" s="26" t="s">
        <v>2</v>
      </c>
      <c r="E22" s="26" t="s">
        <v>1</v>
      </c>
      <c r="F22" s="26">
        <v>4627</v>
      </c>
      <c r="G22" s="26">
        <v>50</v>
      </c>
      <c r="H22" s="27">
        <v>1690.000057</v>
      </c>
      <c r="I22" s="26">
        <v>50</v>
      </c>
      <c r="J22" s="30">
        <f t="shared" si="0"/>
        <v>7.8757393456111586</v>
      </c>
      <c r="K22" s="24">
        <f t="shared" si="1"/>
        <v>0</v>
      </c>
      <c r="P22" s="4"/>
      <c r="Q22" s="4"/>
    </row>
    <row r="23" spans="1:17">
      <c r="A23" s="24" t="s">
        <v>181</v>
      </c>
      <c r="B23" s="25">
        <v>44583</v>
      </c>
      <c r="C23" s="26" t="s">
        <v>158</v>
      </c>
      <c r="D23" s="26" t="s">
        <v>2</v>
      </c>
      <c r="E23" s="26" t="s">
        <v>1</v>
      </c>
      <c r="F23" s="26">
        <v>21026</v>
      </c>
      <c r="G23" s="26">
        <v>200</v>
      </c>
      <c r="H23" s="27">
        <v>4630.0001139999995</v>
      </c>
      <c r="I23" s="26">
        <v>150</v>
      </c>
      <c r="J23" s="30">
        <f t="shared" si="0"/>
        <v>8.7192222228960414</v>
      </c>
      <c r="K23" s="24">
        <f t="shared" si="1"/>
        <v>0</v>
      </c>
      <c r="M23" s="4" t="s">
        <v>192</v>
      </c>
      <c r="P23" s="4"/>
      <c r="Q23" s="4"/>
    </row>
    <row r="24" spans="1:17">
      <c r="A24" s="24" t="s">
        <v>181</v>
      </c>
      <c r="B24" s="25">
        <v>44584</v>
      </c>
      <c r="C24" s="26" t="s">
        <v>158</v>
      </c>
      <c r="D24" s="26" t="s">
        <v>2</v>
      </c>
      <c r="E24" s="26" t="s">
        <v>1</v>
      </c>
      <c r="F24" s="26">
        <v>7132</v>
      </c>
      <c r="G24" s="26">
        <v>100</v>
      </c>
      <c r="H24" s="27">
        <v>2609.9998949999999</v>
      </c>
      <c r="I24" s="26">
        <v>50</v>
      </c>
      <c r="J24" s="30">
        <f t="shared" si="0"/>
        <v>4.7471266679878541</v>
      </c>
      <c r="K24" s="24">
        <f t="shared" si="1"/>
        <v>0</v>
      </c>
      <c r="P24" s="4"/>
      <c r="Q24" s="4"/>
    </row>
    <row r="25" spans="1:17">
      <c r="A25" s="24" t="s">
        <v>181</v>
      </c>
      <c r="B25" s="25">
        <v>44585</v>
      </c>
      <c r="C25" s="26" t="s">
        <v>158</v>
      </c>
      <c r="D25" s="26" t="s">
        <v>2</v>
      </c>
      <c r="E25" s="26" t="s">
        <v>1</v>
      </c>
      <c r="F25" s="26">
        <v>12190</v>
      </c>
      <c r="G25" s="26">
        <v>100</v>
      </c>
      <c r="H25" s="27">
        <v>3049.9999519999997</v>
      </c>
      <c r="I25" s="26">
        <v>50</v>
      </c>
      <c r="J25" s="30">
        <f t="shared" si="0"/>
        <v>3.9180328642837963</v>
      </c>
      <c r="K25" s="24">
        <f t="shared" si="1"/>
        <v>0</v>
      </c>
      <c r="P25" s="4"/>
      <c r="Q25" s="4"/>
    </row>
    <row r="26" spans="1:17">
      <c r="A26" s="24" t="s">
        <v>181</v>
      </c>
      <c r="B26" s="25">
        <v>44586</v>
      </c>
      <c r="C26" s="26" t="s">
        <v>158</v>
      </c>
      <c r="D26" s="26" t="s">
        <v>2</v>
      </c>
      <c r="E26" s="26" t="s">
        <v>1</v>
      </c>
      <c r="F26" s="26">
        <v>12193</v>
      </c>
      <c r="G26" s="26">
        <v>100</v>
      </c>
      <c r="H26" s="27">
        <v>3059.9999430000003</v>
      </c>
      <c r="I26" s="26">
        <v>100</v>
      </c>
      <c r="J26" s="30">
        <f t="shared" si="0"/>
        <v>8.803921751249522</v>
      </c>
      <c r="K26" s="24">
        <f t="shared" si="1"/>
        <v>0</v>
      </c>
      <c r="P26" s="4"/>
      <c r="Q26" s="4"/>
    </row>
    <row r="27" spans="1:17">
      <c r="A27" s="24" t="s">
        <v>181</v>
      </c>
      <c r="B27" s="25">
        <v>44587</v>
      </c>
      <c r="C27" s="26" t="s">
        <v>158</v>
      </c>
      <c r="D27" s="26" t="s">
        <v>2</v>
      </c>
      <c r="E27" s="26" t="s">
        <v>1</v>
      </c>
      <c r="F27" s="26">
        <v>7440</v>
      </c>
      <c r="G27" s="26">
        <v>100</v>
      </c>
      <c r="H27" s="27">
        <v>2980.0000190000001</v>
      </c>
      <c r="I27" s="26">
        <v>100</v>
      </c>
      <c r="J27" s="30">
        <f t="shared" si="0"/>
        <v>9.0671140297734336</v>
      </c>
      <c r="K27" s="24">
        <f t="shared" si="1"/>
        <v>0</v>
      </c>
      <c r="P27" s="4"/>
      <c r="Q27" s="4"/>
    </row>
    <row r="28" spans="1:17">
      <c r="A28" s="24" t="s">
        <v>182</v>
      </c>
      <c r="B28" s="25">
        <v>44588</v>
      </c>
      <c r="C28" s="26" t="s">
        <v>158</v>
      </c>
      <c r="D28" s="26" t="s">
        <v>3</v>
      </c>
      <c r="E28" s="26" t="s">
        <v>5</v>
      </c>
      <c r="F28" s="26">
        <v>3812</v>
      </c>
      <c r="G28" s="26">
        <v>50</v>
      </c>
      <c r="H28" s="27">
        <v>1129.9999949999999</v>
      </c>
      <c r="I28" s="26">
        <v>150</v>
      </c>
      <c r="J28" s="30">
        <f t="shared" si="0"/>
        <v>38.823009025765529</v>
      </c>
      <c r="K28" s="24">
        <f t="shared" si="1"/>
        <v>0</v>
      </c>
    </row>
    <row r="29" spans="1:17">
      <c r="A29" s="24" t="s">
        <v>183</v>
      </c>
      <c r="B29" s="25">
        <v>44589</v>
      </c>
      <c r="C29" s="26" t="s">
        <v>158</v>
      </c>
      <c r="D29" s="26" t="s">
        <v>3</v>
      </c>
      <c r="E29" s="26" t="s">
        <v>1</v>
      </c>
      <c r="F29" s="26">
        <v>19113</v>
      </c>
      <c r="G29" s="26">
        <v>200</v>
      </c>
      <c r="H29" s="27">
        <v>5520.0001000000002</v>
      </c>
      <c r="I29" s="26">
        <v>50</v>
      </c>
      <c r="J29" s="30">
        <f t="shared" si="0"/>
        <v>1.7173912551197235</v>
      </c>
      <c r="K29" s="24">
        <f t="shared" si="1"/>
        <v>1</v>
      </c>
    </row>
    <row r="30" spans="1:17">
      <c r="A30" s="24" t="s">
        <v>183</v>
      </c>
      <c r="B30" s="25">
        <v>44590</v>
      </c>
      <c r="C30" s="26" t="s">
        <v>158</v>
      </c>
      <c r="D30" s="26" t="s">
        <v>3</v>
      </c>
      <c r="E30" s="26" t="s">
        <v>1</v>
      </c>
      <c r="F30" s="26">
        <v>10976</v>
      </c>
      <c r="G30" s="26">
        <v>100</v>
      </c>
      <c r="H30" s="27">
        <v>1690.000057</v>
      </c>
      <c r="I30" s="26">
        <v>100</v>
      </c>
      <c r="J30" s="30">
        <f t="shared" si="0"/>
        <v>16.751478691222317</v>
      </c>
      <c r="K30" s="24">
        <f t="shared" si="1"/>
        <v>0</v>
      </c>
    </row>
    <row r="31" spans="1:17">
      <c r="A31" s="24" t="s">
        <v>183</v>
      </c>
      <c r="B31" s="25">
        <v>44591</v>
      </c>
      <c r="C31" s="26" t="s">
        <v>158</v>
      </c>
      <c r="D31" s="26" t="s">
        <v>3</v>
      </c>
      <c r="E31" s="26" t="s">
        <v>1</v>
      </c>
      <c r="F31" s="26">
        <v>23817</v>
      </c>
      <c r="G31" s="26">
        <v>350</v>
      </c>
      <c r="H31" s="27">
        <v>8470.000148000001</v>
      </c>
      <c r="I31" s="26">
        <v>100</v>
      </c>
      <c r="J31" s="30">
        <f t="shared" si="0"/>
        <v>2.5419125709323422</v>
      </c>
      <c r="K31" s="24">
        <f t="shared" si="1"/>
        <v>0</v>
      </c>
    </row>
    <row r="32" spans="1:17">
      <c r="A32" s="24" t="s">
        <v>184</v>
      </c>
      <c r="B32" s="25">
        <v>44592</v>
      </c>
      <c r="C32" s="26" t="s">
        <v>158</v>
      </c>
      <c r="D32" s="26" t="s">
        <v>4</v>
      </c>
      <c r="E32" s="26" t="s">
        <v>5</v>
      </c>
      <c r="F32" s="26">
        <v>11199</v>
      </c>
      <c r="G32" s="26">
        <v>200</v>
      </c>
      <c r="H32" s="27">
        <v>5730.0000190000001</v>
      </c>
      <c r="I32" s="26">
        <v>100</v>
      </c>
      <c r="J32" s="30">
        <f t="shared" si="0"/>
        <v>4.2356020768802027</v>
      </c>
      <c r="K32" s="24">
        <f t="shared" si="1"/>
        <v>0</v>
      </c>
    </row>
    <row r="33" spans="1:11">
      <c r="A33" s="24" t="s">
        <v>184</v>
      </c>
      <c r="B33" s="25">
        <v>44593</v>
      </c>
      <c r="C33" s="26" t="s">
        <v>158</v>
      </c>
      <c r="D33" s="26" t="s">
        <v>4</v>
      </c>
      <c r="E33" s="26" t="s">
        <v>5</v>
      </c>
      <c r="F33" s="26">
        <v>17572</v>
      </c>
      <c r="G33" s="26">
        <v>350</v>
      </c>
      <c r="H33" s="27">
        <v>9379.9999950000001</v>
      </c>
      <c r="I33" s="26">
        <v>50</v>
      </c>
      <c r="J33" s="30">
        <f t="shared" si="0"/>
        <v>0.59914712238760504</v>
      </c>
      <c r="K33" s="24">
        <f t="shared" si="1"/>
        <v>1</v>
      </c>
    </row>
    <row r="34" spans="1:11">
      <c r="A34" s="24" t="s">
        <v>185</v>
      </c>
      <c r="B34" s="25">
        <v>44594</v>
      </c>
      <c r="C34" s="26" t="s">
        <v>158</v>
      </c>
      <c r="D34" s="26" t="s">
        <v>4</v>
      </c>
      <c r="E34" s="26" t="s">
        <v>1</v>
      </c>
      <c r="F34" s="26">
        <v>47224</v>
      </c>
      <c r="G34" s="26">
        <v>600</v>
      </c>
      <c r="H34" s="27">
        <v>15820.000169999999</v>
      </c>
      <c r="I34" s="26">
        <v>50</v>
      </c>
      <c r="J34" s="30">
        <f t="shared" si="0"/>
        <v>-5.1833132818480836E-2</v>
      </c>
      <c r="K34" s="24">
        <f t="shared" si="1"/>
        <v>1</v>
      </c>
    </row>
    <row r="35" spans="1:11">
      <c r="A35" s="24" t="s">
        <v>185</v>
      </c>
      <c r="B35" s="25">
        <v>44595</v>
      </c>
      <c r="C35" s="26" t="s">
        <v>158</v>
      </c>
      <c r="D35" s="26" t="s">
        <v>4</v>
      </c>
      <c r="E35" s="26" t="s">
        <v>1</v>
      </c>
      <c r="F35" s="26">
        <v>2283</v>
      </c>
      <c r="G35" s="26">
        <v>50</v>
      </c>
      <c r="H35" s="27">
        <v>1470.000029</v>
      </c>
      <c r="I35" s="26">
        <v>50</v>
      </c>
      <c r="J35" s="30">
        <f t="shared" si="0"/>
        <v>9.2040814313480528</v>
      </c>
      <c r="K35" s="24">
        <f t="shared" si="1"/>
        <v>0</v>
      </c>
    </row>
    <row r="36" spans="1:11">
      <c r="A36" s="24" t="s">
        <v>185</v>
      </c>
      <c r="B36" s="25">
        <v>44596</v>
      </c>
      <c r="C36" s="26" t="s">
        <v>158</v>
      </c>
      <c r="D36" s="26" t="s">
        <v>4</v>
      </c>
      <c r="E36" s="26" t="s">
        <v>1</v>
      </c>
      <c r="F36" s="26">
        <v>2182</v>
      </c>
      <c r="G36" s="26">
        <v>50</v>
      </c>
      <c r="H36" s="27">
        <v>1529.999971</v>
      </c>
      <c r="I36" s="26">
        <v>100</v>
      </c>
      <c r="J36" s="30">
        <f t="shared" si="0"/>
        <v>18.607843508906839</v>
      </c>
      <c r="K36" s="24">
        <f t="shared" si="1"/>
        <v>0</v>
      </c>
    </row>
    <row r="37" spans="1:11">
      <c r="A37" s="24" t="s">
        <v>186</v>
      </c>
      <c r="B37" s="25">
        <v>44597</v>
      </c>
      <c r="C37" s="26" t="s">
        <v>159</v>
      </c>
      <c r="D37" s="26" t="s">
        <v>0</v>
      </c>
      <c r="E37" s="26" t="s">
        <v>5</v>
      </c>
      <c r="F37" s="26">
        <v>5576</v>
      </c>
      <c r="G37" s="26">
        <v>50</v>
      </c>
      <c r="H37" s="27">
        <v>1529.999971</v>
      </c>
      <c r="I37" s="26">
        <v>100</v>
      </c>
      <c r="J37" s="30">
        <f t="shared" si="0"/>
        <v>18.607843508906839</v>
      </c>
      <c r="K37" s="24">
        <f t="shared" si="1"/>
        <v>0</v>
      </c>
    </row>
    <row r="38" spans="1:11">
      <c r="A38" s="24" t="s">
        <v>186</v>
      </c>
      <c r="B38" s="25">
        <v>44598</v>
      </c>
      <c r="C38" s="26" t="s">
        <v>159</v>
      </c>
      <c r="D38" s="26" t="s">
        <v>0</v>
      </c>
      <c r="E38" s="26" t="s">
        <v>5</v>
      </c>
      <c r="F38" s="26">
        <v>39337</v>
      </c>
      <c r="G38" s="26">
        <v>350</v>
      </c>
      <c r="H38" s="27">
        <v>10030.00009</v>
      </c>
      <c r="I38" s="26">
        <v>100</v>
      </c>
      <c r="J38" s="30">
        <f t="shared" si="0"/>
        <v>1.9910268924035472</v>
      </c>
      <c r="K38" s="24">
        <f t="shared" si="1"/>
        <v>1</v>
      </c>
    </row>
    <row r="39" spans="1:11">
      <c r="A39" s="24" t="s">
        <v>186</v>
      </c>
      <c r="B39" s="25">
        <v>44599</v>
      </c>
      <c r="C39" s="26" t="s">
        <v>159</v>
      </c>
      <c r="D39" s="26" t="s">
        <v>0</v>
      </c>
      <c r="E39" s="26" t="s">
        <v>5</v>
      </c>
      <c r="F39" s="26">
        <v>13479</v>
      </c>
      <c r="G39" s="26">
        <v>150</v>
      </c>
      <c r="H39" s="27">
        <v>4250</v>
      </c>
      <c r="I39" s="26">
        <v>50</v>
      </c>
      <c r="J39" s="30">
        <f t="shared" si="0"/>
        <v>2.5294117647058822</v>
      </c>
      <c r="K39" s="24">
        <f t="shared" si="1"/>
        <v>0</v>
      </c>
    </row>
    <row r="40" spans="1:11">
      <c r="A40" s="24" t="s">
        <v>186</v>
      </c>
      <c r="B40" s="25">
        <v>44600</v>
      </c>
      <c r="C40" s="26" t="s">
        <v>159</v>
      </c>
      <c r="D40" s="26" t="s">
        <v>0</v>
      </c>
      <c r="E40" s="26" t="s">
        <v>5</v>
      </c>
      <c r="F40" s="26">
        <v>57022</v>
      </c>
      <c r="G40" s="26">
        <v>650</v>
      </c>
      <c r="H40" s="27">
        <v>20290.000319999999</v>
      </c>
      <c r="I40" s="26">
        <v>300</v>
      </c>
      <c r="J40" s="30">
        <f t="shared" si="0"/>
        <v>3.4356825323105769</v>
      </c>
      <c r="K40" s="24">
        <f t="shared" si="1"/>
        <v>0</v>
      </c>
    </row>
    <row r="41" spans="1:11">
      <c r="A41" s="24" t="s">
        <v>186</v>
      </c>
      <c r="B41" s="25">
        <v>44601</v>
      </c>
      <c r="C41" s="26" t="s">
        <v>159</v>
      </c>
      <c r="D41" s="26" t="s">
        <v>0</v>
      </c>
      <c r="E41" s="26" t="s">
        <v>5</v>
      </c>
      <c r="F41" s="26">
        <v>5453</v>
      </c>
      <c r="G41" s="26">
        <v>50</v>
      </c>
      <c r="H41" s="27">
        <v>1389.999986</v>
      </c>
      <c r="I41" s="26">
        <v>100</v>
      </c>
      <c r="J41" s="30">
        <f t="shared" si="0"/>
        <v>20.582734030329696</v>
      </c>
      <c r="K41" s="24">
        <f t="shared" si="1"/>
        <v>0</v>
      </c>
    </row>
    <row r="42" spans="1:11">
      <c r="A42" s="24" t="s">
        <v>186</v>
      </c>
      <c r="B42" s="25">
        <v>44602</v>
      </c>
      <c r="C42" s="26" t="s">
        <v>159</v>
      </c>
      <c r="D42" s="26" t="s">
        <v>0</v>
      </c>
      <c r="E42" s="26" t="s">
        <v>5</v>
      </c>
      <c r="F42" s="26">
        <v>11803</v>
      </c>
      <c r="G42" s="26">
        <v>150</v>
      </c>
      <c r="H42" s="27">
        <v>4440.0000570000002</v>
      </c>
      <c r="I42" s="26">
        <v>50</v>
      </c>
      <c r="J42" s="30">
        <f t="shared" si="0"/>
        <v>2.3783783350073047</v>
      </c>
      <c r="K42" s="24">
        <f t="shared" si="1"/>
        <v>0</v>
      </c>
    </row>
    <row r="43" spans="1:11">
      <c r="A43" s="24" t="s">
        <v>186</v>
      </c>
      <c r="B43" s="25">
        <v>44603</v>
      </c>
      <c r="C43" s="26" t="s">
        <v>159</v>
      </c>
      <c r="D43" s="26" t="s">
        <v>0</v>
      </c>
      <c r="E43" s="26" t="s">
        <v>5</v>
      </c>
      <c r="F43" s="26">
        <v>4259</v>
      </c>
      <c r="G43" s="26">
        <v>50</v>
      </c>
      <c r="H43" s="27">
        <v>1570.0000519999999</v>
      </c>
      <c r="I43" s="26">
        <v>100</v>
      </c>
      <c r="J43" s="30">
        <f t="shared" si="0"/>
        <v>18.108279621891377</v>
      </c>
      <c r="K43" s="24">
        <f t="shared" si="1"/>
        <v>0</v>
      </c>
    </row>
    <row r="44" spans="1:11">
      <c r="A44" s="24" t="s">
        <v>186</v>
      </c>
      <c r="B44" s="25">
        <v>44604</v>
      </c>
      <c r="C44" s="26" t="s">
        <v>159</v>
      </c>
      <c r="D44" s="26" t="s">
        <v>0</v>
      </c>
      <c r="E44" s="26" t="s">
        <v>5</v>
      </c>
      <c r="F44" s="26">
        <v>5323</v>
      </c>
      <c r="G44" s="26">
        <v>50</v>
      </c>
      <c r="H44" s="27">
        <v>1289.9999620000001</v>
      </c>
      <c r="I44" s="26">
        <v>100</v>
      </c>
      <c r="J44" s="30">
        <f t="shared" si="0"/>
        <v>22.255814638543374</v>
      </c>
      <c r="K44" s="24">
        <f t="shared" si="1"/>
        <v>0</v>
      </c>
    </row>
    <row r="45" spans="1:11">
      <c r="A45" s="24" t="s">
        <v>186</v>
      </c>
      <c r="B45" s="25">
        <v>44605</v>
      </c>
      <c r="C45" s="26" t="s">
        <v>159</v>
      </c>
      <c r="D45" s="26" t="s">
        <v>0</v>
      </c>
      <c r="E45" s="26" t="s">
        <v>5</v>
      </c>
      <c r="F45" s="26">
        <v>17553</v>
      </c>
      <c r="G45" s="26">
        <v>150</v>
      </c>
      <c r="H45" s="27">
        <v>4590.000153</v>
      </c>
      <c r="I45" s="26">
        <v>50</v>
      </c>
      <c r="J45" s="30">
        <f t="shared" si="0"/>
        <v>2.2679737472766921</v>
      </c>
      <c r="K45" s="24">
        <f t="shared" si="1"/>
        <v>0</v>
      </c>
    </row>
    <row r="46" spans="1:11">
      <c r="A46" s="24" t="s">
        <v>186</v>
      </c>
      <c r="B46" s="25">
        <v>44606</v>
      </c>
      <c r="C46" s="26" t="s">
        <v>159</v>
      </c>
      <c r="D46" s="26" t="s">
        <v>0</v>
      </c>
      <c r="E46" s="26" t="s">
        <v>5</v>
      </c>
      <c r="F46" s="26">
        <v>3343</v>
      </c>
      <c r="G46" s="26">
        <v>50</v>
      </c>
      <c r="H46" s="27">
        <v>540.00002099999995</v>
      </c>
      <c r="I46" s="26">
        <v>50</v>
      </c>
      <c r="J46" s="30">
        <f t="shared" si="0"/>
        <v>26.777776697530911</v>
      </c>
      <c r="K46" s="24">
        <f t="shared" si="1"/>
        <v>0</v>
      </c>
    </row>
    <row r="47" spans="1:11">
      <c r="A47" s="24" t="s">
        <v>186</v>
      </c>
      <c r="B47" s="25">
        <v>44607</v>
      </c>
      <c r="C47" s="26" t="s">
        <v>159</v>
      </c>
      <c r="D47" s="26" t="s">
        <v>0</v>
      </c>
      <c r="E47" s="26" t="s">
        <v>5</v>
      </c>
      <c r="F47" s="26">
        <v>34740</v>
      </c>
      <c r="G47" s="26">
        <v>350</v>
      </c>
      <c r="H47" s="27">
        <v>13410.000090000001</v>
      </c>
      <c r="I47" s="26">
        <v>100</v>
      </c>
      <c r="J47" s="30">
        <f t="shared" si="0"/>
        <v>1.2371364503100459</v>
      </c>
      <c r="K47" s="24">
        <f t="shared" si="1"/>
        <v>1</v>
      </c>
    </row>
    <row r="48" spans="1:11">
      <c r="A48" s="24" t="s">
        <v>186</v>
      </c>
      <c r="B48" s="25">
        <v>44608</v>
      </c>
      <c r="C48" s="26" t="s">
        <v>159</v>
      </c>
      <c r="D48" s="26" t="s">
        <v>0</v>
      </c>
      <c r="E48" s="26" t="s">
        <v>5</v>
      </c>
      <c r="F48" s="26">
        <v>31393</v>
      </c>
      <c r="G48" s="26">
        <v>400</v>
      </c>
      <c r="H48" s="27">
        <v>10960.00051</v>
      </c>
      <c r="I48" s="26">
        <v>100</v>
      </c>
      <c r="J48" s="30">
        <f t="shared" si="0"/>
        <v>1.7372261500013382</v>
      </c>
      <c r="K48" s="24">
        <f t="shared" si="1"/>
        <v>1</v>
      </c>
    </row>
    <row r="49" spans="1:11">
      <c r="A49" s="24" t="s">
        <v>186</v>
      </c>
      <c r="B49" s="25">
        <v>44609</v>
      </c>
      <c r="C49" s="26" t="s">
        <v>159</v>
      </c>
      <c r="D49" s="26" t="s">
        <v>0</v>
      </c>
      <c r="E49" s="26" t="s">
        <v>5</v>
      </c>
      <c r="F49" s="26">
        <v>8410</v>
      </c>
      <c r="G49" s="26">
        <v>100</v>
      </c>
      <c r="H49" s="27">
        <v>2359.9998949999999</v>
      </c>
      <c r="I49" s="26">
        <v>100</v>
      </c>
      <c r="J49" s="30">
        <f t="shared" si="0"/>
        <v>11.711864972349925</v>
      </c>
      <c r="K49" s="24">
        <f t="shared" si="1"/>
        <v>0</v>
      </c>
    </row>
    <row r="50" spans="1:11">
      <c r="A50" s="24" t="s">
        <v>186</v>
      </c>
      <c r="B50" s="25">
        <v>44610</v>
      </c>
      <c r="C50" s="26" t="s">
        <v>159</v>
      </c>
      <c r="D50" s="26" t="s">
        <v>0</v>
      </c>
      <c r="E50" s="26" t="s">
        <v>5</v>
      </c>
      <c r="F50" s="26">
        <v>25884</v>
      </c>
      <c r="G50" s="26">
        <v>250</v>
      </c>
      <c r="H50" s="27">
        <v>7350.0001430000002</v>
      </c>
      <c r="I50" s="26">
        <v>50</v>
      </c>
      <c r="J50" s="30">
        <f t="shared" si="0"/>
        <v>1.0408162868249349</v>
      </c>
      <c r="K50" s="24">
        <f t="shared" si="1"/>
        <v>1</v>
      </c>
    </row>
    <row r="51" spans="1:11">
      <c r="A51" s="24" t="s">
        <v>186</v>
      </c>
      <c r="B51" s="25">
        <v>44611</v>
      </c>
      <c r="C51" s="26" t="s">
        <v>159</v>
      </c>
      <c r="D51" s="26" t="s">
        <v>0</v>
      </c>
      <c r="E51" s="26" t="s">
        <v>5</v>
      </c>
      <c r="F51" s="26">
        <v>28488</v>
      </c>
      <c r="G51" s="26">
        <v>500</v>
      </c>
      <c r="H51" s="27">
        <v>9340.0000330000003</v>
      </c>
      <c r="I51" s="26">
        <v>50</v>
      </c>
      <c r="J51" s="30">
        <f t="shared" si="0"/>
        <v>0.60599571167046473</v>
      </c>
      <c r="K51" s="24">
        <f t="shared" si="1"/>
        <v>1</v>
      </c>
    </row>
    <row r="52" spans="1:11">
      <c r="A52" s="24" t="s">
        <v>186</v>
      </c>
      <c r="B52" s="25">
        <v>44612</v>
      </c>
      <c r="C52" s="26" t="s">
        <v>159</v>
      </c>
      <c r="D52" s="26" t="s">
        <v>0</v>
      </c>
      <c r="E52" s="26" t="s">
        <v>5</v>
      </c>
      <c r="F52" s="26">
        <v>10126</v>
      </c>
      <c r="G52" s="26">
        <v>150</v>
      </c>
      <c r="H52" s="27">
        <v>4619.9998860000005</v>
      </c>
      <c r="I52" s="26">
        <v>50</v>
      </c>
      <c r="J52" s="30">
        <f t="shared" si="0"/>
        <v>2.2467533268679385</v>
      </c>
      <c r="K52" s="24">
        <f t="shared" si="1"/>
        <v>0</v>
      </c>
    </row>
    <row r="53" spans="1:11">
      <c r="A53" s="24" t="s">
        <v>186</v>
      </c>
      <c r="B53" s="25">
        <v>44613</v>
      </c>
      <c r="C53" s="26" t="s">
        <v>159</v>
      </c>
      <c r="D53" s="26" t="s">
        <v>0</v>
      </c>
      <c r="E53" s="26" t="s">
        <v>5</v>
      </c>
      <c r="F53" s="26">
        <v>22572</v>
      </c>
      <c r="G53" s="26">
        <v>250</v>
      </c>
      <c r="H53" s="27">
        <v>8500</v>
      </c>
      <c r="I53" s="26">
        <v>50</v>
      </c>
      <c r="J53" s="30">
        <f t="shared" si="0"/>
        <v>0.76470588235294112</v>
      </c>
      <c r="K53" s="24">
        <f t="shared" si="1"/>
        <v>1</v>
      </c>
    </row>
    <row r="54" spans="1:11">
      <c r="A54" s="24" t="s">
        <v>186</v>
      </c>
      <c r="B54" s="25">
        <v>44614</v>
      </c>
      <c r="C54" s="26" t="s">
        <v>159</v>
      </c>
      <c r="D54" s="26" t="s">
        <v>0</v>
      </c>
      <c r="E54" s="26" t="s">
        <v>5</v>
      </c>
      <c r="F54" s="26">
        <v>8774</v>
      </c>
      <c r="G54" s="26">
        <v>50</v>
      </c>
      <c r="H54" s="27">
        <v>1830.000043</v>
      </c>
      <c r="I54" s="26">
        <v>50</v>
      </c>
      <c r="J54" s="30">
        <f t="shared" si="0"/>
        <v>7.1967211188748585</v>
      </c>
      <c r="K54" s="24">
        <f t="shared" si="1"/>
        <v>0</v>
      </c>
    </row>
    <row r="55" spans="1:11">
      <c r="A55" s="24" t="s">
        <v>186</v>
      </c>
      <c r="B55" s="25">
        <v>44615</v>
      </c>
      <c r="C55" s="26" t="s">
        <v>159</v>
      </c>
      <c r="D55" s="26" t="s">
        <v>0</v>
      </c>
      <c r="E55" s="26" t="s">
        <v>5</v>
      </c>
      <c r="F55" s="26">
        <v>14459</v>
      </c>
      <c r="G55" s="26">
        <v>50</v>
      </c>
      <c r="H55" s="27">
        <v>1389.999986</v>
      </c>
      <c r="I55" s="26">
        <v>50</v>
      </c>
      <c r="J55" s="30">
        <f t="shared" si="0"/>
        <v>9.7913670151648464</v>
      </c>
      <c r="K55" s="24">
        <f t="shared" si="1"/>
        <v>0</v>
      </c>
    </row>
    <row r="56" spans="1:11">
      <c r="A56" s="24" t="s">
        <v>186</v>
      </c>
      <c r="B56" s="25">
        <v>44616</v>
      </c>
      <c r="C56" s="26" t="s">
        <v>159</v>
      </c>
      <c r="D56" s="26" t="s">
        <v>0</v>
      </c>
      <c r="E56" s="26" t="s">
        <v>5</v>
      </c>
      <c r="F56" s="26">
        <v>21596</v>
      </c>
      <c r="G56" s="26">
        <v>100</v>
      </c>
      <c r="H56" s="27">
        <v>2809.9999430000003</v>
      </c>
      <c r="I56" s="26">
        <v>50</v>
      </c>
      <c r="J56" s="30">
        <f t="shared" si="0"/>
        <v>4.3380784000962516</v>
      </c>
      <c r="K56" s="24">
        <f t="shared" si="1"/>
        <v>0</v>
      </c>
    </row>
    <row r="57" spans="1:11">
      <c r="A57" s="24" t="s">
        <v>186</v>
      </c>
      <c r="B57" s="25">
        <v>44617</v>
      </c>
      <c r="C57" s="26" t="s">
        <v>159</v>
      </c>
      <c r="D57" s="26" t="s">
        <v>0</v>
      </c>
      <c r="E57" s="26" t="s">
        <v>5</v>
      </c>
      <c r="F57" s="26">
        <v>66765</v>
      </c>
      <c r="G57" s="26">
        <v>400</v>
      </c>
      <c r="H57" s="27">
        <v>11049.99971</v>
      </c>
      <c r="I57" s="26">
        <v>50</v>
      </c>
      <c r="J57" s="30">
        <f t="shared" si="0"/>
        <v>0.35746609897422338</v>
      </c>
      <c r="K57" s="24">
        <f t="shared" si="1"/>
        <v>1</v>
      </c>
    </row>
    <row r="58" spans="1:11">
      <c r="A58" s="24" t="s">
        <v>186</v>
      </c>
      <c r="B58" s="25">
        <v>44618</v>
      </c>
      <c r="C58" s="26" t="s">
        <v>159</v>
      </c>
      <c r="D58" s="26" t="s">
        <v>0</v>
      </c>
      <c r="E58" s="26" t="s">
        <v>5</v>
      </c>
      <c r="F58" s="26">
        <v>26910</v>
      </c>
      <c r="G58" s="26">
        <v>250</v>
      </c>
      <c r="H58" s="27">
        <v>7229.9997810000004</v>
      </c>
      <c r="I58" s="26">
        <v>50</v>
      </c>
      <c r="J58" s="30">
        <f t="shared" si="0"/>
        <v>1.0746888595237702</v>
      </c>
      <c r="K58" s="24">
        <f t="shared" si="1"/>
        <v>1</v>
      </c>
    </row>
    <row r="59" spans="1:11">
      <c r="A59" s="24" t="s">
        <v>186</v>
      </c>
      <c r="B59" s="25">
        <v>44619</v>
      </c>
      <c r="C59" s="26" t="s">
        <v>159</v>
      </c>
      <c r="D59" s="26" t="s">
        <v>0</v>
      </c>
      <c r="E59" s="26" t="s">
        <v>5</v>
      </c>
      <c r="F59" s="26">
        <v>3989</v>
      </c>
      <c r="G59" s="26">
        <v>50</v>
      </c>
      <c r="H59" s="27">
        <v>1279.999971</v>
      </c>
      <c r="I59" s="26">
        <v>50</v>
      </c>
      <c r="J59" s="30">
        <f t="shared" si="0"/>
        <v>10.718750265502937</v>
      </c>
      <c r="K59" s="24">
        <f t="shared" si="1"/>
        <v>0</v>
      </c>
    </row>
    <row r="60" spans="1:11">
      <c r="A60" s="24" t="s">
        <v>186</v>
      </c>
      <c r="B60" s="25">
        <v>44620</v>
      </c>
      <c r="C60" s="26" t="s">
        <v>159</v>
      </c>
      <c r="D60" s="26" t="s">
        <v>0</v>
      </c>
      <c r="E60" s="26" t="s">
        <v>5</v>
      </c>
      <c r="F60" s="26">
        <v>33144</v>
      </c>
      <c r="G60" s="26">
        <v>450</v>
      </c>
      <c r="H60" s="27">
        <v>13409.99985</v>
      </c>
      <c r="I60" s="26">
        <v>50</v>
      </c>
      <c r="J60" s="30">
        <f t="shared" si="0"/>
        <v>0.11856824517414143</v>
      </c>
      <c r="K60" s="24">
        <f t="shared" si="1"/>
        <v>1</v>
      </c>
    </row>
    <row r="61" spans="1:11">
      <c r="A61" s="24" t="s">
        <v>186</v>
      </c>
      <c r="B61" s="25">
        <v>44621</v>
      </c>
      <c r="C61" s="26" t="s">
        <v>159</v>
      </c>
      <c r="D61" s="26" t="s">
        <v>0</v>
      </c>
      <c r="E61" s="26" t="s">
        <v>5</v>
      </c>
      <c r="F61" s="26">
        <v>8613</v>
      </c>
      <c r="G61" s="26">
        <v>50</v>
      </c>
      <c r="H61" s="27">
        <v>889.99998599999992</v>
      </c>
      <c r="I61" s="26">
        <v>100</v>
      </c>
      <c r="J61" s="30">
        <f t="shared" si="0"/>
        <v>32.707865698775421</v>
      </c>
      <c r="K61" s="24">
        <f t="shared" si="1"/>
        <v>0</v>
      </c>
    </row>
    <row r="62" spans="1:11">
      <c r="A62" s="24" t="s">
        <v>186</v>
      </c>
      <c r="B62" s="25">
        <v>44622</v>
      </c>
      <c r="C62" s="26" t="s">
        <v>159</v>
      </c>
      <c r="D62" s="26" t="s">
        <v>0</v>
      </c>
      <c r="E62" s="26" t="s">
        <v>5</v>
      </c>
      <c r="F62" s="26">
        <v>51816</v>
      </c>
      <c r="G62" s="26">
        <v>400</v>
      </c>
      <c r="H62" s="27">
        <v>10229.999899999999</v>
      </c>
      <c r="I62" s="26">
        <v>150</v>
      </c>
      <c r="J62" s="30">
        <f t="shared" si="0"/>
        <v>3.3988270224714281</v>
      </c>
      <c r="K62" s="24">
        <f t="shared" si="1"/>
        <v>0</v>
      </c>
    </row>
    <row r="63" spans="1:11">
      <c r="A63" s="24" t="s">
        <v>186</v>
      </c>
      <c r="B63" s="25">
        <v>44623</v>
      </c>
      <c r="C63" s="26" t="s">
        <v>159</v>
      </c>
      <c r="D63" s="26" t="s">
        <v>0</v>
      </c>
      <c r="E63" s="26" t="s">
        <v>5</v>
      </c>
      <c r="F63" s="26">
        <v>27289</v>
      </c>
      <c r="G63" s="26">
        <v>150</v>
      </c>
      <c r="H63" s="27">
        <v>4429.999828</v>
      </c>
      <c r="I63" s="26">
        <v>50</v>
      </c>
      <c r="J63" s="30">
        <f t="shared" si="0"/>
        <v>2.3860046461383293</v>
      </c>
      <c r="K63" s="24">
        <f t="shared" si="1"/>
        <v>0</v>
      </c>
    </row>
    <row r="64" spans="1:11">
      <c r="A64" s="24" t="s">
        <v>186</v>
      </c>
      <c r="B64" s="25">
        <v>44624</v>
      </c>
      <c r="C64" s="26" t="s">
        <v>159</v>
      </c>
      <c r="D64" s="26" t="s">
        <v>0</v>
      </c>
      <c r="E64" s="26" t="s">
        <v>5</v>
      </c>
      <c r="F64" s="26">
        <v>20409</v>
      </c>
      <c r="G64" s="26">
        <v>200</v>
      </c>
      <c r="H64" s="27">
        <v>3829.9999240000002</v>
      </c>
      <c r="I64" s="26">
        <v>50</v>
      </c>
      <c r="J64" s="30">
        <f t="shared" si="0"/>
        <v>2.9164491638773202</v>
      </c>
      <c r="K64" s="24">
        <f t="shared" si="1"/>
        <v>0</v>
      </c>
    </row>
    <row r="65" spans="1:11">
      <c r="A65" s="24" t="s">
        <v>186</v>
      </c>
      <c r="B65" s="25">
        <v>44625</v>
      </c>
      <c r="C65" s="26" t="s">
        <v>159</v>
      </c>
      <c r="D65" s="26" t="s">
        <v>0</v>
      </c>
      <c r="E65" s="26" t="s">
        <v>5</v>
      </c>
      <c r="F65" s="26">
        <v>8044</v>
      </c>
      <c r="G65" s="26">
        <v>50</v>
      </c>
      <c r="H65" s="27">
        <v>1110.000014</v>
      </c>
      <c r="I65" s="26">
        <v>50</v>
      </c>
      <c r="J65" s="30">
        <f t="shared" si="0"/>
        <v>12.513513343072805</v>
      </c>
      <c r="K65" s="24">
        <f t="shared" si="1"/>
        <v>0</v>
      </c>
    </row>
    <row r="66" spans="1:11">
      <c r="A66" s="24" t="s">
        <v>186</v>
      </c>
      <c r="B66" s="25">
        <v>44626</v>
      </c>
      <c r="C66" s="26" t="s">
        <v>159</v>
      </c>
      <c r="D66" s="26" t="s">
        <v>0</v>
      </c>
      <c r="E66" s="26" t="s">
        <v>5</v>
      </c>
      <c r="F66" s="26">
        <v>15645</v>
      </c>
      <c r="G66" s="26">
        <v>200</v>
      </c>
      <c r="H66" s="27">
        <v>5349.9999049999997</v>
      </c>
      <c r="I66" s="26">
        <v>50</v>
      </c>
      <c r="J66" s="30">
        <f t="shared" si="0"/>
        <v>1.8037383675430176</v>
      </c>
      <c r="K66" s="24">
        <f t="shared" si="1"/>
        <v>1</v>
      </c>
    </row>
    <row r="67" spans="1:11">
      <c r="A67" s="24" t="s">
        <v>186</v>
      </c>
      <c r="B67" s="25">
        <v>44627</v>
      </c>
      <c r="C67" s="26" t="s">
        <v>159</v>
      </c>
      <c r="D67" s="26" t="s">
        <v>0</v>
      </c>
      <c r="E67" s="26" t="s">
        <v>5</v>
      </c>
      <c r="F67" s="26">
        <v>4402</v>
      </c>
      <c r="G67" s="26">
        <v>50</v>
      </c>
      <c r="H67" s="27">
        <v>1330.000043</v>
      </c>
      <c r="I67" s="26">
        <v>100</v>
      </c>
      <c r="J67" s="30">
        <f t="shared" ref="J67:J130" si="2">(I67*300-H67)/H67</f>
        <v>21.556390248176857</v>
      </c>
      <c r="K67" s="24">
        <f t="shared" ref="K67:K130" si="3">IF(J67&lt;2,1,0)</f>
        <v>0</v>
      </c>
    </row>
    <row r="68" spans="1:11">
      <c r="A68" s="24" t="s">
        <v>186</v>
      </c>
      <c r="B68" s="25">
        <v>44628</v>
      </c>
      <c r="C68" s="26" t="s">
        <v>159</v>
      </c>
      <c r="D68" s="26" t="s">
        <v>0</v>
      </c>
      <c r="E68" s="26" t="s">
        <v>5</v>
      </c>
      <c r="F68" s="26">
        <v>8469</v>
      </c>
      <c r="G68" s="26">
        <v>100</v>
      </c>
      <c r="H68" s="27">
        <v>3089.999914</v>
      </c>
      <c r="I68" s="26">
        <v>50</v>
      </c>
      <c r="J68" s="30">
        <f t="shared" si="2"/>
        <v>3.8543690671442525</v>
      </c>
      <c r="K68" s="24">
        <f t="shared" si="3"/>
        <v>0</v>
      </c>
    </row>
    <row r="69" spans="1:11">
      <c r="A69" s="24" t="s">
        <v>186</v>
      </c>
      <c r="B69" s="25">
        <v>44629</v>
      </c>
      <c r="C69" s="26" t="s">
        <v>159</v>
      </c>
      <c r="D69" s="26" t="s">
        <v>0</v>
      </c>
      <c r="E69" s="26" t="s">
        <v>5</v>
      </c>
      <c r="F69" s="26">
        <v>5823</v>
      </c>
      <c r="G69" s="26">
        <v>50</v>
      </c>
      <c r="H69" s="27">
        <v>1419.999957</v>
      </c>
      <c r="I69" s="26">
        <v>100</v>
      </c>
      <c r="J69" s="30">
        <f t="shared" si="2"/>
        <v>20.126761203134318</v>
      </c>
      <c r="K69" s="24">
        <f t="shared" si="3"/>
        <v>0</v>
      </c>
    </row>
    <row r="70" spans="1:11">
      <c r="A70" s="24" t="s">
        <v>186</v>
      </c>
      <c r="B70" s="25">
        <v>44630</v>
      </c>
      <c r="C70" s="26" t="s">
        <v>159</v>
      </c>
      <c r="D70" s="26" t="s">
        <v>0</v>
      </c>
      <c r="E70" s="26" t="s">
        <v>5</v>
      </c>
      <c r="F70" s="26">
        <v>4971</v>
      </c>
      <c r="G70" s="26">
        <v>50</v>
      </c>
      <c r="H70" s="27">
        <v>1230.0000190000001</v>
      </c>
      <c r="I70" s="26">
        <v>100</v>
      </c>
      <c r="J70" s="30">
        <f t="shared" si="2"/>
        <v>23.390243525679164</v>
      </c>
      <c r="K70" s="24">
        <f t="shared" si="3"/>
        <v>0</v>
      </c>
    </row>
    <row r="71" spans="1:11">
      <c r="A71" s="24" t="s">
        <v>186</v>
      </c>
      <c r="B71" s="25">
        <v>44631</v>
      </c>
      <c r="C71" s="26" t="s">
        <v>159</v>
      </c>
      <c r="D71" s="26" t="s">
        <v>0</v>
      </c>
      <c r="E71" s="26" t="s">
        <v>5</v>
      </c>
      <c r="F71" s="26">
        <v>13621</v>
      </c>
      <c r="G71" s="26">
        <v>150</v>
      </c>
      <c r="H71" s="27">
        <v>4090.0000329999998</v>
      </c>
      <c r="I71" s="26">
        <v>50</v>
      </c>
      <c r="J71" s="30">
        <f t="shared" si="2"/>
        <v>2.6674816330007594</v>
      </c>
      <c r="K71" s="24">
        <f t="shared" si="3"/>
        <v>0</v>
      </c>
    </row>
    <row r="72" spans="1:11">
      <c r="A72" s="24" t="s">
        <v>186</v>
      </c>
      <c r="B72" s="25">
        <v>44632</v>
      </c>
      <c r="C72" s="26" t="s">
        <v>159</v>
      </c>
      <c r="D72" s="26" t="s">
        <v>0</v>
      </c>
      <c r="E72" s="26" t="s">
        <v>5</v>
      </c>
      <c r="F72" s="26">
        <v>6175</v>
      </c>
      <c r="G72" s="26">
        <v>50</v>
      </c>
      <c r="H72" s="27">
        <v>1370.0000050000001</v>
      </c>
      <c r="I72" s="26">
        <v>150</v>
      </c>
      <c r="J72" s="30">
        <f t="shared" si="2"/>
        <v>31.846715208588627</v>
      </c>
      <c r="K72" s="24">
        <f t="shared" si="3"/>
        <v>0</v>
      </c>
    </row>
    <row r="73" spans="1:11">
      <c r="A73" s="24" t="s">
        <v>186</v>
      </c>
      <c r="B73" s="25">
        <v>44633</v>
      </c>
      <c r="C73" s="26" t="s">
        <v>159</v>
      </c>
      <c r="D73" s="26" t="s">
        <v>0</v>
      </c>
      <c r="E73" s="26" t="s">
        <v>5</v>
      </c>
      <c r="F73" s="26">
        <v>9076</v>
      </c>
      <c r="G73" s="26">
        <v>50</v>
      </c>
      <c r="H73" s="27">
        <v>1379.9999949999999</v>
      </c>
      <c r="I73" s="26">
        <v>100</v>
      </c>
      <c r="J73" s="30">
        <f t="shared" si="2"/>
        <v>20.739130513547575</v>
      </c>
      <c r="K73" s="24">
        <f t="shared" si="3"/>
        <v>0</v>
      </c>
    </row>
    <row r="74" spans="1:11">
      <c r="A74" s="24" t="s">
        <v>186</v>
      </c>
      <c r="B74" s="25">
        <v>44634</v>
      </c>
      <c r="C74" s="26" t="s">
        <v>159</v>
      </c>
      <c r="D74" s="26" t="s">
        <v>0</v>
      </c>
      <c r="E74" s="26" t="s">
        <v>5</v>
      </c>
      <c r="F74" s="26">
        <v>20941</v>
      </c>
      <c r="G74" s="26">
        <v>200</v>
      </c>
      <c r="H74" s="27">
        <v>5909.9999669999997</v>
      </c>
      <c r="I74" s="26">
        <v>100</v>
      </c>
      <c r="J74" s="30">
        <f t="shared" si="2"/>
        <v>4.076142160323637</v>
      </c>
      <c r="K74" s="24">
        <f t="shared" si="3"/>
        <v>0</v>
      </c>
    </row>
    <row r="75" spans="1:11">
      <c r="A75" s="24" t="s">
        <v>186</v>
      </c>
      <c r="B75" s="25">
        <v>44635</v>
      </c>
      <c r="C75" s="26" t="s">
        <v>159</v>
      </c>
      <c r="D75" s="26" t="s">
        <v>0</v>
      </c>
      <c r="E75" s="26" t="s">
        <v>5</v>
      </c>
      <c r="F75" s="26">
        <v>24491</v>
      </c>
      <c r="G75" s="26">
        <v>350</v>
      </c>
      <c r="H75" s="27">
        <v>9539.9999619999999</v>
      </c>
      <c r="I75" s="26">
        <v>50</v>
      </c>
      <c r="J75" s="30">
        <f t="shared" si="2"/>
        <v>0.57232705028809516</v>
      </c>
      <c r="K75" s="24">
        <f t="shared" si="3"/>
        <v>1</v>
      </c>
    </row>
    <row r="76" spans="1:11">
      <c r="A76" s="24" t="s">
        <v>186</v>
      </c>
      <c r="B76" s="25">
        <v>44636</v>
      </c>
      <c r="C76" s="26" t="s">
        <v>159</v>
      </c>
      <c r="D76" s="26" t="s">
        <v>0</v>
      </c>
      <c r="E76" s="26" t="s">
        <v>5</v>
      </c>
      <c r="F76" s="26">
        <v>44699</v>
      </c>
      <c r="G76" s="26">
        <v>650</v>
      </c>
      <c r="H76" s="27">
        <v>17300.000369999998</v>
      </c>
      <c r="I76" s="26">
        <v>100</v>
      </c>
      <c r="J76" s="30">
        <f t="shared" si="2"/>
        <v>0.73410400915500118</v>
      </c>
      <c r="K76" s="24">
        <f t="shared" si="3"/>
        <v>1</v>
      </c>
    </row>
    <row r="77" spans="1:11">
      <c r="A77" s="24" t="s">
        <v>186</v>
      </c>
      <c r="B77" s="25">
        <v>44637</v>
      </c>
      <c r="C77" s="26" t="s">
        <v>159</v>
      </c>
      <c r="D77" s="26" t="s">
        <v>0</v>
      </c>
      <c r="E77" s="26" t="s">
        <v>5</v>
      </c>
      <c r="F77" s="26">
        <v>6469</v>
      </c>
      <c r="G77" s="26">
        <v>100</v>
      </c>
      <c r="H77" s="27">
        <v>1309.999943</v>
      </c>
      <c r="I77" s="26">
        <v>50</v>
      </c>
      <c r="J77" s="30">
        <f t="shared" si="2"/>
        <v>10.450382177612049</v>
      </c>
      <c r="K77" s="24">
        <f t="shared" si="3"/>
        <v>0</v>
      </c>
    </row>
    <row r="78" spans="1:11">
      <c r="A78" s="24" t="s">
        <v>186</v>
      </c>
      <c r="B78" s="25">
        <v>44638</v>
      </c>
      <c r="C78" s="26" t="s">
        <v>159</v>
      </c>
      <c r="D78" s="26" t="s">
        <v>0</v>
      </c>
      <c r="E78" s="26" t="s">
        <v>5</v>
      </c>
      <c r="F78" s="26">
        <v>4706</v>
      </c>
      <c r="G78" s="26">
        <v>50</v>
      </c>
      <c r="H78" s="27">
        <v>1220.000029</v>
      </c>
      <c r="I78" s="26">
        <v>50</v>
      </c>
      <c r="J78" s="30">
        <f t="shared" si="2"/>
        <v>11.295081674952975</v>
      </c>
      <c r="K78" s="24">
        <f t="shared" si="3"/>
        <v>0</v>
      </c>
    </row>
    <row r="79" spans="1:11">
      <c r="A79" s="24" t="s">
        <v>186</v>
      </c>
      <c r="B79" s="25">
        <v>44639</v>
      </c>
      <c r="C79" s="26" t="s">
        <v>159</v>
      </c>
      <c r="D79" s="26" t="s">
        <v>0</v>
      </c>
      <c r="E79" s="26" t="s">
        <v>5</v>
      </c>
      <c r="F79" s="26">
        <v>5040</v>
      </c>
      <c r="G79" s="26">
        <v>50</v>
      </c>
      <c r="H79" s="27">
        <v>1440.000057</v>
      </c>
      <c r="I79" s="26">
        <v>50</v>
      </c>
      <c r="J79" s="30">
        <f t="shared" si="2"/>
        <v>9.4166662543402939</v>
      </c>
      <c r="K79" s="24">
        <f t="shared" si="3"/>
        <v>0</v>
      </c>
    </row>
    <row r="80" spans="1:11">
      <c r="A80" s="24" t="s">
        <v>186</v>
      </c>
      <c r="B80" s="25">
        <v>44640</v>
      </c>
      <c r="C80" s="26" t="s">
        <v>159</v>
      </c>
      <c r="D80" s="26" t="s">
        <v>0</v>
      </c>
      <c r="E80" s="26" t="s">
        <v>5</v>
      </c>
      <c r="F80" s="26">
        <v>8254</v>
      </c>
      <c r="G80" s="26">
        <v>100</v>
      </c>
      <c r="H80" s="27">
        <v>2320.0000520000003</v>
      </c>
      <c r="I80" s="26">
        <v>100</v>
      </c>
      <c r="J80" s="30">
        <f t="shared" si="2"/>
        <v>11.931034192925095</v>
      </c>
      <c r="K80" s="24">
        <f t="shared" si="3"/>
        <v>0</v>
      </c>
    </row>
    <row r="81" spans="1:11">
      <c r="A81" s="24" t="s">
        <v>186</v>
      </c>
      <c r="B81" s="25">
        <v>44641</v>
      </c>
      <c r="C81" s="26" t="s">
        <v>159</v>
      </c>
      <c r="D81" s="26" t="s">
        <v>0</v>
      </c>
      <c r="E81" s="26" t="s">
        <v>5</v>
      </c>
      <c r="F81" s="26">
        <v>5704</v>
      </c>
      <c r="G81" s="26">
        <v>50</v>
      </c>
      <c r="H81" s="27">
        <v>1320.0000519999999</v>
      </c>
      <c r="I81" s="26">
        <v>50</v>
      </c>
      <c r="J81" s="30">
        <f t="shared" si="2"/>
        <v>10.36363591597798</v>
      </c>
      <c r="K81" s="24">
        <f t="shared" si="3"/>
        <v>0</v>
      </c>
    </row>
    <row r="82" spans="1:11">
      <c r="A82" s="24" t="s">
        <v>186</v>
      </c>
      <c r="B82" s="25">
        <v>44642</v>
      </c>
      <c r="C82" s="26" t="s">
        <v>159</v>
      </c>
      <c r="D82" s="26" t="s">
        <v>0</v>
      </c>
      <c r="E82" s="26" t="s">
        <v>5</v>
      </c>
      <c r="F82" s="26">
        <v>37873</v>
      </c>
      <c r="G82" s="26">
        <v>250</v>
      </c>
      <c r="H82" s="27">
        <v>6169.999957</v>
      </c>
      <c r="I82" s="26">
        <v>100</v>
      </c>
      <c r="J82" s="30">
        <f t="shared" si="2"/>
        <v>3.8622366627351989</v>
      </c>
      <c r="K82" s="24">
        <f t="shared" si="3"/>
        <v>0</v>
      </c>
    </row>
    <row r="83" spans="1:11">
      <c r="A83" s="24" t="s">
        <v>186</v>
      </c>
      <c r="B83" s="25">
        <v>44643</v>
      </c>
      <c r="C83" s="26" t="s">
        <v>159</v>
      </c>
      <c r="D83" s="26" t="s">
        <v>0</v>
      </c>
      <c r="E83" s="26" t="s">
        <v>5</v>
      </c>
      <c r="F83" s="26">
        <v>25267</v>
      </c>
      <c r="G83" s="26">
        <v>200</v>
      </c>
      <c r="H83" s="27">
        <v>4940.0000570000002</v>
      </c>
      <c r="I83" s="26">
        <v>150</v>
      </c>
      <c r="J83" s="30">
        <f t="shared" si="2"/>
        <v>8.1093116357832464</v>
      </c>
      <c r="K83" s="24">
        <f t="shared" si="3"/>
        <v>0</v>
      </c>
    </row>
    <row r="84" spans="1:11">
      <c r="A84" s="24" t="s">
        <v>186</v>
      </c>
      <c r="B84" s="25">
        <v>44644</v>
      </c>
      <c r="C84" s="26" t="s">
        <v>159</v>
      </c>
      <c r="D84" s="26" t="s">
        <v>0</v>
      </c>
      <c r="E84" s="26" t="s">
        <v>5</v>
      </c>
      <c r="F84" s="26">
        <v>4783</v>
      </c>
      <c r="G84" s="26">
        <v>50</v>
      </c>
      <c r="H84" s="27">
        <v>860.00001400000008</v>
      </c>
      <c r="I84" s="26">
        <v>50</v>
      </c>
      <c r="J84" s="30">
        <f t="shared" si="2"/>
        <v>16.44186018117902</v>
      </c>
      <c r="K84" s="24">
        <f t="shared" si="3"/>
        <v>0</v>
      </c>
    </row>
    <row r="85" spans="1:11">
      <c r="A85" s="24" t="s">
        <v>186</v>
      </c>
      <c r="B85" s="25">
        <v>44645</v>
      </c>
      <c r="C85" s="26" t="s">
        <v>159</v>
      </c>
      <c r="D85" s="26" t="s">
        <v>0</v>
      </c>
      <c r="E85" s="26" t="s">
        <v>5</v>
      </c>
      <c r="F85" s="26">
        <v>6475</v>
      </c>
      <c r="G85" s="26">
        <v>50</v>
      </c>
      <c r="H85" s="27">
        <v>1350.0000240000002</v>
      </c>
      <c r="I85" s="26">
        <v>50</v>
      </c>
      <c r="J85" s="30">
        <f t="shared" si="2"/>
        <v>10.111110913580248</v>
      </c>
      <c r="K85" s="24">
        <f t="shared" si="3"/>
        <v>0</v>
      </c>
    </row>
    <row r="86" spans="1:11">
      <c r="A86" s="24" t="s">
        <v>186</v>
      </c>
      <c r="B86" s="25">
        <v>44646</v>
      </c>
      <c r="C86" s="26" t="s">
        <v>159</v>
      </c>
      <c r="D86" s="26" t="s">
        <v>0</v>
      </c>
      <c r="E86" s="26" t="s">
        <v>5</v>
      </c>
      <c r="F86" s="26">
        <v>5517</v>
      </c>
      <c r="G86" s="26">
        <v>50</v>
      </c>
      <c r="H86" s="27">
        <v>1230.0000190000001</v>
      </c>
      <c r="I86" s="26">
        <v>50</v>
      </c>
      <c r="J86" s="30">
        <f t="shared" si="2"/>
        <v>11.195121762839582</v>
      </c>
      <c r="K86" s="24">
        <f t="shared" si="3"/>
        <v>0</v>
      </c>
    </row>
    <row r="87" spans="1:11">
      <c r="A87" s="24" t="s">
        <v>186</v>
      </c>
      <c r="B87" s="25">
        <v>44647</v>
      </c>
      <c r="C87" s="26" t="s">
        <v>159</v>
      </c>
      <c r="D87" s="26" t="s">
        <v>0</v>
      </c>
      <c r="E87" s="26" t="s">
        <v>5</v>
      </c>
      <c r="F87" s="26">
        <v>20050</v>
      </c>
      <c r="G87" s="26">
        <v>200</v>
      </c>
      <c r="H87" s="27">
        <v>4659.999847</v>
      </c>
      <c r="I87" s="26">
        <v>250</v>
      </c>
      <c r="J87" s="30">
        <f t="shared" si="2"/>
        <v>15.094421129280351</v>
      </c>
      <c r="K87" s="24">
        <f t="shared" si="3"/>
        <v>0</v>
      </c>
    </row>
    <row r="88" spans="1:11">
      <c r="A88" s="24" t="s">
        <v>186</v>
      </c>
      <c r="B88" s="25">
        <v>44648</v>
      </c>
      <c r="C88" s="26" t="s">
        <v>159</v>
      </c>
      <c r="D88" s="26" t="s">
        <v>0</v>
      </c>
      <c r="E88" s="26" t="s">
        <v>5</v>
      </c>
      <c r="F88" s="26">
        <v>3717</v>
      </c>
      <c r="G88" s="26">
        <v>50</v>
      </c>
      <c r="H88" s="27">
        <v>1539.9999620000001</v>
      </c>
      <c r="I88" s="26">
        <v>50</v>
      </c>
      <c r="J88" s="30">
        <f t="shared" si="2"/>
        <v>8.7402599806038168</v>
      </c>
      <c r="K88" s="24">
        <f t="shared" si="3"/>
        <v>0</v>
      </c>
    </row>
    <row r="89" spans="1:11">
      <c r="A89" s="24" t="s">
        <v>186</v>
      </c>
      <c r="B89" s="25">
        <v>44649</v>
      </c>
      <c r="C89" s="26" t="s">
        <v>159</v>
      </c>
      <c r="D89" s="26" t="s">
        <v>0</v>
      </c>
      <c r="E89" s="26" t="s">
        <v>5</v>
      </c>
      <c r="F89" s="26">
        <v>2879</v>
      </c>
      <c r="G89" s="26">
        <v>50</v>
      </c>
      <c r="H89" s="27">
        <v>1590.000033</v>
      </c>
      <c r="I89" s="26">
        <v>200</v>
      </c>
      <c r="J89" s="30">
        <f t="shared" si="2"/>
        <v>36.735848273406923</v>
      </c>
      <c r="K89" s="24">
        <f t="shared" si="3"/>
        <v>0</v>
      </c>
    </row>
    <row r="90" spans="1:11">
      <c r="A90" s="24" t="s">
        <v>186</v>
      </c>
      <c r="B90" s="25">
        <v>44650</v>
      </c>
      <c r="C90" s="26" t="s">
        <v>159</v>
      </c>
      <c r="D90" s="26" t="s">
        <v>0</v>
      </c>
      <c r="E90" s="26" t="s">
        <v>5</v>
      </c>
      <c r="F90" s="26">
        <v>2749</v>
      </c>
      <c r="G90" s="26">
        <v>50</v>
      </c>
      <c r="H90" s="27">
        <v>1389.999986</v>
      </c>
      <c r="I90" s="26">
        <v>50</v>
      </c>
      <c r="J90" s="30">
        <f t="shared" si="2"/>
        <v>9.7913670151648464</v>
      </c>
      <c r="K90" s="24">
        <f t="shared" si="3"/>
        <v>0</v>
      </c>
    </row>
    <row r="91" spans="1:11">
      <c r="A91" s="24" t="s">
        <v>186</v>
      </c>
      <c r="B91" s="25">
        <v>44651</v>
      </c>
      <c r="C91" s="26" t="s">
        <v>159</v>
      </c>
      <c r="D91" s="26" t="s">
        <v>0</v>
      </c>
      <c r="E91" s="26" t="s">
        <v>5</v>
      </c>
      <c r="F91" s="26">
        <v>2983</v>
      </c>
      <c r="G91" s="26">
        <v>50</v>
      </c>
      <c r="H91" s="27">
        <v>970.00002900000004</v>
      </c>
      <c r="I91" s="26">
        <v>50</v>
      </c>
      <c r="J91" s="30">
        <f t="shared" si="2"/>
        <v>14.463917063449902</v>
      </c>
      <c r="K91" s="24">
        <f t="shared" si="3"/>
        <v>0</v>
      </c>
    </row>
    <row r="92" spans="1:11">
      <c r="A92" s="24" t="s">
        <v>186</v>
      </c>
      <c r="B92" s="25">
        <v>44652</v>
      </c>
      <c r="C92" s="26" t="s">
        <v>159</v>
      </c>
      <c r="D92" s="26" t="s">
        <v>0</v>
      </c>
      <c r="E92" s="26" t="s">
        <v>5</v>
      </c>
      <c r="F92" s="26">
        <v>4626</v>
      </c>
      <c r="G92" s="26">
        <v>100</v>
      </c>
      <c r="H92" s="27">
        <v>2099.9999049999997</v>
      </c>
      <c r="I92" s="26">
        <v>100</v>
      </c>
      <c r="J92" s="30">
        <f t="shared" si="2"/>
        <v>13.285714931972819</v>
      </c>
      <c r="K92" s="24">
        <f t="shared" si="3"/>
        <v>0</v>
      </c>
    </row>
    <row r="93" spans="1:11">
      <c r="A93" s="24" t="s">
        <v>186</v>
      </c>
      <c r="B93" s="25">
        <v>44653</v>
      </c>
      <c r="C93" s="26" t="s">
        <v>159</v>
      </c>
      <c r="D93" s="26" t="s">
        <v>0</v>
      </c>
      <c r="E93" s="26" t="s">
        <v>5</v>
      </c>
      <c r="F93" s="26">
        <v>2764</v>
      </c>
      <c r="G93" s="26">
        <v>50</v>
      </c>
      <c r="H93" s="27">
        <v>1559.999943</v>
      </c>
      <c r="I93" s="26">
        <v>100</v>
      </c>
      <c r="J93" s="30">
        <f t="shared" si="2"/>
        <v>18.230769933431979</v>
      </c>
      <c r="K93" s="24">
        <f t="shared" si="3"/>
        <v>0</v>
      </c>
    </row>
    <row r="94" spans="1:11">
      <c r="A94" s="24" t="s">
        <v>163</v>
      </c>
      <c r="B94" s="25">
        <v>44654</v>
      </c>
      <c r="C94" s="26" t="s">
        <v>159</v>
      </c>
      <c r="D94" s="26" t="s">
        <v>0</v>
      </c>
      <c r="E94" s="26" t="s">
        <v>1</v>
      </c>
      <c r="F94" s="26">
        <v>13329</v>
      </c>
      <c r="G94" s="26">
        <v>200</v>
      </c>
      <c r="H94" s="27">
        <v>5629.9999950000001</v>
      </c>
      <c r="I94" s="26">
        <v>100</v>
      </c>
      <c r="J94" s="30">
        <f t="shared" si="2"/>
        <v>4.3285968075742423</v>
      </c>
      <c r="K94" s="24">
        <f t="shared" si="3"/>
        <v>0</v>
      </c>
    </row>
    <row r="95" spans="1:11">
      <c r="A95" s="24" t="s">
        <v>163</v>
      </c>
      <c r="B95" s="25">
        <v>44655</v>
      </c>
      <c r="C95" s="26" t="s">
        <v>159</v>
      </c>
      <c r="D95" s="26" t="s">
        <v>0</v>
      </c>
      <c r="E95" s="26" t="s">
        <v>1</v>
      </c>
      <c r="F95" s="26">
        <v>13659</v>
      </c>
      <c r="G95" s="26">
        <v>150</v>
      </c>
      <c r="H95" s="27">
        <v>3840.0000329999998</v>
      </c>
      <c r="I95" s="26">
        <v>50</v>
      </c>
      <c r="J95" s="30">
        <f t="shared" si="2"/>
        <v>2.9062499664306642</v>
      </c>
      <c r="K95" s="24">
        <f t="shared" si="3"/>
        <v>0</v>
      </c>
    </row>
    <row r="96" spans="1:11">
      <c r="A96" s="24" t="s">
        <v>163</v>
      </c>
      <c r="B96" s="25">
        <v>44656</v>
      </c>
      <c r="C96" s="26" t="s">
        <v>159</v>
      </c>
      <c r="D96" s="26" t="s">
        <v>0</v>
      </c>
      <c r="E96" s="26" t="s">
        <v>1</v>
      </c>
      <c r="F96" s="26">
        <v>5374</v>
      </c>
      <c r="G96" s="26">
        <v>50</v>
      </c>
      <c r="H96" s="27">
        <v>1039.9999620000001</v>
      </c>
      <c r="I96" s="26">
        <v>200</v>
      </c>
      <c r="J96" s="30">
        <f t="shared" si="2"/>
        <v>56.692309800295931</v>
      </c>
      <c r="K96" s="24">
        <f t="shared" si="3"/>
        <v>0</v>
      </c>
    </row>
    <row r="97" spans="1:11">
      <c r="A97" s="24" t="s">
        <v>163</v>
      </c>
      <c r="B97" s="25">
        <v>44657</v>
      </c>
      <c r="C97" s="26" t="s">
        <v>159</v>
      </c>
      <c r="D97" s="26" t="s">
        <v>0</v>
      </c>
      <c r="E97" s="26" t="s">
        <v>1</v>
      </c>
      <c r="F97" s="26">
        <v>2338</v>
      </c>
      <c r="G97" s="26">
        <v>50</v>
      </c>
      <c r="H97" s="27">
        <v>239.99999499999998</v>
      </c>
      <c r="I97" s="26">
        <v>50</v>
      </c>
      <c r="J97" s="30">
        <f t="shared" si="2"/>
        <v>61.500001302083362</v>
      </c>
      <c r="K97" s="24">
        <f t="shared" si="3"/>
        <v>0</v>
      </c>
    </row>
    <row r="98" spans="1:11">
      <c r="A98" s="24" t="s">
        <v>163</v>
      </c>
      <c r="B98" s="25">
        <v>44658</v>
      </c>
      <c r="C98" s="26" t="s">
        <v>159</v>
      </c>
      <c r="D98" s="26" t="s">
        <v>0</v>
      </c>
      <c r="E98" s="26" t="s">
        <v>1</v>
      </c>
      <c r="F98" s="26">
        <v>3891</v>
      </c>
      <c r="G98" s="26">
        <v>50</v>
      </c>
      <c r="H98" s="27">
        <v>1090.000033</v>
      </c>
      <c r="I98" s="26">
        <v>50</v>
      </c>
      <c r="J98" s="30">
        <f t="shared" si="2"/>
        <v>12.761467473276673</v>
      </c>
      <c r="K98" s="24">
        <f t="shared" si="3"/>
        <v>0</v>
      </c>
    </row>
    <row r="99" spans="1:11">
      <c r="A99" s="24" t="s">
        <v>163</v>
      </c>
      <c r="B99" s="25">
        <v>44659</v>
      </c>
      <c r="C99" s="26" t="s">
        <v>159</v>
      </c>
      <c r="D99" s="26" t="s">
        <v>0</v>
      </c>
      <c r="E99" s="26" t="s">
        <v>1</v>
      </c>
      <c r="F99" s="26">
        <v>7208</v>
      </c>
      <c r="G99" s="26">
        <v>100</v>
      </c>
      <c r="H99" s="27">
        <v>3190.0000569999997</v>
      </c>
      <c r="I99" s="26">
        <v>50</v>
      </c>
      <c r="J99" s="30">
        <f t="shared" si="2"/>
        <v>3.7021942733463726</v>
      </c>
      <c r="K99" s="24">
        <f t="shared" si="3"/>
        <v>0</v>
      </c>
    </row>
    <row r="100" spans="1:11">
      <c r="A100" s="24" t="s">
        <v>163</v>
      </c>
      <c r="B100" s="25">
        <v>44660</v>
      </c>
      <c r="C100" s="26" t="s">
        <v>159</v>
      </c>
      <c r="D100" s="26" t="s">
        <v>0</v>
      </c>
      <c r="E100" s="26" t="s">
        <v>1</v>
      </c>
      <c r="F100" s="26">
        <v>12489</v>
      </c>
      <c r="G100" s="26">
        <v>100</v>
      </c>
      <c r="H100" s="27">
        <v>1960.0000379999999</v>
      </c>
      <c r="I100" s="26">
        <v>50</v>
      </c>
      <c r="J100" s="30">
        <f t="shared" si="2"/>
        <v>6.6530610761141222</v>
      </c>
      <c r="K100" s="24">
        <f t="shared" si="3"/>
        <v>0</v>
      </c>
    </row>
    <row r="101" spans="1:11">
      <c r="A101" s="24" t="s">
        <v>163</v>
      </c>
      <c r="B101" s="25">
        <v>44661</v>
      </c>
      <c r="C101" s="26" t="s">
        <v>159</v>
      </c>
      <c r="D101" s="26" t="s">
        <v>0</v>
      </c>
      <c r="E101" s="26" t="s">
        <v>1</v>
      </c>
      <c r="F101" s="26">
        <v>8032</v>
      </c>
      <c r="G101" s="26">
        <v>50</v>
      </c>
      <c r="H101" s="27">
        <v>600.00002399999994</v>
      </c>
      <c r="I101" s="26">
        <v>100</v>
      </c>
      <c r="J101" s="30">
        <f t="shared" si="2"/>
        <v>48.999998000000083</v>
      </c>
      <c r="K101" s="24">
        <f t="shared" si="3"/>
        <v>0</v>
      </c>
    </row>
    <row r="102" spans="1:11">
      <c r="A102" s="24" t="s">
        <v>163</v>
      </c>
      <c r="B102" s="25">
        <v>44662</v>
      </c>
      <c r="C102" s="26" t="s">
        <v>159</v>
      </c>
      <c r="D102" s="26" t="s">
        <v>0</v>
      </c>
      <c r="E102" s="26" t="s">
        <v>1</v>
      </c>
      <c r="F102" s="26">
        <v>23086</v>
      </c>
      <c r="G102" s="26">
        <v>100</v>
      </c>
      <c r="H102" s="27">
        <v>3310.0000620000001</v>
      </c>
      <c r="I102" s="26">
        <v>100</v>
      </c>
      <c r="J102" s="30">
        <f t="shared" si="2"/>
        <v>8.0634439389928936</v>
      </c>
      <c r="K102" s="24">
        <f t="shared" si="3"/>
        <v>0</v>
      </c>
    </row>
    <row r="103" spans="1:11">
      <c r="A103" s="24" t="s">
        <v>163</v>
      </c>
      <c r="B103" s="25">
        <v>44663</v>
      </c>
      <c r="C103" s="26" t="s">
        <v>159</v>
      </c>
      <c r="D103" s="26" t="s">
        <v>0</v>
      </c>
      <c r="E103" s="26" t="s">
        <v>1</v>
      </c>
      <c r="F103" s="26">
        <v>16425</v>
      </c>
      <c r="G103" s="26">
        <v>50</v>
      </c>
      <c r="H103" s="27">
        <v>1549.9999520000001</v>
      </c>
      <c r="I103" s="26">
        <v>50</v>
      </c>
      <c r="J103" s="30">
        <f t="shared" si="2"/>
        <v>8.6774196545265436</v>
      </c>
      <c r="K103" s="24">
        <f t="shared" si="3"/>
        <v>0</v>
      </c>
    </row>
    <row r="104" spans="1:11">
      <c r="A104" s="24" t="s">
        <v>163</v>
      </c>
      <c r="B104" s="25">
        <v>44664</v>
      </c>
      <c r="C104" s="26" t="s">
        <v>159</v>
      </c>
      <c r="D104" s="26" t="s">
        <v>0</v>
      </c>
      <c r="E104" s="26" t="s">
        <v>1</v>
      </c>
      <c r="F104" s="26">
        <v>43756</v>
      </c>
      <c r="G104" s="26">
        <v>250</v>
      </c>
      <c r="H104" s="27">
        <v>5439.9999379999999</v>
      </c>
      <c r="I104" s="26">
        <v>0</v>
      </c>
      <c r="J104" s="30">
        <f t="shared" si="2"/>
        <v>-1</v>
      </c>
      <c r="K104" s="24">
        <f t="shared" si="3"/>
        <v>1</v>
      </c>
    </row>
    <row r="105" spans="1:11">
      <c r="A105" s="24" t="s">
        <v>163</v>
      </c>
      <c r="B105" s="25">
        <v>44665</v>
      </c>
      <c r="C105" s="26" t="s">
        <v>159</v>
      </c>
      <c r="D105" s="26" t="s">
        <v>0</v>
      </c>
      <c r="E105" s="26" t="s">
        <v>1</v>
      </c>
      <c r="F105" s="26">
        <v>33491</v>
      </c>
      <c r="G105" s="26">
        <v>300</v>
      </c>
      <c r="H105" s="27">
        <v>10569.999689999999</v>
      </c>
      <c r="I105" s="26">
        <v>150</v>
      </c>
      <c r="J105" s="30">
        <f t="shared" si="2"/>
        <v>3.257332196761872</v>
      </c>
      <c r="K105" s="24">
        <f t="shared" si="3"/>
        <v>0</v>
      </c>
    </row>
    <row r="106" spans="1:11">
      <c r="A106" s="24" t="s">
        <v>163</v>
      </c>
      <c r="B106" s="25">
        <v>44666</v>
      </c>
      <c r="C106" s="26" t="s">
        <v>159</v>
      </c>
      <c r="D106" s="26" t="s">
        <v>0</v>
      </c>
      <c r="E106" s="26" t="s">
        <v>1</v>
      </c>
      <c r="F106" s="26">
        <v>20083</v>
      </c>
      <c r="G106" s="26">
        <v>100</v>
      </c>
      <c r="H106" s="27">
        <v>3200.0000480000003</v>
      </c>
      <c r="I106" s="26">
        <v>150</v>
      </c>
      <c r="J106" s="30">
        <f t="shared" si="2"/>
        <v>13.062499789062501</v>
      </c>
      <c r="K106" s="24">
        <f t="shared" si="3"/>
        <v>0</v>
      </c>
    </row>
    <row r="107" spans="1:11">
      <c r="A107" s="24" t="s">
        <v>163</v>
      </c>
      <c r="B107" s="25">
        <v>44667</v>
      </c>
      <c r="C107" s="26" t="s">
        <v>159</v>
      </c>
      <c r="D107" s="26" t="s">
        <v>0</v>
      </c>
      <c r="E107" s="26" t="s">
        <v>1</v>
      </c>
      <c r="F107" s="26">
        <v>15466</v>
      </c>
      <c r="G107" s="26">
        <v>50</v>
      </c>
      <c r="H107" s="27">
        <v>970.00002900000004</v>
      </c>
      <c r="I107" s="26">
        <v>50</v>
      </c>
      <c r="J107" s="30">
        <f t="shared" si="2"/>
        <v>14.463917063449902</v>
      </c>
      <c r="K107" s="24">
        <f t="shared" si="3"/>
        <v>0</v>
      </c>
    </row>
    <row r="108" spans="1:11">
      <c r="A108" s="24" t="s">
        <v>163</v>
      </c>
      <c r="B108" s="25">
        <v>44668</v>
      </c>
      <c r="C108" s="26" t="s">
        <v>159</v>
      </c>
      <c r="D108" s="26" t="s">
        <v>0</v>
      </c>
      <c r="E108" s="26" t="s">
        <v>1</v>
      </c>
      <c r="F108" s="26">
        <v>27072</v>
      </c>
      <c r="G108" s="26">
        <v>150</v>
      </c>
      <c r="H108" s="27">
        <v>4370.0000049999999</v>
      </c>
      <c r="I108" s="26">
        <v>50</v>
      </c>
      <c r="J108" s="30">
        <f t="shared" si="2"/>
        <v>2.4324942752488625</v>
      </c>
      <c r="K108" s="24">
        <f t="shared" si="3"/>
        <v>0</v>
      </c>
    </row>
    <row r="109" spans="1:11">
      <c r="A109" s="24" t="s">
        <v>163</v>
      </c>
      <c r="B109" s="25">
        <v>44669</v>
      </c>
      <c r="C109" s="26" t="s">
        <v>159</v>
      </c>
      <c r="D109" s="26" t="s">
        <v>0</v>
      </c>
      <c r="E109" s="26" t="s">
        <v>1</v>
      </c>
      <c r="F109" s="26">
        <v>15753</v>
      </c>
      <c r="G109" s="26">
        <v>50</v>
      </c>
      <c r="H109" s="27">
        <v>569.99999300000002</v>
      </c>
      <c r="I109" s="26">
        <v>100</v>
      </c>
      <c r="J109" s="30">
        <f t="shared" si="2"/>
        <v>51.631579593721149</v>
      </c>
      <c r="K109" s="24">
        <f t="shared" si="3"/>
        <v>0</v>
      </c>
    </row>
    <row r="110" spans="1:11">
      <c r="A110" s="24" t="s">
        <v>163</v>
      </c>
      <c r="B110" s="25">
        <v>44670</v>
      </c>
      <c r="C110" s="26" t="s">
        <v>159</v>
      </c>
      <c r="D110" s="26" t="s">
        <v>0</v>
      </c>
      <c r="E110" s="26" t="s">
        <v>1</v>
      </c>
      <c r="F110" s="26">
        <v>7966</v>
      </c>
      <c r="G110" s="26">
        <v>50</v>
      </c>
      <c r="H110" s="27">
        <v>1179.9999480000001</v>
      </c>
      <c r="I110" s="26">
        <v>100</v>
      </c>
      <c r="J110" s="30">
        <f t="shared" si="2"/>
        <v>24.423729933927078</v>
      </c>
      <c r="K110" s="24">
        <f t="shared" si="3"/>
        <v>0</v>
      </c>
    </row>
    <row r="111" spans="1:11">
      <c r="A111" s="24" t="s">
        <v>163</v>
      </c>
      <c r="B111" s="25">
        <v>44671</v>
      </c>
      <c r="C111" s="26" t="s">
        <v>159</v>
      </c>
      <c r="D111" s="26" t="s">
        <v>0</v>
      </c>
      <c r="E111" s="26" t="s">
        <v>1</v>
      </c>
      <c r="F111" s="26">
        <v>12785</v>
      </c>
      <c r="G111" s="26">
        <v>150</v>
      </c>
      <c r="H111" s="27">
        <v>4730.0000190000001</v>
      </c>
      <c r="I111" s="26">
        <v>150</v>
      </c>
      <c r="J111" s="30">
        <f t="shared" si="2"/>
        <v>8.5137420336657303</v>
      </c>
      <c r="K111" s="24">
        <f t="shared" si="3"/>
        <v>0</v>
      </c>
    </row>
    <row r="112" spans="1:11">
      <c r="A112" s="24" t="s">
        <v>163</v>
      </c>
      <c r="B112" s="25">
        <v>44672</v>
      </c>
      <c r="C112" s="26" t="s">
        <v>159</v>
      </c>
      <c r="D112" s="26" t="s">
        <v>0</v>
      </c>
      <c r="E112" s="26" t="s">
        <v>1</v>
      </c>
      <c r="F112" s="26">
        <v>8213</v>
      </c>
      <c r="G112" s="26">
        <v>50</v>
      </c>
      <c r="H112" s="27">
        <v>1379.9999949999999</v>
      </c>
      <c r="I112" s="26">
        <v>100</v>
      </c>
      <c r="J112" s="30">
        <f t="shared" si="2"/>
        <v>20.739130513547575</v>
      </c>
      <c r="K112" s="24">
        <f t="shared" si="3"/>
        <v>0</v>
      </c>
    </row>
    <row r="113" spans="1:11">
      <c r="A113" s="24" t="s">
        <v>163</v>
      </c>
      <c r="B113" s="25">
        <v>44673</v>
      </c>
      <c r="C113" s="26" t="s">
        <v>159</v>
      </c>
      <c r="D113" s="26" t="s">
        <v>0</v>
      </c>
      <c r="E113" s="26" t="s">
        <v>1</v>
      </c>
      <c r="F113" s="26">
        <v>12729</v>
      </c>
      <c r="G113" s="26">
        <v>200</v>
      </c>
      <c r="H113" s="27">
        <v>5779.9998520000008</v>
      </c>
      <c r="I113" s="26">
        <v>50</v>
      </c>
      <c r="J113" s="30">
        <f t="shared" si="2"/>
        <v>1.5951557757929158</v>
      </c>
      <c r="K113" s="24">
        <f t="shared" si="3"/>
        <v>1</v>
      </c>
    </row>
    <row r="114" spans="1:11">
      <c r="A114" s="24" t="s">
        <v>163</v>
      </c>
      <c r="B114" s="25">
        <v>44674</v>
      </c>
      <c r="C114" s="26" t="s">
        <v>159</v>
      </c>
      <c r="D114" s="26" t="s">
        <v>0</v>
      </c>
      <c r="E114" s="26" t="s">
        <v>1</v>
      </c>
      <c r="F114" s="26">
        <v>2883</v>
      </c>
      <c r="G114" s="26">
        <v>50</v>
      </c>
      <c r="H114" s="27">
        <v>990.00001000000009</v>
      </c>
      <c r="I114" s="26">
        <v>100</v>
      </c>
      <c r="J114" s="30">
        <f t="shared" si="2"/>
        <v>29.303029996939088</v>
      </c>
      <c r="K114" s="24">
        <f t="shared" si="3"/>
        <v>0</v>
      </c>
    </row>
    <row r="115" spans="1:11">
      <c r="A115" s="24" t="s">
        <v>163</v>
      </c>
      <c r="B115" s="25">
        <v>44675</v>
      </c>
      <c r="C115" s="26" t="s">
        <v>159</v>
      </c>
      <c r="D115" s="26" t="s">
        <v>0</v>
      </c>
      <c r="E115" s="26" t="s">
        <v>1</v>
      </c>
      <c r="F115" s="26">
        <v>5209</v>
      </c>
      <c r="G115" s="26">
        <v>50</v>
      </c>
      <c r="H115" s="27">
        <v>959.99997900000005</v>
      </c>
      <c r="I115" s="26">
        <v>100</v>
      </c>
      <c r="J115" s="30">
        <f t="shared" si="2"/>
        <v>30.250000683593765</v>
      </c>
      <c r="K115" s="24">
        <f t="shared" si="3"/>
        <v>0</v>
      </c>
    </row>
    <row r="116" spans="1:11">
      <c r="A116" s="24" t="s">
        <v>163</v>
      </c>
      <c r="B116" s="25">
        <v>44676</v>
      </c>
      <c r="C116" s="26" t="s">
        <v>159</v>
      </c>
      <c r="D116" s="26" t="s">
        <v>0</v>
      </c>
      <c r="E116" s="26" t="s">
        <v>1</v>
      </c>
      <c r="F116" s="26">
        <v>13473</v>
      </c>
      <c r="G116" s="26">
        <v>150</v>
      </c>
      <c r="H116" s="27">
        <v>2619.999945</v>
      </c>
      <c r="I116" s="26">
        <v>150</v>
      </c>
      <c r="J116" s="30">
        <f t="shared" si="2"/>
        <v>16.175572879639887</v>
      </c>
      <c r="K116" s="24">
        <f t="shared" si="3"/>
        <v>0</v>
      </c>
    </row>
    <row r="117" spans="1:11">
      <c r="A117" s="24" t="s">
        <v>163</v>
      </c>
      <c r="B117" s="25">
        <v>44677</v>
      </c>
      <c r="C117" s="26" t="s">
        <v>159</v>
      </c>
      <c r="D117" s="26" t="s">
        <v>0</v>
      </c>
      <c r="E117" s="26" t="s">
        <v>1</v>
      </c>
      <c r="F117" s="26">
        <v>4616</v>
      </c>
      <c r="G117" s="26">
        <v>50</v>
      </c>
      <c r="H117" s="27">
        <v>1360.000014</v>
      </c>
      <c r="I117" s="26">
        <v>50</v>
      </c>
      <c r="J117" s="30">
        <f t="shared" si="2"/>
        <v>10.029411651167822</v>
      </c>
      <c r="K117" s="24">
        <f t="shared" si="3"/>
        <v>0</v>
      </c>
    </row>
    <row r="118" spans="1:11">
      <c r="A118" s="24" t="s">
        <v>163</v>
      </c>
      <c r="B118" s="25">
        <v>44678</v>
      </c>
      <c r="C118" s="26" t="s">
        <v>159</v>
      </c>
      <c r="D118" s="26" t="s">
        <v>0</v>
      </c>
      <c r="E118" s="26" t="s">
        <v>1</v>
      </c>
      <c r="F118" s="26">
        <v>56615</v>
      </c>
      <c r="G118" s="26">
        <v>600</v>
      </c>
      <c r="H118" s="27">
        <v>19880.000349999998</v>
      </c>
      <c r="I118" s="26">
        <v>100</v>
      </c>
      <c r="J118" s="30">
        <f t="shared" si="2"/>
        <v>0.50905429938787716</v>
      </c>
      <c r="K118" s="24">
        <f t="shared" si="3"/>
        <v>1</v>
      </c>
    </row>
    <row r="119" spans="1:11">
      <c r="A119" s="24" t="s">
        <v>163</v>
      </c>
      <c r="B119" s="25">
        <v>44679</v>
      </c>
      <c r="C119" s="26" t="s">
        <v>159</v>
      </c>
      <c r="D119" s="26" t="s">
        <v>0</v>
      </c>
      <c r="E119" s="26" t="s">
        <v>1</v>
      </c>
      <c r="F119" s="26">
        <v>11735</v>
      </c>
      <c r="G119" s="26">
        <v>150</v>
      </c>
      <c r="H119" s="27">
        <v>4529.9999709999993</v>
      </c>
      <c r="I119" s="26">
        <v>100</v>
      </c>
      <c r="J119" s="30">
        <f t="shared" si="2"/>
        <v>5.6225165986871941</v>
      </c>
      <c r="K119" s="24">
        <f t="shared" si="3"/>
        <v>0</v>
      </c>
    </row>
    <row r="120" spans="1:11">
      <c r="A120" s="24" t="s">
        <v>163</v>
      </c>
      <c r="B120" s="25">
        <v>44680</v>
      </c>
      <c r="C120" s="26" t="s">
        <v>159</v>
      </c>
      <c r="D120" s="26" t="s">
        <v>0</v>
      </c>
      <c r="E120" s="26" t="s">
        <v>1</v>
      </c>
      <c r="F120" s="26">
        <v>15910</v>
      </c>
      <c r="G120" s="26">
        <v>250</v>
      </c>
      <c r="H120" s="27">
        <v>6779.9998520000008</v>
      </c>
      <c r="I120" s="26">
        <v>50</v>
      </c>
      <c r="J120" s="30">
        <f t="shared" si="2"/>
        <v>1.2123894288250197</v>
      </c>
      <c r="K120" s="24">
        <f t="shared" si="3"/>
        <v>1</v>
      </c>
    </row>
    <row r="121" spans="1:11">
      <c r="A121" s="24" t="s">
        <v>163</v>
      </c>
      <c r="B121" s="25">
        <v>44681</v>
      </c>
      <c r="C121" s="26" t="s">
        <v>159</v>
      </c>
      <c r="D121" s="26" t="s">
        <v>0</v>
      </c>
      <c r="E121" s="26" t="s">
        <v>1</v>
      </c>
      <c r="F121" s="26">
        <v>9388</v>
      </c>
      <c r="G121" s="26">
        <v>100</v>
      </c>
      <c r="H121" s="27">
        <v>3140.0001050000001</v>
      </c>
      <c r="I121" s="26">
        <v>50</v>
      </c>
      <c r="J121" s="30">
        <f t="shared" si="2"/>
        <v>3.7770699039514843</v>
      </c>
      <c r="K121" s="24">
        <f t="shared" si="3"/>
        <v>0</v>
      </c>
    </row>
    <row r="122" spans="1:11">
      <c r="A122" s="24" t="s">
        <v>163</v>
      </c>
      <c r="B122" s="25">
        <v>44682</v>
      </c>
      <c r="C122" s="26" t="s">
        <v>159</v>
      </c>
      <c r="D122" s="26" t="s">
        <v>0</v>
      </c>
      <c r="E122" s="26" t="s">
        <v>1</v>
      </c>
      <c r="F122" s="26">
        <v>17954</v>
      </c>
      <c r="G122" s="26">
        <v>300</v>
      </c>
      <c r="H122" s="27">
        <v>7540.0001999999995</v>
      </c>
      <c r="I122" s="26">
        <v>150</v>
      </c>
      <c r="J122" s="30">
        <f t="shared" si="2"/>
        <v>4.9681696029663236</v>
      </c>
      <c r="K122" s="24">
        <f t="shared" si="3"/>
        <v>0</v>
      </c>
    </row>
    <row r="123" spans="1:11">
      <c r="A123" s="24" t="s">
        <v>163</v>
      </c>
      <c r="B123" s="25">
        <v>44683</v>
      </c>
      <c r="C123" s="26" t="s">
        <v>159</v>
      </c>
      <c r="D123" s="26" t="s">
        <v>0</v>
      </c>
      <c r="E123" s="26" t="s">
        <v>1</v>
      </c>
      <c r="F123" s="26">
        <v>7629</v>
      </c>
      <c r="G123" s="26">
        <v>50</v>
      </c>
      <c r="H123" s="27">
        <v>720.00002900000004</v>
      </c>
      <c r="I123" s="26">
        <v>100</v>
      </c>
      <c r="J123" s="30">
        <f t="shared" si="2"/>
        <v>40.666664988425993</v>
      </c>
      <c r="K123" s="24">
        <f t="shared" si="3"/>
        <v>0</v>
      </c>
    </row>
    <row r="124" spans="1:11">
      <c r="A124" s="24" t="s">
        <v>163</v>
      </c>
      <c r="B124" s="25">
        <v>44684</v>
      </c>
      <c r="C124" s="26" t="s">
        <v>159</v>
      </c>
      <c r="D124" s="26" t="s">
        <v>0</v>
      </c>
      <c r="E124" s="26" t="s">
        <v>1</v>
      </c>
      <c r="F124" s="26">
        <v>7453</v>
      </c>
      <c r="G124" s="26">
        <v>50</v>
      </c>
      <c r="H124" s="27">
        <v>1679.9999480000001</v>
      </c>
      <c r="I124" s="26">
        <v>100</v>
      </c>
      <c r="J124" s="30">
        <f t="shared" si="2"/>
        <v>16.857143409863962</v>
      </c>
      <c r="K124" s="24">
        <f t="shared" si="3"/>
        <v>0</v>
      </c>
    </row>
    <row r="125" spans="1:11">
      <c r="A125" s="24" t="s">
        <v>163</v>
      </c>
      <c r="B125" s="25">
        <v>44685</v>
      </c>
      <c r="C125" s="26" t="s">
        <v>159</v>
      </c>
      <c r="D125" s="26" t="s">
        <v>0</v>
      </c>
      <c r="E125" s="26" t="s">
        <v>1</v>
      </c>
      <c r="F125" s="26">
        <v>6184</v>
      </c>
      <c r="G125" s="26">
        <v>100</v>
      </c>
      <c r="H125" s="27">
        <v>2750</v>
      </c>
      <c r="I125" s="26">
        <v>100</v>
      </c>
      <c r="J125" s="30">
        <f t="shared" si="2"/>
        <v>9.9090909090909083</v>
      </c>
      <c r="K125" s="24">
        <f t="shared" si="3"/>
        <v>0</v>
      </c>
    </row>
    <row r="126" spans="1:11">
      <c r="A126" s="24" t="s">
        <v>163</v>
      </c>
      <c r="B126" s="25">
        <v>44686</v>
      </c>
      <c r="C126" s="26" t="s">
        <v>159</v>
      </c>
      <c r="D126" s="26" t="s">
        <v>0</v>
      </c>
      <c r="E126" s="26" t="s">
        <v>1</v>
      </c>
      <c r="F126" s="26">
        <v>9134</v>
      </c>
      <c r="G126" s="26">
        <v>150</v>
      </c>
      <c r="H126" s="27">
        <v>4180.0000669999999</v>
      </c>
      <c r="I126" s="26">
        <v>100</v>
      </c>
      <c r="J126" s="30">
        <f t="shared" si="2"/>
        <v>6.1770333777843929</v>
      </c>
      <c r="K126" s="24">
        <f t="shared" si="3"/>
        <v>0</v>
      </c>
    </row>
    <row r="127" spans="1:11">
      <c r="A127" s="24" t="s">
        <v>163</v>
      </c>
      <c r="B127" s="25">
        <v>44687</v>
      </c>
      <c r="C127" s="26" t="s">
        <v>159</v>
      </c>
      <c r="D127" s="26" t="s">
        <v>0</v>
      </c>
      <c r="E127" s="26" t="s">
        <v>1</v>
      </c>
      <c r="F127" s="26">
        <v>3385</v>
      </c>
      <c r="G127" s="26">
        <v>50</v>
      </c>
      <c r="H127" s="27">
        <v>1440.000057</v>
      </c>
      <c r="I127" s="26">
        <v>100</v>
      </c>
      <c r="J127" s="30">
        <f t="shared" si="2"/>
        <v>19.833332508680588</v>
      </c>
      <c r="K127" s="24">
        <f t="shared" si="3"/>
        <v>0</v>
      </c>
    </row>
    <row r="128" spans="1:11">
      <c r="A128" s="24" t="s">
        <v>163</v>
      </c>
      <c r="B128" s="25">
        <v>44688</v>
      </c>
      <c r="C128" s="26" t="s">
        <v>159</v>
      </c>
      <c r="D128" s="26" t="s">
        <v>0</v>
      </c>
      <c r="E128" s="26" t="s">
        <v>1</v>
      </c>
      <c r="F128" s="26">
        <v>6142</v>
      </c>
      <c r="G128" s="26">
        <v>50</v>
      </c>
      <c r="H128" s="27">
        <v>1330.000043</v>
      </c>
      <c r="I128" s="26">
        <v>50</v>
      </c>
      <c r="J128" s="30">
        <f t="shared" si="2"/>
        <v>10.278195124088429</v>
      </c>
      <c r="K128" s="24">
        <f t="shared" si="3"/>
        <v>0</v>
      </c>
    </row>
    <row r="129" spans="1:11">
      <c r="A129" s="24" t="s">
        <v>163</v>
      </c>
      <c r="B129" s="25">
        <v>44689</v>
      </c>
      <c r="C129" s="26" t="s">
        <v>159</v>
      </c>
      <c r="D129" s="26" t="s">
        <v>0</v>
      </c>
      <c r="E129" s="26" t="s">
        <v>1</v>
      </c>
      <c r="F129" s="26">
        <v>9142</v>
      </c>
      <c r="G129" s="26">
        <v>150</v>
      </c>
      <c r="H129" s="27">
        <v>3749.9998809999997</v>
      </c>
      <c r="I129" s="26">
        <v>50</v>
      </c>
      <c r="J129" s="30">
        <f t="shared" si="2"/>
        <v>3.0000001269333376</v>
      </c>
      <c r="K129" s="24">
        <f t="shared" si="3"/>
        <v>0</v>
      </c>
    </row>
    <row r="130" spans="1:11">
      <c r="A130" s="24" t="s">
        <v>163</v>
      </c>
      <c r="B130" s="25">
        <v>44690</v>
      </c>
      <c r="C130" s="26" t="s">
        <v>159</v>
      </c>
      <c r="D130" s="26" t="s">
        <v>0</v>
      </c>
      <c r="E130" s="26" t="s">
        <v>1</v>
      </c>
      <c r="F130" s="26">
        <v>5475</v>
      </c>
      <c r="G130" s="26">
        <v>100</v>
      </c>
      <c r="H130" s="27">
        <v>2730.0000190000001</v>
      </c>
      <c r="I130" s="26">
        <v>100</v>
      </c>
      <c r="J130" s="30">
        <f t="shared" si="2"/>
        <v>9.9890109125306932</v>
      </c>
      <c r="K130" s="24">
        <f t="shared" si="3"/>
        <v>0</v>
      </c>
    </row>
    <row r="131" spans="1:11">
      <c r="A131" s="24" t="s">
        <v>163</v>
      </c>
      <c r="B131" s="25">
        <v>44691</v>
      </c>
      <c r="C131" s="26" t="s">
        <v>159</v>
      </c>
      <c r="D131" s="26" t="s">
        <v>0</v>
      </c>
      <c r="E131" s="26" t="s">
        <v>1</v>
      </c>
      <c r="F131" s="26">
        <v>4012</v>
      </c>
      <c r="G131" s="26">
        <v>50</v>
      </c>
      <c r="H131" s="27">
        <v>1570.0000519999999</v>
      </c>
      <c r="I131" s="26">
        <v>50</v>
      </c>
      <c r="J131" s="30">
        <f t="shared" ref="J131:J194" si="4">(I131*300-H131)/H131</f>
        <v>8.5541398109456885</v>
      </c>
      <c r="K131" s="24">
        <f t="shared" ref="K131:K194" si="5">IF(J131&lt;2,1,0)</f>
        <v>0</v>
      </c>
    </row>
    <row r="132" spans="1:11">
      <c r="A132" s="24" t="s">
        <v>163</v>
      </c>
      <c r="B132" s="25">
        <v>44692</v>
      </c>
      <c r="C132" s="26" t="s">
        <v>159</v>
      </c>
      <c r="D132" s="26" t="s">
        <v>0</v>
      </c>
      <c r="E132" s="26" t="s">
        <v>1</v>
      </c>
      <c r="F132" s="26">
        <v>12396</v>
      </c>
      <c r="G132" s="26">
        <v>100</v>
      </c>
      <c r="H132" s="27">
        <v>3210.0000380000001</v>
      </c>
      <c r="I132" s="26">
        <v>150</v>
      </c>
      <c r="J132" s="30">
        <f t="shared" si="4"/>
        <v>13.01869142283169</v>
      </c>
      <c r="K132" s="24">
        <f t="shared" si="5"/>
        <v>0</v>
      </c>
    </row>
    <row r="133" spans="1:11">
      <c r="A133" s="24" t="s">
        <v>163</v>
      </c>
      <c r="B133" s="25">
        <v>44693</v>
      </c>
      <c r="C133" s="26" t="s">
        <v>159</v>
      </c>
      <c r="D133" s="26" t="s">
        <v>0</v>
      </c>
      <c r="E133" s="26" t="s">
        <v>1</v>
      </c>
      <c r="F133" s="26">
        <v>15720</v>
      </c>
      <c r="G133" s="26">
        <v>50</v>
      </c>
      <c r="H133" s="27">
        <v>1379.9999949999999</v>
      </c>
      <c r="I133" s="26">
        <v>50</v>
      </c>
      <c r="J133" s="30">
        <f t="shared" si="4"/>
        <v>9.8695652567737877</v>
      </c>
      <c r="K133" s="24">
        <f t="shared" si="5"/>
        <v>0</v>
      </c>
    </row>
    <row r="134" spans="1:11">
      <c r="A134" s="24" t="s">
        <v>163</v>
      </c>
      <c r="B134" s="25">
        <v>44694</v>
      </c>
      <c r="C134" s="26" t="s">
        <v>159</v>
      </c>
      <c r="D134" s="26" t="s">
        <v>0</v>
      </c>
      <c r="E134" s="26" t="s">
        <v>1</v>
      </c>
      <c r="F134" s="26">
        <v>7780</v>
      </c>
      <c r="G134" s="26">
        <v>150</v>
      </c>
      <c r="H134" s="27">
        <v>4329.9999239999997</v>
      </c>
      <c r="I134" s="26">
        <v>200</v>
      </c>
      <c r="J134" s="30">
        <f t="shared" si="4"/>
        <v>12.856813176239678</v>
      </c>
      <c r="K134" s="24">
        <f t="shared" si="5"/>
        <v>0</v>
      </c>
    </row>
    <row r="135" spans="1:11">
      <c r="A135" s="24" t="s">
        <v>164</v>
      </c>
      <c r="B135" s="25">
        <v>44695</v>
      </c>
      <c r="C135" s="26" t="s">
        <v>159</v>
      </c>
      <c r="D135" s="26" t="s">
        <v>2</v>
      </c>
      <c r="E135" s="26" t="s">
        <v>5</v>
      </c>
      <c r="F135" s="26">
        <v>5024</v>
      </c>
      <c r="G135" s="26">
        <v>50</v>
      </c>
      <c r="H135" s="27">
        <v>1409.999967</v>
      </c>
      <c r="I135" s="26">
        <v>100</v>
      </c>
      <c r="J135" s="30">
        <f t="shared" si="4"/>
        <v>20.276596242643741</v>
      </c>
      <c r="K135" s="24">
        <f t="shared" si="5"/>
        <v>0</v>
      </c>
    </row>
    <row r="136" spans="1:11">
      <c r="A136" s="24" t="s">
        <v>164</v>
      </c>
      <c r="B136" s="25">
        <v>44696</v>
      </c>
      <c r="C136" s="26" t="s">
        <v>159</v>
      </c>
      <c r="D136" s="26" t="s">
        <v>2</v>
      </c>
      <c r="E136" s="26" t="s">
        <v>5</v>
      </c>
      <c r="F136" s="26">
        <v>104648</v>
      </c>
      <c r="G136" s="26">
        <v>1200</v>
      </c>
      <c r="H136" s="27">
        <v>33330.000039999999</v>
      </c>
      <c r="I136" s="26">
        <v>300</v>
      </c>
      <c r="J136" s="30">
        <f t="shared" si="4"/>
        <v>1.7002700237620523</v>
      </c>
      <c r="K136" s="24">
        <f t="shared" si="5"/>
        <v>1</v>
      </c>
    </row>
    <row r="137" spans="1:11">
      <c r="A137" s="24" t="s">
        <v>164</v>
      </c>
      <c r="B137" s="25">
        <v>44697</v>
      </c>
      <c r="C137" s="26" t="s">
        <v>159</v>
      </c>
      <c r="D137" s="26" t="s">
        <v>2</v>
      </c>
      <c r="E137" s="26" t="s">
        <v>5</v>
      </c>
      <c r="F137" s="26">
        <v>8504</v>
      </c>
      <c r="G137" s="26">
        <v>150</v>
      </c>
      <c r="H137" s="27">
        <v>3340.0000930000001</v>
      </c>
      <c r="I137" s="26">
        <v>100</v>
      </c>
      <c r="J137" s="30">
        <f t="shared" si="4"/>
        <v>7.982035678045114</v>
      </c>
      <c r="K137" s="24">
        <f t="shared" si="5"/>
        <v>0</v>
      </c>
    </row>
    <row r="138" spans="1:11">
      <c r="A138" s="24" t="s">
        <v>164</v>
      </c>
      <c r="B138" s="25">
        <v>44698</v>
      </c>
      <c r="C138" s="26" t="s">
        <v>159</v>
      </c>
      <c r="D138" s="26" t="s">
        <v>2</v>
      </c>
      <c r="E138" s="26" t="s">
        <v>5</v>
      </c>
      <c r="F138" s="26">
        <v>20277</v>
      </c>
      <c r="G138" s="26">
        <v>300</v>
      </c>
      <c r="H138" s="27">
        <v>8050.0000719999998</v>
      </c>
      <c r="I138" s="26">
        <v>50</v>
      </c>
      <c r="J138" s="30">
        <f t="shared" si="4"/>
        <v>0.86335402060105726</v>
      </c>
      <c r="K138" s="24">
        <f t="shared" si="5"/>
        <v>1</v>
      </c>
    </row>
    <row r="139" spans="1:11">
      <c r="A139" s="24" t="s">
        <v>164</v>
      </c>
      <c r="B139" s="25">
        <v>44699</v>
      </c>
      <c r="C139" s="26" t="s">
        <v>159</v>
      </c>
      <c r="D139" s="26" t="s">
        <v>2</v>
      </c>
      <c r="E139" s="26" t="s">
        <v>5</v>
      </c>
      <c r="F139" s="26">
        <v>12403</v>
      </c>
      <c r="G139" s="26">
        <v>200</v>
      </c>
      <c r="H139" s="27">
        <v>5210.0000380000001</v>
      </c>
      <c r="I139" s="26">
        <v>100</v>
      </c>
      <c r="J139" s="30">
        <f t="shared" si="4"/>
        <v>4.7581573476372405</v>
      </c>
      <c r="K139" s="24">
        <f t="shared" si="5"/>
        <v>0</v>
      </c>
    </row>
    <row r="140" spans="1:11">
      <c r="A140" s="24" t="s">
        <v>164</v>
      </c>
      <c r="B140" s="25">
        <v>44700</v>
      </c>
      <c r="C140" s="26" t="s">
        <v>159</v>
      </c>
      <c r="D140" s="26" t="s">
        <v>2</v>
      </c>
      <c r="E140" s="26" t="s">
        <v>5</v>
      </c>
      <c r="F140" s="26">
        <v>3010</v>
      </c>
      <c r="G140" s="26">
        <v>50</v>
      </c>
      <c r="H140" s="27">
        <v>860.00001400000008</v>
      </c>
      <c r="I140" s="26">
        <v>100</v>
      </c>
      <c r="J140" s="30">
        <f t="shared" si="4"/>
        <v>33.883720362358034</v>
      </c>
      <c r="K140" s="24">
        <f t="shared" si="5"/>
        <v>0</v>
      </c>
    </row>
    <row r="141" spans="1:11">
      <c r="A141" s="24" t="s">
        <v>164</v>
      </c>
      <c r="B141" s="25">
        <v>44701</v>
      </c>
      <c r="C141" s="26" t="s">
        <v>159</v>
      </c>
      <c r="D141" s="26" t="s">
        <v>2</v>
      </c>
      <c r="E141" s="26" t="s">
        <v>5</v>
      </c>
      <c r="F141" s="26">
        <v>4868</v>
      </c>
      <c r="G141" s="26">
        <v>100</v>
      </c>
      <c r="H141" s="27">
        <v>2420.0000759999998</v>
      </c>
      <c r="I141" s="26">
        <v>50</v>
      </c>
      <c r="J141" s="30">
        <f t="shared" si="4"/>
        <v>5.1983469127791881</v>
      </c>
      <c r="K141" s="24">
        <f t="shared" si="5"/>
        <v>0</v>
      </c>
    </row>
    <row r="142" spans="1:11">
      <c r="A142" s="24" t="s">
        <v>164</v>
      </c>
      <c r="B142" s="25">
        <v>44702</v>
      </c>
      <c r="C142" s="26" t="s">
        <v>159</v>
      </c>
      <c r="D142" s="26" t="s">
        <v>2</v>
      </c>
      <c r="E142" s="26" t="s">
        <v>5</v>
      </c>
      <c r="F142" s="26">
        <v>6585</v>
      </c>
      <c r="G142" s="26">
        <v>100</v>
      </c>
      <c r="H142" s="27">
        <v>2950.0000480000003</v>
      </c>
      <c r="I142" s="26">
        <v>50</v>
      </c>
      <c r="J142" s="30">
        <f t="shared" si="4"/>
        <v>4.0847456799770194</v>
      </c>
      <c r="K142" s="24">
        <f t="shared" si="5"/>
        <v>0</v>
      </c>
    </row>
    <row r="143" spans="1:11">
      <c r="A143" s="24" t="s">
        <v>164</v>
      </c>
      <c r="B143" s="25">
        <v>44703</v>
      </c>
      <c r="C143" s="26" t="s">
        <v>159</v>
      </c>
      <c r="D143" s="26" t="s">
        <v>2</v>
      </c>
      <c r="E143" s="26" t="s">
        <v>5</v>
      </c>
      <c r="F143" s="26">
        <v>10164</v>
      </c>
      <c r="G143" s="26">
        <v>100</v>
      </c>
      <c r="H143" s="27">
        <v>3720.0000289999998</v>
      </c>
      <c r="I143" s="26">
        <v>100</v>
      </c>
      <c r="J143" s="30">
        <f t="shared" si="4"/>
        <v>7.0645160661637192</v>
      </c>
      <c r="K143" s="24">
        <f t="shared" si="5"/>
        <v>0</v>
      </c>
    </row>
    <row r="144" spans="1:11">
      <c r="A144" s="24" t="s">
        <v>164</v>
      </c>
      <c r="B144" s="25">
        <v>44704</v>
      </c>
      <c r="C144" s="26" t="s">
        <v>159</v>
      </c>
      <c r="D144" s="26" t="s">
        <v>2</v>
      </c>
      <c r="E144" s="26" t="s">
        <v>5</v>
      </c>
      <c r="F144" s="26">
        <v>11182</v>
      </c>
      <c r="G144" s="26">
        <v>200</v>
      </c>
      <c r="H144" s="27">
        <v>4449.9998089999999</v>
      </c>
      <c r="I144" s="26">
        <v>50</v>
      </c>
      <c r="J144" s="30">
        <f t="shared" si="4"/>
        <v>2.3707866615326409</v>
      </c>
      <c r="K144" s="24">
        <f t="shared" si="5"/>
        <v>0</v>
      </c>
    </row>
    <row r="145" spans="1:11">
      <c r="A145" s="24" t="s">
        <v>164</v>
      </c>
      <c r="B145" s="25">
        <v>44705</v>
      </c>
      <c r="C145" s="26" t="s">
        <v>159</v>
      </c>
      <c r="D145" s="26" t="s">
        <v>2</v>
      </c>
      <c r="E145" s="26" t="s">
        <v>5</v>
      </c>
      <c r="F145" s="26">
        <v>41785</v>
      </c>
      <c r="G145" s="26">
        <v>700</v>
      </c>
      <c r="H145" s="27">
        <v>19100.000380000001</v>
      </c>
      <c r="I145" s="26">
        <v>50</v>
      </c>
      <c r="J145" s="30">
        <f t="shared" si="4"/>
        <v>-0.21465970148844579</v>
      </c>
      <c r="K145" s="24">
        <f t="shared" si="5"/>
        <v>1</v>
      </c>
    </row>
    <row r="146" spans="1:11">
      <c r="A146" s="24" t="s">
        <v>164</v>
      </c>
      <c r="B146" s="25">
        <v>44706</v>
      </c>
      <c r="C146" s="26" t="s">
        <v>159</v>
      </c>
      <c r="D146" s="26" t="s">
        <v>2</v>
      </c>
      <c r="E146" s="26" t="s">
        <v>5</v>
      </c>
      <c r="F146" s="26">
        <v>5602</v>
      </c>
      <c r="G146" s="26">
        <v>50</v>
      </c>
      <c r="H146" s="27">
        <v>1580.000043</v>
      </c>
      <c r="I146" s="26">
        <v>50</v>
      </c>
      <c r="J146" s="30">
        <f t="shared" si="4"/>
        <v>8.4936706277039011</v>
      </c>
      <c r="K146" s="24">
        <f t="shared" si="5"/>
        <v>0</v>
      </c>
    </row>
    <row r="147" spans="1:11">
      <c r="A147" s="24" t="s">
        <v>164</v>
      </c>
      <c r="B147" s="25">
        <v>44707</v>
      </c>
      <c r="C147" s="26" t="s">
        <v>159</v>
      </c>
      <c r="D147" s="26" t="s">
        <v>2</v>
      </c>
      <c r="E147" s="26" t="s">
        <v>5</v>
      </c>
      <c r="F147" s="26">
        <v>112460</v>
      </c>
      <c r="G147" s="26">
        <v>1250</v>
      </c>
      <c r="H147" s="27">
        <v>41290.000679999997</v>
      </c>
      <c r="I147" s="26">
        <v>50</v>
      </c>
      <c r="J147" s="30">
        <f t="shared" si="4"/>
        <v>-0.63671591782594272</v>
      </c>
      <c r="K147" s="24">
        <f t="shared" si="5"/>
        <v>1</v>
      </c>
    </row>
    <row r="148" spans="1:11">
      <c r="A148" s="24" t="s">
        <v>164</v>
      </c>
      <c r="B148" s="25">
        <v>44708</v>
      </c>
      <c r="C148" s="26" t="s">
        <v>159</v>
      </c>
      <c r="D148" s="26" t="s">
        <v>2</v>
      </c>
      <c r="E148" s="26" t="s">
        <v>5</v>
      </c>
      <c r="F148" s="26">
        <v>14670</v>
      </c>
      <c r="G148" s="26">
        <v>350</v>
      </c>
      <c r="H148" s="27">
        <v>9410.0003240000005</v>
      </c>
      <c r="I148" s="26">
        <v>50</v>
      </c>
      <c r="J148" s="30">
        <f t="shared" si="4"/>
        <v>0.59404882928035907</v>
      </c>
      <c r="K148" s="24">
        <f t="shared" si="5"/>
        <v>1</v>
      </c>
    </row>
    <row r="149" spans="1:11">
      <c r="A149" s="24" t="s">
        <v>164</v>
      </c>
      <c r="B149" s="25">
        <v>44709</v>
      </c>
      <c r="C149" s="26" t="s">
        <v>159</v>
      </c>
      <c r="D149" s="26" t="s">
        <v>2</v>
      </c>
      <c r="E149" s="26" t="s">
        <v>5</v>
      </c>
      <c r="F149" s="26">
        <v>89527</v>
      </c>
      <c r="G149" s="26">
        <v>1200</v>
      </c>
      <c r="H149" s="27">
        <v>32289.999960000005</v>
      </c>
      <c r="I149" s="26">
        <v>50</v>
      </c>
      <c r="J149" s="30">
        <f t="shared" si="4"/>
        <v>-0.53545989412878281</v>
      </c>
      <c r="K149" s="24">
        <f t="shared" si="5"/>
        <v>1</v>
      </c>
    </row>
    <row r="150" spans="1:11">
      <c r="A150" s="24" t="s">
        <v>164</v>
      </c>
      <c r="B150" s="25">
        <v>44710</v>
      </c>
      <c r="C150" s="26" t="s">
        <v>159</v>
      </c>
      <c r="D150" s="26" t="s">
        <v>2</v>
      </c>
      <c r="E150" s="26" t="s">
        <v>5</v>
      </c>
      <c r="F150" s="26">
        <v>7116</v>
      </c>
      <c r="G150" s="26">
        <v>100</v>
      </c>
      <c r="H150" s="27">
        <v>1730.0000190000001</v>
      </c>
      <c r="I150" s="26">
        <v>100</v>
      </c>
      <c r="J150" s="30">
        <f t="shared" si="4"/>
        <v>16.341040271977015</v>
      </c>
      <c r="K150" s="24">
        <f t="shared" si="5"/>
        <v>0</v>
      </c>
    </row>
    <row r="151" spans="1:11">
      <c r="A151" s="24" t="s">
        <v>164</v>
      </c>
      <c r="B151" s="25">
        <v>44711</v>
      </c>
      <c r="C151" s="26" t="s">
        <v>159</v>
      </c>
      <c r="D151" s="26" t="s">
        <v>2</v>
      </c>
      <c r="E151" s="26" t="s">
        <v>5</v>
      </c>
      <c r="F151" s="26">
        <v>9730</v>
      </c>
      <c r="G151" s="26">
        <v>50</v>
      </c>
      <c r="H151" s="27">
        <v>1379.9999949999999</v>
      </c>
      <c r="I151" s="26">
        <v>50</v>
      </c>
      <c r="J151" s="30">
        <f t="shared" si="4"/>
        <v>9.8695652567737877</v>
      </c>
      <c r="K151" s="24">
        <f t="shared" si="5"/>
        <v>0</v>
      </c>
    </row>
    <row r="152" spans="1:11">
      <c r="A152" s="24" t="s">
        <v>164</v>
      </c>
      <c r="B152" s="25">
        <v>44712</v>
      </c>
      <c r="C152" s="26" t="s">
        <v>159</v>
      </c>
      <c r="D152" s="26" t="s">
        <v>2</v>
      </c>
      <c r="E152" s="26" t="s">
        <v>5</v>
      </c>
      <c r="F152" s="26">
        <v>18234</v>
      </c>
      <c r="G152" s="26">
        <v>300</v>
      </c>
      <c r="H152" s="27">
        <v>7810.0000620000001</v>
      </c>
      <c r="I152" s="26">
        <v>50</v>
      </c>
      <c r="J152" s="30">
        <f t="shared" si="4"/>
        <v>0.92061458142405839</v>
      </c>
      <c r="K152" s="24">
        <f t="shared" si="5"/>
        <v>1</v>
      </c>
    </row>
    <row r="153" spans="1:11">
      <c r="A153" s="24" t="s">
        <v>164</v>
      </c>
      <c r="B153" s="25">
        <v>44713</v>
      </c>
      <c r="C153" s="26" t="s">
        <v>159</v>
      </c>
      <c r="D153" s="26" t="s">
        <v>2</v>
      </c>
      <c r="E153" s="26" t="s">
        <v>5</v>
      </c>
      <c r="F153" s="26">
        <v>73676</v>
      </c>
      <c r="G153" s="26">
        <v>1000</v>
      </c>
      <c r="H153" s="27">
        <v>28500</v>
      </c>
      <c r="I153" s="26">
        <v>50</v>
      </c>
      <c r="J153" s="30">
        <f t="shared" si="4"/>
        <v>-0.47368421052631576</v>
      </c>
      <c r="K153" s="24">
        <f t="shared" si="5"/>
        <v>1</v>
      </c>
    </row>
    <row r="154" spans="1:11">
      <c r="A154" s="24" t="s">
        <v>164</v>
      </c>
      <c r="B154" s="25">
        <v>44714</v>
      </c>
      <c r="C154" s="26" t="s">
        <v>159</v>
      </c>
      <c r="D154" s="26" t="s">
        <v>2</v>
      </c>
      <c r="E154" s="26" t="s">
        <v>5</v>
      </c>
      <c r="F154" s="26">
        <v>18421</v>
      </c>
      <c r="G154" s="26">
        <v>350</v>
      </c>
      <c r="H154" s="27">
        <v>10079.99992</v>
      </c>
      <c r="I154" s="26">
        <v>50</v>
      </c>
      <c r="J154" s="30">
        <f t="shared" si="4"/>
        <v>0.48809524990551784</v>
      </c>
      <c r="K154" s="24">
        <f t="shared" si="5"/>
        <v>1</v>
      </c>
    </row>
    <row r="155" spans="1:11">
      <c r="A155" s="24" t="s">
        <v>164</v>
      </c>
      <c r="B155" s="25">
        <v>44715</v>
      </c>
      <c r="C155" s="26" t="s">
        <v>159</v>
      </c>
      <c r="D155" s="26" t="s">
        <v>2</v>
      </c>
      <c r="E155" s="26" t="s">
        <v>5</v>
      </c>
      <c r="F155" s="26">
        <v>164754</v>
      </c>
      <c r="G155" s="26">
        <v>2450</v>
      </c>
      <c r="H155" s="27">
        <v>67979.999779999998</v>
      </c>
      <c r="I155" s="26">
        <v>150</v>
      </c>
      <c r="J155" s="30">
        <f t="shared" si="4"/>
        <v>-0.33804059803425907</v>
      </c>
      <c r="K155" s="24">
        <f t="shared" si="5"/>
        <v>1</v>
      </c>
    </row>
    <row r="156" spans="1:11">
      <c r="A156" s="24" t="s">
        <v>164</v>
      </c>
      <c r="B156" s="25">
        <v>44716</v>
      </c>
      <c r="C156" s="26" t="s">
        <v>159</v>
      </c>
      <c r="D156" s="26" t="s">
        <v>2</v>
      </c>
      <c r="E156" s="26" t="s">
        <v>5</v>
      </c>
      <c r="F156" s="26">
        <v>7449</v>
      </c>
      <c r="G156" s="26">
        <v>50</v>
      </c>
      <c r="H156" s="27">
        <v>1639.999986</v>
      </c>
      <c r="I156" s="26">
        <v>100</v>
      </c>
      <c r="J156" s="30">
        <f t="shared" si="4"/>
        <v>17.292683082986319</v>
      </c>
      <c r="K156" s="24">
        <f t="shared" si="5"/>
        <v>0</v>
      </c>
    </row>
    <row r="157" spans="1:11">
      <c r="A157" s="24" t="s">
        <v>164</v>
      </c>
      <c r="B157" s="25">
        <v>44717</v>
      </c>
      <c r="C157" s="26" t="s">
        <v>159</v>
      </c>
      <c r="D157" s="26" t="s">
        <v>2</v>
      </c>
      <c r="E157" s="26" t="s">
        <v>5</v>
      </c>
      <c r="F157" s="26">
        <v>6424</v>
      </c>
      <c r="G157" s="26">
        <v>50</v>
      </c>
      <c r="H157" s="27">
        <v>529.99997099999996</v>
      </c>
      <c r="I157" s="26">
        <v>50</v>
      </c>
      <c r="J157" s="30">
        <f t="shared" si="4"/>
        <v>27.301888341046723</v>
      </c>
      <c r="K157" s="24">
        <f t="shared" si="5"/>
        <v>0</v>
      </c>
    </row>
    <row r="158" spans="1:11">
      <c r="A158" s="24" t="s">
        <v>164</v>
      </c>
      <c r="B158" s="25">
        <v>44718</v>
      </c>
      <c r="C158" s="26" t="s">
        <v>159</v>
      </c>
      <c r="D158" s="26" t="s">
        <v>2</v>
      </c>
      <c r="E158" s="26" t="s">
        <v>5</v>
      </c>
      <c r="F158" s="26">
        <v>10186</v>
      </c>
      <c r="G158" s="26">
        <v>50</v>
      </c>
      <c r="H158" s="27">
        <v>1230.0000190000001</v>
      </c>
      <c r="I158" s="26">
        <v>100</v>
      </c>
      <c r="J158" s="30">
        <f t="shared" si="4"/>
        <v>23.390243525679164</v>
      </c>
      <c r="K158" s="24">
        <f t="shared" si="5"/>
        <v>0</v>
      </c>
    </row>
    <row r="159" spans="1:11">
      <c r="A159" s="24" t="s">
        <v>164</v>
      </c>
      <c r="B159" s="25">
        <v>44719</v>
      </c>
      <c r="C159" s="26" t="s">
        <v>159</v>
      </c>
      <c r="D159" s="26" t="s">
        <v>2</v>
      </c>
      <c r="E159" s="26" t="s">
        <v>5</v>
      </c>
      <c r="F159" s="26">
        <v>29035</v>
      </c>
      <c r="G159" s="26">
        <v>350</v>
      </c>
      <c r="H159" s="27">
        <v>8910.000086</v>
      </c>
      <c r="I159" s="26">
        <v>200</v>
      </c>
      <c r="J159" s="30">
        <f t="shared" si="4"/>
        <v>5.7340066690095881</v>
      </c>
      <c r="K159" s="24">
        <f t="shared" si="5"/>
        <v>0</v>
      </c>
    </row>
    <row r="160" spans="1:11">
      <c r="A160" s="24" t="s">
        <v>164</v>
      </c>
      <c r="B160" s="25">
        <v>44720</v>
      </c>
      <c r="C160" s="26" t="s">
        <v>159</v>
      </c>
      <c r="D160" s="26" t="s">
        <v>2</v>
      </c>
      <c r="E160" s="26" t="s">
        <v>5</v>
      </c>
      <c r="F160" s="26">
        <v>6532</v>
      </c>
      <c r="G160" s="26">
        <v>50</v>
      </c>
      <c r="H160" s="27">
        <v>1610.000014</v>
      </c>
      <c r="I160" s="26">
        <v>50</v>
      </c>
      <c r="J160" s="30">
        <f t="shared" si="4"/>
        <v>8.3167701053200123</v>
      </c>
      <c r="K160" s="24">
        <f t="shared" si="5"/>
        <v>0</v>
      </c>
    </row>
    <row r="161" spans="1:11">
      <c r="A161" s="24" t="s">
        <v>164</v>
      </c>
      <c r="B161" s="25">
        <v>44721</v>
      </c>
      <c r="C161" s="26" t="s">
        <v>159</v>
      </c>
      <c r="D161" s="26" t="s">
        <v>2</v>
      </c>
      <c r="E161" s="26" t="s">
        <v>5</v>
      </c>
      <c r="F161" s="26">
        <v>5912</v>
      </c>
      <c r="G161" s="26">
        <v>50</v>
      </c>
      <c r="H161" s="27">
        <v>1559.999943</v>
      </c>
      <c r="I161" s="26">
        <v>100</v>
      </c>
      <c r="J161" s="30">
        <f t="shared" si="4"/>
        <v>18.230769933431979</v>
      </c>
      <c r="K161" s="24">
        <f t="shared" si="5"/>
        <v>0</v>
      </c>
    </row>
    <row r="162" spans="1:11">
      <c r="A162" s="24" t="s">
        <v>164</v>
      </c>
      <c r="B162" s="25">
        <v>44722</v>
      </c>
      <c r="C162" s="26" t="s">
        <v>159</v>
      </c>
      <c r="D162" s="26" t="s">
        <v>2</v>
      </c>
      <c r="E162" s="26" t="s">
        <v>5</v>
      </c>
      <c r="F162" s="26">
        <v>4621</v>
      </c>
      <c r="G162" s="26">
        <v>100</v>
      </c>
      <c r="H162" s="27">
        <v>3250</v>
      </c>
      <c r="I162" s="26">
        <v>100</v>
      </c>
      <c r="J162" s="30">
        <f t="shared" si="4"/>
        <v>8.2307692307692299</v>
      </c>
      <c r="K162" s="24">
        <f t="shared" si="5"/>
        <v>0</v>
      </c>
    </row>
    <row r="163" spans="1:11">
      <c r="A163" s="24" t="s">
        <v>164</v>
      </c>
      <c r="B163" s="25">
        <v>44723</v>
      </c>
      <c r="C163" s="26" t="s">
        <v>159</v>
      </c>
      <c r="D163" s="26" t="s">
        <v>2</v>
      </c>
      <c r="E163" s="26" t="s">
        <v>5</v>
      </c>
      <c r="F163" s="26">
        <v>5775</v>
      </c>
      <c r="G163" s="26">
        <v>50</v>
      </c>
      <c r="H163" s="27">
        <v>1580.000043</v>
      </c>
      <c r="I163" s="26">
        <v>100</v>
      </c>
      <c r="J163" s="30">
        <f t="shared" si="4"/>
        <v>17.987341255407802</v>
      </c>
      <c r="K163" s="24">
        <f t="shared" si="5"/>
        <v>0</v>
      </c>
    </row>
    <row r="164" spans="1:11">
      <c r="A164" s="24" t="s">
        <v>164</v>
      </c>
      <c r="B164" s="25">
        <v>44724</v>
      </c>
      <c r="C164" s="26" t="s">
        <v>159</v>
      </c>
      <c r="D164" s="26" t="s">
        <v>2</v>
      </c>
      <c r="E164" s="26" t="s">
        <v>5</v>
      </c>
      <c r="F164" s="26">
        <v>9297</v>
      </c>
      <c r="G164" s="26">
        <v>100</v>
      </c>
      <c r="H164" s="27">
        <v>2619.9998860000001</v>
      </c>
      <c r="I164" s="26">
        <v>150</v>
      </c>
      <c r="J164" s="30">
        <f t="shared" si="4"/>
        <v>16.175573266418073</v>
      </c>
      <c r="K164" s="24">
        <f t="shared" si="5"/>
        <v>0</v>
      </c>
    </row>
    <row r="165" spans="1:11">
      <c r="A165" s="24" t="s">
        <v>164</v>
      </c>
      <c r="B165" s="25">
        <v>44725</v>
      </c>
      <c r="C165" s="26" t="s">
        <v>159</v>
      </c>
      <c r="D165" s="26" t="s">
        <v>2</v>
      </c>
      <c r="E165" s="26" t="s">
        <v>5</v>
      </c>
      <c r="F165" s="26">
        <v>2563</v>
      </c>
      <c r="G165" s="26">
        <v>50</v>
      </c>
      <c r="H165" s="27">
        <v>1480.0000190000001</v>
      </c>
      <c r="I165" s="26">
        <v>50</v>
      </c>
      <c r="J165" s="30">
        <f t="shared" si="4"/>
        <v>9.1351350050219153</v>
      </c>
      <c r="K165" s="24">
        <f t="shared" si="5"/>
        <v>0</v>
      </c>
    </row>
    <row r="166" spans="1:11">
      <c r="A166" s="24" t="s">
        <v>164</v>
      </c>
      <c r="B166" s="25">
        <v>44726</v>
      </c>
      <c r="C166" s="26" t="s">
        <v>159</v>
      </c>
      <c r="D166" s="26" t="s">
        <v>2</v>
      </c>
      <c r="E166" s="26" t="s">
        <v>5</v>
      </c>
      <c r="F166" s="26">
        <v>2189</v>
      </c>
      <c r="G166" s="26">
        <v>50</v>
      </c>
      <c r="H166" s="27">
        <v>409.99999599999995</v>
      </c>
      <c r="I166" s="26">
        <v>50</v>
      </c>
      <c r="J166" s="30">
        <f t="shared" si="4"/>
        <v>35.585366210588944</v>
      </c>
      <c r="K166" s="24">
        <f t="shared" si="5"/>
        <v>0</v>
      </c>
    </row>
    <row r="167" spans="1:11">
      <c r="A167" s="24" t="s">
        <v>164</v>
      </c>
      <c r="B167" s="25">
        <v>44727</v>
      </c>
      <c r="C167" s="26" t="s">
        <v>159</v>
      </c>
      <c r="D167" s="26" t="s">
        <v>2</v>
      </c>
      <c r="E167" s="26" t="s">
        <v>5</v>
      </c>
      <c r="F167" s="26">
        <v>16274</v>
      </c>
      <c r="G167" s="26">
        <v>200</v>
      </c>
      <c r="H167" s="27">
        <v>6079.9999239999997</v>
      </c>
      <c r="I167" s="26">
        <v>100</v>
      </c>
      <c r="J167" s="30">
        <f t="shared" si="4"/>
        <v>3.9342105879934222</v>
      </c>
      <c r="K167" s="24">
        <f t="shared" si="5"/>
        <v>0</v>
      </c>
    </row>
    <row r="168" spans="1:11">
      <c r="A168" s="24" t="s">
        <v>165</v>
      </c>
      <c r="B168" s="25">
        <v>44728</v>
      </c>
      <c r="C168" s="26" t="s">
        <v>159</v>
      </c>
      <c r="D168" s="26" t="s">
        <v>2</v>
      </c>
      <c r="E168" s="26" t="s">
        <v>1</v>
      </c>
      <c r="F168" s="26">
        <v>4423</v>
      </c>
      <c r="G168" s="26">
        <v>50</v>
      </c>
      <c r="H168" s="27">
        <v>1460.0000379999999</v>
      </c>
      <c r="I168" s="26">
        <v>100</v>
      </c>
      <c r="J168" s="30">
        <f t="shared" si="4"/>
        <v>19.547944670669935</v>
      </c>
      <c r="K168" s="24">
        <f t="shared" si="5"/>
        <v>0</v>
      </c>
    </row>
    <row r="169" spans="1:11">
      <c r="A169" s="24" t="s">
        <v>165</v>
      </c>
      <c r="B169" s="25">
        <v>44729</v>
      </c>
      <c r="C169" s="26" t="s">
        <v>159</v>
      </c>
      <c r="D169" s="26" t="s">
        <v>2</v>
      </c>
      <c r="E169" s="26" t="s">
        <v>1</v>
      </c>
      <c r="F169" s="26">
        <v>12382</v>
      </c>
      <c r="G169" s="26">
        <v>100</v>
      </c>
      <c r="H169" s="27">
        <v>2839.999914</v>
      </c>
      <c r="I169" s="26">
        <v>100</v>
      </c>
      <c r="J169" s="30">
        <f t="shared" si="4"/>
        <v>9.5633806015671592</v>
      </c>
      <c r="K169" s="24">
        <f t="shared" si="5"/>
        <v>0</v>
      </c>
    </row>
    <row r="170" spans="1:11">
      <c r="A170" s="24" t="s">
        <v>165</v>
      </c>
      <c r="B170" s="25">
        <v>44730</v>
      </c>
      <c r="C170" s="26" t="s">
        <v>159</v>
      </c>
      <c r="D170" s="26" t="s">
        <v>2</v>
      </c>
      <c r="E170" s="26" t="s">
        <v>1</v>
      </c>
      <c r="F170" s="26">
        <v>2938</v>
      </c>
      <c r="G170" s="26">
        <v>50</v>
      </c>
      <c r="H170" s="27">
        <v>1350.0000240000002</v>
      </c>
      <c r="I170" s="26">
        <v>100</v>
      </c>
      <c r="J170" s="30">
        <f t="shared" si="4"/>
        <v>21.222221827160496</v>
      </c>
      <c r="K170" s="24">
        <f t="shared" si="5"/>
        <v>0</v>
      </c>
    </row>
    <row r="171" spans="1:11">
      <c r="A171" s="24" t="s">
        <v>165</v>
      </c>
      <c r="B171" s="25">
        <v>44731</v>
      </c>
      <c r="C171" s="26" t="s">
        <v>159</v>
      </c>
      <c r="D171" s="26" t="s">
        <v>2</v>
      </c>
      <c r="E171" s="26" t="s">
        <v>1</v>
      </c>
      <c r="F171" s="26">
        <v>10332</v>
      </c>
      <c r="G171" s="26">
        <v>200</v>
      </c>
      <c r="H171" s="27">
        <v>5750</v>
      </c>
      <c r="I171" s="26">
        <v>50</v>
      </c>
      <c r="J171" s="30">
        <f t="shared" si="4"/>
        <v>1.6086956521739131</v>
      </c>
      <c r="K171" s="24">
        <f t="shared" si="5"/>
        <v>1</v>
      </c>
    </row>
    <row r="172" spans="1:11">
      <c r="A172" s="24" t="s">
        <v>165</v>
      </c>
      <c r="B172" s="25">
        <v>44732</v>
      </c>
      <c r="C172" s="26" t="s">
        <v>159</v>
      </c>
      <c r="D172" s="26" t="s">
        <v>2</v>
      </c>
      <c r="E172" s="26" t="s">
        <v>1</v>
      </c>
      <c r="F172" s="26">
        <v>8259</v>
      </c>
      <c r="G172" s="26">
        <v>150</v>
      </c>
      <c r="H172" s="27">
        <v>3980.0000190000001</v>
      </c>
      <c r="I172" s="26">
        <v>50</v>
      </c>
      <c r="J172" s="30">
        <f t="shared" si="4"/>
        <v>2.7688442031135581</v>
      </c>
      <c r="K172" s="24">
        <f t="shared" si="5"/>
        <v>0</v>
      </c>
    </row>
    <row r="173" spans="1:11">
      <c r="A173" s="24" t="s">
        <v>165</v>
      </c>
      <c r="B173" s="25">
        <v>44733</v>
      </c>
      <c r="C173" s="26" t="s">
        <v>159</v>
      </c>
      <c r="D173" s="26" t="s">
        <v>2</v>
      </c>
      <c r="E173" s="26" t="s">
        <v>1</v>
      </c>
      <c r="F173" s="26">
        <v>12158</v>
      </c>
      <c r="G173" s="26">
        <v>150</v>
      </c>
      <c r="H173" s="27">
        <v>4449.9999280000002</v>
      </c>
      <c r="I173" s="26">
        <v>50</v>
      </c>
      <c r="J173" s="30">
        <f t="shared" si="4"/>
        <v>2.3707865713925016</v>
      </c>
      <c r="K173" s="24">
        <f t="shared" si="5"/>
        <v>0</v>
      </c>
    </row>
    <row r="174" spans="1:11">
      <c r="A174" s="24" t="s">
        <v>165</v>
      </c>
      <c r="B174" s="25">
        <v>44734</v>
      </c>
      <c r="C174" s="26" t="s">
        <v>159</v>
      </c>
      <c r="D174" s="26" t="s">
        <v>2</v>
      </c>
      <c r="E174" s="26" t="s">
        <v>1</v>
      </c>
      <c r="F174" s="26">
        <v>11199</v>
      </c>
      <c r="G174" s="26">
        <v>100</v>
      </c>
      <c r="H174" s="27">
        <v>2680.0000669999999</v>
      </c>
      <c r="I174" s="26">
        <v>50</v>
      </c>
      <c r="J174" s="30">
        <f t="shared" si="4"/>
        <v>4.5970147854477643</v>
      </c>
      <c r="K174" s="24">
        <f t="shared" si="5"/>
        <v>0</v>
      </c>
    </row>
    <row r="175" spans="1:11">
      <c r="A175" s="24" t="s">
        <v>165</v>
      </c>
      <c r="B175" s="25">
        <v>44735</v>
      </c>
      <c r="C175" s="26" t="s">
        <v>159</v>
      </c>
      <c r="D175" s="26" t="s">
        <v>2</v>
      </c>
      <c r="E175" s="26" t="s">
        <v>1</v>
      </c>
      <c r="F175" s="26">
        <v>5676</v>
      </c>
      <c r="G175" s="26">
        <v>100</v>
      </c>
      <c r="H175" s="27">
        <v>3009.9999899999998</v>
      </c>
      <c r="I175" s="26">
        <v>50</v>
      </c>
      <c r="J175" s="30">
        <f t="shared" si="4"/>
        <v>3.9833887208750456</v>
      </c>
      <c r="K175" s="24">
        <f t="shared" si="5"/>
        <v>0</v>
      </c>
    </row>
    <row r="176" spans="1:11">
      <c r="A176" s="24" t="s">
        <v>165</v>
      </c>
      <c r="B176" s="25">
        <v>44736</v>
      </c>
      <c r="C176" s="26" t="s">
        <v>159</v>
      </c>
      <c r="D176" s="26" t="s">
        <v>2</v>
      </c>
      <c r="E176" s="26" t="s">
        <v>1</v>
      </c>
      <c r="F176" s="26">
        <v>4607</v>
      </c>
      <c r="G176" s="26">
        <v>50</v>
      </c>
      <c r="H176" s="27">
        <v>1149.9999759999998</v>
      </c>
      <c r="I176" s="26">
        <v>100</v>
      </c>
      <c r="J176" s="30">
        <f t="shared" si="4"/>
        <v>25.086957066162586</v>
      </c>
      <c r="K176" s="24">
        <f t="shared" si="5"/>
        <v>0</v>
      </c>
    </row>
    <row r="177" spans="1:11">
      <c r="A177" s="24" t="s">
        <v>165</v>
      </c>
      <c r="B177" s="25">
        <v>44737</v>
      </c>
      <c r="C177" s="26" t="s">
        <v>159</v>
      </c>
      <c r="D177" s="26" t="s">
        <v>2</v>
      </c>
      <c r="E177" s="26" t="s">
        <v>1</v>
      </c>
      <c r="F177" s="26">
        <v>13355</v>
      </c>
      <c r="G177" s="26">
        <v>100</v>
      </c>
      <c r="H177" s="27">
        <v>3180.0000669999999</v>
      </c>
      <c r="I177" s="26">
        <v>100</v>
      </c>
      <c r="J177" s="30">
        <f t="shared" si="4"/>
        <v>8.4339620653850762</v>
      </c>
      <c r="K177" s="24">
        <f t="shared" si="5"/>
        <v>0</v>
      </c>
    </row>
    <row r="178" spans="1:11">
      <c r="A178" s="24" t="s">
        <v>165</v>
      </c>
      <c r="B178" s="25">
        <v>44738</v>
      </c>
      <c r="C178" s="26" t="s">
        <v>159</v>
      </c>
      <c r="D178" s="26" t="s">
        <v>2</v>
      </c>
      <c r="E178" s="26" t="s">
        <v>1</v>
      </c>
      <c r="F178" s="26">
        <v>2793</v>
      </c>
      <c r="G178" s="26">
        <v>50</v>
      </c>
      <c r="H178" s="27">
        <v>980.00001899999995</v>
      </c>
      <c r="I178" s="26">
        <v>100</v>
      </c>
      <c r="J178" s="30">
        <f t="shared" si="4"/>
        <v>29.612244304456489</v>
      </c>
      <c r="K178" s="24">
        <f t="shared" si="5"/>
        <v>0</v>
      </c>
    </row>
    <row r="179" spans="1:11">
      <c r="A179" s="24" t="s">
        <v>165</v>
      </c>
      <c r="B179" s="25">
        <v>44739</v>
      </c>
      <c r="C179" s="26" t="s">
        <v>159</v>
      </c>
      <c r="D179" s="26" t="s">
        <v>2</v>
      </c>
      <c r="E179" s="26" t="s">
        <v>1</v>
      </c>
      <c r="F179" s="26">
        <v>2797</v>
      </c>
      <c r="G179" s="26">
        <v>50</v>
      </c>
      <c r="H179" s="27">
        <v>1289.9999620000001</v>
      </c>
      <c r="I179" s="26">
        <v>50</v>
      </c>
      <c r="J179" s="30">
        <f t="shared" si="4"/>
        <v>10.627907319271689</v>
      </c>
      <c r="K179" s="24">
        <f t="shared" si="5"/>
        <v>0</v>
      </c>
    </row>
    <row r="180" spans="1:11">
      <c r="A180" s="24" t="s">
        <v>165</v>
      </c>
      <c r="B180" s="25">
        <v>44740</v>
      </c>
      <c r="C180" s="26" t="s">
        <v>159</v>
      </c>
      <c r="D180" s="26" t="s">
        <v>2</v>
      </c>
      <c r="E180" s="26" t="s">
        <v>1</v>
      </c>
      <c r="F180" s="26">
        <v>9750</v>
      </c>
      <c r="G180" s="26">
        <v>100</v>
      </c>
      <c r="H180" s="27">
        <v>1500</v>
      </c>
      <c r="I180" s="26">
        <v>100</v>
      </c>
      <c r="J180" s="30">
        <f t="shared" si="4"/>
        <v>19</v>
      </c>
      <c r="K180" s="24">
        <f t="shared" si="5"/>
        <v>0</v>
      </c>
    </row>
    <row r="181" spans="1:11">
      <c r="A181" s="24" t="s">
        <v>165</v>
      </c>
      <c r="B181" s="25">
        <v>44741</v>
      </c>
      <c r="C181" s="26" t="s">
        <v>159</v>
      </c>
      <c r="D181" s="26" t="s">
        <v>2</v>
      </c>
      <c r="E181" s="26" t="s">
        <v>1</v>
      </c>
      <c r="F181" s="26">
        <v>3029</v>
      </c>
      <c r="G181" s="26">
        <v>50</v>
      </c>
      <c r="H181" s="27">
        <v>1049.9999520000001</v>
      </c>
      <c r="I181" s="26">
        <v>100</v>
      </c>
      <c r="J181" s="30">
        <f t="shared" si="4"/>
        <v>27.571429877551079</v>
      </c>
      <c r="K181" s="24">
        <f t="shared" si="5"/>
        <v>0</v>
      </c>
    </row>
    <row r="182" spans="1:11">
      <c r="A182" s="24" t="s">
        <v>165</v>
      </c>
      <c r="B182" s="25">
        <v>44742</v>
      </c>
      <c r="C182" s="26" t="s">
        <v>159</v>
      </c>
      <c r="D182" s="26" t="s">
        <v>2</v>
      </c>
      <c r="E182" s="26" t="s">
        <v>1</v>
      </c>
      <c r="F182" s="26">
        <v>4726</v>
      </c>
      <c r="G182" s="26">
        <v>50</v>
      </c>
      <c r="H182" s="27">
        <v>1830.000043</v>
      </c>
      <c r="I182" s="26">
        <v>100</v>
      </c>
      <c r="J182" s="30">
        <f t="shared" si="4"/>
        <v>15.393442237749717</v>
      </c>
      <c r="K182" s="24">
        <f t="shared" si="5"/>
        <v>0</v>
      </c>
    </row>
    <row r="183" spans="1:11">
      <c r="A183" s="24" t="s">
        <v>165</v>
      </c>
      <c r="B183" s="25">
        <v>44743</v>
      </c>
      <c r="C183" s="26" t="s">
        <v>159</v>
      </c>
      <c r="D183" s="26" t="s">
        <v>2</v>
      </c>
      <c r="E183" s="26" t="s">
        <v>1</v>
      </c>
      <c r="F183" s="26">
        <v>14615</v>
      </c>
      <c r="G183" s="26">
        <v>200</v>
      </c>
      <c r="H183" s="27">
        <v>6050.0001910000001</v>
      </c>
      <c r="I183" s="26">
        <v>50</v>
      </c>
      <c r="J183" s="30">
        <f t="shared" si="4"/>
        <v>1.4793387647018672</v>
      </c>
      <c r="K183" s="24">
        <f t="shared" si="5"/>
        <v>1</v>
      </c>
    </row>
    <row r="184" spans="1:11">
      <c r="A184" s="24" t="s">
        <v>165</v>
      </c>
      <c r="B184" s="25">
        <v>44744</v>
      </c>
      <c r="C184" s="26" t="s">
        <v>159</v>
      </c>
      <c r="D184" s="26" t="s">
        <v>2</v>
      </c>
      <c r="E184" s="26" t="s">
        <v>1</v>
      </c>
      <c r="F184" s="26">
        <v>11446</v>
      </c>
      <c r="G184" s="26">
        <v>100</v>
      </c>
      <c r="H184" s="27">
        <v>3090.0000329999998</v>
      </c>
      <c r="I184" s="26">
        <v>100</v>
      </c>
      <c r="J184" s="30">
        <f t="shared" si="4"/>
        <v>8.7087377603921219</v>
      </c>
      <c r="K184" s="24">
        <f t="shared" si="5"/>
        <v>0</v>
      </c>
    </row>
    <row r="185" spans="1:11">
      <c r="A185" s="24" t="s">
        <v>165</v>
      </c>
      <c r="B185" s="25">
        <v>44745</v>
      </c>
      <c r="C185" s="26" t="s">
        <v>159</v>
      </c>
      <c r="D185" s="26" t="s">
        <v>2</v>
      </c>
      <c r="E185" s="26" t="s">
        <v>1</v>
      </c>
      <c r="F185" s="26">
        <v>8077</v>
      </c>
      <c r="G185" s="26">
        <v>100</v>
      </c>
      <c r="H185" s="27">
        <v>3579.9999240000002</v>
      </c>
      <c r="I185" s="26">
        <v>100</v>
      </c>
      <c r="J185" s="30">
        <f t="shared" si="4"/>
        <v>7.3798884460534975</v>
      </c>
      <c r="K185" s="24">
        <f t="shared" si="5"/>
        <v>0</v>
      </c>
    </row>
    <row r="186" spans="1:11">
      <c r="A186" s="24" t="s">
        <v>165</v>
      </c>
      <c r="B186" s="25">
        <v>44746</v>
      </c>
      <c r="C186" s="26" t="s">
        <v>159</v>
      </c>
      <c r="D186" s="26" t="s">
        <v>2</v>
      </c>
      <c r="E186" s="26" t="s">
        <v>1</v>
      </c>
      <c r="F186" s="26">
        <v>25817</v>
      </c>
      <c r="G186" s="26">
        <v>200</v>
      </c>
      <c r="H186" s="27">
        <v>6019.9999809999999</v>
      </c>
      <c r="I186" s="26">
        <v>50</v>
      </c>
      <c r="J186" s="30">
        <f t="shared" si="4"/>
        <v>1.4916943600236199</v>
      </c>
      <c r="K186" s="24">
        <f t="shared" si="5"/>
        <v>1</v>
      </c>
    </row>
    <row r="187" spans="1:11">
      <c r="A187" s="24" t="s">
        <v>165</v>
      </c>
      <c r="B187" s="25">
        <v>44747</v>
      </c>
      <c r="C187" s="26" t="s">
        <v>159</v>
      </c>
      <c r="D187" s="26" t="s">
        <v>2</v>
      </c>
      <c r="E187" s="26" t="s">
        <v>1</v>
      </c>
      <c r="F187" s="26">
        <v>6412</v>
      </c>
      <c r="G187" s="26">
        <v>50</v>
      </c>
      <c r="H187" s="27">
        <v>1370.0000050000001</v>
      </c>
      <c r="I187" s="26">
        <v>50</v>
      </c>
      <c r="J187" s="30">
        <f t="shared" si="4"/>
        <v>9.9489050695295429</v>
      </c>
      <c r="K187" s="24">
        <f t="shared" si="5"/>
        <v>0</v>
      </c>
    </row>
    <row r="188" spans="1:11">
      <c r="A188" s="24" t="s">
        <v>165</v>
      </c>
      <c r="B188" s="25">
        <v>44748</v>
      </c>
      <c r="C188" s="26" t="s">
        <v>159</v>
      </c>
      <c r="D188" s="26" t="s">
        <v>2</v>
      </c>
      <c r="E188" s="26" t="s">
        <v>1</v>
      </c>
      <c r="F188" s="26">
        <v>8200</v>
      </c>
      <c r="G188" s="26">
        <v>150</v>
      </c>
      <c r="H188" s="27">
        <v>3919.999957</v>
      </c>
      <c r="I188" s="26">
        <v>50</v>
      </c>
      <c r="J188" s="30">
        <f t="shared" si="4"/>
        <v>2.8265306542195963</v>
      </c>
      <c r="K188" s="24">
        <f t="shared" si="5"/>
        <v>0</v>
      </c>
    </row>
    <row r="189" spans="1:11">
      <c r="A189" s="24" t="s">
        <v>165</v>
      </c>
      <c r="B189" s="25">
        <v>44749</v>
      </c>
      <c r="C189" s="26" t="s">
        <v>159</v>
      </c>
      <c r="D189" s="26" t="s">
        <v>2</v>
      </c>
      <c r="E189" s="26" t="s">
        <v>1</v>
      </c>
      <c r="F189" s="26">
        <v>6607</v>
      </c>
      <c r="G189" s="26">
        <v>50</v>
      </c>
      <c r="H189" s="27">
        <v>1320.0000519999999</v>
      </c>
      <c r="I189" s="26">
        <v>100</v>
      </c>
      <c r="J189" s="30">
        <f t="shared" si="4"/>
        <v>21.72727183195596</v>
      </c>
      <c r="K189" s="24">
        <f t="shared" si="5"/>
        <v>0</v>
      </c>
    </row>
    <row r="190" spans="1:11">
      <c r="A190" s="24" t="s">
        <v>165</v>
      </c>
      <c r="B190" s="25">
        <v>44750</v>
      </c>
      <c r="C190" s="26" t="s">
        <v>159</v>
      </c>
      <c r="D190" s="26" t="s">
        <v>2</v>
      </c>
      <c r="E190" s="26" t="s">
        <v>1</v>
      </c>
      <c r="F190" s="26">
        <v>2633</v>
      </c>
      <c r="G190" s="26">
        <v>50</v>
      </c>
      <c r="H190" s="27">
        <v>1070.0000519999999</v>
      </c>
      <c r="I190" s="26">
        <v>50</v>
      </c>
      <c r="J190" s="30">
        <f t="shared" si="4"/>
        <v>13.018690907502874</v>
      </c>
      <c r="K190" s="24">
        <f t="shared" si="5"/>
        <v>0</v>
      </c>
    </row>
    <row r="191" spans="1:11">
      <c r="A191" s="24" t="s">
        <v>165</v>
      </c>
      <c r="B191" s="25">
        <v>44751</v>
      </c>
      <c r="C191" s="26" t="s">
        <v>159</v>
      </c>
      <c r="D191" s="26" t="s">
        <v>2</v>
      </c>
      <c r="E191" s="26" t="s">
        <v>1</v>
      </c>
      <c r="F191" s="26">
        <v>9948</v>
      </c>
      <c r="G191" s="26">
        <v>100</v>
      </c>
      <c r="H191" s="27">
        <v>2720.0000289999998</v>
      </c>
      <c r="I191" s="26">
        <v>100</v>
      </c>
      <c r="J191" s="30">
        <f t="shared" si="4"/>
        <v>10.029411647112891</v>
      </c>
      <c r="K191" s="24">
        <f t="shared" si="5"/>
        <v>0</v>
      </c>
    </row>
    <row r="192" spans="1:11">
      <c r="A192" s="24" t="s">
        <v>166</v>
      </c>
      <c r="B192" s="25">
        <v>44752</v>
      </c>
      <c r="C192" s="26" t="s">
        <v>159</v>
      </c>
      <c r="D192" s="26" t="s">
        <v>3</v>
      </c>
      <c r="E192" s="26" t="s">
        <v>5</v>
      </c>
      <c r="F192" s="26">
        <v>6907</v>
      </c>
      <c r="G192" s="26">
        <v>100</v>
      </c>
      <c r="H192" s="27">
        <v>2349.9999640000001</v>
      </c>
      <c r="I192" s="26">
        <v>50</v>
      </c>
      <c r="J192" s="30">
        <f t="shared" si="4"/>
        <v>5.3829788211860583</v>
      </c>
      <c r="K192" s="24">
        <f t="shared" si="5"/>
        <v>0</v>
      </c>
    </row>
    <row r="193" spans="1:11">
      <c r="A193" s="24" t="s">
        <v>166</v>
      </c>
      <c r="B193" s="25">
        <v>44753</v>
      </c>
      <c r="C193" s="26" t="s">
        <v>159</v>
      </c>
      <c r="D193" s="26" t="s">
        <v>3</v>
      </c>
      <c r="E193" s="26" t="s">
        <v>5</v>
      </c>
      <c r="F193" s="26">
        <v>39035</v>
      </c>
      <c r="G193" s="26">
        <v>650</v>
      </c>
      <c r="H193" s="27">
        <v>19329.99957</v>
      </c>
      <c r="I193" s="26">
        <v>50</v>
      </c>
      <c r="J193" s="30">
        <f t="shared" si="4"/>
        <v>-0.22400412138239897</v>
      </c>
      <c r="K193" s="24">
        <f t="shared" si="5"/>
        <v>1</v>
      </c>
    </row>
    <row r="194" spans="1:11">
      <c r="A194" s="24" t="s">
        <v>166</v>
      </c>
      <c r="B194" s="25">
        <v>44754</v>
      </c>
      <c r="C194" s="26" t="s">
        <v>159</v>
      </c>
      <c r="D194" s="26" t="s">
        <v>3</v>
      </c>
      <c r="E194" s="26" t="s">
        <v>5</v>
      </c>
      <c r="F194" s="26">
        <v>4412</v>
      </c>
      <c r="G194" s="26">
        <v>50</v>
      </c>
      <c r="H194" s="27">
        <v>1450.0000479999999</v>
      </c>
      <c r="I194" s="26">
        <v>50</v>
      </c>
      <c r="J194" s="30">
        <f t="shared" si="4"/>
        <v>9.3448272437574431</v>
      </c>
      <c r="K194" s="24">
        <f t="shared" si="5"/>
        <v>0</v>
      </c>
    </row>
    <row r="195" spans="1:11">
      <c r="A195" s="24" t="s">
        <v>166</v>
      </c>
      <c r="B195" s="25">
        <v>44755</v>
      </c>
      <c r="C195" s="26" t="s">
        <v>159</v>
      </c>
      <c r="D195" s="26" t="s">
        <v>3</v>
      </c>
      <c r="E195" s="26" t="s">
        <v>5</v>
      </c>
      <c r="F195" s="26">
        <v>9965</v>
      </c>
      <c r="G195" s="26">
        <v>150</v>
      </c>
      <c r="H195" s="27">
        <v>4050.0000719999994</v>
      </c>
      <c r="I195" s="26">
        <v>50</v>
      </c>
      <c r="J195" s="30">
        <f t="shared" ref="J195:J258" si="6">(I195*300-H195)/H195</f>
        <v>2.7037036378600843</v>
      </c>
      <c r="K195" s="24">
        <f t="shared" ref="K195:K258" si="7">IF(J195&lt;2,1,0)</f>
        <v>0</v>
      </c>
    </row>
    <row r="196" spans="1:11">
      <c r="A196" s="24" t="s">
        <v>166</v>
      </c>
      <c r="B196" s="25">
        <v>44756</v>
      </c>
      <c r="C196" s="26" t="s">
        <v>159</v>
      </c>
      <c r="D196" s="26" t="s">
        <v>3</v>
      </c>
      <c r="E196" s="26" t="s">
        <v>5</v>
      </c>
      <c r="F196" s="26">
        <v>27081</v>
      </c>
      <c r="G196" s="26">
        <v>450</v>
      </c>
      <c r="H196" s="27">
        <v>10770.000460000001</v>
      </c>
      <c r="I196" s="26">
        <v>100</v>
      </c>
      <c r="J196" s="30">
        <f t="shared" si="6"/>
        <v>1.7855152013614672</v>
      </c>
      <c r="K196" s="24">
        <f t="shared" si="7"/>
        <v>1</v>
      </c>
    </row>
    <row r="197" spans="1:11">
      <c r="A197" s="24" t="s">
        <v>166</v>
      </c>
      <c r="B197" s="25">
        <v>44757</v>
      </c>
      <c r="C197" s="26" t="s">
        <v>159</v>
      </c>
      <c r="D197" s="26" t="s">
        <v>3</v>
      </c>
      <c r="E197" s="26" t="s">
        <v>5</v>
      </c>
      <c r="F197" s="26">
        <v>20233</v>
      </c>
      <c r="G197" s="26">
        <v>200</v>
      </c>
      <c r="H197" s="27">
        <v>5590.000153</v>
      </c>
      <c r="I197" s="26">
        <v>150</v>
      </c>
      <c r="J197" s="30">
        <f t="shared" si="6"/>
        <v>7.0500892251048919</v>
      </c>
      <c r="K197" s="24">
        <f t="shared" si="7"/>
        <v>0</v>
      </c>
    </row>
    <row r="198" spans="1:11">
      <c r="A198" s="24" t="s">
        <v>166</v>
      </c>
      <c r="B198" s="25">
        <v>44758</v>
      </c>
      <c r="C198" s="26" t="s">
        <v>159</v>
      </c>
      <c r="D198" s="26" t="s">
        <v>3</v>
      </c>
      <c r="E198" s="26" t="s">
        <v>5</v>
      </c>
      <c r="F198" s="26">
        <v>147159</v>
      </c>
      <c r="G198" s="26">
        <v>1800</v>
      </c>
      <c r="H198" s="27">
        <v>58160.000439999996</v>
      </c>
      <c r="I198" s="26">
        <v>200</v>
      </c>
      <c r="J198" s="30">
        <f t="shared" si="6"/>
        <v>3.1636856019253562E-2</v>
      </c>
      <c r="K198" s="24">
        <f t="shared" si="7"/>
        <v>1</v>
      </c>
    </row>
    <row r="199" spans="1:11">
      <c r="A199" s="24" t="s">
        <v>166</v>
      </c>
      <c r="B199" s="25">
        <v>44759</v>
      </c>
      <c r="C199" s="26" t="s">
        <v>159</v>
      </c>
      <c r="D199" s="26" t="s">
        <v>3</v>
      </c>
      <c r="E199" s="26" t="s">
        <v>5</v>
      </c>
      <c r="F199" s="26">
        <v>21664</v>
      </c>
      <c r="G199" s="26">
        <v>350</v>
      </c>
      <c r="H199" s="27">
        <v>10619.99977</v>
      </c>
      <c r="I199" s="26">
        <v>100</v>
      </c>
      <c r="J199" s="30">
        <f t="shared" si="6"/>
        <v>1.8248588182408216</v>
      </c>
      <c r="K199" s="24">
        <f t="shared" si="7"/>
        <v>1</v>
      </c>
    </row>
    <row r="200" spans="1:11">
      <c r="A200" s="24" t="s">
        <v>166</v>
      </c>
      <c r="B200" s="25">
        <v>44760</v>
      </c>
      <c r="C200" s="26" t="s">
        <v>159</v>
      </c>
      <c r="D200" s="26" t="s">
        <v>3</v>
      </c>
      <c r="E200" s="26" t="s">
        <v>5</v>
      </c>
      <c r="F200" s="26">
        <v>9112</v>
      </c>
      <c r="G200" s="26">
        <v>200</v>
      </c>
      <c r="H200" s="27">
        <v>5460.0000380000001</v>
      </c>
      <c r="I200" s="26">
        <v>100</v>
      </c>
      <c r="J200" s="30">
        <f t="shared" si="6"/>
        <v>4.4945054562653466</v>
      </c>
      <c r="K200" s="24">
        <f t="shared" si="7"/>
        <v>0</v>
      </c>
    </row>
    <row r="201" spans="1:11">
      <c r="A201" s="24" t="s">
        <v>166</v>
      </c>
      <c r="B201" s="25">
        <v>44761</v>
      </c>
      <c r="C201" s="26" t="s">
        <v>159</v>
      </c>
      <c r="D201" s="26" t="s">
        <v>3</v>
      </c>
      <c r="E201" s="26" t="s">
        <v>5</v>
      </c>
      <c r="F201" s="26">
        <v>34127</v>
      </c>
      <c r="G201" s="26">
        <v>400</v>
      </c>
      <c r="H201" s="27">
        <v>13070.000169999999</v>
      </c>
      <c r="I201" s="26">
        <v>50</v>
      </c>
      <c r="J201" s="30">
        <f t="shared" si="6"/>
        <v>0.14766639670212037</v>
      </c>
      <c r="K201" s="24">
        <f t="shared" si="7"/>
        <v>1</v>
      </c>
    </row>
    <row r="202" spans="1:11">
      <c r="A202" s="24" t="s">
        <v>166</v>
      </c>
      <c r="B202" s="25">
        <v>44762</v>
      </c>
      <c r="C202" s="26" t="s">
        <v>159</v>
      </c>
      <c r="D202" s="26" t="s">
        <v>3</v>
      </c>
      <c r="E202" s="26" t="s">
        <v>5</v>
      </c>
      <c r="F202" s="26">
        <v>29466</v>
      </c>
      <c r="G202" s="26">
        <v>350</v>
      </c>
      <c r="H202" s="27">
        <v>10849.999670000001</v>
      </c>
      <c r="I202" s="26">
        <v>100</v>
      </c>
      <c r="J202" s="30">
        <f t="shared" si="6"/>
        <v>1.7649770426214213</v>
      </c>
      <c r="K202" s="24">
        <f t="shared" si="7"/>
        <v>1</v>
      </c>
    </row>
    <row r="203" spans="1:11">
      <c r="A203" s="24" t="s">
        <v>166</v>
      </c>
      <c r="B203" s="25">
        <v>44763</v>
      </c>
      <c r="C203" s="26" t="s">
        <v>159</v>
      </c>
      <c r="D203" s="26" t="s">
        <v>3</v>
      </c>
      <c r="E203" s="26" t="s">
        <v>5</v>
      </c>
      <c r="F203" s="26">
        <v>38759</v>
      </c>
      <c r="G203" s="26">
        <v>450</v>
      </c>
      <c r="H203" s="27">
        <v>10849.999670000001</v>
      </c>
      <c r="I203" s="26">
        <v>50</v>
      </c>
      <c r="J203" s="30">
        <f t="shared" si="6"/>
        <v>0.38248852131071065</v>
      </c>
      <c r="K203" s="24">
        <f t="shared" si="7"/>
        <v>1</v>
      </c>
    </row>
    <row r="204" spans="1:11">
      <c r="A204" s="24" t="s">
        <v>166</v>
      </c>
      <c r="B204" s="25">
        <v>44764</v>
      </c>
      <c r="C204" s="26" t="s">
        <v>159</v>
      </c>
      <c r="D204" s="26" t="s">
        <v>3</v>
      </c>
      <c r="E204" s="26" t="s">
        <v>5</v>
      </c>
      <c r="F204" s="26">
        <v>41720</v>
      </c>
      <c r="G204" s="26">
        <v>500</v>
      </c>
      <c r="H204" s="27">
        <v>12060.00006</v>
      </c>
      <c r="I204" s="26">
        <v>100</v>
      </c>
      <c r="J204" s="30">
        <f t="shared" si="6"/>
        <v>1.4875621766787952</v>
      </c>
      <c r="K204" s="24">
        <f t="shared" si="7"/>
        <v>1</v>
      </c>
    </row>
    <row r="205" spans="1:11">
      <c r="A205" s="24" t="s">
        <v>166</v>
      </c>
      <c r="B205" s="25">
        <v>44765</v>
      </c>
      <c r="C205" s="26" t="s">
        <v>159</v>
      </c>
      <c r="D205" s="26" t="s">
        <v>3</v>
      </c>
      <c r="E205" s="26" t="s">
        <v>5</v>
      </c>
      <c r="F205" s="26">
        <v>27559</v>
      </c>
      <c r="G205" s="26">
        <v>400</v>
      </c>
      <c r="H205" s="27">
        <v>13370</v>
      </c>
      <c r="I205" s="26">
        <v>50</v>
      </c>
      <c r="J205" s="30">
        <f t="shared" si="6"/>
        <v>0.1219147344801795</v>
      </c>
      <c r="K205" s="24">
        <f t="shared" si="7"/>
        <v>1</v>
      </c>
    </row>
    <row r="206" spans="1:11">
      <c r="A206" s="24" t="s">
        <v>166</v>
      </c>
      <c r="B206" s="25">
        <v>44766</v>
      </c>
      <c r="C206" s="26" t="s">
        <v>159</v>
      </c>
      <c r="D206" s="26" t="s">
        <v>3</v>
      </c>
      <c r="E206" s="26" t="s">
        <v>5</v>
      </c>
      <c r="F206" s="26">
        <v>8152</v>
      </c>
      <c r="G206" s="26">
        <v>50</v>
      </c>
      <c r="H206" s="27">
        <v>990.00001000000009</v>
      </c>
      <c r="I206" s="26">
        <v>50</v>
      </c>
      <c r="J206" s="30">
        <f t="shared" si="6"/>
        <v>14.151514998469544</v>
      </c>
      <c r="K206" s="24">
        <f t="shared" si="7"/>
        <v>0</v>
      </c>
    </row>
    <row r="207" spans="1:11">
      <c r="A207" s="24" t="s">
        <v>166</v>
      </c>
      <c r="B207" s="25">
        <v>44767</v>
      </c>
      <c r="C207" s="26" t="s">
        <v>159</v>
      </c>
      <c r="D207" s="26" t="s">
        <v>3</v>
      </c>
      <c r="E207" s="26" t="s">
        <v>5</v>
      </c>
      <c r="F207" s="26">
        <v>74542</v>
      </c>
      <c r="G207" s="26">
        <v>950</v>
      </c>
      <c r="H207" s="27">
        <v>34150.000099999997</v>
      </c>
      <c r="I207" s="26">
        <v>50</v>
      </c>
      <c r="J207" s="30">
        <f t="shared" si="6"/>
        <v>-0.56076134828473978</v>
      </c>
      <c r="K207" s="24">
        <f t="shared" si="7"/>
        <v>1</v>
      </c>
    </row>
    <row r="208" spans="1:11">
      <c r="A208" s="24" t="s">
        <v>166</v>
      </c>
      <c r="B208" s="25">
        <v>44768</v>
      </c>
      <c r="C208" s="26" t="s">
        <v>159</v>
      </c>
      <c r="D208" s="26" t="s">
        <v>3</v>
      </c>
      <c r="E208" s="26" t="s">
        <v>5</v>
      </c>
      <c r="F208" s="26">
        <v>6699</v>
      </c>
      <c r="G208" s="26">
        <v>100</v>
      </c>
      <c r="H208" s="27">
        <v>3090.0000329999998</v>
      </c>
      <c r="I208" s="26">
        <v>50</v>
      </c>
      <c r="J208" s="30">
        <f t="shared" si="6"/>
        <v>3.8543688801960605</v>
      </c>
      <c r="K208" s="24">
        <f t="shared" si="7"/>
        <v>0</v>
      </c>
    </row>
    <row r="209" spans="1:11">
      <c r="A209" s="24" t="s">
        <v>166</v>
      </c>
      <c r="B209" s="25">
        <v>44769</v>
      </c>
      <c r="C209" s="26" t="s">
        <v>159</v>
      </c>
      <c r="D209" s="26" t="s">
        <v>3</v>
      </c>
      <c r="E209" s="26" t="s">
        <v>5</v>
      </c>
      <c r="F209" s="26">
        <v>11911</v>
      </c>
      <c r="G209" s="26">
        <v>200</v>
      </c>
      <c r="H209" s="27">
        <v>3959.9999189999999</v>
      </c>
      <c r="I209" s="26">
        <v>50</v>
      </c>
      <c r="J209" s="30">
        <f t="shared" si="6"/>
        <v>2.7878788653581283</v>
      </c>
      <c r="K209" s="24">
        <f t="shared" si="7"/>
        <v>0</v>
      </c>
    </row>
    <row r="210" spans="1:11">
      <c r="A210" s="24" t="s">
        <v>166</v>
      </c>
      <c r="B210" s="25">
        <v>44770</v>
      </c>
      <c r="C210" s="26" t="s">
        <v>159</v>
      </c>
      <c r="D210" s="26" t="s">
        <v>3</v>
      </c>
      <c r="E210" s="26" t="s">
        <v>5</v>
      </c>
      <c r="F210" s="26">
        <v>24188</v>
      </c>
      <c r="G210" s="26">
        <v>250</v>
      </c>
      <c r="H210" s="27">
        <v>8179.999828</v>
      </c>
      <c r="I210" s="26">
        <v>50</v>
      </c>
      <c r="J210" s="30">
        <f t="shared" si="6"/>
        <v>0.83374086985371998</v>
      </c>
      <c r="K210" s="24">
        <f t="shared" si="7"/>
        <v>1</v>
      </c>
    </row>
    <row r="211" spans="1:11">
      <c r="A211" s="24" t="s">
        <v>166</v>
      </c>
      <c r="B211" s="25">
        <v>44771</v>
      </c>
      <c r="C211" s="26" t="s">
        <v>159</v>
      </c>
      <c r="D211" s="26" t="s">
        <v>3</v>
      </c>
      <c r="E211" s="26" t="s">
        <v>5</v>
      </c>
      <c r="F211" s="26">
        <v>10750</v>
      </c>
      <c r="G211" s="26">
        <v>200</v>
      </c>
      <c r="H211" s="27">
        <v>5389.9998660000001</v>
      </c>
      <c r="I211" s="26">
        <v>50</v>
      </c>
      <c r="J211" s="30">
        <f t="shared" si="6"/>
        <v>1.7829314235459759</v>
      </c>
      <c r="K211" s="24">
        <f t="shared" si="7"/>
        <v>1</v>
      </c>
    </row>
    <row r="212" spans="1:11">
      <c r="A212" s="24" t="s">
        <v>166</v>
      </c>
      <c r="B212" s="25">
        <v>44772</v>
      </c>
      <c r="C212" s="26" t="s">
        <v>159</v>
      </c>
      <c r="D212" s="26" t="s">
        <v>3</v>
      </c>
      <c r="E212" s="26" t="s">
        <v>5</v>
      </c>
      <c r="F212" s="26">
        <v>8316</v>
      </c>
      <c r="G212" s="26">
        <v>150</v>
      </c>
      <c r="H212" s="27">
        <v>4569.9999330000001</v>
      </c>
      <c r="I212" s="26">
        <v>100</v>
      </c>
      <c r="J212" s="30">
        <f t="shared" si="6"/>
        <v>5.5645515185612586</v>
      </c>
      <c r="K212" s="24">
        <f t="shared" si="7"/>
        <v>0</v>
      </c>
    </row>
    <row r="213" spans="1:11">
      <c r="A213" s="24" t="s">
        <v>166</v>
      </c>
      <c r="B213" s="25">
        <v>44773</v>
      </c>
      <c r="C213" s="26" t="s">
        <v>159</v>
      </c>
      <c r="D213" s="26" t="s">
        <v>3</v>
      </c>
      <c r="E213" s="26" t="s">
        <v>5</v>
      </c>
      <c r="F213" s="26">
        <v>5794</v>
      </c>
      <c r="G213" s="26">
        <v>100</v>
      </c>
      <c r="H213" s="27">
        <v>2269.9999809999999</v>
      </c>
      <c r="I213" s="26">
        <v>50</v>
      </c>
      <c r="J213" s="30">
        <f t="shared" si="6"/>
        <v>5.6079295707271637</v>
      </c>
      <c r="K213" s="24">
        <f t="shared" si="7"/>
        <v>0</v>
      </c>
    </row>
    <row r="214" spans="1:11">
      <c r="A214" s="24" t="s">
        <v>166</v>
      </c>
      <c r="B214" s="25">
        <v>44774</v>
      </c>
      <c r="C214" s="26" t="s">
        <v>159</v>
      </c>
      <c r="D214" s="26" t="s">
        <v>3</v>
      </c>
      <c r="E214" s="26" t="s">
        <v>5</v>
      </c>
      <c r="F214" s="26">
        <v>4813</v>
      </c>
      <c r="G214" s="26">
        <v>50</v>
      </c>
      <c r="H214" s="27">
        <v>1029.999971</v>
      </c>
      <c r="I214" s="26">
        <v>50</v>
      </c>
      <c r="J214" s="30">
        <f t="shared" si="6"/>
        <v>13.563107206145737</v>
      </c>
      <c r="K214" s="24">
        <f t="shared" si="7"/>
        <v>0</v>
      </c>
    </row>
    <row r="215" spans="1:11">
      <c r="A215" s="24" t="s">
        <v>166</v>
      </c>
      <c r="B215" s="25">
        <v>44775</v>
      </c>
      <c r="C215" s="26" t="s">
        <v>159</v>
      </c>
      <c r="D215" s="26" t="s">
        <v>3</v>
      </c>
      <c r="E215" s="26" t="s">
        <v>5</v>
      </c>
      <c r="F215" s="26">
        <v>85285</v>
      </c>
      <c r="G215" s="26">
        <v>1300</v>
      </c>
      <c r="H215" s="27">
        <v>36130.000350000002</v>
      </c>
      <c r="I215" s="26">
        <v>50</v>
      </c>
      <c r="J215" s="30">
        <f t="shared" si="6"/>
        <v>-0.58483255314997529</v>
      </c>
      <c r="K215" s="24">
        <f t="shared" si="7"/>
        <v>1</v>
      </c>
    </row>
    <row r="216" spans="1:11">
      <c r="A216" s="24" t="s">
        <v>166</v>
      </c>
      <c r="B216" s="25">
        <v>44776</v>
      </c>
      <c r="C216" s="26" t="s">
        <v>159</v>
      </c>
      <c r="D216" s="26" t="s">
        <v>3</v>
      </c>
      <c r="E216" s="26" t="s">
        <v>5</v>
      </c>
      <c r="F216" s="26">
        <v>5839</v>
      </c>
      <c r="G216" s="26">
        <v>50</v>
      </c>
      <c r="H216" s="27">
        <v>1370.0000050000001</v>
      </c>
      <c r="I216" s="26">
        <v>50</v>
      </c>
      <c r="J216" s="30">
        <f t="shared" si="6"/>
        <v>9.9489050695295429</v>
      </c>
      <c r="K216" s="24">
        <f t="shared" si="7"/>
        <v>0</v>
      </c>
    </row>
    <row r="217" spans="1:11">
      <c r="A217" s="24" t="s">
        <v>166</v>
      </c>
      <c r="B217" s="25">
        <v>44777</v>
      </c>
      <c r="C217" s="26" t="s">
        <v>159</v>
      </c>
      <c r="D217" s="26" t="s">
        <v>3</v>
      </c>
      <c r="E217" s="26" t="s">
        <v>5</v>
      </c>
      <c r="F217" s="26">
        <v>5859</v>
      </c>
      <c r="G217" s="26">
        <v>50</v>
      </c>
      <c r="H217" s="27">
        <v>1539.9999620000001</v>
      </c>
      <c r="I217" s="26">
        <v>50</v>
      </c>
      <c r="J217" s="30">
        <f t="shared" si="6"/>
        <v>8.7402599806038168</v>
      </c>
      <c r="K217" s="24">
        <f t="shared" si="7"/>
        <v>0</v>
      </c>
    </row>
    <row r="218" spans="1:11">
      <c r="A218" s="24" t="s">
        <v>166</v>
      </c>
      <c r="B218" s="25">
        <v>44778</v>
      </c>
      <c r="C218" s="26" t="s">
        <v>159</v>
      </c>
      <c r="D218" s="26" t="s">
        <v>3</v>
      </c>
      <c r="E218" s="26" t="s">
        <v>5</v>
      </c>
      <c r="F218" s="26">
        <v>164118</v>
      </c>
      <c r="G218" s="26">
        <v>2050</v>
      </c>
      <c r="H218" s="27">
        <v>59069.999929999998</v>
      </c>
      <c r="I218" s="26">
        <v>50</v>
      </c>
      <c r="J218" s="30">
        <f t="shared" si="6"/>
        <v>-0.74606399157312475</v>
      </c>
      <c r="K218" s="24">
        <f t="shared" si="7"/>
        <v>1</v>
      </c>
    </row>
    <row r="219" spans="1:11">
      <c r="A219" s="24" t="s">
        <v>166</v>
      </c>
      <c r="B219" s="25">
        <v>44779</v>
      </c>
      <c r="C219" s="26" t="s">
        <v>159</v>
      </c>
      <c r="D219" s="26" t="s">
        <v>3</v>
      </c>
      <c r="E219" s="26" t="s">
        <v>5</v>
      </c>
      <c r="F219" s="26">
        <v>12318</v>
      </c>
      <c r="G219" s="26">
        <v>250</v>
      </c>
      <c r="H219" s="27">
        <v>6340.000153</v>
      </c>
      <c r="I219" s="26">
        <v>100</v>
      </c>
      <c r="J219" s="30">
        <f t="shared" si="6"/>
        <v>3.7318610845465701</v>
      </c>
      <c r="K219" s="24">
        <f t="shared" si="7"/>
        <v>0</v>
      </c>
    </row>
    <row r="220" spans="1:11">
      <c r="A220" s="24" t="s">
        <v>166</v>
      </c>
      <c r="B220" s="25">
        <v>44780</v>
      </c>
      <c r="C220" s="26" t="s">
        <v>159</v>
      </c>
      <c r="D220" s="26" t="s">
        <v>3</v>
      </c>
      <c r="E220" s="26" t="s">
        <v>5</v>
      </c>
      <c r="F220" s="26">
        <v>7337</v>
      </c>
      <c r="G220" s="26">
        <v>150</v>
      </c>
      <c r="H220" s="27">
        <v>4079.9999240000002</v>
      </c>
      <c r="I220" s="26">
        <v>50</v>
      </c>
      <c r="J220" s="30">
        <f t="shared" si="6"/>
        <v>2.6764706567185712</v>
      </c>
      <c r="K220" s="24">
        <f t="shared" si="7"/>
        <v>0</v>
      </c>
    </row>
    <row r="221" spans="1:11">
      <c r="A221" s="24" t="s">
        <v>166</v>
      </c>
      <c r="B221" s="25">
        <v>44781</v>
      </c>
      <c r="C221" s="26" t="s">
        <v>159</v>
      </c>
      <c r="D221" s="26" t="s">
        <v>3</v>
      </c>
      <c r="E221" s="26" t="s">
        <v>5</v>
      </c>
      <c r="F221" s="26">
        <v>11244</v>
      </c>
      <c r="G221" s="26">
        <v>150</v>
      </c>
      <c r="H221" s="27">
        <v>4550.0001910000001</v>
      </c>
      <c r="I221" s="26">
        <v>50</v>
      </c>
      <c r="J221" s="30">
        <f t="shared" si="6"/>
        <v>2.296703158314219</v>
      </c>
      <c r="K221" s="24">
        <f t="shared" si="7"/>
        <v>0</v>
      </c>
    </row>
    <row r="222" spans="1:11">
      <c r="A222" s="24" t="s">
        <v>166</v>
      </c>
      <c r="B222" s="25">
        <v>44782</v>
      </c>
      <c r="C222" s="26" t="s">
        <v>159</v>
      </c>
      <c r="D222" s="26" t="s">
        <v>3</v>
      </c>
      <c r="E222" s="26" t="s">
        <v>5</v>
      </c>
      <c r="F222" s="26">
        <v>11537</v>
      </c>
      <c r="G222" s="26">
        <v>150</v>
      </c>
      <c r="H222" s="27">
        <v>4300.0001910000001</v>
      </c>
      <c r="I222" s="26">
        <v>50</v>
      </c>
      <c r="J222" s="30">
        <f t="shared" si="6"/>
        <v>2.4883719380746419</v>
      </c>
      <c r="K222" s="24">
        <f t="shared" si="7"/>
        <v>0</v>
      </c>
    </row>
    <row r="223" spans="1:11">
      <c r="A223" s="24" t="s">
        <v>166</v>
      </c>
      <c r="B223" s="25">
        <v>44783</v>
      </c>
      <c r="C223" s="26" t="s">
        <v>159</v>
      </c>
      <c r="D223" s="26" t="s">
        <v>3</v>
      </c>
      <c r="E223" s="26" t="s">
        <v>5</v>
      </c>
      <c r="F223" s="26">
        <v>12183</v>
      </c>
      <c r="G223" s="26">
        <v>150</v>
      </c>
      <c r="H223" s="27">
        <v>2869.999945</v>
      </c>
      <c r="I223" s="26">
        <v>50</v>
      </c>
      <c r="J223" s="30">
        <f t="shared" si="6"/>
        <v>4.2264809363959763</v>
      </c>
      <c r="K223" s="24">
        <f t="shared" si="7"/>
        <v>0</v>
      </c>
    </row>
    <row r="224" spans="1:11">
      <c r="A224" s="24" t="s">
        <v>166</v>
      </c>
      <c r="B224" s="25">
        <v>44784</v>
      </c>
      <c r="C224" s="26" t="s">
        <v>159</v>
      </c>
      <c r="D224" s="26" t="s">
        <v>3</v>
      </c>
      <c r="E224" s="26" t="s">
        <v>5</v>
      </c>
      <c r="F224" s="26">
        <v>3149</v>
      </c>
      <c r="G224" s="26">
        <v>50</v>
      </c>
      <c r="H224" s="27">
        <v>1480.0000190000001</v>
      </c>
      <c r="I224" s="26">
        <v>50</v>
      </c>
      <c r="J224" s="30">
        <f t="shared" si="6"/>
        <v>9.1351350050219153</v>
      </c>
      <c r="K224" s="24">
        <f t="shared" si="7"/>
        <v>0</v>
      </c>
    </row>
    <row r="225" spans="1:11">
      <c r="A225" s="24" t="s">
        <v>166</v>
      </c>
      <c r="B225" s="25">
        <v>44785</v>
      </c>
      <c r="C225" s="26" t="s">
        <v>159</v>
      </c>
      <c r="D225" s="26" t="s">
        <v>3</v>
      </c>
      <c r="E225" s="26" t="s">
        <v>5</v>
      </c>
      <c r="F225" s="26">
        <v>28169</v>
      </c>
      <c r="G225" s="26">
        <v>400</v>
      </c>
      <c r="H225" s="27">
        <v>12369.999890000001</v>
      </c>
      <c r="I225" s="26">
        <v>100</v>
      </c>
      <c r="J225" s="30">
        <f t="shared" si="6"/>
        <v>1.4252223336115162</v>
      </c>
      <c r="K225" s="24">
        <f t="shared" si="7"/>
        <v>1</v>
      </c>
    </row>
    <row r="226" spans="1:11">
      <c r="A226" s="24" t="s">
        <v>167</v>
      </c>
      <c r="B226" s="25">
        <v>44786</v>
      </c>
      <c r="C226" s="26" t="s">
        <v>159</v>
      </c>
      <c r="D226" s="26" t="s">
        <v>3</v>
      </c>
      <c r="E226" s="26" t="s">
        <v>1</v>
      </c>
      <c r="F226" s="26">
        <v>7709</v>
      </c>
      <c r="G226" s="26">
        <v>100</v>
      </c>
      <c r="H226" s="27">
        <v>1320.0000519999999</v>
      </c>
      <c r="I226" s="26">
        <v>100</v>
      </c>
      <c r="J226" s="30">
        <f t="shared" si="6"/>
        <v>21.72727183195596</v>
      </c>
      <c r="K226" s="24">
        <f t="shared" si="7"/>
        <v>0</v>
      </c>
    </row>
    <row r="227" spans="1:11">
      <c r="A227" s="24" t="s">
        <v>167</v>
      </c>
      <c r="B227" s="25">
        <v>44787</v>
      </c>
      <c r="C227" s="26" t="s">
        <v>159</v>
      </c>
      <c r="D227" s="26" t="s">
        <v>3</v>
      </c>
      <c r="E227" s="26" t="s">
        <v>1</v>
      </c>
      <c r="F227" s="26">
        <v>2148</v>
      </c>
      <c r="G227" s="26">
        <v>50</v>
      </c>
      <c r="H227" s="27">
        <v>1580.000043</v>
      </c>
      <c r="I227" s="26">
        <v>100</v>
      </c>
      <c r="J227" s="30">
        <f t="shared" si="6"/>
        <v>17.987341255407802</v>
      </c>
      <c r="K227" s="24">
        <f t="shared" si="7"/>
        <v>0</v>
      </c>
    </row>
    <row r="228" spans="1:11">
      <c r="A228" s="24" t="s">
        <v>167</v>
      </c>
      <c r="B228" s="25">
        <v>44788</v>
      </c>
      <c r="C228" s="26" t="s">
        <v>159</v>
      </c>
      <c r="D228" s="26" t="s">
        <v>3</v>
      </c>
      <c r="E228" s="26" t="s">
        <v>1</v>
      </c>
      <c r="F228" s="26">
        <v>4016</v>
      </c>
      <c r="G228" s="26">
        <v>100</v>
      </c>
      <c r="H228" s="27">
        <v>1480.000049</v>
      </c>
      <c r="I228" s="26">
        <v>100</v>
      </c>
      <c r="J228" s="30">
        <f t="shared" si="6"/>
        <v>19.270269599159995</v>
      </c>
      <c r="K228" s="24">
        <f t="shared" si="7"/>
        <v>0</v>
      </c>
    </row>
    <row r="229" spans="1:11">
      <c r="A229" s="24" t="s">
        <v>167</v>
      </c>
      <c r="B229" s="25">
        <v>44789</v>
      </c>
      <c r="C229" s="26" t="s">
        <v>159</v>
      </c>
      <c r="D229" s="26" t="s">
        <v>3</v>
      </c>
      <c r="E229" s="26" t="s">
        <v>1</v>
      </c>
      <c r="F229" s="26">
        <v>14843</v>
      </c>
      <c r="G229" s="26">
        <v>150</v>
      </c>
      <c r="H229" s="27">
        <v>2939.9999379999999</v>
      </c>
      <c r="I229" s="26">
        <v>100</v>
      </c>
      <c r="J229" s="30">
        <f t="shared" si="6"/>
        <v>9.2040818478411826</v>
      </c>
      <c r="K229" s="24">
        <f t="shared" si="7"/>
        <v>0</v>
      </c>
    </row>
    <row r="230" spans="1:11">
      <c r="A230" s="24" t="s">
        <v>167</v>
      </c>
      <c r="B230" s="25">
        <v>44790</v>
      </c>
      <c r="C230" s="26" t="s">
        <v>159</v>
      </c>
      <c r="D230" s="26" t="s">
        <v>3</v>
      </c>
      <c r="E230" s="26" t="s">
        <v>1</v>
      </c>
      <c r="F230" s="26">
        <v>10960</v>
      </c>
      <c r="G230" s="26">
        <v>100</v>
      </c>
      <c r="H230" s="27">
        <v>2890.0001050000001</v>
      </c>
      <c r="I230" s="26">
        <v>50</v>
      </c>
      <c r="J230" s="30">
        <f t="shared" si="6"/>
        <v>4.1903112301098</v>
      </c>
      <c r="K230" s="24">
        <f t="shared" si="7"/>
        <v>0</v>
      </c>
    </row>
    <row r="231" spans="1:11">
      <c r="A231" s="24" t="s">
        <v>167</v>
      </c>
      <c r="B231" s="25">
        <v>44791</v>
      </c>
      <c r="C231" s="26" t="s">
        <v>159</v>
      </c>
      <c r="D231" s="26" t="s">
        <v>3</v>
      </c>
      <c r="E231" s="26" t="s">
        <v>1</v>
      </c>
      <c r="F231" s="26">
        <v>3523</v>
      </c>
      <c r="G231" s="26">
        <v>50</v>
      </c>
      <c r="H231" s="27">
        <v>1809.999943</v>
      </c>
      <c r="I231" s="26">
        <v>100</v>
      </c>
      <c r="J231" s="30">
        <f t="shared" si="6"/>
        <v>15.574586157321223</v>
      </c>
      <c r="K231" s="24">
        <f t="shared" si="7"/>
        <v>0</v>
      </c>
    </row>
    <row r="232" spans="1:11">
      <c r="A232" s="24" t="s">
        <v>167</v>
      </c>
      <c r="B232" s="25">
        <v>44792</v>
      </c>
      <c r="C232" s="26" t="s">
        <v>159</v>
      </c>
      <c r="D232" s="26" t="s">
        <v>3</v>
      </c>
      <c r="E232" s="26" t="s">
        <v>1</v>
      </c>
      <c r="F232" s="26">
        <v>18709</v>
      </c>
      <c r="G232" s="26">
        <v>100</v>
      </c>
      <c r="H232" s="27">
        <v>3319.9999330000001</v>
      </c>
      <c r="I232" s="26">
        <v>50</v>
      </c>
      <c r="J232" s="30">
        <f t="shared" si="6"/>
        <v>3.5180723803345932</v>
      </c>
      <c r="K232" s="24">
        <f t="shared" si="7"/>
        <v>0</v>
      </c>
    </row>
    <row r="233" spans="1:11">
      <c r="A233" s="24" t="s">
        <v>167</v>
      </c>
      <c r="B233" s="25">
        <v>44793</v>
      </c>
      <c r="C233" s="26" t="s">
        <v>159</v>
      </c>
      <c r="D233" s="26" t="s">
        <v>3</v>
      </c>
      <c r="E233" s="26" t="s">
        <v>1</v>
      </c>
      <c r="F233" s="26">
        <v>2479</v>
      </c>
      <c r="G233" s="26">
        <v>50</v>
      </c>
      <c r="H233" s="27">
        <v>1259.99999</v>
      </c>
      <c r="I233" s="26">
        <v>50</v>
      </c>
      <c r="J233" s="30">
        <f t="shared" si="6"/>
        <v>10.904761999244142</v>
      </c>
      <c r="K233" s="24">
        <f t="shared" si="7"/>
        <v>0</v>
      </c>
    </row>
    <row r="234" spans="1:11">
      <c r="A234" s="24" t="s">
        <v>167</v>
      </c>
      <c r="B234" s="25">
        <v>44794</v>
      </c>
      <c r="C234" s="26" t="s">
        <v>159</v>
      </c>
      <c r="D234" s="26" t="s">
        <v>3</v>
      </c>
      <c r="E234" s="26" t="s">
        <v>1</v>
      </c>
      <c r="F234" s="26">
        <v>3812</v>
      </c>
      <c r="G234" s="26">
        <v>100</v>
      </c>
      <c r="H234" s="27">
        <v>3049.9999519999997</v>
      </c>
      <c r="I234" s="26">
        <v>50</v>
      </c>
      <c r="J234" s="30">
        <f t="shared" si="6"/>
        <v>3.9180328642837963</v>
      </c>
      <c r="K234" s="24">
        <f t="shared" si="7"/>
        <v>0</v>
      </c>
    </row>
    <row r="235" spans="1:11">
      <c r="A235" s="24" t="s">
        <v>167</v>
      </c>
      <c r="B235" s="25">
        <v>44795</v>
      </c>
      <c r="C235" s="26" t="s">
        <v>159</v>
      </c>
      <c r="D235" s="26" t="s">
        <v>3</v>
      </c>
      <c r="E235" s="26" t="s">
        <v>1</v>
      </c>
      <c r="F235" s="26">
        <v>12356</v>
      </c>
      <c r="G235" s="26">
        <v>200</v>
      </c>
      <c r="H235" s="27">
        <v>6279.9999709999993</v>
      </c>
      <c r="I235" s="26">
        <v>50</v>
      </c>
      <c r="J235" s="30">
        <f t="shared" si="6"/>
        <v>1.3885350428769934</v>
      </c>
      <c r="K235" s="24">
        <f t="shared" si="7"/>
        <v>1</v>
      </c>
    </row>
    <row r="236" spans="1:11">
      <c r="A236" s="24" t="s">
        <v>167</v>
      </c>
      <c r="B236" s="25">
        <v>44796</v>
      </c>
      <c r="C236" s="26" t="s">
        <v>159</v>
      </c>
      <c r="D236" s="26" t="s">
        <v>3</v>
      </c>
      <c r="E236" s="26" t="s">
        <v>1</v>
      </c>
      <c r="F236" s="26">
        <v>17488</v>
      </c>
      <c r="G236" s="26">
        <v>250</v>
      </c>
      <c r="H236" s="27">
        <v>7719.9999090000001</v>
      </c>
      <c r="I236" s="26">
        <v>50</v>
      </c>
      <c r="J236" s="30">
        <f t="shared" si="6"/>
        <v>0.94300520425044987</v>
      </c>
      <c r="K236" s="24">
        <f t="shared" si="7"/>
        <v>1</v>
      </c>
    </row>
    <row r="237" spans="1:11">
      <c r="A237" s="24" t="s">
        <v>167</v>
      </c>
      <c r="B237" s="25">
        <v>44797</v>
      </c>
      <c r="C237" s="26" t="s">
        <v>159</v>
      </c>
      <c r="D237" s="26" t="s">
        <v>3</v>
      </c>
      <c r="E237" s="26" t="s">
        <v>1</v>
      </c>
      <c r="F237" s="26">
        <v>11292</v>
      </c>
      <c r="G237" s="26">
        <v>150</v>
      </c>
      <c r="H237" s="27">
        <v>5389.9998660000001</v>
      </c>
      <c r="I237" s="26">
        <v>100</v>
      </c>
      <c r="J237" s="30">
        <f t="shared" si="6"/>
        <v>4.5658628470919522</v>
      </c>
      <c r="K237" s="24">
        <f t="shared" si="7"/>
        <v>0</v>
      </c>
    </row>
    <row r="238" spans="1:11">
      <c r="A238" s="24" t="s">
        <v>167</v>
      </c>
      <c r="B238" s="25">
        <v>44798</v>
      </c>
      <c r="C238" s="26" t="s">
        <v>159</v>
      </c>
      <c r="D238" s="26" t="s">
        <v>3</v>
      </c>
      <c r="E238" s="26" t="s">
        <v>1</v>
      </c>
      <c r="F238" s="26">
        <v>19603</v>
      </c>
      <c r="G238" s="26">
        <v>200</v>
      </c>
      <c r="H238" s="27">
        <v>5279.9999709999993</v>
      </c>
      <c r="I238" s="26">
        <v>100</v>
      </c>
      <c r="J238" s="30">
        <f t="shared" si="6"/>
        <v>4.6818182130251387</v>
      </c>
      <c r="K238" s="24">
        <f t="shared" si="7"/>
        <v>0</v>
      </c>
    </row>
    <row r="239" spans="1:11">
      <c r="A239" s="24" t="s">
        <v>167</v>
      </c>
      <c r="B239" s="25">
        <v>44799</v>
      </c>
      <c r="C239" s="26" t="s">
        <v>159</v>
      </c>
      <c r="D239" s="26" t="s">
        <v>3</v>
      </c>
      <c r="E239" s="26" t="s">
        <v>1</v>
      </c>
      <c r="F239" s="26">
        <v>3047</v>
      </c>
      <c r="G239" s="26">
        <v>50</v>
      </c>
      <c r="H239" s="27">
        <v>1379.9999949999999</v>
      </c>
      <c r="I239" s="26">
        <v>50</v>
      </c>
      <c r="J239" s="30">
        <f t="shared" si="6"/>
        <v>9.8695652567737877</v>
      </c>
      <c r="K239" s="24">
        <f t="shared" si="7"/>
        <v>0</v>
      </c>
    </row>
    <row r="240" spans="1:11">
      <c r="A240" s="24" t="s">
        <v>167</v>
      </c>
      <c r="B240" s="25">
        <v>44800</v>
      </c>
      <c r="C240" s="26" t="s">
        <v>159</v>
      </c>
      <c r="D240" s="26" t="s">
        <v>3</v>
      </c>
      <c r="E240" s="26" t="s">
        <v>1</v>
      </c>
      <c r="F240" s="26">
        <v>19581</v>
      </c>
      <c r="G240" s="26">
        <v>350</v>
      </c>
      <c r="H240" s="27">
        <v>10429.999830000001</v>
      </c>
      <c r="I240" s="26">
        <v>100</v>
      </c>
      <c r="J240" s="30">
        <f t="shared" si="6"/>
        <v>1.8763183594414303</v>
      </c>
      <c r="K240" s="24">
        <f t="shared" si="7"/>
        <v>1</v>
      </c>
    </row>
    <row r="241" spans="1:11">
      <c r="A241" s="24" t="s">
        <v>167</v>
      </c>
      <c r="B241" s="25">
        <v>44801</v>
      </c>
      <c r="C241" s="26" t="s">
        <v>159</v>
      </c>
      <c r="D241" s="26" t="s">
        <v>3</v>
      </c>
      <c r="E241" s="26" t="s">
        <v>1</v>
      </c>
      <c r="F241" s="26">
        <v>23769</v>
      </c>
      <c r="G241" s="26">
        <v>200</v>
      </c>
      <c r="H241" s="27">
        <v>6029.9998520000008</v>
      </c>
      <c r="I241" s="26">
        <v>50</v>
      </c>
      <c r="J241" s="30">
        <f t="shared" si="6"/>
        <v>1.487562250109322</v>
      </c>
      <c r="K241" s="24">
        <f t="shared" si="7"/>
        <v>1</v>
      </c>
    </row>
    <row r="242" spans="1:11">
      <c r="A242" s="24" t="s">
        <v>167</v>
      </c>
      <c r="B242" s="25">
        <v>44802</v>
      </c>
      <c r="C242" s="26" t="s">
        <v>159</v>
      </c>
      <c r="D242" s="26" t="s">
        <v>3</v>
      </c>
      <c r="E242" s="26" t="s">
        <v>1</v>
      </c>
      <c r="F242" s="26">
        <v>10090</v>
      </c>
      <c r="G242" s="26">
        <v>100</v>
      </c>
      <c r="H242" s="27">
        <v>2650.0000950000003</v>
      </c>
      <c r="I242" s="26">
        <v>100</v>
      </c>
      <c r="J242" s="30">
        <f t="shared" si="6"/>
        <v>10.320754311142769</v>
      </c>
      <c r="K242" s="24">
        <f t="shared" si="7"/>
        <v>0</v>
      </c>
    </row>
    <row r="243" spans="1:11">
      <c r="A243" s="24" t="s">
        <v>167</v>
      </c>
      <c r="B243" s="25">
        <v>44803</v>
      </c>
      <c r="C243" s="26" t="s">
        <v>159</v>
      </c>
      <c r="D243" s="26" t="s">
        <v>3</v>
      </c>
      <c r="E243" s="26" t="s">
        <v>1</v>
      </c>
      <c r="F243" s="26">
        <v>9735</v>
      </c>
      <c r="G243" s="26">
        <v>200</v>
      </c>
      <c r="H243" s="27">
        <v>4130.0001139999995</v>
      </c>
      <c r="I243" s="26">
        <v>100</v>
      </c>
      <c r="J243" s="30">
        <f t="shared" si="6"/>
        <v>6.2639223176544458</v>
      </c>
      <c r="K243" s="24">
        <f t="shared" si="7"/>
        <v>0</v>
      </c>
    </row>
    <row r="244" spans="1:11">
      <c r="A244" s="24" t="s">
        <v>167</v>
      </c>
      <c r="B244" s="25">
        <v>44804</v>
      </c>
      <c r="C244" s="26" t="s">
        <v>159</v>
      </c>
      <c r="D244" s="26" t="s">
        <v>3</v>
      </c>
      <c r="E244" s="26" t="s">
        <v>1</v>
      </c>
      <c r="F244" s="26">
        <v>2367</v>
      </c>
      <c r="G244" s="26">
        <v>100</v>
      </c>
      <c r="H244" s="27">
        <v>2839.999914</v>
      </c>
      <c r="I244" s="26">
        <v>100</v>
      </c>
      <c r="J244" s="30">
        <f t="shared" si="6"/>
        <v>9.5633806015671592</v>
      </c>
      <c r="K244" s="24">
        <f t="shared" si="7"/>
        <v>0</v>
      </c>
    </row>
    <row r="245" spans="1:11">
      <c r="A245" s="24" t="s">
        <v>167</v>
      </c>
      <c r="B245" s="25">
        <v>44805</v>
      </c>
      <c r="C245" s="26" t="s">
        <v>159</v>
      </c>
      <c r="D245" s="26" t="s">
        <v>3</v>
      </c>
      <c r="E245" s="26" t="s">
        <v>1</v>
      </c>
      <c r="F245" s="26">
        <v>1884</v>
      </c>
      <c r="G245" s="26">
        <v>50</v>
      </c>
      <c r="H245" s="27">
        <v>1409.999967</v>
      </c>
      <c r="I245" s="26">
        <v>50</v>
      </c>
      <c r="J245" s="30">
        <f t="shared" si="6"/>
        <v>9.6382981213218706</v>
      </c>
      <c r="K245" s="24">
        <f t="shared" si="7"/>
        <v>0</v>
      </c>
    </row>
    <row r="246" spans="1:11">
      <c r="A246" s="24" t="s">
        <v>167</v>
      </c>
      <c r="B246" s="25">
        <v>44806</v>
      </c>
      <c r="C246" s="26" t="s">
        <v>159</v>
      </c>
      <c r="D246" s="26" t="s">
        <v>3</v>
      </c>
      <c r="E246" s="26" t="s">
        <v>1</v>
      </c>
      <c r="F246" s="26">
        <v>2967</v>
      </c>
      <c r="G246" s="26">
        <v>50</v>
      </c>
      <c r="H246" s="27">
        <v>1500</v>
      </c>
      <c r="I246" s="26">
        <v>100</v>
      </c>
      <c r="J246" s="30">
        <f t="shared" si="6"/>
        <v>19</v>
      </c>
      <c r="K246" s="24">
        <f t="shared" si="7"/>
        <v>0</v>
      </c>
    </row>
    <row r="247" spans="1:11">
      <c r="A247" s="24" t="s">
        <v>168</v>
      </c>
      <c r="B247" s="25">
        <v>44807</v>
      </c>
      <c r="C247" s="26" t="s">
        <v>159</v>
      </c>
      <c r="D247" s="26" t="s">
        <v>4</v>
      </c>
      <c r="E247" s="26" t="s">
        <v>5</v>
      </c>
      <c r="F247" s="26">
        <v>73634</v>
      </c>
      <c r="G247" s="26">
        <v>1150</v>
      </c>
      <c r="H247" s="27">
        <v>32979.999779999998</v>
      </c>
      <c r="I247" s="26">
        <v>50</v>
      </c>
      <c r="J247" s="30">
        <f t="shared" si="6"/>
        <v>-0.5451788932668088</v>
      </c>
      <c r="K247" s="24">
        <f t="shared" si="7"/>
        <v>1</v>
      </c>
    </row>
    <row r="248" spans="1:11">
      <c r="A248" s="24" t="s">
        <v>168</v>
      </c>
      <c r="B248" s="25">
        <v>44808</v>
      </c>
      <c r="C248" s="26" t="s">
        <v>159</v>
      </c>
      <c r="D248" s="26" t="s">
        <v>4</v>
      </c>
      <c r="E248" s="26" t="s">
        <v>5</v>
      </c>
      <c r="F248" s="26">
        <v>69708</v>
      </c>
      <c r="G248" s="26">
        <v>1000</v>
      </c>
      <c r="H248" s="27">
        <v>31289.999489999998</v>
      </c>
      <c r="I248" s="26">
        <v>50</v>
      </c>
      <c r="J248" s="30">
        <f t="shared" si="6"/>
        <v>-0.52061360675976154</v>
      </c>
      <c r="K248" s="24">
        <f t="shared" si="7"/>
        <v>1</v>
      </c>
    </row>
    <row r="249" spans="1:11">
      <c r="A249" s="24" t="s">
        <v>168</v>
      </c>
      <c r="B249" s="25">
        <v>44809</v>
      </c>
      <c r="C249" s="26" t="s">
        <v>159</v>
      </c>
      <c r="D249" s="26" t="s">
        <v>4</v>
      </c>
      <c r="E249" s="26" t="s">
        <v>5</v>
      </c>
      <c r="F249" s="26">
        <v>14257</v>
      </c>
      <c r="G249" s="26">
        <v>300</v>
      </c>
      <c r="H249" s="27">
        <v>8789.9999619999999</v>
      </c>
      <c r="I249" s="26">
        <v>50</v>
      </c>
      <c r="J249" s="30">
        <f t="shared" si="6"/>
        <v>0.70648464901551955</v>
      </c>
      <c r="K249" s="24">
        <f t="shared" si="7"/>
        <v>1</v>
      </c>
    </row>
    <row r="250" spans="1:11">
      <c r="A250" s="24" t="s">
        <v>168</v>
      </c>
      <c r="B250" s="25">
        <v>44810</v>
      </c>
      <c r="C250" s="26" t="s">
        <v>159</v>
      </c>
      <c r="D250" s="26" t="s">
        <v>4</v>
      </c>
      <c r="E250" s="26" t="s">
        <v>5</v>
      </c>
      <c r="F250" s="26">
        <v>20362</v>
      </c>
      <c r="G250" s="26">
        <v>250</v>
      </c>
      <c r="H250" s="27">
        <v>9119.9998859999996</v>
      </c>
      <c r="I250" s="26">
        <v>100</v>
      </c>
      <c r="J250" s="30">
        <f t="shared" si="6"/>
        <v>2.2894737253289481</v>
      </c>
      <c r="K250" s="24">
        <f t="shared" si="7"/>
        <v>0</v>
      </c>
    </row>
    <row r="251" spans="1:11">
      <c r="A251" s="24" t="s">
        <v>168</v>
      </c>
      <c r="B251" s="25">
        <v>44811</v>
      </c>
      <c r="C251" s="26" t="s">
        <v>159</v>
      </c>
      <c r="D251" s="26" t="s">
        <v>4</v>
      </c>
      <c r="E251" s="26" t="s">
        <v>5</v>
      </c>
      <c r="F251" s="26">
        <v>12215</v>
      </c>
      <c r="G251" s="26">
        <v>200</v>
      </c>
      <c r="H251" s="27">
        <v>6260.0001099999999</v>
      </c>
      <c r="I251" s="26">
        <v>50</v>
      </c>
      <c r="J251" s="30">
        <f t="shared" si="6"/>
        <v>1.3961660920801484</v>
      </c>
      <c r="K251" s="24">
        <f t="shared" si="7"/>
        <v>1</v>
      </c>
    </row>
    <row r="252" spans="1:11">
      <c r="A252" s="24" t="s">
        <v>168</v>
      </c>
      <c r="B252" s="25">
        <v>44812</v>
      </c>
      <c r="C252" s="26" t="s">
        <v>159</v>
      </c>
      <c r="D252" s="26" t="s">
        <v>4</v>
      </c>
      <c r="E252" s="26" t="s">
        <v>5</v>
      </c>
      <c r="F252" s="26">
        <v>85412</v>
      </c>
      <c r="G252" s="26">
        <v>1400</v>
      </c>
      <c r="H252" s="27">
        <v>38639.999989999997</v>
      </c>
      <c r="I252" s="26">
        <v>150</v>
      </c>
      <c r="J252" s="30">
        <f t="shared" si="6"/>
        <v>0.16459627359332213</v>
      </c>
      <c r="K252" s="24">
        <f t="shared" si="7"/>
        <v>1</v>
      </c>
    </row>
    <row r="253" spans="1:11">
      <c r="A253" s="24" t="s">
        <v>168</v>
      </c>
      <c r="B253" s="25">
        <v>44813</v>
      </c>
      <c r="C253" s="26" t="s">
        <v>159</v>
      </c>
      <c r="D253" s="26" t="s">
        <v>4</v>
      </c>
      <c r="E253" s="26" t="s">
        <v>5</v>
      </c>
      <c r="F253" s="26">
        <v>46150</v>
      </c>
      <c r="G253" s="26">
        <v>750</v>
      </c>
      <c r="H253" s="27">
        <v>20179.999830000001</v>
      </c>
      <c r="I253" s="26">
        <v>100</v>
      </c>
      <c r="J253" s="30">
        <f t="shared" si="6"/>
        <v>0.48662042877727807</v>
      </c>
      <c r="K253" s="24">
        <f t="shared" si="7"/>
        <v>1</v>
      </c>
    </row>
    <row r="254" spans="1:11">
      <c r="A254" s="24" t="s">
        <v>168</v>
      </c>
      <c r="B254" s="25">
        <v>44814</v>
      </c>
      <c r="C254" s="26" t="s">
        <v>159</v>
      </c>
      <c r="D254" s="26" t="s">
        <v>4</v>
      </c>
      <c r="E254" s="26" t="s">
        <v>5</v>
      </c>
      <c r="F254" s="26">
        <v>493821</v>
      </c>
      <c r="G254" s="26">
        <v>5800</v>
      </c>
      <c r="H254" s="27">
        <v>176379.99769999998</v>
      </c>
      <c r="I254" s="26">
        <v>250</v>
      </c>
      <c r="J254" s="30">
        <f t="shared" si="6"/>
        <v>-0.57478171573873416</v>
      </c>
      <c r="K254" s="24">
        <f t="shared" si="7"/>
        <v>1</v>
      </c>
    </row>
    <row r="255" spans="1:11">
      <c r="A255" s="24" t="s">
        <v>168</v>
      </c>
      <c r="B255" s="25">
        <v>44815</v>
      </c>
      <c r="C255" s="26" t="s">
        <v>159</v>
      </c>
      <c r="D255" s="26" t="s">
        <v>4</v>
      </c>
      <c r="E255" s="26" t="s">
        <v>5</v>
      </c>
      <c r="F255" s="26">
        <v>92011</v>
      </c>
      <c r="G255" s="26">
        <v>1350</v>
      </c>
      <c r="H255" s="27">
        <v>34390.000460000003</v>
      </c>
      <c r="I255" s="26">
        <v>150</v>
      </c>
      <c r="J255" s="30">
        <f t="shared" si="6"/>
        <v>0.3085199010782449</v>
      </c>
      <c r="K255" s="24">
        <f t="shared" si="7"/>
        <v>1</v>
      </c>
    </row>
    <row r="256" spans="1:11">
      <c r="A256" s="24" t="s">
        <v>168</v>
      </c>
      <c r="B256" s="25">
        <v>44816</v>
      </c>
      <c r="C256" s="26" t="s">
        <v>159</v>
      </c>
      <c r="D256" s="26" t="s">
        <v>4</v>
      </c>
      <c r="E256" s="26" t="s">
        <v>5</v>
      </c>
      <c r="F256" s="26">
        <v>12956</v>
      </c>
      <c r="G256" s="26">
        <v>200</v>
      </c>
      <c r="H256" s="27">
        <v>5490.0000099999997</v>
      </c>
      <c r="I256" s="26">
        <v>100</v>
      </c>
      <c r="J256" s="30">
        <f t="shared" si="6"/>
        <v>4.4644808643634235</v>
      </c>
      <c r="K256" s="24">
        <f t="shared" si="7"/>
        <v>0</v>
      </c>
    </row>
    <row r="257" spans="1:11">
      <c r="A257" s="24" t="s">
        <v>168</v>
      </c>
      <c r="B257" s="25">
        <v>44817</v>
      </c>
      <c r="C257" s="26" t="s">
        <v>159</v>
      </c>
      <c r="D257" s="26" t="s">
        <v>4</v>
      </c>
      <c r="E257" s="26" t="s">
        <v>5</v>
      </c>
      <c r="F257" s="26">
        <v>944</v>
      </c>
      <c r="G257" s="26">
        <v>50</v>
      </c>
      <c r="H257" s="27">
        <v>1419.999957</v>
      </c>
      <c r="I257" s="26">
        <v>50</v>
      </c>
      <c r="J257" s="30">
        <f t="shared" si="6"/>
        <v>9.5633806015671592</v>
      </c>
      <c r="K257" s="24">
        <f t="shared" si="7"/>
        <v>0</v>
      </c>
    </row>
    <row r="258" spans="1:11">
      <c r="A258" s="24" t="s">
        <v>168</v>
      </c>
      <c r="B258" s="25">
        <v>44818</v>
      </c>
      <c r="C258" s="26" t="s">
        <v>159</v>
      </c>
      <c r="D258" s="26" t="s">
        <v>4</v>
      </c>
      <c r="E258" s="26" t="s">
        <v>5</v>
      </c>
      <c r="F258" s="26">
        <v>111090</v>
      </c>
      <c r="G258" s="26">
        <v>1900</v>
      </c>
      <c r="H258" s="27">
        <v>51970.000269999997</v>
      </c>
      <c r="I258" s="26">
        <v>300</v>
      </c>
      <c r="J258" s="30">
        <f t="shared" si="6"/>
        <v>0.73176831888440563</v>
      </c>
      <c r="K258" s="24">
        <f t="shared" si="7"/>
        <v>1</v>
      </c>
    </row>
    <row r="259" spans="1:11">
      <c r="A259" s="24" t="s">
        <v>168</v>
      </c>
      <c r="B259" s="25">
        <v>44819</v>
      </c>
      <c r="C259" s="26" t="s">
        <v>159</v>
      </c>
      <c r="D259" s="26" t="s">
        <v>4</v>
      </c>
      <c r="E259" s="26" t="s">
        <v>5</v>
      </c>
      <c r="F259" s="26">
        <v>18602</v>
      </c>
      <c r="G259" s="26">
        <v>250</v>
      </c>
      <c r="H259" s="27">
        <v>8860.0001339999999</v>
      </c>
      <c r="I259" s="26">
        <v>50</v>
      </c>
      <c r="J259" s="30">
        <f t="shared" ref="J259:J322" si="8">(I259*300-H259)/H259</f>
        <v>0.69300223173111752</v>
      </c>
      <c r="K259" s="24">
        <f t="shared" ref="K259:K322" si="9">IF(J259&lt;2,1,0)</f>
        <v>1</v>
      </c>
    </row>
    <row r="260" spans="1:11">
      <c r="A260" s="24" t="s">
        <v>168</v>
      </c>
      <c r="B260" s="25">
        <v>44820</v>
      </c>
      <c r="C260" s="26" t="s">
        <v>159</v>
      </c>
      <c r="D260" s="26" t="s">
        <v>4</v>
      </c>
      <c r="E260" s="26" t="s">
        <v>5</v>
      </c>
      <c r="F260" s="26">
        <v>83929</v>
      </c>
      <c r="G260" s="26">
        <v>1050</v>
      </c>
      <c r="H260" s="27">
        <v>27729.999540000001</v>
      </c>
      <c r="I260" s="26">
        <v>250</v>
      </c>
      <c r="J260" s="30">
        <f t="shared" si="8"/>
        <v>1.7046520463086887</v>
      </c>
      <c r="K260" s="24">
        <f t="shared" si="9"/>
        <v>1</v>
      </c>
    </row>
    <row r="261" spans="1:11">
      <c r="A261" s="24" t="s">
        <v>168</v>
      </c>
      <c r="B261" s="25">
        <v>44821</v>
      </c>
      <c r="C261" s="26" t="s">
        <v>159</v>
      </c>
      <c r="D261" s="26" t="s">
        <v>4</v>
      </c>
      <c r="E261" s="26" t="s">
        <v>5</v>
      </c>
      <c r="F261" s="26">
        <v>25194</v>
      </c>
      <c r="G261" s="26">
        <v>300</v>
      </c>
      <c r="H261" s="27">
        <v>7349.9999049999997</v>
      </c>
      <c r="I261" s="26">
        <v>50</v>
      </c>
      <c r="J261" s="30">
        <f t="shared" si="8"/>
        <v>1.0408163529085108</v>
      </c>
      <c r="K261" s="24">
        <f t="shared" si="9"/>
        <v>1</v>
      </c>
    </row>
    <row r="262" spans="1:11">
      <c r="A262" s="24" t="s">
        <v>168</v>
      </c>
      <c r="B262" s="25">
        <v>44822</v>
      </c>
      <c r="C262" s="26" t="s">
        <v>159</v>
      </c>
      <c r="D262" s="26" t="s">
        <v>4</v>
      </c>
      <c r="E262" s="26" t="s">
        <v>5</v>
      </c>
      <c r="F262" s="26">
        <v>78627</v>
      </c>
      <c r="G262" s="26">
        <v>950</v>
      </c>
      <c r="H262" s="27">
        <v>26530.00045</v>
      </c>
      <c r="I262" s="26">
        <v>50</v>
      </c>
      <c r="J262" s="30">
        <f t="shared" si="8"/>
        <v>-0.4346023465672425</v>
      </c>
      <c r="K262" s="24">
        <f t="shared" si="9"/>
        <v>1</v>
      </c>
    </row>
    <row r="263" spans="1:11">
      <c r="A263" s="24" t="s">
        <v>168</v>
      </c>
      <c r="B263" s="25">
        <v>44823</v>
      </c>
      <c r="C263" s="26" t="s">
        <v>159</v>
      </c>
      <c r="D263" s="26" t="s">
        <v>4</v>
      </c>
      <c r="E263" s="26" t="s">
        <v>5</v>
      </c>
      <c r="F263" s="26">
        <v>102695</v>
      </c>
      <c r="G263" s="26">
        <v>1250</v>
      </c>
      <c r="H263" s="27">
        <v>39429.999830000001</v>
      </c>
      <c r="I263" s="26">
        <v>150</v>
      </c>
      <c r="J263" s="30">
        <f t="shared" si="8"/>
        <v>0.14126300263795866</v>
      </c>
      <c r="K263" s="24">
        <f t="shared" si="9"/>
        <v>1</v>
      </c>
    </row>
    <row r="264" spans="1:11">
      <c r="A264" s="24" t="s">
        <v>168</v>
      </c>
      <c r="B264" s="25">
        <v>44824</v>
      </c>
      <c r="C264" s="26" t="s">
        <v>159</v>
      </c>
      <c r="D264" s="26" t="s">
        <v>4</v>
      </c>
      <c r="E264" s="26" t="s">
        <v>5</v>
      </c>
      <c r="F264" s="26">
        <v>82827</v>
      </c>
      <c r="G264" s="26">
        <v>1200</v>
      </c>
      <c r="H264" s="27">
        <v>47930.000309999996</v>
      </c>
      <c r="I264" s="26">
        <v>150</v>
      </c>
      <c r="J264" s="30">
        <f t="shared" si="8"/>
        <v>-6.1130821845387887E-2</v>
      </c>
      <c r="K264" s="24">
        <f t="shared" si="9"/>
        <v>1</v>
      </c>
    </row>
    <row r="265" spans="1:11">
      <c r="A265" s="24" t="s">
        <v>168</v>
      </c>
      <c r="B265" s="25">
        <v>44825</v>
      </c>
      <c r="C265" s="26" t="s">
        <v>159</v>
      </c>
      <c r="D265" s="26" t="s">
        <v>4</v>
      </c>
      <c r="E265" s="26" t="s">
        <v>5</v>
      </c>
      <c r="F265" s="26">
        <v>9240</v>
      </c>
      <c r="G265" s="26">
        <v>150</v>
      </c>
      <c r="H265" s="27">
        <v>6039.9999619999999</v>
      </c>
      <c r="I265" s="26">
        <v>50</v>
      </c>
      <c r="J265" s="30">
        <f t="shared" si="8"/>
        <v>1.4834437242335865</v>
      </c>
      <c r="K265" s="24">
        <f t="shared" si="9"/>
        <v>1</v>
      </c>
    </row>
    <row r="266" spans="1:11">
      <c r="A266" s="24" t="s">
        <v>168</v>
      </c>
      <c r="B266" s="25">
        <v>44826</v>
      </c>
      <c r="C266" s="26" t="s">
        <v>159</v>
      </c>
      <c r="D266" s="26" t="s">
        <v>4</v>
      </c>
      <c r="E266" s="26" t="s">
        <v>5</v>
      </c>
      <c r="F266" s="26">
        <v>7706</v>
      </c>
      <c r="G266" s="26">
        <v>100</v>
      </c>
      <c r="H266" s="27">
        <v>2369.9998860000001</v>
      </c>
      <c r="I266" s="26">
        <v>50</v>
      </c>
      <c r="J266" s="30">
        <f t="shared" si="8"/>
        <v>5.3291142284890389</v>
      </c>
      <c r="K266" s="24">
        <f t="shared" si="9"/>
        <v>0</v>
      </c>
    </row>
    <row r="267" spans="1:11">
      <c r="A267" s="24" t="s">
        <v>168</v>
      </c>
      <c r="B267" s="25">
        <v>44827</v>
      </c>
      <c r="C267" s="26" t="s">
        <v>159</v>
      </c>
      <c r="D267" s="26" t="s">
        <v>4</v>
      </c>
      <c r="E267" s="26" t="s">
        <v>5</v>
      </c>
      <c r="F267" s="26">
        <v>7821</v>
      </c>
      <c r="G267" s="26">
        <v>200</v>
      </c>
      <c r="H267" s="27">
        <v>6340.000153</v>
      </c>
      <c r="I267" s="26">
        <v>100</v>
      </c>
      <c r="J267" s="30">
        <f t="shared" si="8"/>
        <v>3.7318610845465701</v>
      </c>
      <c r="K267" s="24">
        <f t="shared" si="9"/>
        <v>0</v>
      </c>
    </row>
    <row r="268" spans="1:11">
      <c r="A268" s="24" t="s">
        <v>168</v>
      </c>
      <c r="B268" s="25">
        <v>44828</v>
      </c>
      <c r="C268" s="26" t="s">
        <v>159</v>
      </c>
      <c r="D268" s="26" t="s">
        <v>4</v>
      </c>
      <c r="E268" s="26" t="s">
        <v>5</v>
      </c>
      <c r="F268" s="26">
        <v>119063</v>
      </c>
      <c r="G268" s="26">
        <v>1700</v>
      </c>
      <c r="H268" s="27">
        <v>53219.999490000002</v>
      </c>
      <c r="I268" s="26">
        <v>50</v>
      </c>
      <c r="J268" s="30">
        <f t="shared" si="8"/>
        <v>-0.7181510683250103</v>
      </c>
      <c r="K268" s="24">
        <f t="shared" si="9"/>
        <v>1</v>
      </c>
    </row>
    <row r="269" spans="1:11">
      <c r="A269" s="24" t="s">
        <v>168</v>
      </c>
      <c r="B269" s="25">
        <v>44829</v>
      </c>
      <c r="C269" s="26" t="s">
        <v>159</v>
      </c>
      <c r="D269" s="26" t="s">
        <v>4</v>
      </c>
      <c r="E269" s="26" t="s">
        <v>5</v>
      </c>
      <c r="F269" s="26">
        <v>99078</v>
      </c>
      <c r="G269" s="26">
        <v>1150</v>
      </c>
      <c r="H269" s="27">
        <v>35799.999479999999</v>
      </c>
      <c r="I269" s="26">
        <v>100</v>
      </c>
      <c r="J269" s="30">
        <f t="shared" si="8"/>
        <v>-0.16201116101245258</v>
      </c>
      <c r="K269" s="24">
        <f t="shared" si="9"/>
        <v>1</v>
      </c>
    </row>
    <row r="270" spans="1:11">
      <c r="A270" s="24" t="s">
        <v>168</v>
      </c>
      <c r="B270" s="25">
        <v>44830</v>
      </c>
      <c r="C270" s="26" t="s">
        <v>159</v>
      </c>
      <c r="D270" s="26" t="s">
        <v>4</v>
      </c>
      <c r="E270" s="26" t="s">
        <v>5</v>
      </c>
      <c r="F270" s="26">
        <v>452398</v>
      </c>
      <c r="G270" s="26">
        <v>5700</v>
      </c>
      <c r="H270" s="27">
        <v>180220.0012</v>
      </c>
      <c r="I270" s="26">
        <v>50</v>
      </c>
      <c r="J270" s="30">
        <f t="shared" si="8"/>
        <v>-0.91676839473908511</v>
      </c>
      <c r="K270" s="24">
        <f t="shared" si="9"/>
        <v>1</v>
      </c>
    </row>
    <row r="271" spans="1:11">
      <c r="A271" s="24" t="s">
        <v>168</v>
      </c>
      <c r="B271" s="25">
        <v>44831</v>
      </c>
      <c r="C271" s="26" t="s">
        <v>159</v>
      </c>
      <c r="D271" s="26" t="s">
        <v>4</v>
      </c>
      <c r="E271" s="26" t="s">
        <v>5</v>
      </c>
      <c r="F271" s="26">
        <v>191223</v>
      </c>
      <c r="G271" s="26">
        <v>2400</v>
      </c>
      <c r="H271" s="27">
        <v>76410.00056</v>
      </c>
      <c r="I271" s="26">
        <v>50</v>
      </c>
      <c r="J271" s="30">
        <f t="shared" si="8"/>
        <v>-0.80369061785019313</v>
      </c>
      <c r="K271" s="24">
        <f t="shared" si="9"/>
        <v>1</v>
      </c>
    </row>
    <row r="272" spans="1:11">
      <c r="A272" s="24" t="s">
        <v>168</v>
      </c>
      <c r="B272" s="25">
        <v>44832</v>
      </c>
      <c r="C272" s="26" t="s">
        <v>159</v>
      </c>
      <c r="D272" s="26" t="s">
        <v>4</v>
      </c>
      <c r="E272" s="26" t="s">
        <v>5</v>
      </c>
      <c r="F272" s="26">
        <v>22216</v>
      </c>
      <c r="G272" s="26">
        <v>300</v>
      </c>
      <c r="H272" s="27">
        <v>9549.9999520000001</v>
      </c>
      <c r="I272" s="26">
        <v>50</v>
      </c>
      <c r="J272" s="30">
        <f t="shared" si="8"/>
        <v>0.57068063616677178</v>
      </c>
      <c r="K272" s="24">
        <f t="shared" si="9"/>
        <v>1</v>
      </c>
    </row>
    <row r="273" spans="1:11">
      <c r="A273" s="24" t="s">
        <v>168</v>
      </c>
      <c r="B273" s="25">
        <v>44833</v>
      </c>
      <c r="C273" s="26" t="s">
        <v>159</v>
      </c>
      <c r="D273" s="26" t="s">
        <v>4</v>
      </c>
      <c r="E273" s="26" t="s">
        <v>5</v>
      </c>
      <c r="F273" s="26">
        <v>48291</v>
      </c>
      <c r="G273" s="26">
        <v>550</v>
      </c>
      <c r="H273" s="27">
        <v>18019.999980000001</v>
      </c>
      <c r="I273" s="26">
        <v>50</v>
      </c>
      <c r="J273" s="30">
        <f t="shared" si="8"/>
        <v>-0.16759156400398623</v>
      </c>
      <c r="K273" s="24">
        <f t="shared" si="9"/>
        <v>1</v>
      </c>
    </row>
    <row r="274" spans="1:11">
      <c r="A274" s="24" t="s">
        <v>168</v>
      </c>
      <c r="B274" s="25">
        <v>44834</v>
      </c>
      <c r="C274" s="26" t="s">
        <v>159</v>
      </c>
      <c r="D274" s="26" t="s">
        <v>4</v>
      </c>
      <c r="E274" s="26" t="s">
        <v>5</v>
      </c>
      <c r="F274" s="26">
        <v>10194</v>
      </c>
      <c r="G274" s="26">
        <v>200</v>
      </c>
      <c r="H274" s="27">
        <v>4590.0000330000003</v>
      </c>
      <c r="I274" s="26">
        <v>150</v>
      </c>
      <c r="J274" s="30">
        <f t="shared" si="8"/>
        <v>8.8039214981417402</v>
      </c>
      <c r="K274" s="24">
        <f t="shared" si="9"/>
        <v>0</v>
      </c>
    </row>
    <row r="275" spans="1:11">
      <c r="A275" s="24" t="s">
        <v>168</v>
      </c>
      <c r="B275" s="25">
        <v>44835</v>
      </c>
      <c r="C275" s="26" t="s">
        <v>159</v>
      </c>
      <c r="D275" s="26" t="s">
        <v>4</v>
      </c>
      <c r="E275" s="26" t="s">
        <v>5</v>
      </c>
      <c r="F275" s="26">
        <v>40126</v>
      </c>
      <c r="G275" s="26">
        <v>800</v>
      </c>
      <c r="H275" s="27">
        <v>25860.00001</v>
      </c>
      <c r="I275" s="26">
        <v>50</v>
      </c>
      <c r="J275" s="30">
        <f t="shared" si="8"/>
        <v>-0.41995359651200559</v>
      </c>
      <c r="K275" s="24">
        <f t="shared" si="9"/>
        <v>1</v>
      </c>
    </row>
    <row r="276" spans="1:11">
      <c r="A276" s="24" t="s">
        <v>168</v>
      </c>
      <c r="B276" s="25">
        <v>44836</v>
      </c>
      <c r="C276" s="26" t="s">
        <v>159</v>
      </c>
      <c r="D276" s="26" t="s">
        <v>4</v>
      </c>
      <c r="E276" s="26" t="s">
        <v>5</v>
      </c>
      <c r="F276" s="26">
        <v>3659</v>
      </c>
      <c r="G276" s="26">
        <v>50</v>
      </c>
      <c r="H276" s="27">
        <v>490.00000999999997</v>
      </c>
      <c r="I276" s="26">
        <v>100</v>
      </c>
      <c r="J276" s="30">
        <f t="shared" si="8"/>
        <v>60.224488546439012</v>
      </c>
      <c r="K276" s="24">
        <f t="shared" si="9"/>
        <v>0</v>
      </c>
    </row>
    <row r="277" spans="1:11">
      <c r="A277" s="24" t="s">
        <v>168</v>
      </c>
      <c r="B277" s="25">
        <v>44837</v>
      </c>
      <c r="C277" s="26" t="s">
        <v>159</v>
      </c>
      <c r="D277" s="26" t="s">
        <v>4</v>
      </c>
      <c r="E277" s="26" t="s">
        <v>5</v>
      </c>
      <c r="F277" s="26">
        <v>7550</v>
      </c>
      <c r="G277" s="26">
        <v>50</v>
      </c>
      <c r="H277" s="27">
        <v>1679.9999480000001</v>
      </c>
      <c r="I277" s="26">
        <v>100</v>
      </c>
      <c r="J277" s="30">
        <f t="shared" si="8"/>
        <v>16.857143409863962</v>
      </c>
      <c r="K277" s="24">
        <f t="shared" si="9"/>
        <v>0</v>
      </c>
    </row>
    <row r="278" spans="1:11">
      <c r="A278" s="24" t="s">
        <v>168</v>
      </c>
      <c r="B278" s="25">
        <v>44838</v>
      </c>
      <c r="C278" s="26" t="s">
        <v>159</v>
      </c>
      <c r="D278" s="26" t="s">
        <v>4</v>
      </c>
      <c r="E278" s="26" t="s">
        <v>5</v>
      </c>
      <c r="F278" s="26">
        <v>45397</v>
      </c>
      <c r="G278" s="26">
        <v>750</v>
      </c>
      <c r="H278" s="27">
        <v>25419.999359999998</v>
      </c>
      <c r="I278" s="26">
        <v>100</v>
      </c>
      <c r="J278" s="30">
        <f t="shared" si="8"/>
        <v>0.1801731217667506</v>
      </c>
      <c r="K278" s="24">
        <f t="shared" si="9"/>
        <v>1</v>
      </c>
    </row>
    <row r="279" spans="1:11">
      <c r="A279" s="24" t="s">
        <v>168</v>
      </c>
      <c r="B279" s="25">
        <v>44839</v>
      </c>
      <c r="C279" s="26" t="s">
        <v>159</v>
      </c>
      <c r="D279" s="26" t="s">
        <v>4</v>
      </c>
      <c r="E279" s="26" t="s">
        <v>5</v>
      </c>
      <c r="F279" s="26">
        <v>175389</v>
      </c>
      <c r="G279" s="26">
        <v>2750</v>
      </c>
      <c r="H279" s="27">
        <v>81609.997870000007</v>
      </c>
      <c r="I279" s="26">
        <v>50</v>
      </c>
      <c r="J279" s="30">
        <f t="shared" si="8"/>
        <v>-0.81619899042401489</v>
      </c>
      <c r="K279" s="24">
        <f t="shared" si="9"/>
        <v>1</v>
      </c>
    </row>
    <row r="280" spans="1:11">
      <c r="A280" s="24" t="s">
        <v>168</v>
      </c>
      <c r="B280" s="25">
        <v>44840</v>
      </c>
      <c r="C280" s="26" t="s">
        <v>159</v>
      </c>
      <c r="D280" s="26" t="s">
        <v>4</v>
      </c>
      <c r="E280" s="26" t="s">
        <v>5</v>
      </c>
      <c r="F280" s="26">
        <v>12706</v>
      </c>
      <c r="G280" s="26">
        <v>150</v>
      </c>
      <c r="H280" s="27">
        <v>4989.9998900000001</v>
      </c>
      <c r="I280" s="26">
        <v>100</v>
      </c>
      <c r="J280" s="30">
        <f t="shared" si="8"/>
        <v>5.0120241806257839</v>
      </c>
      <c r="K280" s="24">
        <f t="shared" si="9"/>
        <v>0</v>
      </c>
    </row>
    <row r="281" spans="1:11">
      <c r="A281" s="24" t="s">
        <v>168</v>
      </c>
      <c r="B281" s="25">
        <v>44841</v>
      </c>
      <c r="C281" s="26" t="s">
        <v>159</v>
      </c>
      <c r="D281" s="26" t="s">
        <v>4</v>
      </c>
      <c r="E281" s="26" t="s">
        <v>5</v>
      </c>
      <c r="F281" s="26">
        <v>70702</v>
      </c>
      <c r="G281" s="26">
        <v>1000</v>
      </c>
      <c r="H281" s="27">
        <v>31709.999799999998</v>
      </c>
      <c r="I281" s="26">
        <v>50</v>
      </c>
      <c r="J281" s="30">
        <f t="shared" si="8"/>
        <v>-0.52696310013852476</v>
      </c>
      <c r="K281" s="24">
        <f t="shared" si="9"/>
        <v>1</v>
      </c>
    </row>
    <row r="282" spans="1:11">
      <c r="A282" s="24" t="s">
        <v>168</v>
      </c>
      <c r="B282" s="25">
        <v>44842</v>
      </c>
      <c r="C282" s="26" t="s">
        <v>159</v>
      </c>
      <c r="D282" s="26" t="s">
        <v>4</v>
      </c>
      <c r="E282" s="26" t="s">
        <v>5</v>
      </c>
      <c r="F282" s="26">
        <v>63927</v>
      </c>
      <c r="G282" s="26">
        <v>800</v>
      </c>
      <c r="H282" s="27">
        <v>25520.000459999999</v>
      </c>
      <c r="I282" s="26">
        <v>100</v>
      </c>
      <c r="J282" s="30">
        <f t="shared" si="8"/>
        <v>0.17554856815233774</v>
      </c>
      <c r="K282" s="24">
        <f t="shared" si="9"/>
        <v>1</v>
      </c>
    </row>
    <row r="283" spans="1:11">
      <c r="A283" s="24" t="s">
        <v>168</v>
      </c>
      <c r="B283" s="25">
        <v>44843</v>
      </c>
      <c r="C283" s="26" t="s">
        <v>159</v>
      </c>
      <c r="D283" s="26" t="s">
        <v>4</v>
      </c>
      <c r="E283" s="26" t="s">
        <v>5</v>
      </c>
      <c r="F283" s="26">
        <v>15105</v>
      </c>
      <c r="G283" s="26">
        <v>150</v>
      </c>
      <c r="H283" s="27">
        <v>4259.9999900000003</v>
      </c>
      <c r="I283" s="26">
        <v>50</v>
      </c>
      <c r="J283" s="30">
        <f t="shared" si="8"/>
        <v>2.5211267688289358</v>
      </c>
      <c r="K283" s="24">
        <f t="shared" si="9"/>
        <v>0</v>
      </c>
    </row>
    <row r="284" spans="1:11">
      <c r="A284" s="24" t="s">
        <v>168</v>
      </c>
      <c r="B284" s="25">
        <v>44844</v>
      </c>
      <c r="C284" s="26" t="s">
        <v>159</v>
      </c>
      <c r="D284" s="26" t="s">
        <v>4</v>
      </c>
      <c r="E284" s="26" t="s">
        <v>5</v>
      </c>
      <c r="F284" s="26">
        <v>162341</v>
      </c>
      <c r="G284" s="26">
        <v>2800</v>
      </c>
      <c r="H284" s="27">
        <v>77079.999689999997</v>
      </c>
      <c r="I284" s="26">
        <v>150</v>
      </c>
      <c r="J284" s="30">
        <f t="shared" si="8"/>
        <v>-0.41619096807238193</v>
      </c>
      <c r="K284" s="24">
        <f t="shared" si="9"/>
        <v>1</v>
      </c>
    </row>
    <row r="285" spans="1:11">
      <c r="A285" s="24" t="s">
        <v>168</v>
      </c>
      <c r="B285" s="25">
        <v>44845</v>
      </c>
      <c r="C285" s="26" t="s">
        <v>159</v>
      </c>
      <c r="D285" s="26" t="s">
        <v>4</v>
      </c>
      <c r="E285" s="26" t="s">
        <v>5</v>
      </c>
      <c r="F285" s="26">
        <v>24542</v>
      </c>
      <c r="G285" s="26">
        <v>350</v>
      </c>
      <c r="H285" s="27">
        <v>9329.9999239999997</v>
      </c>
      <c r="I285" s="26">
        <v>50</v>
      </c>
      <c r="J285" s="30">
        <f t="shared" si="8"/>
        <v>0.60771705489673056</v>
      </c>
      <c r="K285" s="24">
        <f t="shared" si="9"/>
        <v>1</v>
      </c>
    </row>
    <row r="286" spans="1:11">
      <c r="A286" s="24" t="s">
        <v>168</v>
      </c>
      <c r="B286" s="25">
        <v>44846</v>
      </c>
      <c r="C286" s="26" t="s">
        <v>159</v>
      </c>
      <c r="D286" s="26" t="s">
        <v>4</v>
      </c>
      <c r="E286" s="26" t="s">
        <v>5</v>
      </c>
      <c r="F286" s="26">
        <v>17167</v>
      </c>
      <c r="G286" s="26">
        <v>250</v>
      </c>
      <c r="H286" s="27">
        <v>6910.000086</v>
      </c>
      <c r="I286" s="26">
        <v>50</v>
      </c>
      <c r="J286" s="30">
        <f t="shared" si="8"/>
        <v>1.1707669773247524</v>
      </c>
      <c r="K286" s="24">
        <f t="shared" si="9"/>
        <v>1</v>
      </c>
    </row>
    <row r="287" spans="1:11">
      <c r="A287" s="24" t="s">
        <v>168</v>
      </c>
      <c r="B287" s="25">
        <v>44847</v>
      </c>
      <c r="C287" s="26" t="s">
        <v>159</v>
      </c>
      <c r="D287" s="26" t="s">
        <v>4</v>
      </c>
      <c r="E287" s="26" t="s">
        <v>5</v>
      </c>
      <c r="F287" s="26">
        <v>16053</v>
      </c>
      <c r="G287" s="26">
        <v>150</v>
      </c>
      <c r="H287" s="27">
        <v>4079.9999240000002</v>
      </c>
      <c r="I287" s="26">
        <v>100</v>
      </c>
      <c r="J287" s="30">
        <f t="shared" si="8"/>
        <v>6.3529413134371415</v>
      </c>
      <c r="K287" s="24">
        <f t="shared" si="9"/>
        <v>0</v>
      </c>
    </row>
    <row r="288" spans="1:11">
      <c r="A288" s="24" t="s">
        <v>168</v>
      </c>
      <c r="B288" s="25">
        <v>44848</v>
      </c>
      <c r="C288" s="26" t="s">
        <v>159</v>
      </c>
      <c r="D288" s="26" t="s">
        <v>4</v>
      </c>
      <c r="E288" s="26" t="s">
        <v>5</v>
      </c>
      <c r="F288" s="26">
        <v>54724</v>
      </c>
      <c r="G288" s="26">
        <v>600</v>
      </c>
      <c r="H288" s="27">
        <v>17929.999949999998</v>
      </c>
      <c r="I288" s="26">
        <v>100</v>
      </c>
      <c r="J288" s="30">
        <f t="shared" si="8"/>
        <v>0.67317345698040587</v>
      </c>
      <c r="K288" s="24">
        <f t="shared" si="9"/>
        <v>1</v>
      </c>
    </row>
    <row r="289" spans="1:11">
      <c r="A289" s="24" t="s">
        <v>168</v>
      </c>
      <c r="B289" s="25">
        <v>44849</v>
      </c>
      <c r="C289" s="26" t="s">
        <v>159</v>
      </c>
      <c r="D289" s="26" t="s">
        <v>4</v>
      </c>
      <c r="E289" s="26" t="s">
        <v>5</v>
      </c>
      <c r="F289" s="26">
        <v>115896</v>
      </c>
      <c r="G289" s="26">
        <v>1900</v>
      </c>
      <c r="H289" s="27">
        <v>49440.000060000006</v>
      </c>
      <c r="I289" s="26">
        <v>50</v>
      </c>
      <c r="J289" s="30">
        <f t="shared" si="8"/>
        <v>-0.69660194211577442</v>
      </c>
      <c r="K289" s="24">
        <f t="shared" si="9"/>
        <v>1</v>
      </c>
    </row>
    <row r="290" spans="1:11">
      <c r="A290" s="24" t="s">
        <v>168</v>
      </c>
      <c r="B290" s="25">
        <v>44850</v>
      </c>
      <c r="C290" s="26" t="s">
        <v>159</v>
      </c>
      <c r="D290" s="26" t="s">
        <v>4</v>
      </c>
      <c r="E290" s="26" t="s">
        <v>5</v>
      </c>
      <c r="F290" s="26">
        <v>104578</v>
      </c>
      <c r="G290" s="26">
        <v>1450</v>
      </c>
      <c r="H290" s="27">
        <v>39250.000950000001</v>
      </c>
      <c r="I290" s="26">
        <v>100</v>
      </c>
      <c r="J290" s="30">
        <f t="shared" si="8"/>
        <v>-0.23566880830865308</v>
      </c>
      <c r="K290" s="24">
        <f t="shared" si="9"/>
        <v>1</v>
      </c>
    </row>
    <row r="291" spans="1:11">
      <c r="A291" s="24" t="s">
        <v>168</v>
      </c>
      <c r="B291" s="25">
        <v>44851</v>
      </c>
      <c r="C291" s="26" t="s">
        <v>159</v>
      </c>
      <c r="D291" s="26" t="s">
        <v>4</v>
      </c>
      <c r="E291" s="26" t="s">
        <v>5</v>
      </c>
      <c r="F291" s="26">
        <v>33664</v>
      </c>
      <c r="G291" s="26">
        <v>550</v>
      </c>
      <c r="H291" s="27">
        <v>12510.00035</v>
      </c>
      <c r="I291" s="26">
        <v>50</v>
      </c>
      <c r="J291" s="30">
        <f t="shared" si="8"/>
        <v>0.1990407338397876</v>
      </c>
      <c r="K291" s="24">
        <f t="shared" si="9"/>
        <v>1</v>
      </c>
    </row>
    <row r="292" spans="1:11">
      <c r="A292" s="24" t="s">
        <v>168</v>
      </c>
      <c r="B292" s="25">
        <v>44852</v>
      </c>
      <c r="C292" s="26" t="s">
        <v>159</v>
      </c>
      <c r="D292" s="26" t="s">
        <v>4</v>
      </c>
      <c r="E292" s="26" t="s">
        <v>5</v>
      </c>
      <c r="F292" s="26">
        <v>5307</v>
      </c>
      <c r="G292" s="26">
        <v>150</v>
      </c>
      <c r="H292" s="27">
        <v>4289.9999619999999</v>
      </c>
      <c r="I292" s="26">
        <v>150</v>
      </c>
      <c r="J292" s="30">
        <f t="shared" si="8"/>
        <v>9.48951058242457</v>
      </c>
      <c r="K292" s="24">
        <f t="shared" si="9"/>
        <v>0</v>
      </c>
    </row>
    <row r="293" spans="1:11">
      <c r="A293" s="24" t="s">
        <v>168</v>
      </c>
      <c r="B293" s="25">
        <v>44853</v>
      </c>
      <c r="C293" s="26" t="s">
        <v>159</v>
      </c>
      <c r="D293" s="26" t="s">
        <v>4</v>
      </c>
      <c r="E293" s="26" t="s">
        <v>5</v>
      </c>
      <c r="F293" s="26">
        <v>24028</v>
      </c>
      <c r="G293" s="26">
        <v>450</v>
      </c>
      <c r="H293" s="27">
        <v>12390.000340000001</v>
      </c>
      <c r="I293" s="26">
        <v>100</v>
      </c>
      <c r="J293" s="30">
        <f t="shared" si="8"/>
        <v>1.4213074396089969</v>
      </c>
      <c r="K293" s="24">
        <f t="shared" si="9"/>
        <v>1</v>
      </c>
    </row>
    <row r="294" spans="1:11">
      <c r="A294" s="24" t="s">
        <v>168</v>
      </c>
      <c r="B294" s="25">
        <v>44854</v>
      </c>
      <c r="C294" s="26" t="s">
        <v>159</v>
      </c>
      <c r="D294" s="26" t="s">
        <v>4</v>
      </c>
      <c r="E294" s="26" t="s">
        <v>5</v>
      </c>
      <c r="F294" s="26">
        <v>7589</v>
      </c>
      <c r="G294" s="26">
        <v>100</v>
      </c>
      <c r="H294" s="27">
        <v>3150.0000950000003</v>
      </c>
      <c r="I294" s="26">
        <v>100</v>
      </c>
      <c r="J294" s="30">
        <f t="shared" si="8"/>
        <v>8.5238092365835296</v>
      </c>
      <c r="K294" s="24">
        <f t="shared" si="9"/>
        <v>0</v>
      </c>
    </row>
    <row r="295" spans="1:11">
      <c r="A295" s="24" t="s">
        <v>168</v>
      </c>
      <c r="B295" s="25">
        <v>44855</v>
      </c>
      <c r="C295" s="26" t="s">
        <v>159</v>
      </c>
      <c r="D295" s="26" t="s">
        <v>4</v>
      </c>
      <c r="E295" s="26" t="s">
        <v>5</v>
      </c>
      <c r="F295" s="26">
        <v>20997</v>
      </c>
      <c r="G295" s="26">
        <v>500</v>
      </c>
      <c r="H295" s="27">
        <v>11949.999809999999</v>
      </c>
      <c r="I295" s="26">
        <v>50</v>
      </c>
      <c r="J295" s="30">
        <f t="shared" si="8"/>
        <v>0.25523014548064671</v>
      </c>
      <c r="K295" s="24">
        <f t="shared" si="9"/>
        <v>1</v>
      </c>
    </row>
    <row r="296" spans="1:11">
      <c r="A296" s="24" t="s">
        <v>168</v>
      </c>
      <c r="B296" s="25">
        <v>44856</v>
      </c>
      <c r="C296" s="26" t="s">
        <v>159</v>
      </c>
      <c r="D296" s="26" t="s">
        <v>4</v>
      </c>
      <c r="E296" s="26" t="s">
        <v>5</v>
      </c>
      <c r="F296" s="26">
        <v>4617</v>
      </c>
      <c r="G296" s="26">
        <v>50</v>
      </c>
      <c r="H296" s="27">
        <v>1360.000014</v>
      </c>
      <c r="I296" s="26">
        <v>50</v>
      </c>
      <c r="J296" s="30">
        <f t="shared" si="8"/>
        <v>10.029411651167822</v>
      </c>
      <c r="K296" s="24">
        <f t="shared" si="9"/>
        <v>0</v>
      </c>
    </row>
    <row r="297" spans="1:11">
      <c r="A297" s="24" t="s">
        <v>168</v>
      </c>
      <c r="B297" s="25">
        <v>44857</v>
      </c>
      <c r="C297" s="26" t="s">
        <v>159</v>
      </c>
      <c r="D297" s="26" t="s">
        <v>4</v>
      </c>
      <c r="E297" s="26" t="s">
        <v>5</v>
      </c>
      <c r="F297" s="26">
        <v>10677</v>
      </c>
      <c r="G297" s="26">
        <v>250</v>
      </c>
      <c r="H297" s="27">
        <v>7269.9999809999999</v>
      </c>
      <c r="I297" s="26">
        <v>50</v>
      </c>
      <c r="J297" s="30">
        <f t="shared" si="8"/>
        <v>1.0632737330401927</v>
      </c>
      <c r="K297" s="24">
        <f t="shared" si="9"/>
        <v>1</v>
      </c>
    </row>
    <row r="298" spans="1:11">
      <c r="A298" s="24" t="s">
        <v>168</v>
      </c>
      <c r="B298" s="25">
        <v>44858</v>
      </c>
      <c r="C298" s="26" t="s">
        <v>159</v>
      </c>
      <c r="D298" s="26" t="s">
        <v>4</v>
      </c>
      <c r="E298" s="26" t="s">
        <v>5</v>
      </c>
      <c r="F298" s="26">
        <v>3277</v>
      </c>
      <c r="G298" s="26">
        <v>100</v>
      </c>
      <c r="H298" s="27">
        <v>2680.0000669999999</v>
      </c>
      <c r="I298" s="26">
        <v>50</v>
      </c>
      <c r="J298" s="30">
        <f t="shared" si="8"/>
        <v>4.5970147854477643</v>
      </c>
      <c r="K298" s="24">
        <f t="shared" si="9"/>
        <v>0</v>
      </c>
    </row>
    <row r="299" spans="1:11">
      <c r="A299" s="24" t="s">
        <v>168</v>
      </c>
      <c r="B299" s="25">
        <v>44859</v>
      </c>
      <c r="C299" s="26" t="s">
        <v>159</v>
      </c>
      <c r="D299" s="26" t="s">
        <v>4</v>
      </c>
      <c r="E299" s="26" t="s">
        <v>5</v>
      </c>
      <c r="F299" s="26">
        <v>2077</v>
      </c>
      <c r="G299" s="26">
        <v>50</v>
      </c>
      <c r="H299" s="27">
        <v>1509.99999</v>
      </c>
      <c r="I299" s="26">
        <v>100</v>
      </c>
      <c r="J299" s="30">
        <f t="shared" si="8"/>
        <v>18.86754980044735</v>
      </c>
      <c r="K299" s="24">
        <f t="shared" si="9"/>
        <v>0</v>
      </c>
    </row>
    <row r="300" spans="1:11">
      <c r="A300" s="24" t="s">
        <v>168</v>
      </c>
      <c r="B300" s="25">
        <v>44860</v>
      </c>
      <c r="C300" s="26" t="s">
        <v>159</v>
      </c>
      <c r="D300" s="26" t="s">
        <v>4</v>
      </c>
      <c r="E300" s="26" t="s">
        <v>5</v>
      </c>
      <c r="F300" s="26">
        <v>5447</v>
      </c>
      <c r="G300" s="26">
        <v>100</v>
      </c>
      <c r="H300" s="27">
        <v>2960.0000380000001</v>
      </c>
      <c r="I300" s="26">
        <v>50</v>
      </c>
      <c r="J300" s="30">
        <f t="shared" si="8"/>
        <v>4.0675675025109577</v>
      </c>
      <c r="K300" s="24">
        <f t="shared" si="9"/>
        <v>0</v>
      </c>
    </row>
    <row r="301" spans="1:11">
      <c r="A301" s="24" t="s">
        <v>169</v>
      </c>
      <c r="B301" s="25">
        <v>44861</v>
      </c>
      <c r="C301" s="26" t="s">
        <v>159</v>
      </c>
      <c r="D301" s="26" t="s">
        <v>4</v>
      </c>
      <c r="E301" s="26" t="s">
        <v>1</v>
      </c>
      <c r="F301" s="26">
        <v>10466</v>
      </c>
      <c r="G301" s="26">
        <v>150</v>
      </c>
      <c r="H301" s="27">
        <v>4090.0000329999998</v>
      </c>
      <c r="I301" s="26">
        <v>50</v>
      </c>
      <c r="J301" s="30">
        <f t="shared" si="8"/>
        <v>2.6674816330007594</v>
      </c>
      <c r="K301" s="24">
        <f t="shared" si="9"/>
        <v>0</v>
      </c>
    </row>
    <row r="302" spans="1:11">
      <c r="A302" s="24" t="s">
        <v>169</v>
      </c>
      <c r="B302" s="25">
        <v>44862</v>
      </c>
      <c r="C302" s="26" t="s">
        <v>159</v>
      </c>
      <c r="D302" s="26" t="s">
        <v>4</v>
      </c>
      <c r="E302" s="26" t="s">
        <v>1</v>
      </c>
      <c r="F302" s="26">
        <v>45401</v>
      </c>
      <c r="G302" s="26">
        <v>500</v>
      </c>
      <c r="H302" s="27">
        <v>14060.00042</v>
      </c>
      <c r="I302" s="26">
        <v>50</v>
      </c>
      <c r="J302" s="30">
        <f t="shared" si="8"/>
        <v>6.6856298145117676E-2</v>
      </c>
      <c r="K302" s="24">
        <f t="shared" si="9"/>
        <v>1</v>
      </c>
    </row>
    <row r="303" spans="1:11">
      <c r="A303" s="24" t="s">
        <v>169</v>
      </c>
      <c r="B303" s="25">
        <v>44863</v>
      </c>
      <c r="C303" s="26" t="s">
        <v>159</v>
      </c>
      <c r="D303" s="26" t="s">
        <v>4</v>
      </c>
      <c r="E303" s="26" t="s">
        <v>1</v>
      </c>
      <c r="F303" s="26">
        <v>7478</v>
      </c>
      <c r="G303" s="26">
        <v>100</v>
      </c>
      <c r="H303" s="27">
        <v>2900.0000950000003</v>
      </c>
      <c r="I303" s="26">
        <v>100</v>
      </c>
      <c r="J303" s="30">
        <f t="shared" si="8"/>
        <v>9.3448272473246234</v>
      </c>
      <c r="K303" s="24">
        <f t="shared" si="9"/>
        <v>0</v>
      </c>
    </row>
    <row r="304" spans="1:11">
      <c r="A304" s="24" t="s">
        <v>169</v>
      </c>
      <c r="B304" s="25">
        <v>44864</v>
      </c>
      <c r="C304" s="26" t="s">
        <v>159</v>
      </c>
      <c r="D304" s="26" t="s">
        <v>4</v>
      </c>
      <c r="E304" s="26" t="s">
        <v>1</v>
      </c>
      <c r="F304" s="26">
        <v>4919</v>
      </c>
      <c r="G304" s="26">
        <v>50</v>
      </c>
      <c r="H304" s="27">
        <v>1590.000033</v>
      </c>
      <c r="I304" s="26">
        <v>50</v>
      </c>
      <c r="J304" s="30">
        <f t="shared" si="8"/>
        <v>8.4339620683517307</v>
      </c>
      <c r="K304" s="24">
        <f t="shared" si="9"/>
        <v>0</v>
      </c>
    </row>
    <row r="305" spans="1:11">
      <c r="A305" s="24" t="s">
        <v>169</v>
      </c>
      <c r="B305" s="25">
        <v>44865</v>
      </c>
      <c r="C305" s="26" t="s">
        <v>159</v>
      </c>
      <c r="D305" s="26" t="s">
        <v>4</v>
      </c>
      <c r="E305" s="26" t="s">
        <v>1</v>
      </c>
      <c r="F305" s="26">
        <v>9674</v>
      </c>
      <c r="G305" s="26">
        <v>150</v>
      </c>
      <c r="H305" s="27">
        <v>4600.0000239999999</v>
      </c>
      <c r="I305" s="26">
        <v>100</v>
      </c>
      <c r="J305" s="30">
        <f t="shared" si="8"/>
        <v>5.5217390964083179</v>
      </c>
      <c r="K305" s="24">
        <f t="shared" si="9"/>
        <v>0</v>
      </c>
    </row>
    <row r="306" spans="1:11">
      <c r="A306" s="24" t="s">
        <v>169</v>
      </c>
      <c r="B306" s="25">
        <v>44866</v>
      </c>
      <c r="C306" s="26" t="s">
        <v>159</v>
      </c>
      <c r="D306" s="26" t="s">
        <v>4</v>
      </c>
      <c r="E306" s="26" t="s">
        <v>1</v>
      </c>
      <c r="F306" s="26">
        <v>12186</v>
      </c>
      <c r="G306" s="26">
        <v>100</v>
      </c>
      <c r="H306" s="27">
        <v>2669.999957</v>
      </c>
      <c r="I306" s="26">
        <v>50</v>
      </c>
      <c r="J306" s="30">
        <f t="shared" si="8"/>
        <v>4.6179776185666803</v>
      </c>
      <c r="K306" s="24">
        <f t="shared" si="9"/>
        <v>0</v>
      </c>
    </row>
    <row r="307" spans="1:11">
      <c r="A307" s="24" t="s">
        <v>169</v>
      </c>
      <c r="B307" s="25">
        <v>44867</v>
      </c>
      <c r="C307" s="26" t="s">
        <v>159</v>
      </c>
      <c r="D307" s="26" t="s">
        <v>4</v>
      </c>
      <c r="E307" s="26" t="s">
        <v>1</v>
      </c>
      <c r="F307" s="26">
        <v>11988</v>
      </c>
      <c r="G307" s="26">
        <v>150</v>
      </c>
      <c r="H307" s="27">
        <v>4269.9998619999997</v>
      </c>
      <c r="I307" s="26">
        <v>50</v>
      </c>
      <c r="J307" s="30">
        <f t="shared" si="8"/>
        <v>2.5128806755919282</v>
      </c>
      <c r="K307" s="24">
        <f t="shared" si="9"/>
        <v>0</v>
      </c>
    </row>
    <row r="308" spans="1:11">
      <c r="A308" s="24" t="s">
        <v>169</v>
      </c>
      <c r="B308" s="25">
        <v>44868</v>
      </c>
      <c r="C308" s="26" t="s">
        <v>159</v>
      </c>
      <c r="D308" s="26" t="s">
        <v>4</v>
      </c>
      <c r="E308" s="26" t="s">
        <v>1</v>
      </c>
      <c r="F308" s="26">
        <v>19353</v>
      </c>
      <c r="G308" s="26">
        <v>300</v>
      </c>
      <c r="H308" s="27">
        <v>9479.9998999999989</v>
      </c>
      <c r="I308" s="26">
        <v>100</v>
      </c>
      <c r="J308" s="30">
        <f t="shared" si="8"/>
        <v>2.1645569954067199</v>
      </c>
      <c r="K308" s="24">
        <f t="shared" si="9"/>
        <v>0</v>
      </c>
    </row>
    <row r="309" spans="1:11">
      <c r="A309" s="24" t="s">
        <v>169</v>
      </c>
      <c r="B309" s="25">
        <v>44869</v>
      </c>
      <c r="C309" s="26" t="s">
        <v>159</v>
      </c>
      <c r="D309" s="26" t="s">
        <v>4</v>
      </c>
      <c r="E309" s="26" t="s">
        <v>1</v>
      </c>
      <c r="F309" s="26">
        <v>10257</v>
      </c>
      <c r="G309" s="26">
        <v>150</v>
      </c>
      <c r="H309" s="27">
        <v>3579.9999240000002</v>
      </c>
      <c r="I309" s="26">
        <v>100</v>
      </c>
      <c r="J309" s="30">
        <f t="shared" si="8"/>
        <v>7.3798884460534975</v>
      </c>
      <c r="K309" s="24">
        <f t="shared" si="9"/>
        <v>0</v>
      </c>
    </row>
    <row r="310" spans="1:11">
      <c r="A310" s="24" t="s">
        <v>169</v>
      </c>
      <c r="B310" s="25">
        <v>44870</v>
      </c>
      <c r="C310" s="26" t="s">
        <v>159</v>
      </c>
      <c r="D310" s="26" t="s">
        <v>4</v>
      </c>
      <c r="E310" s="26" t="s">
        <v>1</v>
      </c>
      <c r="F310" s="26">
        <v>7410</v>
      </c>
      <c r="G310" s="26">
        <v>50</v>
      </c>
      <c r="H310" s="27">
        <v>1210.0000379999999</v>
      </c>
      <c r="I310" s="26">
        <v>50</v>
      </c>
      <c r="J310" s="30">
        <f t="shared" si="8"/>
        <v>11.396693825558376</v>
      </c>
      <c r="K310" s="24">
        <f t="shared" si="9"/>
        <v>0</v>
      </c>
    </row>
    <row r="311" spans="1:11">
      <c r="A311" s="24" t="s">
        <v>169</v>
      </c>
      <c r="B311" s="25">
        <v>44871</v>
      </c>
      <c r="C311" s="26" t="s">
        <v>159</v>
      </c>
      <c r="D311" s="26" t="s">
        <v>4</v>
      </c>
      <c r="E311" s="26" t="s">
        <v>1</v>
      </c>
      <c r="F311" s="26">
        <v>140098</v>
      </c>
      <c r="G311" s="26">
        <v>1400</v>
      </c>
      <c r="H311" s="27">
        <v>46630.000110000001</v>
      </c>
      <c r="I311" s="26">
        <v>50</v>
      </c>
      <c r="J311" s="30">
        <f t="shared" si="8"/>
        <v>-0.67831867972088666</v>
      </c>
      <c r="K311" s="24">
        <f t="shared" si="9"/>
        <v>1</v>
      </c>
    </row>
    <row r="312" spans="1:11">
      <c r="A312" s="24" t="s">
        <v>169</v>
      </c>
      <c r="B312" s="25">
        <v>44872</v>
      </c>
      <c r="C312" s="26" t="s">
        <v>159</v>
      </c>
      <c r="D312" s="26" t="s">
        <v>4</v>
      </c>
      <c r="E312" s="26" t="s">
        <v>1</v>
      </c>
      <c r="F312" s="26">
        <v>107021</v>
      </c>
      <c r="G312" s="26">
        <v>1000</v>
      </c>
      <c r="H312" s="27">
        <v>34440.000119999997</v>
      </c>
      <c r="I312" s="26">
        <v>50</v>
      </c>
      <c r="J312" s="30">
        <f t="shared" si="8"/>
        <v>-0.56445993183115006</v>
      </c>
      <c r="K312" s="24">
        <f t="shared" si="9"/>
        <v>1</v>
      </c>
    </row>
    <row r="313" spans="1:11">
      <c r="A313" s="24" t="s">
        <v>169</v>
      </c>
      <c r="B313" s="25">
        <v>44873</v>
      </c>
      <c r="C313" s="26" t="s">
        <v>159</v>
      </c>
      <c r="D313" s="26" t="s">
        <v>4</v>
      </c>
      <c r="E313" s="26" t="s">
        <v>1</v>
      </c>
      <c r="F313" s="26">
        <v>16461</v>
      </c>
      <c r="G313" s="26">
        <v>300</v>
      </c>
      <c r="H313" s="27">
        <v>9219.9997899999998</v>
      </c>
      <c r="I313" s="26">
        <v>50</v>
      </c>
      <c r="J313" s="30">
        <f t="shared" si="8"/>
        <v>0.62689808477750519</v>
      </c>
      <c r="K313" s="24">
        <f t="shared" si="9"/>
        <v>1</v>
      </c>
    </row>
    <row r="314" spans="1:11">
      <c r="A314" s="24" t="s">
        <v>169</v>
      </c>
      <c r="B314" s="25">
        <v>44874</v>
      </c>
      <c r="C314" s="26" t="s">
        <v>159</v>
      </c>
      <c r="D314" s="26" t="s">
        <v>4</v>
      </c>
      <c r="E314" s="26" t="s">
        <v>1</v>
      </c>
      <c r="F314" s="26">
        <v>4333</v>
      </c>
      <c r="G314" s="26">
        <v>50</v>
      </c>
      <c r="H314" s="27">
        <v>180.00000699999998</v>
      </c>
      <c r="I314" s="26">
        <v>100</v>
      </c>
      <c r="J314" s="30">
        <f t="shared" si="8"/>
        <v>165.66666018518546</v>
      </c>
      <c r="K314" s="24">
        <f t="shared" si="9"/>
        <v>0</v>
      </c>
    </row>
    <row r="315" spans="1:11">
      <c r="A315" s="24" t="s">
        <v>169</v>
      </c>
      <c r="B315" s="25">
        <v>44875</v>
      </c>
      <c r="C315" s="26" t="s">
        <v>159</v>
      </c>
      <c r="D315" s="26" t="s">
        <v>4</v>
      </c>
      <c r="E315" s="26" t="s">
        <v>1</v>
      </c>
      <c r="F315" s="26">
        <v>3490</v>
      </c>
      <c r="G315" s="26">
        <v>50</v>
      </c>
      <c r="H315" s="27">
        <v>1340.000033</v>
      </c>
      <c r="I315" s="26">
        <v>100</v>
      </c>
      <c r="J315" s="30">
        <f t="shared" si="8"/>
        <v>21.388059150144812</v>
      </c>
      <c r="K315" s="24">
        <f t="shared" si="9"/>
        <v>0</v>
      </c>
    </row>
    <row r="316" spans="1:11">
      <c r="A316" s="24" t="s">
        <v>169</v>
      </c>
      <c r="B316" s="25">
        <v>44876</v>
      </c>
      <c r="C316" s="26" t="s">
        <v>159</v>
      </c>
      <c r="D316" s="26" t="s">
        <v>4</v>
      </c>
      <c r="E316" s="26" t="s">
        <v>1</v>
      </c>
      <c r="F316" s="26">
        <v>19537</v>
      </c>
      <c r="G316" s="26">
        <v>250</v>
      </c>
      <c r="H316" s="27">
        <v>6099.9999049999997</v>
      </c>
      <c r="I316" s="26">
        <v>50</v>
      </c>
      <c r="J316" s="30">
        <f t="shared" si="8"/>
        <v>1.4590164317387804</v>
      </c>
      <c r="K316" s="24">
        <f t="shared" si="9"/>
        <v>1</v>
      </c>
    </row>
    <row r="317" spans="1:11">
      <c r="A317" s="24" t="s">
        <v>169</v>
      </c>
      <c r="B317" s="25">
        <v>44877</v>
      </c>
      <c r="C317" s="26" t="s">
        <v>159</v>
      </c>
      <c r="D317" s="26" t="s">
        <v>4</v>
      </c>
      <c r="E317" s="26" t="s">
        <v>1</v>
      </c>
      <c r="F317" s="26">
        <v>59433</v>
      </c>
      <c r="G317" s="26">
        <v>600</v>
      </c>
      <c r="H317" s="27">
        <v>19659.999490000002</v>
      </c>
      <c r="I317" s="26">
        <v>150</v>
      </c>
      <c r="J317" s="30">
        <f t="shared" si="8"/>
        <v>1.2889115547988244</v>
      </c>
      <c r="K317" s="24">
        <f t="shared" si="9"/>
        <v>1</v>
      </c>
    </row>
    <row r="318" spans="1:11">
      <c r="A318" s="24" t="s">
        <v>169</v>
      </c>
      <c r="B318" s="25">
        <v>44878</v>
      </c>
      <c r="C318" s="26" t="s">
        <v>159</v>
      </c>
      <c r="D318" s="26" t="s">
        <v>4</v>
      </c>
      <c r="E318" s="26" t="s">
        <v>1</v>
      </c>
      <c r="F318" s="26">
        <v>157534</v>
      </c>
      <c r="G318" s="26">
        <v>1650</v>
      </c>
      <c r="H318" s="27">
        <v>56190.000769999999</v>
      </c>
      <c r="I318" s="26">
        <v>100</v>
      </c>
      <c r="J318" s="30">
        <f t="shared" si="8"/>
        <v>-0.46609717763134317</v>
      </c>
      <c r="K318" s="24">
        <f t="shared" si="9"/>
        <v>1</v>
      </c>
    </row>
    <row r="319" spans="1:11">
      <c r="A319" s="24" t="s">
        <v>169</v>
      </c>
      <c r="B319" s="25">
        <v>44879</v>
      </c>
      <c r="C319" s="26" t="s">
        <v>159</v>
      </c>
      <c r="D319" s="26" t="s">
        <v>4</v>
      </c>
      <c r="E319" s="26" t="s">
        <v>1</v>
      </c>
      <c r="F319" s="26">
        <v>4397</v>
      </c>
      <c r="G319" s="26">
        <v>50</v>
      </c>
      <c r="H319" s="27">
        <v>949.99998799999992</v>
      </c>
      <c r="I319" s="26">
        <v>50</v>
      </c>
      <c r="J319" s="30">
        <f t="shared" si="8"/>
        <v>14.789473883656514</v>
      </c>
      <c r="K319" s="24">
        <f t="shared" si="9"/>
        <v>0</v>
      </c>
    </row>
    <row r="320" spans="1:11">
      <c r="A320" s="24" t="s">
        <v>169</v>
      </c>
      <c r="B320" s="25">
        <v>44880</v>
      </c>
      <c r="C320" s="26" t="s">
        <v>159</v>
      </c>
      <c r="D320" s="26" t="s">
        <v>4</v>
      </c>
      <c r="E320" s="26" t="s">
        <v>1</v>
      </c>
      <c r="F320" s="26">
        <v>11611</v>
      </c>
      <c r="G320" s="26">
        <v>150</v>
      </c>
      <c r="H320" s="27">
        <v>3950.0000480000003</v>
      </c>
      <c r="I320" s="26">
        <v>100</v>
      </c>
      <c r="J320" s="30">
        <f t="shared" si="8"/>
        <v>6.5949366165678578</v>
      </c>
      <c r="K320" s="24">
        <f t="shared" si="9"/>
        <v>0</v>
      </c>
    </row>
    <row r="321" spans="1:11">
      <c r="A321" s="24" t="s">
        <v>169</v>
      </c>
      <c r="B321" s="25">
        <v>44881</v>
      </c>
      <c r="C321" s="26" t="s">
        <v>159</v>
      </c>
      <c r="D321" s="26" t="s">
        <v>4</v>
      </c>
      <c r="E321" s="26" t="s">
        <v>1</v>
      </c>
      <c r="F321" s="26">
        <v>9375</v>
      </c>
      <c r="G321" s="26">
        <v>150</v>
      </c>
      <c r="H321" s="27">
        <v>4019.9999809999999</v>
      </c>
      <c r="I321" s="26">
        <v>50</v>
      </c>
      <c r="J321" s="30">
        <f t="shared" si="8"/>
        <v>2.7313433012177915</v>
      </c>
      <c r="K321" s="24">
        <f t="shared" si="9"/>
        <v>0</v>
      </c>
    </row>
    <row r="322" spans="1:11">
      <c r="A322" s="24" t="s">
        <v>169</v>
      </c>
      <c r="B322" s="25">
        <v>44882</v>
      </c>
      <c r="C322" s="26" t="s">
        <v>159</v>
      </c>
      <c r="D322" s="26" t="s">
        <v>4</v>
      </c>
      <c r="E322" s="26" t="s">
        <v>1</v>
      </c>
      <c r="F322" s="26">
        <v>5537</v>
      </c>
      <c r="G322" s="26">
        <v>50</v>
      </c>
      <c r="H322" s="27">
        <v>1519.9999809999999</v>
      </c>
      <c r="I322" s="26">
        <v>50</v>
      </c>
      <c r="J322" s="30">
        <f t="shared" si="8"/>
        <v>8.8684211759868443</v>
      </c>
      <c r="K322" s="24">
        <f t="shared" si="9"/>
        <v>0</v>
      </c>
    </row>
    <row r="323" spans="1:11">
      <c r="A323" s="24" t="s">
        <v>169</v>
      </c>
      <c r="B323" s="25">
        <v>44883</v>
      </c>
      <c r="C323" s="26" t="s">
        <v>159</v>
      </c>
      <c r="D323" s="26" t="s">
        <v>4</v>
      </c>
      <c r="E323" s="26" t="s">
        <v>1</v>
      </c>
      <c r="F323" s="26">
        <v>1909</v>
      </c>
      <c r="G323" s="26">
        <v>50</v>
      </c>
      <c r="H323" s="27">
        <v>980.00001899999995</v>
      </c>
      <c r="I323" s="26">
        <v>50</v>
      </c>
      <c r="J323" s="30">
        <f t="shared" ref="J323:J386" si="10">(I323*300-H323)/H323</f>
        <v>14.306122152228246</v>
      </c>
      <c r="K323" s="24">
        <f t="shared" ref="K323:K386" si="11">IF(J323&lt;2,1,0)</f>
        <v>0</v>
      </c>
    </row>
    <row r="324" spans="1:11">
      <c r="A324" s="24" t="s">
        <v>169</v>
      </c>
      <c r="B324" s="25">
        <v>44884</v>
      </c>
      <c r="C324" s="26" t="s">
        <v>159</v>
      </c>
      <c r="D324" s="26" t="s">
        <v>4</v>
      </c>
      <c r="E324" s="26" t="s">
        <v>1</v>
      </c>
      <c r="F324" s="26">
        <v>5894</v>
      </c>
      <c r="G324" s="26">
        <v>50</v>
      </c>
      <c r="H324" s="27">
        <v>1539.9999620000001</v>
      </c>
      <c r="I324" s="26">
        <v>100</v>
      </c>
      <c r="J324" s="30">
        <f t="shared" si="10"/>
        <v>18.480519961207634</v>
      </c>
      <c r="K324" s="24">
        <f t="shared" si="11"/>
        <v>0</v>
      </c>
    </row>
    <row r="325" spans="1:11">
      <c r="A325" s="24" t="s">
        <v>170</v>
      </c>
      <c r="B325" s="25">
        <v>44885</v>
      </c>
      <c r="C325" s="26" t="s">
        <v>160</v>
      </c>
      <c r="D325" s="26" t="s">
        <v>0</v>
      </c>
      <c r="E325" s="26" t="s">
        <v>5</v>
      </c>
      <c r="F325" s="26">
        <v>318042</v>
      </c>
      <c r="G325" s="26">
        <v>2300</v>
      </c>
      <c r="H325" s="27">
        <v>64409.999970000004</v>
      </c>
      <c r="I325" s="26">
        <v>450</v>
      </c>
      <c r="J325" s="30">
        <f t="shared" si="10"/>
        <v>1.0959478351634595</v>
      </c>
      <c r="K325" s="24">
        <f t="shared" si="11"/>
        <v>1</v>
      </c>
    </row>
    <row r="326" spans="1:11">
      <c r="A326" s="24" t="s">
        <v>170</v>
      </c>
      <c r="B326" s="25">
        <v>44886</v>
      </c>
      <c r="C326" s="26" t="s">
        <v>160</v>
      </c>
      <c r="D326" s="26" t="s">
        <v>0</v>
      </c>
      <c r="E326" s="26" t="s">
        <v>5</v>
      </c>
      <c r="F326" s="26">
        <v>213016</v>
      </c>
      <c r="G326" s="26">
        <v>1500</v>
      </c>
      <c r="H326" s="27">
        <v>44219.99955</v>
      </c>
      <c r="I326" s="26">
        <v>650</v>
      </c>
      <c r="J326" s="30">
        <f t="shared" si="10"/>
        <v>3.4097693800180058</v>
      </c>
      <c r="K326" s="24">
        <f t="shared" si="11"/>
        <v>0</v>
      </c>
    </row>
    <row r="327" spans="1:11">
      <c r="A327" s="24" t="s">
        <v>170</v>
      </c>
      <c r="B327" s="25">
        <v>44887</v>
      </c>
      <c r="C327" s="26" t="s">
        <v>160</v>
      </c>
      <c r="D327" s="26" t="s">
        <v>0</v>
      </c>
      <c r="E327" s="26" t="s">
        <v>5</v>
      </c>
      <c r="F327" s="26">
        <v>182265</v>
      </c>
      <c r="G327" s="26">
        <v>1350</v>
      </c>
      <c r="H327" s="27">
        <v>38180.000070000002</v>
      </c>
      <c r="I327" s="26">
        <v>50</v>
      </c>
      <c r="J327" s="30">
        <f t="shared" si="10"/>
        <v>-0.60712414948929572</v>
      </c>
      <c r="K327" s="24">
        <f t="shared" si="11"/>
        <v>1</v>
      </c>
    </row>
    <row r="328" spans="1:11">
      <c r="A328" s="24" t="s">
        <v>170</v>
      </c>
      <c r="B328" s="25">
        <v>44888</v>
      </c>
      <c r="C328" s="26" t="s">
        <v>160</v>
      </c>
      <c r="D328" s="26" t="s">
        <v>0</v>
      </c>
      <c r="E328" s="26" t="s">
        <v>5</v>
      </c>
      <c r="F328" s="26">
        <v>1117371</v>
      </c>
      <c r="G328" s="26">
        <v>8850</v>
      </c>
      <c r="H328" s="27">
        <v>268050.00199999998</v>
      </c>
      <c r="I328" s="26">
        <v>1550</v>
      </c>
      <c r="J328" s="30">
        <f t="shared" si="10"/>
        <v>0.7347509663514199</v>
      </c>
      <c r="K328" s="24">
        <f t="shared" si="11"/>
        <v>1</v>
      </c>
    </row>
    <row r="329" spans="1:11">
      <c r="A329" s="24" t="s">
        <v>170</v>
      </c>
      <c r="B329" s="25">
        <v>44889</v>
      </c>
      <c r="C329" s="26" t="s">
        <v>160</v>
      </c>
      <c r="D329" s="26" t="s">
        <v>0</v>
      </c>
      <c r="E329" s="26" t="s">
        <v>5</v>
      </c>
      <c r="F329" s="26">
        <v>333345</v>
      </c>
      <c r="G329" s="26">
        <v>2600</v>
      </c>
      <c r="H329" s="27">
        <v>77590.000270000004</v>
      </c>
      <c r="I329" s="26">
        <v>350</v>
      </c>
      <c r="J329" s="30">
        <f t="shared" si="10"/>
        <v>0.35326716889570642</v>
      </c>
      <c r="K329" s="24">
        <f t="shared" si="11"/>
        <v>1</v>
      </c>
    </row>
    <row r="330" spans="1:11">
      <c r="A330" s="24" t="s">
        <v>170</v>
      </c>
      <c r="B330" s="25">
        <v>44890</v>
      </c>
      <c r="C330" s="26" t="s">
        <v>160</v>
      </c>
      <c r="D330" s="26" t="s">
        <v>0</v>
      </c>
      <c r="E330" s="26" t="s">
        <v>5</v>
      </c>
      <c r="F330" s="26">
        <v>275930</v>
      </c>
      <c r="G330" s="26">
        <v>1500</v>
      </c>
      <c r="H330" s="27">
        <v>46779.999969999997</v>
      </c>
      <c r="I330" s="26">
        <v>250</v>
      </c>
      <c r="J330" s="30">
        <f t="shared" si="10"/>
        <v>0.60324925284517916</v>
      </c>
      <c r="K330" s="24">
        <f t="shared" si="11"/>
        <v>1</v>
      </c>
    </row>
    <row r="331" spans="1:11">
      <c r="A331" s="24" t="s">
        <v>170</v>
      </c>
      <c r="B331" s="25">
        <v>44891</v>
      </c>
      <c r="C331" s="26" t="s">
        <v>160</v>
      </c>
      <c r="D331" s="26" t="s">
        <v>0</v>
      </c>
      <c r="E331" s="26" t="s">
        <v>5</v>
      </c>
      <c r="F331" s="26">
        <v>740631</v>
      </c>
      <c r="G331" s="26">
        <v>5050</v>
      </c>
      <c r="H331" s="27">
        <v>153119.9975</v>
      </c>
      <c r="I331" s="26">
        <v>700</v>
      </c>
      <c r="J331" s="30">
        <f t="shared" si="10"/>
        <v>0.37147337662410818</v>
      </c>
      <c r="K331" s="24">
        <f t="shared" si="11"/>
        <v>1</v>
      </c>
    </row>
    <row r="332" spans="1:11">
      <c r="A332" s="24" t="s">
        <v>170</v>
      </c>
      <c r="B332" s="25">
        <v>44892</v>
      </c>
      <c r="C332" s="26" t="s">
        <v>160</v>
      </c>
      <c r="D332" s="26" t="s">
        <v>0</v>
      </c>
      <c r="E332" s="26" t="s">
        <v>5</v>
      </c>
      <c r="F332" s="26">
        <v>328272</v>
      </c>
      <c r="G332" s="26">
        <v>1750</v>
      </c>
      <c r="H332" s="27">
        <v>55990.000250000005</v>
      </c>
      <c r="I332" s="26">
        <v>150</v>
      </c>
      <c r="J332" s="30">
        <f t="shared" si="10"/>
        <v>-0.19628505449060082</v>
      </c>
      <c r="K332" s="24">
        <f t="shared" si="11"/>
        <v>1</v>
      </c>
    </row>
    <row r="333" spans="1:11">
      <c r="A333" s="24" t="s">
        <v>170</v>
      </c>
      <c r="B333" s="25">
        <v>44893</v>
      </c>
      <c r="C333" s="26" t="s">
        <v>160</v>
      </c>
      <c r="D333" s="26" t="s">
        <v>0</v>
      </c>
      <c r="E333" s="26" t="s">
        <v>5</v>
      </c>
      <c r="F333" s="26">
        <v>178455</v>
      </c>
      <c r="G333" s="26">
        <v>1000</v>
      </c>
      <c r="H333" s="27">
        <v>31540.000200000002</v>
      </c>
      <c r="I333" s="26">
        <v>500</v>
      </c>
      <c r="J333" s="30">
        <f t="shared" si="10"/>
        <v>3.7558655373756142</v>
      </c>
      <c r="K333" s="24">
        <f t="shared" si="11"/>
        <v>0</v>
      </c>
    </row>
    <row r="334" spans="1:11">
      <c r="A334" s="24" t="s">
        <v>170</v>
      </c>
      <c r="B334" s="25">
        <v>44894</v>
      </c>
      <c r="C334" s="26" t="s">
        <v>160</v>
      </c>
      <c r="D334" s="26" t="s">
        <v>0</v>
      </c>
      <c r="E334" s="26" t="s">
        <v>5</v>
      </c>
      <c r="F334" s="26">
        <v>705712</v>
      </c>
      <c r="G334" s="26">
        <v>4900</v>
      </c>
      <c r="H334" s="27">
        <v>147339.99900000001</v>
      </c>
      <c r="I334" s="26">
        <v>300</v>
      </c>
      <c r="J334" s="30">
        <f t="shared" si="10"/>
        <v>-0.38916790680852392</v>
      </c>
      <c r="K334" s="24">
        <f t="shared" si="11"/>
        <v>1</v>
      </c>
    </row>
    <row r="335" spans="1:11">
      <c r="A335" s="24" t="s">
        <v>170</v>
      </c>
      <c r="B335" s="25">
        <v>44895</v>
      </c>
      <c r="C335" s="26" t="s">
        <v>160</v>
      </c>
      <c r="D335" s="26" t="s">
        <v>0</v>
      </c>
      <c r="E335" s="26" t="s">
        <v>5</v>
      </c>
      <c r="F335" s="26">
        <v>690373</v>
      </c>
      <c r="G335" s="26">
        <v>4550</v>
      </c>
      <c r="H335" s="27">
        <v>159570.00210000001</v>
      </c>
      <c r="I335" s="26">
        <v>300</v>
      </c>
      <c r="J335" s="30">
        <f t="shared" si="10"/>
        <v>-0.43598421498046724</v>
      </c>
      <c r="K335" s="24">
        <f t="shared" si="11"/>
        <v>1</v>
      </c>
    </row>
    <row r="336" spans="1:11">
      <c r="A336" s="24" t="s">
        <v>170</v>
      </c>
      <c r="B336" s="25">
        <v>44896</v>
      </c>
      <c r="C336" s="26" t="s">
        <v>160</v>
      </c>
      <c r="D336" s="26" t="s">
        <v>0</v>
      </c>
      <c r="E336" s="26" t="s">
        <v>5</v>
      </c>
      <c r="F336" s="26">
        <v>515812</v>
      </c>
      <c r="G336" s="26">
        <v>3450</v>
      </c>
      <c r="H336" s="27">
        <v>117629.99949999999</v>
      </c>
      <c r="I336" s="26">
        <v>100</v>
      </c>
      <c r="J336" s="30">
        <f t="shared" si="10"/>
        <v>-0.74496301855378311</v>
      </c>
      <c r="K336" s="24">
        <f t="shared" si="11"/>
        <v>1</v>
      </c>
    </row>
    <row r="337" spans="1:11">
      <c r="A337" s="24" t="s">
        <v>170</v>
      </c>
      <c r="B337" s="25">
        <v>44897</v>
      </c>
      <c r="C337" s="26" t="s">
        <v>160</v>
      </c>
      <c r="D337" s="26" t="s">
        <v>0</v>
      </c>
      <c r="E337" s="26" t="s">
        <v>5</v>
      </c>
      <c r="F337" s="26">
        <v>764793</v>
      </c>
      <c r="G337" s="26">
        <v>5050</v>
      </c>
      <c r="H337" s="27">
        <v>171979.9976</v>
      </c>
      <c r="I337" s="26">
        <v>200</v>
      </c>
      <c r="J337" s="30">
        <f t="shared" si="10"/>
        <v>-0.65112221864573394</v>
      </c>
      <c r="K337" s="24">
        <f t="shared" si="11"/>
        <v>1</v>
      </c>
    </row>
    <row r="338" spans="1:11">
      <c r="A338" s="24" t="s">
        <v>170</v>
      </c>
      <c r="B338" s="25">
        <v>44898</v>
      </c>
      <c r="C338" s="26" t="s">
        <v>160</v>
      </c>
      <c r="D338" s="26" t="s">
        <v>0</v>
      </c>
      <c r="E338" s="26" t="s">
        <v>5</v>
      </c>
      <c r="F338" s="26">
        <v>87832</v>
      </c>
      <c r="G338" s="26">
        <v>550</v>
      </c>
      <c r="H338" s="27">
        <v>18100.000380000001</v>
      </c>
      <c r="I338" s="26">
        <v>50</v>
      </c>
      <c r="J338" s="30">
        <f t="shared" si="10"/>
        <v>-0.17127073563078019</v>
      </c>
      <c r="K338" s="24">
        <f t="shared" si="11"/>
        <v>1</v>
      </c>
    </row>
    <row r="339" spans="1:11">
      <c r="A339" s="24" t="s">
        <v>170</v>
      </c>
      <c r="B339" s="25">
        <v>44899</v>
      </c>
      <c r="C339" s="26" t="s">
        <v>160</v>
      </c>
      <c r="D339" s="26" t="s">
        <v>0</v>
      </c>
      <c r="E339" s="26" t="s">
        <v>5</v>
      </c>
      <c r="F339" s="26">
        <v>23368</v>
      </c>
      <c r="G339" s="26">
        <v>150</v>
      </c>
      <c r="H339" s="27">
        <v>4300.0001910000001</v>
      </c>
      <c r="I339" s="26">
        <v>0</v>
      </c>
      <c r="J339" s="30">
        <f t="shared" si="10"/>
        <v>-1</v>
      </c>
      <c r="K339" s="24">
        <f t="shared" si="11"/>
        <v>1</v>
      </c>
    </row>
    <row r="340" spans="1:11">
      <c r="A340" s="24" t="s">
        <v>170</v>
      </c>
      <c r="B340" s="25">
        <v>44900</v>
      </c>
      <c r="C340" s="26" t="s">
        <v>160</v>
      </c>
      <c r="D340" s="26" t="s">
        <v>0</v>
      </c>
      <c r="E340" s="26" t="s">
        <v>5</v>
      </c>
      <c r="F340" s="26">
        <v>51509</v>
      </c>
      <c r="G340" s="26">
        <v>350</v>
      </c>
      <c r="H340" s="27">
        <v>11570.000050000001</v>
      </c>
      <c r="I340" s="26">
        <v>0</v>
      </c>
      <c r="J340" s="30">
        <f t="shared" si="10"/>
        <v>-1</v>
      </c>
      <c r="K340" s="24">
        <f t="shared" si="11"/>
        <v>1</v>
      </c>
    </row>
    <row r="341" spans="1:11">
      <c r="A341" s="24" t="s">
        <v>170</v>
      </c>
      <c r="B341" s="25">
        <v>44901</v>
      </c>
      <c r="C341" s="26" t="s">
        <v>160</v>
      </c>
      <c r="D341" s="26" t="s">
        <v>0</v>
      </c>
      <c r="E341" s="26" t="s">
        <v>5</v>
      </c>
      <c r="F341" s="26">
        <v>87043</v>
      </c>
      <c r="G341" s="26">
        <v>800</v>
      </c>
      <c r="H341" s="27">
        <v>24480.000019999999</v>
      </c>
      <c r="I341" s="26">
        <v>200</v>
      </c>
      <c r="J341" s="30">
        <f t="shared" si="10"/>
        <v>1.4509803901544278</v>
      </c>
      <c r="K341" s="24">
        <f t="shared" si="11"/>
        <v>1</v>
      </c>
    </row>
    <row r="342" spans="1:11">
      <c r="A342" s="24" t="s">
        <v>170</v>
      </c>
      <c r="B342" s="25">
        <v>44902</v>
      </c>
      <c r="C342" s="26" t="s">
        <v>160</v>
      </c>
      <c r="D342" s="26" t="s">
        <v>0</v>
      </c>
      <c r="E342" s="26" t="s">
        <v>5</v>
      </c>
      <c r="F342" s="26">
        <v>565565</v>
      </c>
      <c r="G342" s="26">
        <v>5650</v>
      </c>
      <c r="H342" s="27">
        <v>169669.9982</v>
      </c>
      <c r="I342" s="26">
        <v>500</v>
      </c>
      <c r="J342" s="30">
        <f t="shared" si="10"/>
        <v>-0.11593091535731508</v>
      </c>
      <c r="K342" s="24">
        <f t="shared" si="11"/>
        <v>1</v>
      </c>
    </row>
    <row r="343" spans="1:11">
      <c r="A343" s="24" t="s">
        <v>170</v>
      </c>
      <c r="B343" s="25">
        <v>44903</v>
      </c>
      <c r="C343" s="26" t="s">
        <v>160</v>
      </c>
      <c r="D343" s="26" t="s">
        <v>0</v>
      </c>
      <c r="E343" s="26" t="s">
        <v>5</v>
      </c>
      <c r="F343" s="26">
        <v>253758</v>
      </c>
      <c r="G343" s="26">
        <v>2150</v>
      </c>
      <c r="H343" s="27">
        <v>62140.000339999999</v>
      </c>
      <c r="I343" s="26">
        <v>250</v>
      </c>
      <c r="J343" s="30">
        <f t="shared" si="10"/>
        <v>0.20695203716827018</v>
      </c>
      <c r="K343" s="24">
        <f t="shared" si="11"/>
        <v>1</v>
      </c>
    </row>
    <row r="344" spans="1:11">
      <c r="A344" s="24" t="s">
        <v>170</v>
      </c>
      <c r="B344" s="25">
        <v>44904</v>
      </c>
      <c r="C344" s="26" t="s">
        <v>160</v>
      </c>
      <c r="D344" s="26" t="s">
        <v>0</v>
      </c>
      <c r="E344" s="26" t="s">
        <v>5</v>
      </c>
      <c r="F344" s="26">
        <v>319131</v>
      </c>
      <c r="G344" s="26">
        <v>2550</v>
      </c>
      <c r="H344" s="27">
        <v>76680.000250000012</v>
      </c>
      <c r="I344" s="26">
        <v>350</v>
      </c>
      <c r="J344" s="30">
        <f t="shared" si="10"/>
        <v>0.36932706908800489</v>
      </c>
      <c r="K344" s="24">
        <f t="shared" si="11"/>
        <v>1</v>
      </c>
    </row>
    <row r="345" spans="1:11">
      <c r="A345" s="24" t="s">
        <v>170</v>
      </c>
      <c r="B345" s="25">
        <v>44905</v>
      </c>
      <c r="C345" s="26" t="s">
        <v>160</v>
      </c>
      <c r="D345" s="26" t="s">
        <v>0</v>
      </c>
      <c r="E345" s="26" t="s">
        <v>5</v>
      </c>
      <c r="F345" s="26">
        <v>670608</v>
      </c>
      <c r="G345" s="26">
        <v>6500</v>
      </c>
      <c r="H345" s="27">
        <v>195149.99779999998</v>
      </c>
      <c r="I345" s="26">
        <v>750</v>
      </c>
      <c r="J345" s="30">
        <f t="shared" si="10"/>
        <v>0.15295927510381976</v>
      </c>
      <c r="K345" s="24">
        <f t="shared" si="11"/>
        <v>1</v>
      </c>
    </row>
    <row r="346" spans="1:11">
      <c r="A346" s="24" t="s">
        <v>170</v>
      </c>
      <c r="B346" s="25">
        <v>44906</v>
      </c>
      <c r="C346" s="26" t="s">
        <v>160</v>
      </c>
      <c r="D346" s="26" t="s">
        <v>0</v>
      </c>
      <c r="E346" s="26" t="s">
        <v>5</v>
      </c>
      <c r="F346" s="26">
        <v>159123</v>
      </c>
      <c r="G346" s="26">
        <v>1250</v>
      </c>
      <c r="H346" s="27">
        <v>38360.00013</v>
      </c>
      <c r="I346" s="26">
        <v>300</v>
      </c>
      <c r="J346" s="30">
        <f t="shared" si="10"/>
        <v>1.3461939440822415</v>
      </c>
      <c r="K346" s="24">
        <f t="shared" si="11"/>
        <v>1</v>
      </c>
    </row>
    <row r="347" spans="1:11">
      <c r="A347" s="24" t="s">
        <v>170</v>
      </c>
      <c r="B347" s="25">
        <v>44907</v>
      </c>
      <c r="C347" s="26" t="s">
        <v>160</v>
      </c>
      <c r="D347" s="26" t="s">
        <v>0</v>
      </c>
      <c r="E347" s="26" t="s">
        <v>5</v>
      </c>
      <c r="F347" s="26">
        <v>103709</v>
      </c>
      <c r="G347" s="26">
        <v>750</v>
      </c>
      <c r="H347" s="27">
        <v>24569.999690000001</v>
      </c>
      <c r="I347" s="26">
        <v>350</v>
      </c>
      <c r="J347" s="30">
        <f t="shared" si="10"/>
        <v>3.2735043274231317</v>
      </c>
      <c r="K347" s="24">
        <f t="shared" si="11"/>
        <v>0</v>
      </c>
    </row>
    <row r="348" spans="1:11">
      <c r="A348" s="24" t="s">
        <v>170</v>
      </c>
      <c r="B348" s="25">
        <v>44908</v>
      </c>
      <c r="C348" s="26" t="s">
        <v>160</v>
      </c>
      <c r="D348" s="26" t="s">
        <v>0</v>
      </c>
      <c r="E348" s="26" t="s">
        <v>5</v>
      </c>
      <c r="F348" s="26">
        <v>271589</v>
      </c>
      <c r="G348" s="26">
        <v>2250</v>
      </c>
      <c r="H348" s="27">
        <v>74410.000319999992</v>
      </c>
      <c r="I348" s="26">
        <v>700</v>
      </c>
      <c r="J348" s="30">
        <f t="shared" si="10"/>
        <v>1.8222013048904127</v>
      </c>
      <c r="K348" s="24">
        <f t="shared" si="11"/>
        <v>1</v>
      </c>
    </row>
    <row r="349" spans="1:11">
      <c r="A349" s="24" t="s">
        <v>170</v>
      </c>
      <c r="B349" s="25">
        <v>44909</v>
      </c>
      <c r="C349" s="26" t="s">
        <v>160</v>
      </c>
      <c r="D349" s="26" t="s">
        <v>0</v>
      </c>
      <c r="E349" s="26" t="s">
        <v>5</v>
      </c>
      <c r="F349" s="26">
        <v>119772</v>
      </c>
      <c r="G349" s="26">
        <v>1000</v>
      </c>
      <c r="H349" s="27">
        <v>33469.999069999998</v>
      </c>
      <c r="I349" s="26">
        <v>300</v>
      </c>
      <c r="J349" s="30">
        <f t="shared" si="10"/>
        <v>1.6889752763892145</v>
      </c>
      <c r="K349" s="24">
        <f t="shared" si="11"/>
        <v>1</v>
      </c>
    </row>
    <row r="350" spans="1:11">
      <c r="A350" s="24" t="s">
        <v>170</v>
      </c>
      <c r="B350" s="25">
        <v>44910</v>
      </c>
      <c r="C350" s="26" t="s">
        <v>160</v>
      </c>
      <c r="D350" s="26" t="s">
        <v>0</v>
      </c>
      <c r="E350" s="26" t="s">
        <v>5</v>
      </c>
      <c r="F350" s="26">
        <v>26340</v>
      </c>
      <c r="G350" s="26">
        <v>150</v>
      </c>
      <c r="H350" s="27">
        <v>4220.0000290000007</v>
      </c>
      <c r="I350" s="26">
        <v>150</v>
      </c>
      <c r="J350" s="30">
        <f t="shared" si="10"/>
        <v>9.663507035724713</v>
      </c>
      <c r="K350" s="24">
        <f t="shared" si="11"/>
        <v>0</v>
      </c>
    </row>
    <row r="351" spans="1:11">
      <c r="A351" s="24" t="s">
        <v>170</v>
      </c>
      <c r="B351" s="25">
        <v>44911</v>
      </c>
      <c r="C351" s="26" t="s">
        <v>160</v>
      </c>
      <c r="D351" s="26" t="s">
        <v>0</v>
      </c>
      <c r="E351" s="26" t="s">
        <v>5</v>
      </c>
      <c r="F351" s="26">
        <v>594968</v>
      </c>
      <c r="G351" s="26">
        <v>5550</v>
      </c>
      <c r="H351" s="27">
        <v>147670.0006</v>
      </c>
      <c r="I351" s="26">
        <v>250</v>
      </c>
      <c r="J351" s="30">
        <f t="shared" si="10"/>
        <v>-0.49211078963048371</v>
      </c>
      <c r="K351" s="24">
        <f t="shared" si="11"/>
        <v>1</v>
      </c>
    </row>
    <row r="352" spans="1:11">
      <c r="A352" s="24" t="s">
        <v>170</v>
      </c>
      <c r="B352" s="25">
        <v>44912</v>
      </c>
      <c r="C352" s="26" t="s">
        <v>160</v>
      </c>
      <c r="D352" s="26" t="s">
        <v>0</v>
      </c>
      <c r="E352" s="26" t="s">
        <v>5</v>
      </c>
      <c r="F352" s="26">
        <v>185665</v>
      </c>
      <c r="G352" s="26">
        <v>1950</v>
      </c>
      <c r="H352" s="27">
        <v>62140.00058</v>
      </c>
      <c r="I352" s="26">
        <v>100</v>
      </c>
      <c r="J352" s="30">
        <f t="shared" si="10"/>
        <v>-0.5172191869973104</v>
      </c>
      <c r="K352" s="24">
        <f t="shared" si="11"/>
        <v>1</v>
      </c>
    </row>
    <row r="353" spans="1:11">
      <c r="A353" s="24" t="s">
        <v>170</v>
      </c>
      <c r="B353" s="25">
        <v>44913</v>
      </c>
      <c r="C353" s="26" t="s">
        <v>160</v>
      </c>
      <c r="D353" s="26" t="s">
        <v>0</v>
      </c>
      <c r="E353" s="26" t="s">
        <v>5</v>
      </c>
      <c r="F353" s="26">
        <v>24959</v>
      </c>
      <c r="G353" s="26">
        <v>150</v>
      </c>
      <c r="H353" s="27">
        <v>4560.0000620000001</v>
      </c>
      <c r="I353" s="26">
        <v>200</v>
      </c>
      <c r="J353" s="30">
        <f t="shared" si="10"/>
        <v>12.157894557940907</v>
      </c>
      <c r="K353" s="24">
        <f t="shared" si="11"/>
        <v>0</v>
      </c>
    </row>
    <row r="354" spans="1:11">
      <c r="A354" s="24" t="s">
        <v>170</v>
      </c>
      <c r="B354" s="25">
        <v>44914</v>
      </c>
      <c r="C354" s="26" t="s">
        <v>160</v>
      </c>
      <c r="D354" s="26" t="s">
        <v>0</v>
      </c>
      <c r="E354" s="26" t="s">
        <v>5</v>
      </c>
      <c r="F354" s="26">
        <v>136967</v>
      </c>
      <c r="G354" s="26">
        <v>1150</v>
      </c>
      <c r="H354" s="27">
        <v>35059.999820000005</v>
      </c>
      <c r="I354" s="26">
        <v>300</v>
      </c>
      <c r="J354" s="30">
        <f t="shared" si="10"/>
        <v>1.5670279652614096</v>
      </c>
      <c r="K354" s="24">
        <f t="shared" si="11"/>
        <v>1</v>
      </c>
    </row>
    <row r="355" spans="1:11">
      <c r="A355" s="24" t="s">
        <v>170</v>
      </c>
      <c r="B355" s="25">
        <v>44915</v>
      </c>
      <c r="C355" s="26" t="s">
        <v>160</v>
      </c>
      <c r="D355" s="26" t="s">
        <v>0</v>
      </c>
      <c r="E355" s="26" t="s">
        <v>5</v>
      </c>
      <c r="F355" s="26">
        <v>107548</v>
      </c>
      <c r="G355" s="26">
        <v>950</v>
      </c>
      <c r="H355" s="27">
        <v>29310.000179999999</v>
      </c>
      <c r="I355" s="26">
        <v>0</v>
      </c>
      <c r="J355" s="30">
        <f t="shared" si="10"/>
        <v>-1</v>
      </c>
      <c r="K355" s="24">
        <f t="shared" si="11"/>
        <v>1</v>
      </c>
    </row>
    <row r="356" spans="1:11">
      <c r="A356" s="24" t="s">
        <v>170</v>
      </c>
      <c r="B356" s="25">
        <v>44916</v>
      </c>
      <c r="C356" s="26" t="s">
        <v>160</v>
      </c>
      <c r="D356" s="26" t="s">
        <v>0</v>
      </c>
      <c r="E356" s="26" t="s">
        <v>5</v>
      </c>
      <c r="F356" s="26">
        <v>588617</v>
      </c>
      <c r="G356" s="26">
        <v>5950</v>
      </c>
      <c r="H356" s="27">
        <v>169919.99730000002</v>
      </c>
      <c r="I356" s="26">
        <v>100</v>
      </c>
      <c r="J356" s="30">
        <f t="shared" si="10"/>
        <v>-0.8234463248782079</v>
      </c>
      <c r="K356" s="24">
        <f t="shared" si="11"/>
        <v>1</v>
      </c>
    </row>
    <row r="357" spans="1:11">
      <c r="A357" s="24" t="s">
        <v>170</v>
      </c>
      <c r="B357" s="25">
        <v>44917</v>
      </c>
      <c r="C357" s="26" t="s">
        <v>160</v>
      </c>
      <c r="D357" s="26" t="s">
        <v>0</v>
      </c>
      <c r="E357" s="26" t="s">
        <v>5</v>
      </c>
      <c r="F357" s="26">
        <v>190560</v>
      </c>
      <c r="G357" s="26">
        <v>1300</v>
      </c>
      <c r="H357" s="27">
        <v>41630</v>
      </c>
      <c r="I357" s="26">
        <v>250</v>
      </c>
      <c r="J357" s="30">
        <f t="shared" si="10"/>
        <v>0.80158539514772997</v>
      </c>
      <c r="K357" s="24">
        <f t="shared" si="11"/>
        <v>1</v>
      </c>
    </row>
    <row r="358" spans="1:11">
      <c r="A358" s="24" t="s">
        <v>170</v>
      </c>
      <c r="B358" s="25">
        <v>44918</v>
      </c>
      <c r="C358" s="26" t="s">
        <v>160</v>
      </c>
      <c r="D358" s="26" t="s">
        <v>0</v>
      </c>
      <c r="E358" s="26" t="s">
        <v>5</v>
      </c>
      <c r="F358" s="26">
        <v>373110</v>
      </c>
      <c r="G358" s="26">
        <v>2450</v>
      </c>
      <c r="H358" s="27">
        <v>75700.000759999995</v>
      </c>
      <c r="I358" s="26">
        <v>250</v>
      </c>
      <c r="J358" s="30">
        <f t="shared" si="10"/>
        <v>-9.2470376878764429E-3</v>
      </c>
      <c r="K358" s="24">
        <f t="shared" si="11"/>
        <v>1</v>
      </c>
    </row>
    <row r="359" spans="1:11">
      <c r="A359" s="24" t="s">
        <v>170</v>
      </c>
      <c r="B359" s="25">
        <v>44919</v>
      </c>
      <c r="C359" s="26" t="s">
        <v>160</v>
      </c>
      <c r="D359" s="26" t="s">
        <v>0</v>
      </c>
      <c r="E359" s="26" t="s">
        <v>5</v>
      </c>
      <c r="F359" s="26">
        <v>935646</v>
      </c>
      <c r="G359" s="26">
        <v>8500</v>
      </c>
      <c r="H359" s="27">
        <v>256469.99820000003</v>
      </c>
      <c r="I359" s="26">
        <v>1200</v>
      </c>
      <c r="J359" s="30">
        <f t="shared" si="10"/>
        <v>0.40367295405548903</v>
      </c>
      <c r="K359" s="24">
        <f t="shared" si="11"/>
        <v>1</v>
      </c>
    </row>
    <row r="360" spans="1:11">
      <c r="A360" s="24" t="s">
        <v>170</v>
      </c>
      <c r="B360" s="25">
        <v>44920</v>
      </c>
      <c r="C360" s="26" t="s">
        <v>160</v>
      </c>
      <c r="D360" s="26" t="s">
        <v>0</v>
      </c>
      <c r="E360" s="26" t="s">
        <v>5</v>
      </c>
      <c r="F360" s="26">
        <v>2223278</v>
      </c>
      <c r="G360" s="26">
        <v>21050</v>
      </c>
      <c r="H360" s="27">
        <v>612300.00320000004</v>
      </c>
      <c r="I360" s="26">
        <v>2500</v>
      </c>
      <c r="J360" s="30">
        <f t="shared" si="10"/>
        <v>0.22488975352009269</v>
      </c>
      <c r="K360" s="24">
        <f t="shared" si="11"/>
        <v>1</v>
      </c>
    </row>
    <row r="361" spans="1:11">
      <c r="A361" s="24" t="s">
        <v>170</v>
      </c>
      <c r="B361" s="25">
        <v>44921</v>
      </c>
      <c r="C361" s="26" t="s">
        <v>160</v>
      </c>
      <c r="D361" s="26" t="s">
        <v>0</v>
      </c>
      <c r="E361" s="26" t="s">
        <v>5</v>
      </c>
      <c r="F361" s="26">
        <v>240497</v>
      </c>
      <c r="G361" s="26">
        <v>1800</v>
      </c>
      <c r="H361" s="27">
        <v>51840.000869999996</v>
      </c>
      <c r="I361" s="26">
        <v>200</v>
      </c>
      <c r="J361" s="30">
        <f t="shared" si="10"/>
        <v>0.15740738798332518</v>
      </c>
      <c r="K361" s="24">
        <f t="shared" si="11"/>
        <v>1</v>
      </c>
    </row>
    <row r="362" spans="1:11">
      <c r="A362" s="24" t="s">
        <v>170</v>
      </c>
      <c r="B362" s="25">
        <v>44922</v>
      </c>
      <c r="C362" s="26" t="s">
        <v>160</v>
      </c>
      <c r="D362" s="26" t="s">
        <v>0</v>
      </c>
      <c r="E362" s="26" t="s">
        <v>5</v>
      </c>
      <c r="F362" s="26">
        <v>259984</v>
      </c>
      <c r="G362" s="26">
        <v>1850</v>
      </c>
      <c r="H362" s="27">
        <v>54790.000200000002</v>
      </c>
      <c r="I362" s="26">
        <v>500</v>
      </c>
      <c r="J362" s="30">
        <f t="shared" si="10"/>
        <v>1.7377258523901227</v>
      </c>
      <c r="K362" s="24">
        <f t="shared" si="11"/>
        <v>1</v>
      </c>
    </row>
    <row r="363" spans="1:11">
      <c r="A363" s="24" t="s">
        <v>170</v>
      </c>
      <c r="B363" s="25">
        <v>44923</v>
      </c>
      <c r="C363" s="26" t="s">
        <v>160</v>
      </c>
      <c r="D363" s="26" t="s">
        <v>0</v>
      </c>
      <c r="E363" s="26" t="s">
        <v>5</v>
      </c>
      <c r="F363" s="26">
        <v>606786</v>
      </c>
      <c r="G363" s="26">
        <v>6350</v>
      </c>
      <c r="H363" s="27">
        <v>179050.00100000002</v>
      </c>
      <c r="I363" s="26">
        <v>700</v>
      </c>
      <c r="J363" s="30">
        <f t="shared" si="10"/>
        <v>0.1728567373758349</v>
      </c>
      <c r="K363" s="24">
        <f t="shared" si="11"/>
        <v>1</v>
      </c>
    </row>
    <row r="364" spans="1:11">
      <c r="A364" s="24" t="s">
        <v>170</v>
      </c>
      <c r="B364" s="25">
        <v>44924</v>
      </c>
      <c r="C364" s="26" t="s">
        <v>160</v>
      </c>
      <c r="D364" s="26" t="s">
        <v>0</v>
      </c>
      <c r="E364" s="26" t="s">
        <v>5</v>
      </c>
      <c r="F364" s="26">
        <v>83270</v>
      </c>
      <c r="G364" s="26">
        <v>650</v>
      </c>
      <c r="H364" s="27">
        <v>17740.00001</v>
      </c>
      <c r="I364" s="26">
        <v>0</v>
      </c>
      <c r="J364" s="30">
        <f t="shared" si="10"/>
        <v>-1</v>
      </c>
      <c r="K364" s="24">
        <f t="shared" si="11"/>
        <v>1</v>
      </c>
    </row>
    <row r="365" spans="1:11">
      <c r="A365" s="24" t="s">
        <v>170</v>
      </c>
      <c r="B365" s="25">
        <v>44925</v>
      </c>
      <c r="C365" s="26" t="s">
        <v>160</v>
      </c>
      <c r="D365" s="26" t="s">
        <v>0</v>
      </c>
      <c r="E365" s="26" t="s">
        <v>5</v>
      </c>
      <c r="F365" s="26">
        <v>1189509</v>
      </c>
      <c r="G365" s="26">
        <v>13400</v>
      </c>
      <c r="H365" s="27">
        <v>375719.9963</v>
      </c>
      <c r="I365" s="26">
        <v>600</v>
      </c>
      <c r="J365" s="30">
        <f t="shared" si="10"/>
        <v>-0.52091982920100965</v>
      </c>
      <c r="K365" s="24">
        <f t="shared" si="11"/>
        <v>1</v>
      </c>
    </row>
    <row r="366" spans="1:11">
      <c r="A366" s="24" t="s">
        <v>170</v>
      </c>
      <c r="B366" s="25">
        <v>44926</v>
      </c>
      <c r="C366" s="26" t="s">
        <v>160</v>
      </c>
      <c r="D366" s="26" t="s">
        <v>0</v>
      </c>
      <c r="E366" s="26" t="s">
        <v>5</v>
      </c>
      <c r="F366" s="26">
        <v>11471</v>
      </c>
      <c r="G366" s="26">
        <v>50</v>
      </c>
      <c r="H366" s="27">
        <v>1570.0000519999999</v>
      </c>
      <c r="I366" s="26">
        <v>100</v>
      </c>
      <c r="J366" s="30">
        <f t="shared" si="10"/>
        <v>18.108279621891377</v>
      </c>
      <c r="K366" s="24">
        <f t="shared" si="11"/>
        <v>0</v>
      </c>
    </row>
    <row r="367" spans="1:11">
      <c r="A367" s="24" t="s">
        <v>170</v>
      </c>
      <c r="B367" s="25">
        <v>44562</v>
      </c>
      <c r="C367" s="26" t="s">
        <v>160</v>
      </c>
      <c r="D367" s="26" t="s">
        <v>0</v>
      </c>
      <c r="E367" s="26" t="s">
        <v>5</v>
      </c>
      <c r="F367" s="26">
        <v>1705246</v>
      </c>
      <c r="G367" s="26">
        <v>14750</v>
      </c>
      <c r="H367" s="27">
        <v>429479.99809999997</v>
      </c>
      <c r="I367" s="26">
        <v>1650</v>
      </c>
      <c r="J367" s="30">
        <f t="shared" si="10"/>
        <v>0.15255658514915141</v>
      </c>
      <c r="K367" s="24">
        <f t="shared" si="11"/>
        <v>1</v>
      </c>
    </row>
    <row r="368" spans="1:11">
      <c r="A368" s="24" t="s">
        <v>170</v>
      </c>
      <c r="B368" s="25">
        <v>44563</v>
      </c>
      <c r="C368" s="26" t="s">
        <v>160</v>
      </c>
      <c r="D368" s="26" t="s">
        <v>0</v>
      </c>
      <c r="E368" s="26" t="s">
        <v>5</v>
      </c>
      <c r="F368" s="26">
        <v>418016</v>
      </c>
      <c r="G368" s="26">
        <v>3150</v>
      </c>
      <c r="H368" s="27">
        <v>95850.000499999995</v>
      </c>
      <c r="I368" s="26">
        <v>300</v>
      </c>
      <c r="J368" s="30">
        <f t="shared" si="10"/>
        <v>-6.103286874787231E-2</v>
      </c>
      <c r="K368" s="24">
        <f t="shared" si="11"/>
        <v>1</v>
      </c>
    </row>
    <row r="369" spans="1:11">
      <c r="A369" s="24" t="s">
        <v>170</v>
      </c>
      <c r="B369" s="25">
        <v>44564</v>
      </c>
      <c r="C369" s="26" t="s">
        <v>160</v>
      </c>
      <c r="D369" s="26" t="s">
        <v>0</v>
      </c>
      <c r="E369" s="26" t="s">
        <v>5</v>
      </c>
      <c r="F369" s="26">
        <v>30155</v>
      </c>
      <c r="G369" s="26">
        <v>150</v>
      </c>
      <c r="H369" s="27">
        <v>3819.9999330000001</v>
      </c>
      <c r="I369" s="26">
        <v>0</v>
      </c>
      <c r="J369" s="30">
        <f t="shared" si="10"/>
        <v>-1</v>
      </c>
      <c r="K369" s="24">
        <f t="shared" si="11"/>
        <v>1</v>
      </c>
    </row>
    <row r="370" spans="1:11">
      <c r="A370" s="24" t="s">
        <v>170</v>
      </c>
      <c r="B370" s="25">
        <v>44565</v>
      </c>
      <c r="C370" s="26" t="s">
        <v>160</v>
      </c>
      <c r="D370" s="26" t="s">
        <v>0</v>
      </c>
      <c r="E370" s="26" t="s">
        <v>5</v>
      </c>
      <c r="F370" s="26">
        <v>990404</v>
      </c>
      <c r="G370" s="26">
        <v>7650</v>
      </c>
      <c r="H370" s="27">
        <v>226539.99920000002</v>
      </c>
      <c r="I370" s="26">
        <v>900</v>
      </c>
      <c r="J370" s="30">
        <f t="shared" si="10"/>
        <v>0.19184250442956644</v>
      </c>
      <c r="K370" s="24">
        <f t="shared" si="11"/>
        <v>1</v>
      </c>
    </row>
    <row r="371" spans="1:11">
      <c r="A371" s="24" t="s">
        <v>170</v>
      </c>
      <c r="B371" s="25">
        <v>44566</v>
      </c>
      <c r="C371" s="26" t="s">
        <v>160</v>
      </c>
      <c r="D371" s="26" t="s">
        <v>0</v>
      </c>
      <c r="E371" s="26" t="s">
        <v>5</v>
      </c>
      <c r="F371" s="26">
        <v>187468</v>
      </c>
      <c r="G371" s="26">
        <v>1700</v>
      </c>
      <c r="H371" s="27">
        <v>50720.000619999999</v>
      </c>
      <c r="I371" s="26">
        <v>0</v>
      </c>
      <c r="J371" s="30">
        <f t="shared" si="10"/>
        <v>-1</v>
      </c>
      <c r="K371" s="24">
        <f t="shared" si="11"/>
        <v>1</v>
      </c>
    </row>
    <row r="372" spans="1:11">
      <c r="A372" s="24" t="s">
        <v>170</v>
      </c>
      <c r="B372" s="25">
        <v>44567</v>
      </c>
      <c r="C372" s="26" t="s">
        <v>160</v>
      </c>
      <c r="D372" s="26" t="s">
        <v>0</v>
      </c>
      <c r="E372" s="26" t="s">
        <v>5</v>
      </c>
      <c r="F372" s="26">
        <v>208301</v>
      </c>
      <c r="G372" s="26">
        <v>1650</v>
      </c>
      <c r="H372" s="27">
        <v>54570.000890000003</v>
      </c>
      <c r="I372" s="26">
        <v>0</v>
      </c>
      <c r="J372" s="30">
        <f t="shared" si="10"/>
        <v>-1</v>
      </c>
      <c r="K372" s="24">
        <f t="shared" si="11"/>
        <v>1</v>
      </c>
    </row>
    <row r="373" spans="1:11">
      <c r="A373" s="24" t="s">
        <v>170</v>
      </c>
      <c r="B373" s="25">
        <v>44568</v>
      </c>
      <c r="C373" s="26" t="s">
        <v>160</v>
      </c>
      <c r="D373" s="26" t="s">
        <v>0</v>
      </c>
      <c r="E373" s="26" t="s">
        <v>5</v>
      </c>
      <c r="F373" s="26">
        <v>101856</v>
      </c>
      <c r="G373" s="26">
        <v>800</v>
      </c>
      <c r="H373" s="27">
        <v>25220.000389999997</v>
      </c>
      <c r="I373" s="26">
        <v>100</v>
      </c>
      <c r="J373" s="30">
        <f t="shared" si="10"/>
        <v>0.18953209897234277</v>
      </c>
      <c r="K373" s="24">
        <f t="shared" si="11"/>
        <v>1</v>
      </c>
    </row>
    <row r="374" spans="1:11">
      <c r="A374" s="24" t="s">
        <v>170</v>
      </c>
      <c r="B374" s="25">
        <v>44569</v>
      </c>
      <c r="C374" s="26" t="s">
        <v>160</v>
      </c>
      <c r="D374" s="26" t="s">
        <v>0</v>
      </c>
      <c r="E374" s="26" t="s">
        <v>5</v>
      </c>
      <c r="F374" s="26">
        <v>48935</v>
      </c>
      <c r="G374" s="26">
        <v>350</v>
      </c>
      <c r="H374" s="27">
        <v>9970.0002669999994</v>
      </c>
      <c r="I374" s="26">
        <v>50</v>
      </c>
      <c r="J374" s="30">
        <f t="shared" si="10"/>
        <v>0.50451350033048104</v>
      </c>
      <c r="K374" s="24">
        <f t="shared" si="11"/>
        <v>1</v>
      </c>
    </row>
    <row r="375" spans="1:11">
      <c r="A375" s="24" t="s">
        <v>170</v>
      </c>
      <c r="B375" s="25">
        <v>44570</v>
      </c>
      <c r="C375" s="26" t="s">
        <v>160</v>
      </c>
      <c r="D375" s="26" t="s">
        <v>0</v>
      </c>
      <c r="E375" s="26" t="s">
        <v>5</v>
      </c>
      <c r="F375" s="26">
        <v>13911</v>
      </c>
      <c r="G375" s="26">
        <v>50</v>
      </c>
      <c r="H375" s="27">
        <v>1730.0000190000001</v>
      </c>
      <c r="I375" s="26">
        <v>50</v>
      </c>
      <c r="J375" s="30">
        <f t="shared" si="10"/>
        <v>7.6705201359885073</v>
      </c>
      <c r="K375" s="24">
        <f t="shared" si="11"/>
        <v>0</v>
      </c>
    </row>
    <row r="376" spans="1:11">
      <c r="A376" s="24" t="s">
        <v>170</v>
      </c>
      <c r="B376" s="25">
        <v>44571</v>
      </c>
      <c r="C376" s="26" t="s">
        <v>160</v>
      </c>
      <c r="D376" s="26" t="s">
        <v>0</v>
      </c>
      <c r="E376" s="26" t="s">
        <v>5</v>
      </c>
      <c r="F376" s="26">
        <v>511726</v>
      </c>
      <c r="G376" s="26">
        <v>3850</v>
      </c>
      <c r="H376" s="27">
        <v>123090.0019</v>
      </c>
      <c r="I376" s="26">
        <v>650</v>
      </c>
      <c r="J376" s="30">
        <f t="shared" si="10"/>
        <v>0.58420665358686619</v>
      </c>
      <c r="K376" s="24">
        <f t="shared" si="11"/>
        <v>1</v>
      </c>
    </row>
    <row r="377" spans="1:11">
      <c r="A377" s="24" t="s">
        <v>170</v>
      </c>
      <c r="B377" s="25">
        <v>44572</v>
      </c>
      <c r="C377" s="26" t="s">
        <v>160</v>
      </c>
      <c r="D377" s="26" t="s">
        <v>0</v>
      </c>
      <c r="E377" s="26" t="s">
        <v>5</v>
      </c>
      <c r="F377" s="26">
        <v>177452</v>
      </c>
      <c r="G377" s="26">
        <v>1200</v>
      </c>
      <c r="H377" s="27">
        <v>37830.000159999996</v>
      </c>
      <c r="I377" s="26">
        <v>250</v>
      </c>
      <c r="J377" s="30">
        <f t="shared" si="10"/>
        <v>0.98255352056017564</v>
      </c>
      <c r="K377" s="24">
        <f t="shared" si="11"/>
        <v>1</v>
      </c>
    </row>
    <row r="378" spans="1:11">
      <c r="A378" s="24" t="s">
        <v>170</v>
      </c>
      <c r="B378" s="25">
        <v>44573</v>
      </c>
      <c r="C378" s="26" t="s">
        <v>160</v>
      </c>
      <c r="D378" s="26" t="s">
        <v>0</v>
      </c>
      <c r="E378" s="26" t="s">
        <v>5</v>
      </c>
      <c r="F378" s="26">
        <v>149808</v>
      </c>
      <c r="G378" s="26">
        <v>1000</v>
      </c>
      <c r="H378" s="27">
        <v>33039.999369999998</v>
      </c>
      <c r="I378" s="26">
        <v>0</v>
      </c>
      <c r="J378" s="30">
        <f t="shared" si="10"/>
        <v>-1</v>
      </c>
      <c r="K378" s="24">
        <f t="shared" si="11"/>
        <v>1</v>
      </c>
    </row>
    <row r="379" spans="1:11">
      <c r="A379" s="24" t="s">
        <v>170</v>
      </c>
      <c r="B379" s="25">
        <v>44574</v>
      </c>
      <c r="C379" s="26" t="s">
        <v>160</v>
      </c>
      <c r="D379" s="26" t="s">
        <v>0</v>
      </c>
      <c r="E379" s="26" t="s">
        <v>5</v>
      </c>
      <c r="F379" s="26">
        <v>390339</v>
      </c>
      <c r="G379" s="26">
        <v>3000</v>
      </c>
      <c r="H379" s="27">
        <v>105019.9997</v>
      </c>
      <c r="I379" s="26">
        <v>750</v>
      </c>
      <c r="J379" s="30">
        <f t="shared" si="10"/>
        <v>1.1424490634425322</v>
      </c>
      <c r="K379" s="24">
        <f t="shared" si="11"/>
        <v>1</v>
      </c>
    </row>
    <row r="380" spans="1:11">
      <c r="A380" s="24" t="s">
        <v>170</v>
      </c>
      <c r="B380" s="25">
        <v>44575</v>
      </c>
      <c r="C380" s="26" t="s">
        <v>160</v>
      </c>
      <c r="D380" s="26" t="s">
        <v>0</v>
      </c>
      <c r="E380" s="26" t="s">
        <v>5</v>
      </c>
      <c r="F380" s="26">
        <v>39339</v>
      </c>
      <c r="G380" s="26">
        <v>200</v>
      </c>
      <c r="H380" s="27">
        <v>5929.9999479999997</v>
      </c>
      <c r="I380" s="26">
        <v>200</v>
      </c>
      <c r="J380" s="30">
        <f t="shared" si="10"/>
        <v>9.1180439335814985</v>
      </c>
      <c r="K380" s="24">
        <f t="shared" si="11"/>
        <v>0</v>
      </c>
    </row>
    <row r="381" spans="1:11">
      <c r="A381" s="24" t="s">
        <v>170</v>
      </c>
      <c r="B381" s="25">
        <v>44576</v>
      </c>
      <c r="C381" s="26" t="s">
        <v>160</v>
      </c>
      <c r="D381" s="26" t="s">
        <v>0</v>
      </c>
      <c r="E381" s="26" t="s">
        <v>5</v>
      </c>
      <c r="F381" s="26">
        <v>24893</v>
      </c>
      <c r="G381" s="26">
        <v>100</v>
      </c>
      <c r="H381" s="27">
        <v>3750</v>
      </c>
      <c r="I381" s="26">
        <v>50</v>
      </c>
      <c r="J381" s="30">
        <f t="shared" si="10"/>
        <v>3</v>
      </c>
      <c r="K381" s="24">
        <f t="shared" si="11"/>
        <v>0</v>
      </c>
    </row>
    <row r="382" spans="1:11">
      <c r="A382" s="24" t="s">
        <v>170</v>
      </c>
      <c r="B382" s="25">
        <v>44577</v>
      </c>
      <c r="C382" s="26" t="s">
        <v>160</v>
      </c>
      <c r="D382" s="26" t="s">
        <v>0</v>
      </c>
      <c r="E382" s="26" t="s">
        <v>5</v>
      </c>
      <c r="F382" s="26">
        <v>1296189</v>
      </c>
      <c r="G382" s="26">
        <v>10600</v>
      </c>
      <c r="H382" s="27">
        <v>343259.99439999997</v>
      </c>
      <c r="I382" s="26">
        <v>1000</v>
      </c>
      <c r="J382" s="30">
        <f t="shared" si="10"/>
        <v>-0.12602690411277351</v>
      </c>
      <c r="K382" s="24">
        <f t="shared" si="11"/>
        <v>1</v>
      </c>
    </row>
    <row r="383" spans="1:11">
      <c r="A383" s="24" t="s">
        <v>170</v>
      </c>
      <c r="B383" s="25">
        <v>44578</v>
      </c>
      <c r="C383" s="26" t="s">
        <v>160</v>
      </c>
      <c r="D383" s="26" t="s">
        <v>0</v>
      </c>
      <c r="E383" s="26" t="s">
        <v>5</v>
      </c>
      <c r="F383" s="26">
        <v>91607</v>
      </c>
      <c r="G383" s="26">
        <v>600</v>
      </c>
      <c r="H383" s="27">
        <v>19189.9997</v>
      </c>
      <c r="I383" s="26">
        <v>50</v>
      </c>
      <c r="J383" s="30">
        <f t="shared" si="10"/>
        <v>-0.21834287470051394</v>
      </c>
      <c r="K383" s="24">
        <f t="shared" si="11"/>
        <v>1</v>
      </c>
    </row>
    <row r="384" spans="1:11">
      <c r="A384" s="24" t="s">
        <v>170</v>
      </c>
      <c r="B384" s="25">
        <v>44579</v>
      </c>
      <c r="C384" s="26" t="s">
        <v>160</v>
      </c>
      <c r="D384" s="26" t="s">
        <v>0</v>
      </c>
      <c r="E384" s="26" t="s">
        <v>5</v>
      </c>
      <c r="F384" s="26">
        <v>238036</v>
      </c>
      <c r="G384" s="26">
        <v>1900</v>
      </c>
      <c r="H384" s="27">
        <v>61029.997710000003</v>
      </c>
      <c r="I384" s="26">
        <v>550</v>
      </c>
      <c r="J384" s="30">
        <f t="shared" si="10"/>
        <v>1.7035885005934404</v>
      </c>
      <c r="K384" s="24">
        <f t="shared" si="11"/>
        <v>1</v>
      </c>
    </row>
    <row r="385" spans="1:11">
      <c r="A385" s="24" t="s">
        <v>170</v>
      </c>
      <c r="B385" s="25">
        <v>44580</v>
      </c>
      <c r="C385" s="26" t="s">
        <v>160</v>
      </c>
      <c r="D385" s="26" t="s">
        <v>0</v>
      </c>
      <c r="E385" s="26" t="s">
        <v>5</v>
      </c>
      <c r="F385" s="26">
        <v>254344</v>
      </c>
      <c r="G385" s="26">
        <v>1750</v>
      </c>
      <c r="H385" s="27">
        <v>56169.999960000001</v>
      </c>
      <c r="I385" s="26">
        <v>150</v>
      </c>
      <c r="J385" s="30">
        <f t="shared" si="10"/>
        <v>-0.19886060117419307</v>
      </c>
      <c r="K385" s="24">
        <f t="shared" si="11"/>
        <v>1</v>
      </c>
    </row>
    <row r="386" spans="1:11">
      <c r="A386" s="24" t="s">
        <v>170</v>
      </c>
      <c r="B386" s="25">
        <v>44581</v>
      </c>
      <c r="C386" s="26" t="s">
        <v>160</v>
      </c>
      <c r="D386" s="26" t="s">
        <v>0</v>
      </c>
      <c r="E386" s="26" t="s">
        <v>5</v>
      </c>
      <c r="F386" s="26">
        <v>157705</v>
      </c>
      <c r="G386" s="26">
        <v>1150</v>
      </c>
      <c r="H386" s="27">
        <v>39230.000260000001</v>
      </c>
      <c r="I386" s="26">
        <v>150</v>
      </c>
      <c r="J386" s="30">
        <f t="shared" si="10"/>
        <v>0.147081307717534</v>
      </c>
      <c r="K386" s="24">
        <f t="shared" si="11"/>
        <v>1</v>
      </c>
    </row>
    <row r="387" spans="1:11">
      <c r="A387" s="24" t="s">
        <v>170</v>
      </c>
      <c r="B387" s="25">
        <v>44582</v>
      </c>
      <c r="C387" s="26" t="s">
        <v>160</v>
      </c>
      <c r="D387" s="26" t="s">
        <v>0</v>
      </c>
      <c r="E387" s="26" t="s">
        <v>5</v>
      </c>
      <c r="F387" s="26">
        <v>411571</v>
      </c>
      <c r="G387" s="26">
        <v>3000</v>
      </c>
      <c r="H387" s="27">
        <v>99179.998399999997</v>
      </c>
      <c r="I387" s="26">
        <v>650</v>
      </c>
      <c r="J387" s="30">
        <f t="shared" ref="J387:J450" si="12">(I387*300-H387)/H387</f>
        <v>0.96612223377491002</v>
      </c>
      <c r="K387" s="24">
        <f t="shared" ref="K387:K450" si="13">IF(J387&lt;2,1,0)</f>
        <v>1</v>
      </c>
    </row>
    <row r="388" spans="1:11">
      <c r="A388" s="24" t="s">
        <v>170</v>
      </c>
      <c r="B388" s="25">
        <v>44583</v>
      </c>
      <c r="C388" s="26" t="s">
        <v>160</v>
      </c>
      <c r="D388" s="26" t="s">
        <v>0</v>
      </c>
      <c r="E388" s="26" t="s">
        <v>5</v>
      </c>
      <c r="F388" s="26">
        <v>94136</v>
      </c>
      <c r="G388" s="26">
        <v>550</v>
      </c>
      <c r="H388" s="27">
        <v>16179.99971</v>
      </c>
      <c r="I388" s="26">
        <v>50</v>
      </c>
      <c r="J388" s="30">
        <f t="shared" si="12"/>
        <v>-7.2929526029021169E-2</v>
      </c>
      <c r="K388" s="24">
        <f t="shared" si="13"/>
        <v>1</v>
      </c>
    </row>
    <row r="389" spans="1:11">
      <c r="A389" s="24" t="s">
        <v>170</v>
      </c>
      <c r="B389" s="25">
        <v>44584</v>
      </c>
      <c r="C389" s="26" t="s">
        <v>160</v>
      </c>
      <c r="D389" s="26" t="s">
        <v>0</v>
      </c>
      <c r="E389" s="26" t="s">
        <v>5</v>
      </c>
      <c r="F389" s="26">
        <v>82640</v>
      </c>
      <c r="G389" s="26">
        <v>800</v>
      </c>
      <c r="H389" s="27">
        <v>23970.000389999997</v>
      </c>
      <c r="I389" s="26">
        <v>50</v>
      </c>
      <c r="J389" s="30">
        <f t="shared" si="12"/>
        <v>-0.37421778239695719</v>
      </c>
      <c r="K389" s="24">
        <f t="shared" si="13"/>
        <v>1</v>
      </c>
    </row>
    <row r="390" spans="1:11">
      <c r="A390" s="24" t="s">
        <v>170</v>
      </c>
      <c r="B390" s="25">
        <v>44585</v>
      </c>
      <c r="C390" s="26" t="s">
        <v>160</v>
      </c>
      <c r="D390" s="26" t="s">
        <v>0</v>
      </c>
      <c r="E390" s="26" t="s">
        <v>5</v>
      </c>
      <c r="F390" s="26">
        <v>17870</v>
      </c>
      <c r="G390" s="26">
        <v>100</v>
      </c>
      <c r="H390" s="27">
        <v>2620.0000049999999</v>
      </c>
      <c r="I390" s="26">
        <v>100</v>
      </c>
      <c r="J390" s="30">
        <f t="shared" si="12"/>
        <v>10.45038165753744</v>
      </c>
      <c r="K390" s="24">
        <f t="shared" si="13"/>
        <v>0</v>
      </c>
    </row>
    <row r="391" spans="1:11">
      <c r="A391" s="24" t="s">
        <v>170</v>
      </c>
      <c r="B391" s="25">
        <v>44586</v>
      </c>
      <c r="C391" s="26" t="s">
        <v>160</v>
      </c>
      <c r="D391" s="26" t="s">
        <v>0</v>
      </c>
      <c r="E391" s="26" t="s">
        <v>5</v>
      </c>
      <c r="F391" s="26">
        <v>19178</v>
      </c>
      <c r="G391" s="26">
        <v>100</v>
      </c>
      <c r="H391" s="27">
        <v>2779.9999710000002</v>
      </c>
      <c r="I391" s="26">
        <v>250</v>
      </c>
      <c r="J391" s="30">
        <f t="shared" si="12"/>
        <v>25.978417547616584</v>
      </c>
      <c r="K391" s="24">
        <f t="shared" si="13"/>
        <v>0</v>
      </c>
    </row>
    <row r="392" spans="1:11">
      <c r="A392" s="24" t="s">
        <v>170</v>
      </c>
      <c r="B392" s="25">
        <v>44587</v>
      </c>
      <c r="C392" s="26" t="s">
        <v>160</v>
      </c>
      <c r="D392" s="26" t="s">
        <v>0</v>
      </c>
      <c r="E392" s="26" t="s">
        <v>5</v>
      </c>
      <c r="F392" s="26">
        <v>145548</v>
      </c>
      <c r="G392" s="26">
        <v>1400</v>
      </c>
      <c r="H392" s="27">
        <v>42370.000359999998</v>
      </c>
      <c r="I392" s="26">
        <v>200</v>
      </c>
      <c r="J392" s="30">
        <f t="shared" si="12"/>
        <v>0.41609628251605713</v>
      </c>
      <c r="K392" s="24">
        <f t="shared" si="13"/>
        <v>1</v>
      </c>
    </row>
    <row r="393" spans="1:11">
      <c r="A393" s="24" t="s">
        <v>170</v>
      </c>
      <c r="B393" s="25">
        <v>44588</v>
      </c>
      <c r="C393" s="26" t="s">
        <v>160</v>
      </c>
      <c r="D393" s="26" t="s">
        <v>0</v>
      </c>
      <c r="E393" s="26" t="s">
        <v>5</v>
      </c>
      <c r="F393" s="26">
        <v>82455</v>
      </c>
      <c r="G393" s="26">
        <v>750</v>
      </c>
      <c r="H393" s="27">
        <v>22049.99971</v>
      </c>
      <c r="I393" s="26">
        <v>100</v>
      </c>
      <c r="J393" s="30">
        <f t="shared" si="12"/>
        <v>0.36054423558085391</v>
      </c>
      <c r="K393" s="24">
        <f t="shared" si="13"/>
        <v>1</v>
      </c>
    </row>
    <row r="394" spans="1:11">
      <c r="A394" s="24" t="s">
        <v>170</v>
      </c>
      <c r="B394" s="25">
        <v>44589</v>
      </c>
      <c r="C394" s="26" t="s">
        <v>160</v>
      </c>
      <c r="D394" s="26" t="s">
        <v>0</v>
      </c>
      <c r="E394" s="26" t="s">
        <v>5</v>
      </c>
      <c r="F394" s="26">
        <v>44189</v>
      </c>
      <c r="G394" s="26">
        <v>350</v>
      </c>
      <c r="H394" s="27">
        <v>10319.999810000001</v>
      </c>
      <c r="I394" s="26">
        <v>250</v>
      </c>
      <c r="J394" s="30">
        <f t="shared" si="12"/>
        <v>6.26744199426492</v>
      </c>
      <c r="K394" s="24">
        <f t="shared" si="13"/>
        <v>0</v>
      </c>
    </row>
    <row r="395" spans="1:11">
      <c r="A395" s="24" t="s">
        <v>170</v>
      </c>
      <c r="B395" s="25">
        <v>44590</v>
      </c>
      <c r="C395" s="26" t="s">
        <v>160</v>
      </c>
      <c r="D395" s="26" t="s">
        <v>0</v>
      </c>
      <c r="E395" s="26" t="s">
        <v>5</v>
      </c>
      <c r="F395" s="26">
        <v>45199</v>
      </c>
      <c r="G395" s="26">
        <v>350</v>
      </c>
      <c r="H395" s="27">
        <v>9809.9999429999989</v>
      </c>
      <c r="I395" s="26">
        <v>50</v>
      </c>
      <c r="J395" s="30">
        <f t="shared" si="12"/>
        <v>0.52905199665198421</v>
      </c>
      <c r="K395" s="24">
        <f t="shared" si="13"/>
        <v>1</v>
      </c>
    </row>
    <row r="396" spans="1:11">
      <c r="A396" s="24" t="s">
        <v>170</v>
      </c>
      <c r="B396" s="25">
        <v>44591</v>
      </c>
      <c r="C396" s="26" t="s">
        <v>160</v>
      </c>
      <c r="D396" s="26" t="s">
        <v>0</v>
      </c>
      <c r="E396" s="26" t="s">
        <v>5</v>
      </c>
      <c r="F396" s="26">
        <v>221843</v>
      </c>
      <c r="G396" s="26">
        <v>2150</v>
      </c>
      <c r="H396" s="27">
        <v>63450.000760000003</v>
      </c>
      <c r="I396" s="26">
        <v>250</v>
      </c>
      <c r="J396" s="30">
        <f t="shared" si="12"/>
        <v>0.18203308276839802</v>
      </c>
      <c r="K396" s="24">
        <f t="shared" si="13"/>
        <v>1</v>
      </c>
    </row>
    <row r="397" spans="1:11">
      <c r="A397" s="24" t="s">
        <v>170</v>
      </c>
      <c r="B397" s="25">
        <v>44592</v>
      </c>
      <c r="C397" s="26" t="s">
        <v>160</v>
      </c>
      <c r="D397" s="26" t="s">
        <v>0</v>
      </c>
      <c r="E397" s="26" t="s">
        <v>5</v>
      </c>
      <c r="F397" s="26">
        <v>41672</v>
      </c>
      <c r="G397" s="26">
        <v>300</v>
      </c>
      <c r="H397" s="27">
        <v>10549.999949999999</v>
      </c>
      <c r="I397" s="26">
        <v>100</v>
      </c>
      <c r="J397" s="30">
        <f t="shared" si="12"/>
        <v>1.8436019092113838</v>
      </c>
      <c r="K397" s="24">
        <f t="shared" si="13"/>
        <v>1</v>
      </c>
    </row>
    <row r="398" spans="1:11">
      <c r="A398" s="24" t="s">
        <v>170</v>
      </c>
      <c r="B398" s="25">
        <v>44593</v>
      </c>
      <c r="C398" s="26" t="s">
        <v>160</v>
      </c>
      <c r="D398" s="26" t="s">
        <v>0</v>
      </c>
      <c r="E398" s="26" t="s">
        <v>5</v>
      </c>
      <c r="F398" s="26">
        <v>524306</v>
      </c>
      <c r="G398" s="26">
        <v>4050</v>
      </c>
      <c r="H398" s="27">
        <v>113680.00290000001</v>
      </c>
      <c r="I398" s="26">
        <v>750</v>
      </c>
      <c r="J398" s="30">
        <f t="shared" si="12"/>
        <v>0.97923992135999482</v>
      </c>
      <c r="K398" s="24">
        <f t="shared" si="13"/>
        <v>1</v>
      </c>
    </row>
    <row r="399" spans="1:11">
      <c r="A399" s="24" t="s">
        <v>170</v>
      </c>
      <c r="B399" s="25">
        <v>44594</v>
      </c>
      <c r="C399" s="26" t="s">
        <v>160</v>
      </c>
      <c r="D399" s="26" t="s">
        <v>0</v>
      </c>
      <c r="E399" s="26" t="s">
        <v>5</v>
      </c>
      <c r="F399" s="26">
        <v>104496</v>
      </c>
      <c r="G399" s="26">
        <v>450</v>
      </c>
      <c r="H399" s="27">
        <v>11429.999830000001</v>
      </c>
      <c r="I399" s="26">
        <v>350</v>
      </c>
      <c r="J399" s="30">
        <f t="shared" si="12"/>
        <v>8.1863518426666495</v>
      </c>
      <c r="K399" s="24">
        <f t="shared" si="13"/>
        <v>0</v>
      </c>
    </row>
    <row r="400" spans="1:11">
      <c r="A400" s="24" t="s">
        <v>170</v>
      </c>
      <c r="B400" s="25">
        <v>44595</v>
      </c>
      <c r="C400" s="26" t="s">
        <v>160</v>
      </c>
      <c r="D400" s="26" t="s">
        <v>0</v>
      </c>
      <c r="E400" s="26" t="s">
        <v>5</v>
      </c>
      <c r="F400" s="26">
        <v>452519</v>
      </c>
      <c r="G400" s="26">
        <v>3400</v>
      </c>
      <c r="H400" s="27">
        <v>99520.002370000002</v>
      </c>
      <c r="I400" s="26">
        <v>350</v>
      </c>
      <c r="J400" s="30">
        <f t="shared" si="12"/>
        <v>5.5064283556045479E-2</v>
      </c>
      <c r="K400" s="24">
        <f t="shared" si="13"/>
        <v>1</v>
      </c>
    </row>
    <row r="401" spans="1:11">
      <c r="A401" s="24" t="s">
        <v>170</v>
      </c>
      <c r="B401" s="25">
        <v>44596</v>
      </c>
      <c r="C401" s="26" t="s">
        <v>160</v>
      </c>
      <c r="D401" s="26" t="s">
        <v>0</v>
      </c>
      <c r="E401" s="26" t="s">
        <v>5</v>
      </c>
      <c r="F401" s="26">
        <v>442919</v>
      </c>
      <c r="G401" s="26">
        <v>3800</v>
      </c>
      <c r="H401" s="27">
        <v>110780.0021</v>
      </c>
      <c r="I401" s="26">
        <v>1150</v>
      </c>
      <c r="J401" s="30">
        <f t="shared" si="12"/>
        <v>2.1142804970212219</v>
      </c>
      <c r="K401" s="24">
        <f t="shared" si="13"/>
        <v>0</v>
      </c>
    </row>
    <row r="402" spans="1:11">
      <c r="A402" s="24" t="s">
        <v>170</v>
      </c>
      <c r="B402" s="25">
        <v>44597</v>
      </c>
      <c r="C402" s="26" t="s">
        <v>160</v>
      </c>
      <c r="D402" s="26" t="s">
        <v>0</v>
      </c>
      <c r="E402" s="26" t="s">
        <v>5</v>
      </c>
      <c r="F402" s="26">
        <v>596831</v>
      </c>
      <c r="G402" s="26">
        <v>4300</v>
      </c>
      <c r="H402" s="27">
        <v>120879.99920000001</v>
      </c>
      <c r="I402" s="26">
        <v>550</v>
      </c>
      <c r="J402" s="30">
        <f t="shared" si="12"/>
        <v>0.36499008183315734</v>
      </c>
      <c r="K402" s="24">
        <f t="shared" si="13"/>
        <v>1</v>
      </c>
    </row>
    <row r="403" spans="1:11">
      <c r="A403" s="24" t="s">
        <v>170</v>
      </c>
      <c r="B403" s="25">
        <v>44598</v>
      </c>
      <c r="C403" s="26" t="s">
        <v>160</v>
      </c>
      <c r="D403" s="26" t="s">
        <v>0</v>
      </c>
      <c r="E403" s="26" t="s">
        <v>5</v>
      </c>
      <c r="F403" s="26">
        <v>173912</v>
      </c>
      <c r="G403" s="26">
        <v>1300</v>
      </c>
      <c r="H403" s="27">
        <v>35540.000319999999</v>
      </c>
      <c r="I403" s="26">
        <v>250</v>
      </c>
      <c r="J403" s="30">
        <f t="shared" si="12"/>
        <v>1.1102982364857785</v>
      </c>
      <c r="K403" s="24">
        <f t="shared" si="13"/>
        <v>1</v>
      </c>
    </row>
    <row r="404" spans="1:11">
      <c r="A404" s="24" t="s">
        <v>170</v>
      </c>
      <c r="B404" s="25">
        <v>44599</v>
      </c>
      <c r="C404" s="26" t="s">
        <v>160</v>
      </c>
      <c r="D404" s="26" t="s">
        <v>0</v>
      </c>
      <c r="E404" s="26" t="s">
        <v>5</v>
      </c>
      <c r="F404" s="26">
        <v>780967</v>
      </c>
      <c r="G404" s="26">
        <v>4300</v>
      </c>
      <c r="H404" s="27">
        <v>119640.0018</v>
      </c>
      <c r="I404" s="26">
        <v>1300</v>
      </c>
      <c r="J404" s="30">
        <f t="shared" si="12"/>
        <v>2.2597792889702215</v>
      </c>
      <c r="K404" s="24">
        <f t="shared" si="13"/>
        <v>0</v>
      </c>
    </row>
    <row r="405" spans="1:11">
      <c r="A405" s="24" t="s">
        <v>170</v>
      </c>
      <c r="B405" s="25">
        <v>44600</v>
      </c>
      <c r="C405" s="26" t="s">
        <v>160</v>
      </c>
      <c r="D405" s="26" t="s">
        <v>0</v>
      </c>
      <c r="E405" s="26" t="s">
        <v>5</v>
      </c>
      <c r="F405" s="26">
        <v>132124</v>
      </c>
      <c r="G405" s="26">
        <v>400</v>
      </c>
      <c r="H405" s="27">
        <v>11189.99994</v>
      </c>
      <c r="I405" s="26">
        <v>150</v>
      </c>
      <c r="J405" s="30">
        <f t="shared" si="12"/>
        <v>3.021447742742347</v>
      </c>
      <c r="K405" s="24">
        <f t="shared" si="13"/>
        <v>0</v>
      </c>
    </row>
    <row r="406" spans="1:11">
      <c r="A406" s="24" t="s">
        <v>170</v>
      </c>
      <c r="B406" s="25">
        <v>44601</v>
      </c>
      <c r="C406" s="26" t="s">
        <v>160</v>
      </c>
      <c r="D406" s="26" t="s">
        <v>0</v>
      </c>
      <c r="E406" s="26" t="s">
        <v>5</v>
      </c>
      <c r="F406" s="26">
        <v>623137</v>
      </c>
      <c r="G406" s="26">
        <v>5000</v>
      </c>
      <c r="H406" s="27">
        <v>138920.0006</v>
      </c>
      <c r="I406" s="26">
        <v>600</v>
      </c>
      <c r="J406" s="30">
        <f t="shared" si="12"/>
        <v>0.29570975541732036</v>
      </c>
      <c r="K406" s="24">
        <f t="shared" si="13"/>
        <v>1</v>
      </c>
    </row>
    <row r="407" spans="1:11">
      <c r="A407" s="24" t="s">
        <v>170</v>
      </c>
      <c r="B407" s="25">
        <v>44602</v>
      </c>
      <c r="C407" s="26" t="s">
        <v>160</v>
      </c>
      <c r="D407" s="26" t="s">
        <v>0</v>
      </c>
      <c r="E407" s="26" t="s">
        <v>5</v>
      </c>
      <c r="F407" s="26">
        <v>99020</v>
      </c>
      <c r="G407" s="26">
        <v>500</v>
      </c>
      <c r="H407" s="27">
        <v>14480.00044</v>
      </c>
      <c r="I407" s="26">
        <v>200</v>
      </c>
      <c r="J407" s="30">
        <f t="shared" si="12"/>
        <v>3.1436462829278753</v>
      </c>
      <c r="K407" s="24">
        <f t="shared" si="13"/>
        <v>0</v>
      </c>
    </row>
    <row r="408" spans="1:11">
      <c r="A408" s="24" t="s">
        <v>170</v>
      </c>
      <c r="B408" s="25">
        <v>44603</v>
      </c>
      <c r="C408" s="26" t="s">
        <v>160</v>
      </c>
      <c r="D408" s="26" t="s">
        <v>0</v>
      </c>
      <c r="E408" s="26" t="s">
        <v>5</v>
      </c>
      <c r="F408" s="26">
        <v>665817</v>
      </c>
      <c r="G408" s="26">
        <v>5850</v>
      </c>
      <c r="H408" s="27">
        <v>163800.00020000001</v>
      </c>
      <c r="I408" s="26">
        <v>1650</v>
      </c>
      <c r="J408" s="30">
        <f t="shared" si="12"/>
        <v>2.0219780182881828</v>
      </c>
      <c r="K408" s="24">
        <f t="shared" si="13"/>
        <v>0</v>
      </c>
    </row>
    <row r="409" spans="1:11">
      <c r="A409" s="24" t="s">
        <v>170</v>
      </c>
      <c r="B409" s="25">
        <v>44604</v>
      </c>
      <c r="C409" s="26" t="s">
        <v>160</v>
      </c>
      <c r="D409" s="26" t="s">
        <v>0</v>
      </c>
      <c r="E409" s="26" t="s">
        <v>5</v>
      </c>
      <c r="F409" s="26">
        <v>699232</v>
      </c>
      <c r="G409" s="26">
        <v>4000</v>
      </c>
      <c r="H409" s="27">
        <v>111989.99949999999</v>
      </c>
      <c r="I409" s="26">
        <v>750</v>
      </c>
      <c r="J409" s="30">
        <f t="shared" si="12"/>
        <v>1.009107965037539</v>
      </c>
      <c r="K409" s="24">
        <f t="shared" si="13"/>
        <v>1</v>
      </c>
    </row>
    <row r="410" spans="1:11">
      <c r="A410" s="24" t="s">
        <v>171</v>
      </c>
      <c r="B410" s="25">
        <v>44605</v>
      </c>
      <c r="C410" s="26" t="s">
        <v>160</v>
      </c>
      <c r="D410" s="26" t="s">
        <v>0</v>
      </c>
      <c r="E410" s="26" t="s">
        <v>1</v>
      </c>
      <c r="F410" s="26">
        <v>1194718</v>
      </c>
      <c r="G410" s="26">
        <v>7050</v>
      </c>
      <c r="H410" s="27">
        <v>254049.99599999998</v>
      </c>
      <c r="I410" s="26">
        <v>2500</v>
      </c>
      <c r="J410" s="30">
        <f t="shared" si="12"/>
        <v>1.952174815228102</v>
      </c>
      <c r="K410" s="24">
        <f t="shared" si="13"/>
        <v>1</v>
      </c>
    </row>
    <row r="411" spans="1:11">
      <c r="A411" s="24" t="s">
        <v>171</v>
      </c>
      <c r="B411" s="25">
        <v>44606</v>
      </c>
      <c r="C411" s="26" t="s">
        <v>160</v>
      </c>
      <c r="D411" s="26" t="s">
        <v>0</v>
      </c>
      <c r="E411" s="26" t="s">
        <v>1</v>
      </c>
      <c r="F411" s="26">
        <v>637648</v>
      </c>
      <c r="G411" s="26">
        <v>3350</v>
      </c>
      <c r="H411" s="27">
        <v>122400</v>
      </c>
      <c r="I411" s="26">
        <v>1300</v>
      </c>
      <c r="J411" s="30">
        <f t="shared" si="12"/>
        <v>2.1862745098039214</v>
      </c>
      <c r="K411" s="24">
        <f t="shared" si="13"/>
        <v>0</v>
      </c>
    </row>
    <row r="412" spans="1:11">
      <c r="A412" s="24" t="s">
        <v>171</v>
      </c>
      <c r="B412" s="25">
        <v>44607</v>
      </c>
      <c r="C412" s="26" t="s">
        <v>160</v>
      </c>
      <c r="D412" s="26" t="s">
        <v>0</v>
      </c>
      <c r="E412" s="26" t="s">
        <v>1</v>
      </c>
      <c r="F412" s="26">
        <v>459690</v>
      </c>
      <c r="G412" s="26">
        <v>2500</v>
      </c>
      <c r="H412" s="27">
        <v>86330.001120000001</v>
      </c>
      <c r="I412" s="26">
        <v>750</v>
      </c>
      <c r="J412" s="30">
        <f t="shared" si="12"/>
        <v>1.6062782008683936</v>
      </c>
      <c r="K412" s="24">
        <f t="shared" si="13"/>
        <v>1</v>
      </c>
    </row>
    <row r="413" spans="1:11">
      <c r="A413" s="24" t="s">
        <v>171</v>
      </c>
      <c r="B413" s="25">
        <v>44608</v>
      </c>
      <c r="C413" s="26" t="s">
        <v>160</v>
      </c>
      <c r="D413" s="26" t="s">
        <v>0</v>
      </c>
      <c r="E413" s="26" t="s">
        <v>1</v>
      </c>
      <c r="F413" s="26">
        <v>750060</v>
      </c>
      <c r="G413" s="26">
        <v>4300</v>
      </c>
      <c r="H413" s="27">
        <v>161909.99909999999</v>
      </c>
      <c r="I413" s="26">
        <v>1050</v>
      </c>
      <c r="J413" s="30">
        <f t="shared" si="12"/>
        <v>0.94552530264327583</v>
      </c>
      <c r="K413" s="24">
        <f t="shared" si="13"/>
        <v>1</v>
      </c>
    </row>
    <row r="414" spans="1:11">
      <c r="A414" s="24" t="s">
        <v>171</v>
      </c>
      <c r="B414" s="25">
        <v>44609</v>
      </c>
      <c r="C414" s="26" t="s">
        <v>160</v>
      </c>
      <c r="D414" s="26" t="s">
        <v>0</v>
      </c>
      <c r="E414" s="26" t="s">
        <v>1</v>
      </c>
      <c r="F414" s="26">
        <v>30068</v>
      </c>
      <c r="G414" s="26">
        <v>50</v>
      </c>
      <c r="H414" s="27">
        <v>1820.0000519999999</v>
      </c>
      <c r="I414" s="26">
        <v>450</v>
      </c>
      <c r="J414" s="30">
        <f t="shared" si="12"/>
        <v>73.175822056514988</v>
      </c>
      <c r="K414" s="24">
        <f t="shared" si="13"/>
        <v>0</v>
      </c>
    </row>
    <row r="415" spans="1:11">
      <c r="A415" s="24" t="s">
        <v>171</v>
      </c>
      <c r="B415" s="25">
        <v>44610</v>
      </c>
      <c r="C415" s="26" t="s">
        <v>160</v>
      </c>
      <c r="D415" s="26" t="s">
        <v>0</v>
      </c>
      <c r="E415" s="26" t="s">
        <v>1</v>
      </c>
      <c r="F415" s="26">
        <v>1267550</v>
      </c>
      <c r="G415" s="26">
        <v>6150</v>
      </c>
      <c r="H415" s="27">
        <v>236769.99860000002</v>
      </c>
      <c r="I415" s="26">
        <v>2050</v>
      </c>
      <c r="J415" s="30">
        <f t="shared" si="12"/>
        <v>1.5974574635149739</v>
      </c>
      <c r="K415" s="24">
        <f t="shared" si="13"/>
        <v>1</v>
      </c>
    </row>
    <row r="416" spans="1:11">
      <c r="A416" s="24" t="s">
        <v>171</v>
      </c>
      <c r="B416" s="25">
        <v>44611</v>
      </c>
      <c r="C416" s="26" t="s">
        <v>160</v>
      </c>
      <c r="D416" s="26" t="s">
        <v>0</v>
      </c>
      <c r="E416" s="26" t="s">
        <v>1</v>
      </c>
      <c r="F416" s="26">
        <v>3052003</v>
      </c>
      <c r="G416" s="26">
        <v>17000</v>
      </c>
      <c r="H416" s="27">
        <v>639949.99809999997</v>
      </c>
      <c r="I416" s="26">
        <v>4300</v>
      </c>
      <c r="J416" s="30">
        <f t="shared" si="12"/>
        <v>1.0157824889913067</v>
      </c>
      <c r="K416" s="24">
        <f t="shared" si="13"/>
        <v>1</v>
      </c>
    </row>
    <row r="417" spans="1:11">
      <c r="A417" s="24" t="s">
        <v>171</v>
      </c>
      <c r="B417" s="25">
        <v>44612</v>
      </c>
      <c r="C417" s="26" t="s">
        <v>160</v>
      </c>
      <c r="D417" s="26" t="s">
        <v>0</v>
      </c>
      <c r="E417" s="26" t="s">
        <v>1</v>
      </c>
      <c r="F417" s="26">
        <v>29945</v>
      </c>
      <c r="G417" s="26">
        <v>50</v>
      </c>
      <c r="H417" s="27">
        <v>1590.000033</v>
      </c>
      <c r="I417" s="26">
        <v>550</v>
      </c>
      <c r="J417" s="30">
        <f t="shared" si="12"/>
        <v>102.77358275186904</v>
      </c>
      <c r="K417" s="24">
        <f t="shared" si="13"/>
        <v>0</v>
      </c>
    </row>
    <row r="418" spans="1:11">
      <c r="A418" s="24" t="s">
        <v>171</v>
      </c>
      <c r="B418" s="25">
        <v>44613</v>
      </c>
      <c r="C418" s="26" t="s">
        <v>160</v>
      </c>
      <c r="D418" s="26" t="s">
        <v>0</v>
      </c>
      <c r="E418" s="26" t="s">
        <v>1</v>
      </c>
      <c r="F418" s="26">
        <v>357856</v>
      </c>
      <c r="G418" s="26">
        <v>1500</v>
      </c>
      <c r="H418" s="27">
        <v>52970.00015</v>
      </c>
      <c r="I418" s="26">
        <v>900</v>
      </c>
      <c r="J418" s="30">
        <f t="shared" si="12"/>
        <v>4.0972248298171845</v>
      </c>
      <c r="K418" s="24">
        <f t="shared" si="13"/>
        <v>0</v>
      </c>
    </row>
    <row r="419" spans="1:11">
      <c r="A419" s="24" t="s">
        <v>171</v>
      </c>
      <c r="B419" s="25">
        <v>44614</v>
      </c>
      <c r="C419" s="26" t="s">
        <v>160</v>
      </c>
      <c r="D419" s="26" t="s">
        <v>0</v>
      </c>
      <c r="E419" s="26" t="s">
        <v>1</v>
      </c>
      <c r="F419" s="26">
        <v>2080666</v>
      </c>
      <c r="G419" s="26">
        <v>10100</v>
      </c>
      <c r="H419" s="27">
        <v>360150.00149999995</v>
      </c>
      <c r="I419" s="26">
        <v>3450</v>
      </c>
      <c r="J419" s="30">
        <f t="shared" si="12"/>
        <v>1.8738025702882026</v>
      </c>
      <c r="K419" s="24">
        <f t="shared" si="13"/>
        <v>1</v>
      </c>
    </row>
    <row r="420" spans="1:11">
      <c r="A420" s="24" t="s">
        <v>171</v>
      </c>
      <c r="B420" s="25">
        <v>44615</v>
      </c>
      <c r="C420" s="26" t="s">
        <v>160</v>
      </c>
      <c r="D420" s="26" t="s">
        <v>0</v>
      </c>
      <c r="E420" s="26" t="s">
        <v>1</v>
      </c>
      <c r="F420" s="26">
        <v>145999</v>
      </c>
      <c r="G420" s="26">
        <v>450</v>
      </c>
      <c r="H420" s="27">
        <v>16520.000100000001</v>
      </c>
      <c r="I420" s="26">
        <v>750</v>
      </c>
      <c r="J420" s="30">
        <f t="shared" si="12"/>
        <v>12.619854639104995</v>
      </c>
      <c r="K420" s="24">
        <f t="shared" si="13"/>
        <v>0</v>
      </c>
    </row>
    <row r="421" spans="1:11">
      <c r="A421" s="24" t="s">
        <v>171</v>
      </c>
      <c r="B421" s="25">
        <v>44616</v>
      </c>
      <c r="C421" s="26" t="s">
        <v>160</v>
      </c>
      <c r="D421" s="26" t="s">
        <v>0</v>
      </c>
      <c r="E421" s="26" t="s">
        <v>1</v>
      </c>
      <c r="F421" s="26">
        <v>32616</v>
      </c>
      <c r="G421" s="26">
        <v>50</v>
      </c>
      <c r="H421" s="27">
        <v>1539.9999620000001</v>
      </c>
      <c r="I421" s="26">
        <v>500</v>
      </c>
      <c r="J421" s="30">
        <f t="shared" si="12"/>
        <v>96.402599806038168</v>
      </c>
      <c r="K421" s="24">
        <f t="shared" si="13"/>
        <v>0</v>
      </c>
    </row>
    <row r="422" spans="1:11">
      <c r="A422" s="24" t="s">
        <v>171</v>
      </c>
      <c r="B422" s="25">
        <v>44617</v>
      </c>
      <c r="C422" s="26" t="s">
        <v>160</v>
      </c>
      <c r="D422" s="26" t="s">
        <v>0</v>
      </c>
      <c r="E422" s="26" t="s">
        <v>1</v>
      </c>
      <c r="F422" s="26">
        <v>984521</v>
      </c>
      <c r="G422" s="26">
        <v>4750</v>
      </c>
      <c r="H422" s="27">
        <v>163899.99720000001</v>
      </c>
      <c r="I422" s="26">
        <v>2400</v>
      </c>
      <c r="J422" s="30">
        <f t="shared" si="12"/>
        <v>3.3929225887747605</v>
      </c>
      <c r="K422" s="24">
        <f t="shared" si="13"/>
        <v>0</v>
      </c>
    </row>
    <row r="423" spans="1:11">
      <c r="A423" s="24" t="s">
        <v>171</v>
      </c>
      <c r="B423" s="25">
        <v>44618</v>
      </c>
      <c r="C423" s="26" t="s">
        <v>160</v>
      </c>
      <c r="D423" s="26" t="s">
        <v>0</v>
      </c>
      <c r="E423" s="26" t="s">
        <v>1</v>
      </c>
      <c r="F423" s="26">
        <v>880814</v>
      </c>
      <c r="G423" s="26">
        <v>6150</v>
      </c>
      <c r="H423" s="27">
        <v>210360.0006</v>
      </c>
      <c r="I423" s="26">
        <v>750</v>
      </c>
      <c r="J423" s="30">
        <f t="shared" si="12"/>
        <v>6.9594976983471266E-2</v>
      </c>
      <c r="K423" s="24">
        <f t="shared" si="13"/>
        <v>1</v>
      </c>
    </row>
    <row r="424" spans="1:11">
      <c r="A424" s="24" t="s">
        <v>171</v>
      </c>
      <c r="B424" s="25">
        <v>44619</v>
      </c>
      <c r="C424" s="26" t="s">
        <v>160</v>
      </c>
      <c r="D424" s="26" t="s">
        <v>0</v>
      </c>
      <c r="E424" s="26" t="s">
        <v>1</v>
      </c>
      <c r="F424" s="26">
        <v>182452</v>
      </c>
      <c r="G424" s="26">
        <v>1000</v>
      </c>
      <c r="H424" s="27">
        <v>35730.000260000001</v>
      </c>
      <c r="I424" s="26">
        <v>700</v>
      </c>
      <c r="J424" s="30">
        <f t="shared" si="12"/>
        <v>4.8774138950985835</v>
      </c>
      <c r="K424" s="24">
        <f t="shared" si="13"/>
        <v>0</v>
      </c>
    </row>
    <row r="425" spans="1:11">
      <c r="A425" s="24" t="s">
        <v>171</v>
      </c>
      <c r="B425" s="25">
        <v>44620</v>
      </c>
      <c r="C425" s="26" t="s">
        <v>160</v>
      </c>
      <c r="D425" s="26" t="s">
        <v>0</v>
      </c>
      <c r="E425" s="26" t="s">
        <v>1</v>
      </c>
      <c r="F425" s="26">
        <v>894911</v>
      </c>
      <c r="G425" s="26">
        <v>6000</v>
      </c>
      <c r="H425" s="27">
        <v>215839.9994</v>
      </c>
      <c r="I425" s="26">
        <v>950</v>
      </c>
      <c r="J425" s="30">
        <f t="shared" si="12"/>
        <v>0.32042253888182692</v>
      </c>
      <c r="K425" s="24">
        <f t="shared" si="13"/>
        <v>1</v>
      </c>
    </row>
    <row r="426" spans="1:11">
      <c r="A426" s="24" t="s">
        <v>171</v>
      </c>
      <c r="B426" s="25">
        <v>44621</v>
      </c>
      <c r="C426" s="26" t="s">
        <v>160</v>
      </c>
      <c r="D426" s="26" t="s">
        <v>0</v>
      </c>
      <c r="E426" s="26" t="s">
        <v>1</v>
      </c>
      <c r="F426" s="26">
        <v>31349</v>
      </c>
      <c r="G426" s="26">
        <v>100</v>
      </c>
      <c r="H426" s="27">
        <v>3800.0000719999998</v>
      </c>
      <c r="I426" s="26">
        <v>450</v>
      </c>
      <c r="J426" s="30">
        <f t="shared" si="12"/>
        <v>34.526315116343504</v>
      </c>
      <c r="K426" s="24">
        <f t="shared" si="13"/>
        <v>0</v>
      </c>
    </row>
    <row r="427" spans="1:11">
      <c r="A427" s="24" t="s">
        <v>171</v>
      </c>
      <c r="B427" s="25">
        <v>44622</v>
      </c>
      <c r="C427" s="26" t="s">
        <v>160</v>
      </c>
      <c r="D427" s="26" t="s">
        <v>0</v>
      </c>
      <c r="E427" s="26" t="s">
        <v>1</v>
      </c>
      <c r="F427" s="26">
        <v>410310</v>
      </c>
      <c r="G427" s="26">
        <v>2750</v>
      </c>
      <c r="H427" s="27">
        <v>96800.000549999997</v>
      </c>
      <c r="I427" s="26">
        <v>550</v>
      </c>
      <c r="J427" s="30">
        <f t="shared" si="12"/>
        <v>0.70454544486053727</v>
      </c>
      <c r="K427" s="24">
        <f t="shared" si="13"/>
        <v>1</v>
      </c>
    </row>
    <row r="428" spans="1:11">
      <c r="A428" s="24" t="s">
        <v>171</v>
      </c>
      <c r="B428" s="25">
        <v>44623</v>
      </c>
      <c r="C428" s="26" t="s">
        <v>160</v>
      </c>
      <c r="D428" s="26" t="s">
        <v>0</v>
      </c>
      <c r="E428" s="26" t="s">
        <v>1</v>
      </c>
      <c r="F428" s="26">
        <v>572450</v>
      </c>
      <c r="G428" s="26">
        <v>4450</v>
      </c>
      <c r="H428" s="27">
        <v>157329.99799999999</v>
      </c>
      <c r="I428" s="26">
        <v>1000</v>
      </c>
      <c r="J428" s="30">
        <f t="shared" si="12"/>
        <v>0.90682008398678049</v>
      </c>
      <c r="K428" s="24">
        <f t="shared" si="13"/>
        <v>1</v>
      </c>
    </row>
    <row r="429" spans="1:11">
      <c r="A429" s="24" t="s">
        <v>171</v>
      </c>
      <c r="B429" s="25">
        <v>44624</v>
      </c>
      <c r="C429" s="26" t="s">
        <v>160</v>
      </c>
      <c r="D429" s="26" t="s">
        <v>0</v>
      </c>
      <c r="E429" s="26" t="s">
        <v>1</v>
      </c>
      <c r="F429" s="26">
        <v>98759</v>
      </c>
      <c r="G429" s="26">
        <v>750</v>
      </c>
      <c r="H429" s="27">
        <v>26569.999459999999</v>
      </c>
      <c r="I429" s="26">
        <v>500</v>
      </c>
      <c r="J429" s="30">
        <f t="shared" si="12"/>
        <v>4.645464924672603</v>
      </c>
      <c r="K429" s="24">
        <f t="shared" si="13"/>
        <v>0</v>
      </c>
    </row>
    <row r="430" spans="1:11">
      <c r="A430" s="24" t="s">
        <v>171</v>
      </c>
      <c r="B430" s="25">
        <v>44625</v>
      </c>
      <c r="C430" s="26" t="s">
        <v>160</v>
      </c>
      <c r="D430" s="26" t="s">
        <v>0</v>
      </c>
      <c r="E430" s="26" t="s">
        <v>1</v>
      </c>
      <c r="F430" s="26">
        <v>345371</v>
      </c>
      <c r="G430" s="26">
        <v>2700</v>
      </c>
      <c r="H430" s="27">
        <v>93089.999909999999</v>
      </c>
      <c r="I430" s="26">
        <v>850</v>
      </c>
      <c r="J430" s="30">
        <f t="shared" si="12"/>
        <v>1.7392845659741711</v>
      </c>
      <c r="K430" s="24">
        <f t="shared" si="13"/>
        <v>1</v>
      </c>
    </row>
    <row r="431" spans="1:11">
      <c r="A431" s="24" t="s">
        <v>171</v>
      </c>
      <c r="B431" s="25">
        <v>44626</v>
      </c>
      <c r="C431" s="26" t="s">
        <v>160</v>
      </c>
      <c r="D431" s="26" t="s">
        <v>0</v>
      </c>
      <c r="E431" s="26" t="s">
        <v>1</v>
      </c>
      <c r="F431" s="26">
        <v>323899</v>
      </c>
      <c r="G431" s="26">
        <v>2300</v>
      </c>
      <c r="H431" s="27">
        <v>78920.000200000009</v>
      </c>
      <c r="I431" s="26">
        <v>700</v>
      </c>
      <c r="J431" s="30">
        <f t="shared" si="12"/>
        <v>1.6609224463737391</v>
      </c>
      <c r="K431" s="24">
        <f t="shared" si="13"/>
        <v>1</v>
      </c>
    </row>
    <row r="432" spans="1:11">
      <c r="A432" s="24" t="s">
        <v>171</v>
      </c>
      <c r="B432" s="25">
        <v>44627</v>
      </c>
      <c r="C432" s="26" t="s">
        <v>160</v>
      </c>
      <c r="D432" s="26" t="s">
        <v>0</v>
      </c>
      <c r="E432" s="26" t="s">
        <v>1</v>
      </c>
      <c r="F432" s="26">
        <v>399199</v>
      </c>
      <c r="G432" s="26">
        <v>2900</v>
      </c>
      <c r="H432" s="27">
        <v>103150.00019999999</v>
      </c>
      <c r="I432" s="26">
        <v>550</v>
      </c>
      <c r="J432" s="30">
        <f t="shared" si="12"/>
        <v>0.59961221211902638</v>
      </c>
      <c r="K432" s="24">
        <f t="shared" si="13"/>
        <v>1</v>
      </c>
    </row>
    <row r="433" spans="1:11">
      <c r="A433" s="24" t="s">
        <v>171</v>
      </c>
      <c r="B433" s="25">
        <v>44628</v>
      </c>
      <c r="C433" s="26" t="s">
        <v>160</v>
      </c>
      <c r="D433" s="26" t="s">
        <v>0</v>
      </c>
      <c r="E433" s="26" t="s">
        <v>1</v>
      </c>
      <c r="F433" s="26">
        <v>171202</v>
      </c>
      <c r="G433" s="26">
        <v>1100</v>
      </c>
      <c r="H433" s="27">
        <v>36530.000209999998</v>
      </c>
      <c r="I433" s="26">
        <v>600</v>
      </c>
      <c r="J433" s="30">
        <f t="shared" si="12"/>
        <v>3.9274568564257888</v>
      </c>
      <c r="K433" s="24">
        <f t="shared" si="13"/>
        <v>0</v>
      </c>
    </row>
    <row r="434" spans="1:11">
      <c r="A434" s="24" t="s">
        <v>171</v>
      </c>
      <c r="B434" s="25">
        <v>44629</v>
      </c>
      <c r="C434" s="26" t="s">
        <v>160</v>
      </c>
      <c r="D434" s="26" t="s">
        <v>0</v>
      </c>
      <c r="E434" s="26" t="s">
        <v>1</v>
      </c>
      <c r="F434" s="26">
        <v>128386</v>
      </c>
      <c r="G434" s="26">
        <v>750</v>
      </c>
      <c r="H434" s="27">
        <v>28850.000019999999</v>
      </c>
      <c r="I434" s="26">
        <v>550</v>
      </c>
      <c r="J434" s="30">
        <f t="shared" si="12"/>
        <v>4.7192374310438563</v>
      </c>
      <c r="K434" s="24">
        <f t="shared" si="13"/>
        <v>0</v>
      </c>
    </row>
    <row r="435" spans="1:11">
      <c r="A435" s="24" t="s">
        <v>171</v>
      </c>
      <c r="B435" s="25">
        <v>44630</v>
      </c>
      <c r="C435" s="26" t="s">
        <v>160</v>
      </c>
      <c r="D435" s="26" t="s">
        <v>0</v>
      </c>
      <c r="E435" s="26" t="s">
        <v>1</v>
      </c>
      <c r="F435" s="26">
        <v>1034284</v>
      </c>
      <c r="G435" s="26">
        <v>7600</v>
      </c>
      <c r="H435" s="27">
        <v>257709.99859999999</v>
      </c>
      <c r="I435" s="26">
        <v>1850</v>
      </c>
      <c r="J435" s="30">
        <f t="shared" si="12"/>
        <v>1.153583497012211</v>
      </c>
      <c r="K435" s="24">
        <f t="shared" si="13"/>
        <v>1</v>
      </c>
    </row>
    <row r="436" spans="1:11">
      <c r="A436" s="24" t="s">
        <v>171</v>
      </c>
      <c r="B436" s="25">
        <v>44631</v>
      </c>
      <c r="C436" s="26" t="s">
        <v>160</v>
      </c>
      <c r="D436" s="26" t="s">
        <v>0</v>
      </c>
      <c r="E436" s="26" t="s">
        <v>1</v>
      </c>
      <c r="F436" s="26">
        <v>45923</v>
      </c>
      <c r="G436" s="26">
        <v>250</v>
      </c>
      <c r="H436" s="27">
        <v>7220.0001479999992</v>
      </c>
      <c r="I436" s="26">
        <v>500</v>
      </c>
      <c r="J436" s="30">
        <f t="shared" si="12"/>
        <v>19.775622842826571</v>
      </c>
      <c r="K436" s="24">
        <f t="shared" si="13"/>
        <v>0</v>
      </c>
    </row>
    <row r="437" spans="1:11">
      <c r="A437" s="24" t="s">
        <v>171</v>
      </c>
      <c r="B437" s="25">
        <v>44632</v>
      </c>
      <c r="C437" s="26" t="s">
        <v>160</v>
      </c>
      <c r="D437" s="26" t="s">
        <v>0</v>
      </c>
      <c r="E437" s="26" t="s">
        <v>1</v>
      </c>
      <c r="F437" s="26">
        <v>40873</v>
      </c>
      <c r="G437" s="26">
        <v>200</v>
      </c>
      <c r="H437" s="27">
        <v>7899.9999760000001</v>
      </c>
      <c r="I437" s="26">
        <v>500</v>
      </c>
      <c r="J437" s="30">
        <f t="shared" si="12"/>
        <v>17.987341829834964</v>
      </c>
      <c r="K437" s="24">
        <f t="shared" si="13"/>
        <v>0</v>
      </c>
    </row>
    <row r="438" spans="1:11">
      <c r="A438" s="24" t="s">
        <v>171</v>
      </c>
      <c r="B438" s="25">
        <v>44633</v>
      </c>
      <c r="C438" s="26" t="s">
        <v>160</v>
      </c>
      <c r="D438" s="26" t="s">
        <v>0</v>
      </c>
      <c r="E438" s="26" t="s">
        <v>1</v>
      </c>
      <c r="F438" s="26">
        <v>286553</v>
      </c>
      <c r="G438" s="26">
        <v>1700</v>
      </c>
      <c r="H438" s="27">
        <v>62060.000420000004</v>
      </c>
      <c r="I438" s="26">
        <v>600</v>
      </c>
      <c r="J438" s="30">
        <f t="shared" si="12"/>
        <v>1.9004189297747993</v>
      </c>
      <c r="K438" s="24">
        <f t="shared" si="13"/>
        <v>1</v>
      </c>
    </row>
    <row r="439" spans="1:11">
      <c r="A439" s="24" t="s">
        <v>171</v>
      </c>
      <c r="B439" s="25">
        <v>44634</v>
      </c>
      <c r="C439" s="26" t="s">
        <v>160</v>
      </c>
      <c r="D439" s="26" t="s">
        <v>0</v>
      </c>
      <c r="E439" s="26" t="s">
        <v>1</v>
      </c>
      <c r="F439" s="26">
        <v>20618</v>
      </c>
      <c r="G439" s="26">
        <v>50</v>
      </c>
      <c r="H439" s="27">
        <v>2099.9999049999997</v>
      </c>
      <c r="I439" s="26">
        <v>550</v>
      </c>
      <c r="J439" s="30">
        <f t="shared" si="12"/>
        <v>77.571432125850507</v>
      </c>
      <c r="K439" s="24">
        <f t="shared" si="13"/>
        <v>0</v>
      </c>
    </row>
    <row r="440" spans="1:11">
      <c r="A440" s="24" t="s">
        <v>171</v>
      </c>
      <c r="B440" s="25">
        <v>44635</v>
      </c>
      <c r="C440" s="26" t="s">
        <v>160</v>
      </c>
      <c r="D440" s="26" t="s">
        <v>0</v>
      </c>
      <c r="E440" s="26" t="s">
        <v>1</v>
      </c>
      <c r="F440" s="26">
        <v>83591</v>
      </c>
      <c r="G440" s="26">
        <v>350</v>
      </c>
      <c r="H440" s="27">
        <v>14140.000459999999</v>
      </c>
      <c r="I440" s="26">
        <v>600</v>
      </c>
      <c r="J440" s="30">
        <f t="shared" si="12"/>
        <v>11.729843998887677</v>
      </c>
      <c r="K440" s="24">
        <f t="shared" si="13"/>
        <v>0</v>
      </c>
    </row>
    <row r="441" spans="1:11">
      <c r="A441" s="24" t="s">
        <v>171</v>
      </c>
      <c r="B441" s="25">
        <v>44636</v>
      </c>
      <c r="C441" s="26" t="s">
        <v>160</v>
      </c>
      <c r="D441" s="26" t="s">
        <v>0</v>
      </c>
      <c r="E441" s="26" t="s">
        <v>1</v>
      </c>
      <c r="F441" s="26">
        <v>114923</v>
      </c>
      <c r="G441" s="26">
        <v>600</v>
      </c>
      <c r="H441" s="27">
        <v>23730.000260000001</v>
      </c>
      <c r="I441" s="26">
        <v>700</v>
      </c>
      <c r="J441" s="30">
        <f t="shared" si="12"/>
        <v>7.8495574251628764</v>
      </c>
      <c r="K441" s="24">
        <f t="shared" si="13"/>
        <v>0</v>
      </c>
    </row>
    <row r="442" spans="1:11">
      <c r="A442" s="24" t="s">
        <v>171</v>
      </c>
      <c r="B442" s="25">
        <v>44637</v>
      </c>
      <c r="C442" s="26" t="s">
        <v>160</v>
      </c>
      <c r="D442" s="26" t="s">
        <v>0</v>
      </c>
      <c r="E442" s="26" t="s">
        <v>1</v>
      </c>
      <c r="F442" s="26">
        <v>25002</v>
      </c>
      <c r="G442" s="26">
        <v>50</v>
      </c>
      <c r="H442" s="27">
        <v>1710.0000379999999</v>
      </c>
      <c r="I442" s="26">
        <v>450</v>
      </c>
      <c r="J442" s="30">
        <f t="shared" si="12"/>
        <v>77.94736666666671</v>
      </c>
      <c r="K442" s="24">
        <f t="shared" si="13"/>
        <v>0</v>
      </c>
    </row>
    <row r="443" spans="1:11">
      <c r="A443" s="24" t="s">
        <v>171</v>
      </c>
      <c r="B443" s="25">
        <v>44638</v>
      </c>
      <c r="C443" s="26" t="s">
        <v>160</v>
      </c>
      <c r="D443" s="26" t="s">
        <v>0</v>
      </c>
      <c r="E443" s="26" t="s">
        <v>1</v>
      </c>
      <c r="F443" s="26">
        <v>68905</v>
      </c>
      <c r="G443" s="26">
        <v>250</v>
      </c>
      <c r="H443" s="27">
        <v>9440.0000570000011</v>
      </c>
      <c r="I443" s="26">
        <v>400</v>
      </c>
      <c r="J443" s="30">
        <f t="shared" si="12"/>
        <v>11.711864330023699</v>
      </c>
      <c r="K443" s="24">
        <f t="shared" si="13"/>
        <v>0</v>
      </c>
    </row>
    <row r="444" spans="1:11">
      <c r="A444" s="24" t="s">
        <v>171</v>
      </c>
      <c r="B444" s="25">
        <v>44639</v>
      </c>
      <c r="C444" s="26" t="s">
        <v>160</v>
      </c>
      <c r="D444" s="26" t="s">
        <v>0</v>
      </c>
      <c r="E444" s="26" t="s">
        <v>1</v>
      </c>
      <c r="F444" s="26">
        <v>169588</v>
      </c>
      <c r="G444" s="26">
        <v>800</v>
      </c>
      <c r="H444" s="27">
        <v>27799.999239999997</v>
      </c>
      <c r="I444" s="26">
        <v>450</v>
      </c>
      <c r="J444" s="30">
        <f t="shared" si="12"/>
        <v>3.8561152406707766</v>
      </c>
      <c r="K444" s="24">
        <f t="shared" si="13"/>
        <v>0</v>
      </c>
    </row>
    <row r="445" spans="1:11">
      <c r="A445" s="24" t="s">
        <v>171</v>
      </c>
      <c r="B445" s="25">
        <v>44640</v>
      </c>
      <c r="C445" s="26" t="s">
        <v>160</v>
      </c>
      <c r="D445" s="26" t="s">
        <v>0</v>
      </c>
      <c r="E445" s="26" t="s">
        <v>1</v>
      </c>
      <c r="F445" s="26">
        <v>328991</v>
      </c>
      <c r="G445" s="26">
        <v>1750</v>
      </c>
      <c r="H445" s="27">
        <v>67650.000570000004</v>
      </c>
      <c r="I445" s="26">
        <v>750</v>
      </c>
      <c r="J445" s="30">
        <f t="shared" si="12"/>
        <v>2.3259423223091331</v>
      </c>
      <c r="K445" s="24">
        <f t="shared" si="13"/>
        <v>0</v>
      </c>
    </row>
    <row r="446" spans="1:11">
      <c r="A446" s="24" t="s">
        <v>171</v>
      </c>
      <c r="B446" s="25">
        <v>44641</v>
      </c>
      <c r="C446" s="26" t="s">
        <v>160</v>
      </c>
      <c r="D446" s="26" t="s">
        <v>0</v>
      </c>
      <c r="E446" s="26" t="s">
        <v>1</v>
      </c>
      <c r="F446" s="26">
        <v>23198</v>
      </c>
      <c r="G446" s="26">
        <v>100</v>
      </c>
      <c r="H446" s="27">
        <v>2980.0000190000001</v>
      </c>
      <c r="I446" s="26">
        <v>450</v>
      </c>
      <c r="J446" s="30">
        <f t="shared" si="12"/>
        <v>44.302013133980452</v>
      </c>
      <c r="K446" s="24">
        <f t="shared" si="13"/>
        <v>0</v>
      </c>
    </row>
    <row r="447" spans="1:11">
      <c r="A447" s="24" t="s">
        <v>171</v>
      </c>
      <c r="B447" s="25">
        <v>44642</v>
      </c>
      <c r="C447" s="26" t="s">
        <v>160</v>
      </c>
      <c r="D447" s="26" t="s">
        <v>0</v>
      </c>
      <c r="E447" s="26" t="s">
        <v>1</v>
      </c>
      <c r="F447" s="26">
        <v>26890</v>
      </c>
      <c r="G447" s="26">
        <v>100</v>
      </c>
      <c r="H447" s="27">
        <v>3240.0000100000002</v>
      </c>
      <c r="I447" s="26">
        <v>500</v>
      </c>
      <c r="J447" s="30">
        <f t="shared" si="12"/>
        <v>45.296296153406495</v>
      </c>
      <c r="K447" s="24">
        <f t="shared" si="13"/>
        <v>0</v>
      </c>
    </row>
    <row r="448" spans="1:11">
      <c r="A448" s="24" t="s">
        <v>171</v>
      </c>
      <c r="B448" s="25">
        <v>44643</v>
      </c>
      <c r="C448" s="26" t="s">
        <v>160</v>
      </c>
      <c r="D448" s="26" t="s">
        <v>0</v>
      </c>
      <c r="E448" s="26" t="s">
        <v>1</v>
      </c>
      <c r="F448" s="26">
        <v>221695</v>
      </c>
      <c r="G448" s="26">
        <v>1550</v>
      </c>
      <c r="H448" s="27">
        <v>52260.000110000001</v>
      </c>
      <c r="I448" s="26">
        <v>750</v>
      </c>
      <c r="J448" s="30">
        <f t="shared" si="12"/>
        <v>3.3053960873786155</v>
      </c>
      <c r="K448" s="24">
        <f t="shared" si="13"/>
        <v>0</v>
      </c>
    </row>
    <row r="449" spans="1:11">
      <c r="A449" s="24" t="s">
        <v>171</v>
      </c>
      <c r="B449" s="25">
        <v>44644</v>
      </c>
      <c r="C449" s="26" t="s">
        <v>160</v>
      </c>
      <c r="D449" s="26" t="s">
        <v>0</v>
      </c>
      <c r="E449" s="26" t="s">
        <v>1</v>
      </c>
      <c r="F449" s="26">
        <v>88443</v>
      </c>
      <c r="G449" s="26">
        <v>350</v>
      </c>
      <c r="H449" s="27">
        <v>13040.0002</v>
      </c>
      <c r="I449" s="26">
        <v>450</v>
      </c>
      <c r="J449" s="30">
        <f t="shared" si="12"/>
        <v>9.3527605774116473</v>
      </c>
      <c r="K449" s="24">
        <f t="shared" si="13"/>
        <v>0</v>
      </c>
    </row>
    <row r="450" spans="1:11">
      <c r="A450" s="24" t="s">
        <v>171</v>
      </c>
      <c r="B450" s="25">
        <v>44645</v>
      </c>
      <c r="C450" s="26" t="s">
        <v>160</v>
      </c>
      <c r="D450" s="26" t="s">
        <v>0</v>
      </c>
      <c r="E450" s="26" t="s">
        <v>1</v>
      </c>
      <c r="F450" s="26">
        <v>187856</v>
      </c>
      <c r="G450" s="26">
        <v>1150</v>
      </c>
      <c r="H450" s="27">
        <v>38389.999750000003</v>
      </c>
      <c r="I450" s="26">
        <v>700</v>
      </c>
      <c r="J450" s="30">
        <f t="shared" si="12"/>
        <v>4.4701745602381768</v>
      </c>
      <c r="K450" s="24">
        <f t="shared" si="13"/>
        <v>0</v>
      </c>
    </row>
    <row r="451" spans="1:11">
      <c r="A451" s="24" t="s">
        <v>171</v>
      </c>
      <c r="B451" s="25">
        <v>44646</v>
      </c>
      <c r="C451" s="26" t="s">
        <v>160</v>
      </c>
      <c r="D451" s="26" t="s">
        <v>0</v>
      </c>
      <c r="E451" s="26" t="s">
        <v>1</v>
      </c>
      <c r="F451" s="26">
        <v>570699</v>
      </c>
      <c r="G451" s="26">
        <v>4000</v>
      </c>
      <c r="H451" s="27">
        <v>138769.99969999999</v>
      </c>
      <c r="I451" s="26">
        <v>950</v>
      </c>
      <c r="J451" s="30">
        <f t="shared" ref="J451:J514" si="14">(I451*300-H451)/H451</f>
        <v>1.0537580213023523</v>
      </c>
      <c r="K451" s="24">
        <f t="shared" ref="K451:K514" si="15">IF(J451&lt;2,1,0)</f>
        <v>1</v>
      </c>
    </row>
    <row r="452" spans="1:11">
      <c r="A452" s="24" t="s">
        <v>171</v>
      </c>
      <c r="B452" s="25">
        <v>44647</v>
      </c>
      <c r="C452" s="26" t="s">
        <v>160</v>
      </c>
      <c r="D452" s="26" t="s">
        <v>0</v>
      </c>
      <c r="E452" s="26" t="s">
        <v>1</v>
      </c>
      <c r="F452" s="26">
        <v>1063508</v>
      </c>
      <c r="G452" s="26">
        <v>7250</v>
      </c>
      <c r="H452" s="27">
        <v>260380.0013</v>
      </c>
      <c r="I452" s="26">
        <v>1850</v>
      </c>
      <c r="J452" s="30">
        <f t="shared" si="14"/>
        <v>1.1315001045742754</v>
      </c>
      <c r="K452" s="24">
        <f t="shared" si="15"/>
        <v>1</v>
      </c>
    </row>
    <row r="453" spans="1:11">
      <c r="A453" s="24" t="s">
        <v>171</v>
      </c>
      <c r="B453" s="25">
        <v>44648</v>
      </c>
      <c r="C453" s="26" t="s">
        <v>160</v>
      </c>
      <c r="D453" s="26" t="s">
        <v>0</v>
      </c>
      <c r="E453" s="26" t="s">
        <v>1</v>
      </c>
      <c r="F453" s="26">
        <v>50523</v>
      </c>
      <c r="G453" s="26">
        <v>300</v>
      </c>
      <c r="H453" s="27">
        <v>8549.9999520000001</v>
      </c>
      <c r="I453" s="26">
        <v>450</v>
      </c>
      <c r="J453" s="30">
        <f t="shared" si="14"/>
        <v>14.789473772853187</v>
      </c>
      <c r="K453" s="24">
        <f t="shared" si="15"/>
        <v>0</v>
      </c>
    </row>
    <row r="454" spans="1:11">
      <c r="A454" s="24" t="s">
        <v>171</v>
      </c>
      <c r="B454" s="25">
        <v>44649</v>
      </c>
      <c r="C454" s="26" t="s">
        <v>160</v>
      </c>
      <c r="D454" s="26" t="s">
        <v>0</v>
      </c>
      <c r="E454" s="26" t="s">
        <v>1</v>
      </c>
      <c r="F454" s="26">
        <v>87935</v>
      </c>
      <c r="G454" s="26">
        <v>450</v>
      </c>
      <c r="H454" s="27">
        <v>15630.00023</v>
      </c>
      <c r="I454" s="26">
        <v>450</v>
      </c>
      <c r="J454" s="30">
        <f t="shared" si="14"/>
        <v>7.6372359573535338</v>
      </c>
      <c r="K454" s="24">
        <f t="shared" si="15"/>
        <v>0</v>
      </c>
    </row>
    <row r="455" spans="1:11">
      <c r="A455" s="24" t="s">
        <v>171</v>
      </c>
      <c r="B455" s="25">
        <v>44650</v>
      </c>
      <c r="C455" s="26" t="s">
        <v>160</v>
      </c>
      <c r="D455" s="26" t="s">
        <v>0</v>
      </c>
      <c r="E455" s="26" t="s">
        <v>1</v>
      </c>
      <c r="F455" s="26">
        <v>278225</v>
      </c>
      <c r="G455" s="26">
        <v>1650</v>
      </c>
      <c r="H455" s="27">
        <v>60199.99957</v>
      </c>
      <c r="I455" s="26">
        <v>550</v>
      </c>
      <c r="J455" s="30">
        <f t="shared" si="14"/>
        <v>1.740863806953014</v>
      </c>
      <c r="K455" s="24">
        <f t="shared" si="15"/>
        <v>1</v>
      </c>
    </row>
    <row r="456" spans="1:11">
      <c r="A456" s="24" t="s">
        <v>171</v>
      </c>
      <c r="B456" s="25">
        <v>44651</v>
      </c>
      <c r="C456" s="26" t="s">
        <v>160</v>
      </c>
      <c r="D456" s="26" t="s">
        <v>0</v>
      </c>
      <c r="E456" s="26" t="s">
        <v>1</v>
      </c>
      <c r="F456" s="26">
        <v>209461</v>
      </c>
      <c r="G456" s="26">
        <v>1000</v>
      </c>
      <c r="H456" s="27">
        <v>34190.000060000006</v>
      </c>
      <c r="I456" s="26">
        <v>450</v>
      </c>
      <c r="J456" s="30">
        <f t="shared" si="14"/>
        <v>2.9485229530005439</v>
      </c>
      <c r="K456" s="24">
        <f t="shared" si="15"/>
        <v>0</v>
      </c>
    </row>
    <row r="457" spans="1:11">
      <c r="A457" s="24" t="s">
        <v>171</v>
      </c>
      <c r="B457" s="25">
        <v>44652</v>
      </c>
      <c r="C457" s="26" t="s">
        <v>160</v>
      </c>
      <c r="D457" s="26" t="s">
        <v>0</v>
      </c>
      <c r="E457" s="26" t="s">
        <v>1</v>
      </c>
      <c r="F457" s="26">
        <v>26316</v>
      </c>
      <c r="G457" s="26">
        <v>100</v>
      </c>
      <c r="H457" s="27">
        <v>3240.0000100000002</v>
      </c>
      <c r="I457" s="26">
        <v>600</v>
      </c>
      <c r="J457" s="30">
        <f t="shared" si="14"/>
        <v>54.555555384087789</v>
      </c>
      <c r="K457" s="24">
        <f t="shared" si="15"/>
        <v>0</v>
      </c>
    </row>
    <row r="458" spans="1:11">
      <c r="A458" s="24" t="s">
        <v>171</v>
      </c>
      <c r="B458" s="25">
        <v>44653</v>
      </c>
      <c r="C458" s="26" t="s">
        <v>160</v>
      </c>
      <c r="D458" s="26" t="s">
        <v>0</v>
      </c>
      <c r="E458" s="26" t="s">
        <v>1</v>
      </c>
      <c r="F458" s="26">
        <v>41030</v>
      </c>
      <c r="G458" s="26">
        <v>150</v>
      </c>
      <c r="H458" s="27">
        <v>5140.0001050000001</v>
      </c>
      <c r="I458" s="26">
        <v>550</v>
      </c>
      <c r="J458" s="30">
        <f t="shared" si="14"/>
        <v>31.101166659411962</v>
      </c>
      <c r="K458" s="24">
        <f t="shared" si="15"/>
        <v>0</v>
      </c>
    </row>
    <row r="459" spans="1:11">
      <c r="A459" s="24" t="s">
        <v>171</v>
      </c>
      <c r="B459" s="25">
        <v>44654</v>
      </c>
      <c r="C459" s="26" t="s">
        <v>160</v>
      </c>
      <c r="D459" s="26" t="s">
        <v>0</v>
      </c>
      <c r="E459" s="26" t="s">
        <v>1</v>
      </c>
      <c r="F459" s="26">
        <v>876671</v>
      </c>
      <c r="G459" s="26">
        <v>6000</v>
      </c>
      <c r="H459" s="27">
        <v>216559.9982</v>
      </c>
      <c r="I459" s="26">
        <v>1700</v>
      </c>
      <c r="J459" s="30">
        <f t="shared" si="14"/>
        <v>1.3550055607638067</v>
      </c>
      <c r="K459" s="24">
        <f t="shared" si="15"/>
        <v>1</v>
      </c>
    </row>
    <row r="460" spans="1:11">
      <c r="A460" s="24" t="s">
        <v>171</v>
      </c>
      <c r="B460" s="25">
        <v>44655</v>
      </c>
      <c r="C460" s="26" t="s">
        <v>160</v>
      </c>
      <c r="D460" s="26" t="s">
        <v>0</v>
      </c>
      <c r="E460" s="26" t="s">
        <v>1</v>
      </c>
      <c r="F460" s="26">
        <v>399392</v>
      </c>
      <c r="G460" s="26">
        <v>2650</v>
      </c>
      <c r="H460" s="27">
        <v>93070.000410000008</v>
      </c>
      <c r="I460" s="26">
        <v>650</v>
      </c>
      <c r="J460" s="30">
        <f t="shared" si="14"/>
        <v>1.0951971541954351</v>
      </c>
      <c r="K460" s="24">
        <f t="shared" si="15"/>
        <v>1</v>
      </c>
    </row>
    <row r="461" spans="1:11">
      <c r="A461" s="24" t="s">
        <v>171</v>
      </c>
      <c r="B461" s="25">
        <v>44656</v>
      </c>
      <c r="C461" s="26" t="s">
        <v>160</v>
      </c>
      <c r="D461" s="26" t="s">
        <v>0</v>
      </c>
      <c r="E461" s="26" t="s">
        <v>1</v>
      </c>
      <c r="F461" s="26">
        <v>283858</v>
      </c>
      <c r="G461" s="26">
        <v>1500</v>
      </c>
      <c r="H461" s="27">
        <v>56059.999230000001</v>
      </c>
      <c r="I461" s="26">
        <v>450</v>
      </c>
      <c r="J461" s="30">
        <f t="shared" si="14"/>
        <v>1.4081341750671301</v>
      </c>
      <c r="K461" s="24">
        <f t="shared" si="15"/>
        <v>1</v>
      </c>
    </row>
    <row r="462" spans="1:11">
      <c r="A462" s="24" t="s">
        <v>171</v>
      </c>
      <c r="B462" s="25">
        <v>44657</v>
      </c>
      <c r="C462" s="26" t="s">
        <v>160</v>
      </c>
      <c r="D462" s="26" t="s">
        <v>0</v>
      </c>
      <c r="E462" s="26" t="s">
        <v>1</v>
      </c>
      <c r="F462" s="26">
        <v>260699</v>
      </c>
      <c r="G462" s="26">
        <v>1550</v>
      </c>
      <c r="H462" s="27">
        <v>54099.99871</v>
      </c>
      <c r="I462" s="26">
        <v>800</v>
      </c>
      <c r="J462" s="30">
        <f t="shared" si="14"/>
        <v>3.4362293109562994</v>
      </c>
      <c r="K462" s="24">
        <f t="shared" si="15"/>
        <v>0</v>
      </c>
    </row>
    <row r="463" spans="1:11">
      <c r="A463" s="24" t="s">
        <v>171</v>
      </c>
      <c r="B463" s="25">
        <v>44658</v>
      </c>
      <c r="C463" s="26" t="s">
        <v>160</v>
      </c>
      <c r="D463" s="26" t="s">
        <v>0</v>
      </c>
      <c r="E463" s="26" t="s">
        <v>1</v>
      </c>
      <c r="F463" s="26">
        <v>57781</v>
      </c>
      <c r="G463" s="26">
        <v>250</v>
      </c>
      <c r="H463" s="27">
        <v>7800.0000719999998</v>
      </c>
      <c r="I463" s="26">
        <v>500</v>
      </c>
      <c r="J463" s="30">
        <f t="shared" si="14"/>
        <v>18.230769053254441</v>
      </c>
      <c r="K463" s="24">
        <f t="shared" si="15"/>
        <v>0</v>
      </c>
    </row>
    <row r="464" spans="1:11">
      <c r="A464" s="24" t="s">
        <v>171</v>
      </c>
      <c r="B464" s="25">
        <v>44659</v>
      </c>
      <c r="C464" s="26" t="s">
        <v>160</v>
      </c>
      <c r="D464" s="26" t="s">
        <v>0</v>
      </c>
      <c r="E464" s="26" t="s">
        <v>1</v>
      </c>
      <c r="F464" s="26">
        <v>38757</v>
      </c>
      <c r="G464" s="26">
        <v>150</v>
      </c>
      <c r="H464" s="27">
        <v>5220.0000290000007</v>
      </c>
      <c r="I464" s="26">
        <v>450</v>
      </c>
      <c r="J464" s="30">
        <f t="shared" si="14"/>
        <v>24.862068821839078</v>
      </c>
      <c r="K464" s="24">
        <f t="shared" si="15"/>
        <v>0</v>
      </c>
    </row>
    <row r="465" spans="1:11">
      <c r="A465" s="24" t="s">
        <v>171</v>
      </c>
      <c r="B465" s="25">
        <v>44660</v>
      </c>
      <c r="C465" s="26" t="s">
        <v>160</v>
      </c>
      <c r="D465" s="26" t="s">
        <v>0</v>
      </c>
      <c r="E465" s="26" t="s">
        <v>1</v>
      </c>
      <c r="F465" s="26">
        <v>1392288</v>
      </c>
      <c r="G465" s="26">
        <v>10300</v>
      </c>
      <c r="H465" s="27">
        <v>358550.00289999996</v>
      </c>
      <c r="I465" s="26">
        <v>2300</v>
      </c>
      <c r="J465" s="30">
        <f t="shared" si="14"/>
        <v>0.92441777832711902</v>
      </c>
      <c r="K465" s="24">
        <f t="shared" si="15"/>
        <v>1</v>
      </c>
    </row>
    <row r="466" spans="1:11">
      <c r="A466" s="24" t="s">
        <v>171</v>
      </c>
      <c r="B466" s="25">
        <v>44661</v>
      </c>
      <c r="C466" s="26" t="s">
        <v>160</v>
      </c>
      <c r="D466" s="26" t="s">
        <v>0</v>
      </c>
      <c r="E466" s="26" t="s">
        <v>1</v>
      </c>
      <c r="F466" s="26">
        <v>1109387</v>
      </c>
      <c r="G466" s="26">
        <v>7950</v>
      </c>
      <c r="H466" s="27">
        <v>280989.99950000003</v>
      </c>
      <c r="I466" s="26">
        <v>1150</v>
      </c>
      <c r="J466" s="30">
        <f t="shared" si="14"/>
        <v>0.22780170331293217</v>
      </c>
      <c r="K466" s="24">
        <f t="shared" si="15"/>
        <v>1</v>
      </c>
    </row>
    <row r="467" spans="1:11">
      <c r="A467" s="24" t="s">
        <v>171</v>
      </c>
      <c r="B467" s="25">
        <v>44662</v>
      </c>
      <c r="C467" s="26" t="s">
        <v>160</v>
      </c>
      <c r="D467" s="26" t="s">
        <v>0</v>
      </c>
      <c r="E467" s="26" t="s">
        <v>1</v>
      </c>
      <c r="F467" s="26">
        <v>581281</v>
      </c>
      <c r="G467" s="26">
        <v>3250</v>
      </c>
      <c r="H467" s="27">
        <v>115120.00079999999</v>
      </c>
      <c r="I467" s="26">
        <v>1150</v>
      </c>
      <c r="J467" s="30">
        <f t="shared" si="14"/>
        <v>1.996872807526944</v>
      </c>
      <c r="K467" s="24">
        <f t="shared" si="15"/>
        <v>1</v>
      </c>
    </row>
    <row r="468" spans="1:11">
      <c r="A468" s="24" t="s">
        <v>171</v>
      </c>
      <c r="B468" s="25">
        <v>44663</v>
      </c>
      <c r="C468" s="26" t="s">
        <v>160</v>
      </c>
      <c r="D468" s="26" t="s">
        <v>0</v>
      </c>
      <c r="E468" s="26" t="s">
        <v>1</v>
      </c>
      <c r="F468" s="26">
        <v>1048861</v>
      </c>
      <c r="G468" s="26">
        <v>6400</v>
      </c>
      <c r="H468" s="27">
        <v>219770.00200000001</v>
      </c>
      <c r="I468" s="26">
        <v>1900</v>
      </c>
      <c r="J468" s="30">
        <f t="shared" si="14"/>
        <v>1.5936205797550114</v>
      </c>
      <c r="K468" s="24">
        <f t="shared" si="15"/>
        <v>1</v>
      </c>
    </row>
    <row r="469" spans="1:11">
      <c r="A469" s="24" t="s">
        <v>171</v>
      </c>
      <c r="B469" s="25">
        <v>44664</v>
      </c>
      <c r="C469" s="26" t="s">
        <v>160</v>
      </c>
      <c r="D469" s="26" t="s">
        <v>0</v>
      </c>
      <c r="E469" s="26" t="s">
        <v>1</v>
      </c>
      <c r="F469" s="26">
        <v>297452</v>
      </c>
      <c r="G469" s="26">
        <v>1500</v>
      </c>
      <c r="H469" s="27">
        <v>52019.999859999996</v>
      </c>
      <c r="I469" s="26">
        <v>650</v>
      </c>
      <c r="J469" s="30">
        <f t="shared" si="14"/>
        <v>2.7485582569165357</v>
      </c>
      <c r="K469" s="24">
        <f t="shared" si="15"/>
        <v>0</v>
      </c>
    </row>
    <row r="470" spans="1:11">
      <c r="A470" s="24" t="s">
        <v>171</v>
      </c>
      <c r="B470" s="25">
        <v>44665</v>
      </c>
      <c r="C470" s="26" t="s">
        <v>160</v>
      </c>
      <c r="D470" s="26" t="s">
        <v>0</v>
      </c>
      <c r="E470" s="26" t="s">
        <v>1</v>
      </c>
      <c r="F470" s="26">
        <v>227925</v>
      </c>
      <c r="G470" s="26">
        <v>1100</v>
      </c>
      <c r="H470" s="27">
        <v>35309.999939999994</v>
      </c>
      <c r="I470" s="26">
        <v>2100</v>
      </c>
      <c r="J470" s="30">
        <f t="shared" si="14"/>
        <v>16.841971143316862</v>
      </c>
      <c r="K470" s="24">
        <f t="shared" si="15"/>
        <v>0</v>
      </c>
    </row>
    <row r="471" spans="1:11">
      <c r="A471" s="24" t="s">
        <v>171</v>
      </c>
      <c r="B471" s="25">
        <v>44666</v>
      </c>
      <c r="C471" s="26" t="s">
        <v>160</v>
      </c>
      <c r="D471" s="26" t="s">
        <v>0</v>
      </c>
      <c r="E471" s="26" t="s">
        <v>1</v>
      </c>
      <c r="F471" s="26">
        <v>374175</v>
      </c>
      <c r="G471" s="26">
        <v>1900</v>
      </c>
      <c r="H471" s="27">
        <v>63320.00101</v>
      </c>
      <c r="I471" s="26">
        <v>1000</v>
      </c>
      <c r="J471" s="30">
        <f t="shared" si="14"/>
        <v>3.7378394695954222</v>
      </c>
      <c r="K471" s="24">
        <f t="shared" si="15"/>
        <v>0</v>
      </c>
    </row>
    <row r="472" spans="1:11">
      <c r="A472" s="24" t="s">
        <v>171</v>
      </c>
      <c r="B472" s="25">
        <v>44667</v>
      </c>
      <c r="C472" s="26" t="s">
        <v>160</v>
      </c>
      <c r="D472" s="26" t="s">
        <v>0</v>
      </c>
      <c r="E472" s="26" t="s">
        <v>1</v>
      </c>
      <c r="F472" s="26">
        <v>223586</v>
      </c>
      <c r="G472" s="26">
        <v>1600</v>
      </c>
      <c r="H472" s="27">
        <v>54240.000369999994</v>
      </c>
      <c r="I472" s="26">
        <v>400</v>
      </c>
      <c r="J472" s="30">
        <f t="shared" si="14"/>
        <v>1.2123893654390845</v>
      </c>
      <c r="K472" s="24">
        <f t="shared" si="15"/>
        <v>1</v>
      </c>
    </row>
    <row r="473" spans="1:11">
      <c r="A473" s="24" t="s">
        <v>171</v>
      </c>
      <c r="B473" s="25">
        <v>44668</v>
      </c>
      <c r="C473" s="26" t="s">
        <v>160</v>
      </c>
      <c r="D473" s="26" t="s">
        <v>0</v>
      </c>
      <c r="E473" s="26" t="s">
        <v>1</v>
      </c>
      <c r="F473" s="26">
        <v>283170</v>
      </c>
      <c r="G473" s="26">
        <v>1950</v>
      </c>
      <c r="H473" s="27">
        <v>65229.999960000001</v>
      </c>
      <c r="I473" s="26">
        <v>550</v>
      </c>
      <c r="J473" s="30">
        <f t="shared" si="14"/>
        <v>1.5295109627652987</v>
      </c>
      <c r="K473" s="24">
        <f t="shared" si="15"/>
        <v>1</v>
      </c>
    </row>
    <row r="474" spans="1:11">
      <c r="A474" s="24" t="s">
        <v>171</v>
      </c>
      <c r="B474" s="25">
        <v>44669</v>
      </c>
      <c r="C474" s="26" t="s">
        <v>160</v>
      </c>
      <c r="D474" s="26" t="s">
        <v>0</v>
      </c>
      <c r="E474" s="26" t="s">
        <v>1</v>
      </c>
      <c r="F474" s="26">
        <v>41636</v>
      </c>
      <c r="G474" s="26">
        <v>150</v>
      </c>
      <c r="H474" s="27">
        <v>4210.0000380000001</v>
      </c>
      <c r="I474" s="26">
        <v>400</v>
      </c>
      <c r="J474" s="30">
        <f t="shared" si="14"/>
        <v>27.503562688091357</v>
      </c>
      <c r="K474" s="24">
        <f t="shared" si="15"/>
        <v>0</v>
      </c>
    </row>
    <row r="475" spans="1:11">
      <c r="A475" s="24" t="s">
        <v>171</v>
      </c>
      <c r="B475" s="25">
        <v>44670</v>
      </c>
      <c r="C475" s="26" t="s">
        <v>160</v>
      </c>
      <c r="D475" s="26" t="s">
        <v>0</v>
      </c>
      <c r="E475" s="26" t="s">
        <v>1</v>
      </c>
      <c r="F475" s="26">
        <v>198658</v>
      </c>
      <c r="G475" s="26">
        <v>1500</v>
      </c>
      <c r="H475" s="27">
        <v>48609.999780000006</v>
      </c>
      <c r="I475" s="26">
        <v>850</v>
      </c>
      <c r="J475" s="30">
        <f t="shared" si="14"/>
        <v>4.2458342142374716</v>
      </c>
      <c r="K475" s="24">
        <f t="shared" si="15"/>
        <v>0</v>
      </c>
    </row>
    <row r="476" spans="1:11">
      <c r="A476" s="24" t="s">
        <v>171</v>
      </c>
      <c r="B476" s="25">
        <v>44671</v>
      </c>
      <c r="C476" s="26" t="s">
        <v>160</v>
      </c>
      <c r="D476" s="26" t="s">
        <v>0</v>
      </c>
      <c r="E476" s="26" t="s">
        <v>1</v>
      </c>
      <c r="F476" s="26">
        <v>100596</v>
      </c>
      <c r="G476" s="26">
        <v>500</v>
      </c>
      <c r="H476" s="27">
        <v>13919.99972</v>
      </c>
      <c r="I476" s="26">
        <v>700</v>
      </c>
      <c r="J476" s="30">
        <f t="shared" si="14"/>
        <v>14.086207200009916</v>
      </c>
      <c r="K476" s="24">
        <f t="shared" si="15"/>
        <v>0</v>
      </c>
    </row>
    <row r="477" spans="1:11">
      <c r="A477" s="24" t="s">
        <v>171</v>
      </c>
      <c r="B477" s="25">
        <v>44672</v>
      </c>
      <c r="C477" s="26" t="s">
        <v>160</v>
      </c>
      <c r="D477" s="26" t="s">
        <v>0</v>
      </c>
      <c r="E477" s="26" t="s">
        <v>1</v>
      </c>
      <c r="F477" s="26">
        <v>64020</v>
      </c>
      <c r="G477" s="26">
        <v>250</v>
      </c>
      <c r="H477" s="27">
        <v>11059.9997</v>
      </c>
      <c r="I477" s="26">
        <v>450</v>
      </c>
      <c r="J477" s="30">
        <f t="shared" si="14"/>
        <v>11.20614861318667</v>
      </c>
      <c r="K477" s="24">
        <f t="shared" si="15"/>
        <v>0</v>
      </c>
    </row>
    <row r="478" spans="1:11">
      <c r="A478" s="24" t="s">
        <v>171</v>
      </c>
      <c r="B478" s="25">
        <v>44673</v>
      </c>
      <c r="C478" s="26" t="s">
        <v>160</v>
      </c>
      <c r="D478" s="26" t="s">
        <v>0</v>
      </c>
      <c r="E478" s="26" t="s">
        <v>1</v>
      </c>
      <c r="F478" s="26">
        <v>404866</v>
      </c>
      <c r="G478" s="26">
        <v>2150</v>
      </c>
      <c r="H478" s="27">
        <v>87420.000790000006</v>
      </c>
      <c r="I478" s="26">
        <v>600</v>
      </c>
      <c r="J478" s="30">
        <f t="shared" si="14"/>
        <v>1.0590253760394639</v>
      </c>
      <c r="K478" s="24">
        <f t="shared" si="15"/>
        <v>1</v>
      </c>
    </row>
    <row r="479" spans="1:11">
      <c r="A479" s="24" t="s">
        <v>171</v>
      </c>
      <c r="B479" s="25">
        <v>44674</v>
      </c>
      <c r="C479" s="26" t="s">
        <v>160</v>
      </c>
      <c r="D479" s="26" t="s">
        <v>0</v>
      </c>
      <c r="E479" s="26" t="s">
        <v>1</v>
      </c>
      <c r="F479" s="26">
        <v>22256</v>
      </c>
      <c r="G479" s="26">
        <v>50</v>
      </c>
      <c r="H479" s="27">
        <v>1659.999967</v>
      </c>
      <c r="I479" s="26">
        <v>500</v>
      </c>
      <c r="J479" s="30">
        <f t="shared" si="14"/>
        <v>89.361447579474557</v>
      </c>
      <c r="K479" s="24">
        <f t="shared" si="15"/>
        <v>0</v>
      </c>
    </row>
    <row r="480" spans="1:11">
      <c r="A480" s="24" t="s">
        <v>171</v>
      </c>
      <c r="B480" s="25">
        <v>44675</v>
      </c>
      <c r="C480" s="26" t="s">
        <v>160</v>
      </c>
      <c r="D480" s="26" t="s">
        <v>0</v>
      </c>
      <c r="E480" s="26" t="s">
        <v>1</v>
      </c>
      <c r="F480" s="26">
        <v>57690</v>
      </c>
      <c r="G480" s="26">
        <v>200</v>
      </c>
      <c r="H480" s="27">
        <v>6740.0000099999997</v>
      </c>
      <c r="I480" s="26">
        <v>450</v>
      </c>
      <c r="J480" s="30">
        <f t="shared" si="14"/>
        <v>19.029673560786836</v>
      </c>
      <c r="K480" s="24">
        <f t="shared" si="15"/>
        <v>0</v>
      </c>
    </row>
    <row r="481" spans="1:11">
      <c r="A481" s="24" t="s">
        <v>171</v>
      </c>
      <c r="B481" s="25">
        <v>44676</v>
      </c>
      <c r="C481" s="26" t="s">
        <v>160</v>
      </c>
      <c r="D481" s="26" t="s">
        <v>0</v>
      </c>
      <c r="E481" s="26" t="s">
        <v>1</v>
      </c>
      <c r="F481" s="26">
        <v>24952</v>
      </c>
      <c r="G481" s="26">
        <v>250</v>
      </c>
      <c r="H481" s="27">
        <v>8220.0002669999994</v>
      </c>
      <c r="I481" s="26">
        <v>650</v>
      </c>
      <c r="J481" s="30">
        <f t="shared" si="14"/>
        <v>22.722626966673797</v>
      </c>
      <c r="K481" s="24">
        <f t="shared" si="15"/>
        <v>0</v>
      </c>
    </row>
    <row r="482" spans="1:11">
      <c r="A482" s="24" t="s">
        <v>171</v>
      </c>
      <c r="B482" s="25">
        <v>44677</v>
      </c>
      <c r="C482" s="26" t="s">
        <v>160</v>
      </c>
      <c r="D482" s="26" t="s">
        <v>0</v>
      </c>
      <c r="E482" s="26" t="s">
        <v>1</v>
      </c>
      <c r="F482" s="26">
        <v>38900</v>
      </c>
      <c r="G482" s="26">
        <v>150</v>
      </c>
      <c r="H482" s="27">
        <v>5580.000043</v>
      </c>
      <c r="I482" s="26">
        <v>450</v>
      </c>
      <c r="J482" s="30">
        <f t="shared" si="14"/>
        <v>23.193548200659034</v>
      </c>
      <c r="K482" s="24">
        <f t="shared" si="15"/>
        <v>0</v>
      </c>
    </row>
    <row r="483" spans="1:11">
      <c r="A483" s="24" t="s">
        <v>171</v>
      </c>
      <c r="B483" s="25">
        <v>44678</v>
      </c>
      <c r="C483" s="26" t="s">
        <v>160</v>
      </c>
      <c r="D483" s="26" t="s">
        <v>0</v>
      </c>
      <c r="E483" s="26" t="s">
        <v>1</v>
      </c>
      <c r="F483" s="26">
        <v>53520</v>
      </c>
      <c r="G483" s="26">
        <v>300</v>
      </c>
      <c r="H483" s="27">
        <v>9229.9998999999989</v>
      </c>
      <c r="I483" s="26">
        <v>500</v>
      </c>
      <c r="J483" s="30">
        <f t="shared" si="14"/>
        <v>15.251354455594308</v>
      </c>
      <c r="K483" s="24">
        <f t="shared" si="15"/>
        <v>0</v>
      </c>
    </row>
    <row r="484" spans="1:11">
      <c r="A484" s="24" t="s">
        <v>171</v>
      </c>
      <c r="B484" s="25">
        <v>44679</v>
      </c>
      <c r="C484" s="26" t="s">
        <v>160</v>
      </c>
      <c r="D484" s="26" t="s">
        <v>0</v>
      </c>
      <c r="E484" s="26" t="s">
        <v>1</v>
      </c>
      <c r="F484" s="26">
        <v>181683</v>
      </c>
      <c r="G484" s="26">
        <v>1000</v>
      </c>
      <c r="H484" s="27">
        <v>34229.99972</v>
      </c>
      <c r="I484" s="26">
        <v>550</v>
      </c>
      <c r="J484" s="30">
        <f t="shared" si="14"/>
        <v>3.8203330806220648</v>
      </c>
      <c r="K484" s="24">
        <f t="shared" si="15"/>
        <v>0</v>
      </c>
    </row>
    <row r="485" spans="1:11">
      <c r="A485" s="24" t="s">
        <v>171</v>
      </c>
      <c r="B485" s="25">
        <v>44680</v>
      </c>
      <c r="C485" s="26" t="s">
        <v>160</v>
      </c>
      <c r="D485" s="26" t="s">
        <v>0</v>
      </c>
      <c r="E485" s="26" t="s">
        <v>1</v>
      </c>
      <c r="F485" s="26">
        <v>29185</v>
      </c>
      <c r="G485" s="26">
        <v>100</v>
      </c>
      <c r="H485" s="27">
        <v>3149.9999760000001</v>
      </c>
      <c r="I485" s="26">
        <v>450</v>
      </c>
      <c r="J485" s="30">
        <f t="shared" si="14"/>
        <v>41.857143183673472</v>
      </c>
      <c r="K485" s="24">
        <f t="shared" si="15"/>
        <v>0</v>
      </c>
    </row>
    <row r="486" spans="1:11">
      <c r="A486" s="24" t="s">
        <v>171</v>
      </c>
      <c r="B486" s="25">
        <v>44681</v>
      </c>
      <c r="C486" s="26" t="s">
        <v>160</v>
      </c>
      <c r="D486" s="26" t="s">
        <v>0</v>
      </c>
      <c r="E486" s="26" t="s">
        <v>1</v>
      </c>
      <c r="F486" s="26">
        <v>105047</v>
      </c>
      <c r="G486" s="26">
        <v>650</v>
      </c>
      <c r="H486" s="27">
        <v>20209.999400000001</v>
      </c>
      <c r="I486" s="26">
        <v>600</v>
      </c>
      <c r="J486" s="30">
        <f t="shared" si="14"/>
        <v>7.9064822040519207</v>
      </c>
      <c r="K486" s="24">
        <f t="shared" si="15"/>
        <v>0</v>
      </c>
    </row>
    <row r="487" spans="1:11">
      <c r="A487" s="24" t="s">
        <v>171</v>
      </c>
      <c r="B487" s="25">
        <v>44682</v>
      </c>
      <c r="C487" s="26" t="s">
        <v>160</v>
      </c>
      <c r="D487" s="26" t="s">
        <v>0</v>
      </c>
      <c r="E487" s="26" t="s">
        <v>1</v>
      </c>
      <c r="F487" s="26">
        <v>287976</v>
      </c>
      <c r="G487" s="26">
        <v>1550</v>
      </c>
      <c r="H487" s="27">
        <v>59439.999819999997</v>
      </c>
      <c r="I487" s="26">
        <v>650</v>
      </c>
      <c r="J487" s="30">
        <f t="shared" si="14"/>
        <v>2.2806191216438672</v>
      </c>
      <c r="K487" s="24">
        <f t="shared" si="15"/>
        <v>0</v>
      </c>
    </row>
    <row r="488" spans="1:11">
      <c r="A488" s="24" t="s">
        <v>171</v>
      </c>
      <c r="B488" s="25">
        <v>44683</v>
      </c>
      <c r="C488" s="26" t="s">
        <v>160</v>
      </c>
      <c r="D488" s="26" t="s">
        <v>0</v>
      </c>
      <c r="E488" s="26" t="s">
        <v>1</v>
      </c>
      <c r="F488" s="26">
        <v>212175</v>
      </c>
      <c r="G488" s="26">
        <v>1100</v>
      </c>
      <c r="H488" s="27">
        <v>38589.999680000001</v>
      </c>
      <c r="I488" s="26">
        <v>500</v>
      </c>
      <c r="J488" s="30">
        <f t="shared" si="14"/>
        <v>2.887017394243212</v>
      </c>
      <c r="K488" s="24">
        <f t="shared" si="15"/>
        <v>0</v>
      </c>
    </row>
    <row r="489" spans="1:11">
      <c r="A489" s="24" t="s">
        <v>171</v>
      </c>
      <c r="B489" s="25">
        <v>44684</v>
      </c>
      <c r="C489" s="26" t="s">
        <v>160</v>
      </c>
      <c r="D489" s="26" t="s">
        <v>0</v>
      </c>
      <c r="E489" s="26" t="s">
        <v>1</v>
      </c>
      <c r="F489" s="26">
        <v>124005</v>
      </c>
      <c r="G489" s="26">
        <v>550</v>
      </c>
      <c r="H489" s="27">
        <v>21849.999789999998</v>
      </c>
      <c r="I489" s="26">
        <v>650</v>
      </c>
      <c r="J489" s="30">
        <f t="shared" si="14"/>
        <v>7.9244852116312083</v>
      </c>
      <c r="K489" s="24">
        <f t="shared" si="15"/>
        <v>0</v>
      </c>
    </row>
    <row r="490" spans="1:11">
      <c r="A490" s="24" t="s">
        <v>171</v>
      </c>
      <c r="B490" s="25">
        <v>44685</v>
      </c>
      <c r="C490" s="26" t="s">
        <v>160</v>
      </c>
      <c r="D490" s="26" t="s">
        <v>0</v>
      </c>
      <c r="E490" s="26" t="s">
        <v>1</v>
      </c>
      <c r="F490" s="26">
        <v>20423</v>
      </c>
      <c r="G490" s="26">
        <v>50</v>
      </c>
      <c r="H490" s="27">
        <v>1960.0000379999999</v>
      </c>
      <c r="I490" s="26">
        <v>450</v>
      </c>
      <c r="J490" s="30">
        <f t="shared" si="14"/>
        <v>67.877549685027105</v>
      </c>
      <c r="K490" s="24">
        <f t="shared" si="15"/>
        <v>0</v>
      </c>
    </row>
    <row r="491" spans="1:11">
      <c r="A491" s="24" t="s">
        <v>171</v>
      </c>
      <c r="B491" s="25">
        <v>44686</v>
      </c>
      <c r="C491" s="26" t="s">
        <v>160</v>
      </c>
      <c r="D491" s="26" t="s">
        <v>0</v>
      </c>
      <c r="E491" s="26" t="s">
        <v>1</v>
      </c>
      <c r="F491" s="26">
        <v>103001</v>
      </c>
      <c r="G491" s="26">
        <v>700</v>
      </c>
      <c r="H491" s="27">
        <v>22320.000050000002</v>
      </c>
      <c r="I491" s="26">
        <v>450</v>
      </c>
      <c r="J491" s="30">
        <f t="shared" si="14"/>
        <v>5.0483870832249389</v>
      </c>
      <c r="K491" s="24">
        <f t="shared" si="15"/>
        <v>0</v>
      </c>
    </row>
    <row r="492" spans="1:11">
      <c r="A492" s="24" t="s">
        <v>171</v>
      </c>
      <c r="B492" s="25">
        <v>44687</v>
      </c>
      <c r="C492" s="26" t="s">
        <v>160</v>
      </c>
      <c r="D492" s="26" t="s">
        <v>0</v>
      </c>
      <c r="E492" s="26" t="s">
        <v>1</v>
      </c>
      <c r="F492" s="26">
        <v>447420</v>
      </c>
      <c r="G492" s="26">
        <v>3300</v>
      </c>
      <c r="H492" s="27">
        <v>110239.9991</v>
      </c>
      <c r="I492" s="26">
        <v>850</v>
      </c>
      <c r="J492" s="30">
        <f t="shared" si="14"/>
        <v>1.3131349971137654</v>
      </c>
      <c r="K492" s="24">
        <f t="shared" si="15"/>
        <v>1</v>
      </c>
    </row>
    <row r="493" spans="1:11">
      <c r="A493" s="24" t="s">
        <v>171</v>
      </c>
      <c r="B493" s="25">
        <v>44688</v>
      </c>
      <c r="C493" s="26" t="s">
        <v>160</v>
      </c>
      <c r="D493" s="26" t="s">
        <v>0</v>
      </c>
      <c r="E493" s="26" t="s">
        <v>1</v>
      </c>
      <c r="F493" s="26">
        <v>156101</v>
      </c>
      <c r="G493" s="26">
        <v>950</v>
      </c>
      <c r="H493" s="27">
        <v>29750.000480000002</v>
      </c>
      <c r="I493" s="26">
        <v>600</v>
      </c>
      <c r="J493" s="30">
        <f t="shared" si="14"/>
        <v>5.0504200704470037</v>
      </c>
      <c r="K493" s="24">
        <f t="shared" si="15"/>
        <v>0</v>
      </c>
    </row>
    <row r="494" spans="1:11">
      <c r="A494" s="24" t="s">
        <v>171</v>
      </c>
      <c r="B494" s="25">
        <v>44689</v>
      </c>
      <c r="C494" s="26" t="s">
        <v>160</v>
      </c>
      <c r="D494" s="26" t="s">
        <v>0</v>
      </c>
      <c r="E494" s="26" t="s">
        <v>1</v>
      </c>
      <c r="F494" s="26">
        <v>93015</v>
      </c>
      <c r="G494" s="26">
        <v>600</v>
      </c>
      <c r="H494" s="27">
        <v>18470.00015</v>
      </c>
      <c r="I494" s="26">
        <v>450</v>
      </c>
      <c r="J494" s="30">
        <f t="shared" si="14"/>
        <v>6.3091499135694376</v>
      </c>
      <c r="K494" s="24">
        <f t="shared" si="15"/>
        <v>0</v>
      </c>
    </row>
    <row r="495" spans="1:11">
      <c r="A495" s="24" t="s">
        <v>171</v>
      </c>
      <c r="B495" s="25">
        <v>44690</v>
      </c>
      <c r="C495" s="26" t="s">
        <v>160</v>
      </c>
      <c r="D495" s="26" t="s">
        <v>0</v>
      </c>
      <c r="E495" s="26" t="s">
        <v>1</v>
      </c>
      <c r="F495" s="26">
        <v>145398</v>
      </c>
      <c r="G495" s="26">
        <v>1150</v>
      </c>
      <c r="H495" s="27">
        <v>36240.000250000005</v>
      </c>
      <c r="I495" s="26">
        <v>450</v>
      </c>
      <c r="J495" s="30">
        <f t="shared" si="14"/>
        <v>2.7251655372160206</v>
      </c>
      <c r="K495" s="24">
        <f t="shared" si="15"/>
        <v>0</v>
      </c>
    </row>
    <row r="496" spans="1:11">
      <c r="A496" s="24" t="s">
        <v>171</v>
      </c>
      <c r="B496" s="25">
        <v>44691</v>
      </c>
      <c r="C496" s="26" t="s">
        <v>160</v>
      </c>
      <c r="D496" s="26" t="s">
        <v>0</v>
      </c>
      <c r="E496" s="26" t="s">
        <v>1</v>
      </c>
      <c r="F496" s="26">
        <v>296413</v>
      </c>
      <c r="G496" s="26">
        <v>2500</v>
      </c>
      <c r="H496" s="27">
        <v>76439.999580000003</v>
      </c>
      <c r="I496" s="26">
        <v>600</v>
      </c>
      <c r="J496" s="30">
        <f t="shared" si="14"/>
        <v>1.3547880820121794</v>
      </c>
      <c r="K496" s="24">
        <f t="shared" si="15"/>
        <v>1</v>
      </c>
    </row>
    <row r="497" spans="1:11">
      <c r="A497" s="24" t="s">
        <v>171</v>
      </c>
      <c r="B497" s="25">
        <v>44692</v>
      </c>
      <c r="C497" s="26" t="s">
        <v>160</v>
      </c>
      <c r="D497" s="26" t="s">
        <v>0</v>
      </c>
      <c r="E497" s="26" t="s">
        <v>1</v>
      </c>
      <c r="F497" s="26">
        <v>63785</v>
      </c>
      <c r="G497" s="26">
        <v>350</v>
      </c>
      <c r="H497" s="27">
        <v>11800.000190000001</v>
      </c>
      <c r="I497" s="26">
        <v>800</v>
      </c>
      <c r="J497" s="30">
        <f t="shared" si="14"/>
        <v>19.338982723355361</v>
      </c>
      <c r="K497" s="24">
        <f t="shared" si="15"/>
        <v>0</v>
      </c>
    </row>
    <row r="498" spans="1:11">
      <c r="A498" s="24" t="s">
        <v>171</v>
      </c>
      <c r="B498" s="25">
        <v>44693</v>
      </c>
      <c r="C498" s="26" t="s">
        <v>160</v>
      </c>
      <c r="D498" s="26" t="s">
        <v>0</v>
      </c>
      <c r="E498" s="26" t="s">
        <v>1</v>
      </c>
      <c r="F498" s="26">
        <v>118522</v>
      </c>
      <c r="G498" s="26">
        <v>700</v>
      </c>
      <c r="H498" s="27">
        <v>26819.999809999998</v>
      </c>
      <c r="I498" s="26">
        <v>550</v>
      </c>
      <c r="J498" s="30">
        <f t="shared" si="14"/>
        <v>5.1521253232253477</v>
      </c>
      <c r="K498" s="24">
        <f t="shared" si="15"/>
        <v>0</v>
      </c>
    </row>
    <row r="499" spans="1:11">
      <c r="A499" s="24" t="s">
        <v>171</v>
      </c>
      <c r="B499" s="25">
        <v>44694</v>
      </c>
      <c r="C499" s="26" t="s">
        <v>160</v>
      </c>
      <c r="D499" s="26" t="s">
        <v>0</v>
      </c>
      <c r="E499" s="26" t="s">
        <v>1</v>
      </c>
      <c r="F499" s="26">
        <v>240123</v>
      </c>
      <c r="G499" s="26">
        <v>1900</v>
      </c>
      <c r="H499" s="27">
        <v>65670.001150000011</v>
      </c>
      <c r="I499" s="26">
        <v>850</v>
      </c>
      <c r="J499" s="30">
        <f t="shared" si="14"/>
        <v>2.8830515537458603</v>
      </c>
      <c r="K499" s="24">
        <f t="shared" si="15"/>
        <v>0</v>
      </c>
    </row>
    <row r="500" spans="1:11">
      <c r="A500" s="24" t="s">
        <v>171</v>
      </c>
      <c r="B500" s="25">
        <v>44695</v>
      </c>
      <c r="C500" s="26" t="s">
        <v>160</v>
      </c>
      <c r="D500" s="26" t="s">
        <v>0</v>
      </c>
      <c r="E500" s="26" t="s">
        <v>1</v>
      </c>
      <c r="F500" s="26">
        <v>169108</v>
      </c>
      <c r="G500" s="26">
        <v>1000</v>
      </c>
      <c r="H500" s="27">
        <v>32240.000250000001</v>
      </c>
      <c r="I500" s="26">
        <v>550</v>
      </c>
      <c r="J500" s="30">
        <f t="shared" si="14"/>
        <v>4.117865965277093</v>
      </c>
      <c r="K500" s="24">
        <f t="shared" si="15"/>
        <v>0</v>
      </c>
    </row>
    <row r="501" spans="1:11">
      <c r="A501" s="24" t="s">
        <v>171</v>
      </c>
      <c r="B501" s="25">
        <v>44696</v>
      </c>
      <c r="C501" s="26" t="s">
        <v>160</v>
      </c>
      <c r="D501" s="26" t="s">
        <v>0</v>
      </c>
      <c r="E501" s="26" t="s">
        <v>1</v>
      </c>
      <c r="F501" s="26">
        <v>1044442</v>
      </c>
      <c r="G501" s="26">
        <v>7100</v>
      </c>
      <c r="H501" s="27">
        <v>245599.9999</v>
      </c>
      <c r="I501" s="26">
        <v>1900</v>
      </c>
      <c r="J501" s="30">
        <f t="shared" si="14"/>
        <v>1.3208469064824295</v>
      </c>
      <c r="K501" s="24">
        <f t="shared" si="15"/>
        <v>1</v>
      </c>
    </row>
    <row r="502" spans="1:11">
      <c r="A502" s="24" t="s">
        <v>171</v>
      </c>
      <c r="B502" s="25">
        <v>44697</v>
      </c>
      <c r="C502" s="26" t="s">
        <v>160</v>
      </c>
      <c r="D502" s="26" t="s">
        <v>0</v>
      </c>
      <c r="E502" s="26" t="s">
        <v>1</v>
      </c>
      <c r="F502" s="26">
        <v>93891</v>
      </c>
      <c r="G502" s="26">
        <v>550</v>
      </c>
      <c r="H502" s="27">
        <v>17640.000100000001</v>
      </c>
      <c r="I502" s="26">
        <v>800</v>
      </c>
      <c r="J502" s="30">
        <f t="shared" si="14"/>
        <v>12.60544209974239</v>
      </c>
      <c r="K502" s="24">
        <f t="shared" si="15"/>
        <v>0</v>
      </c>
    </row>
    <row r="503" spans="1:11">
      <c r="A503" s="24" t="s">
        <v>171</v>
      </c>
      <c r="B503" s="25">
        <v>44698</v>
      </c>
      <c r="C503" s="26" t="s">
        <v>160</v>
      </c>
      <c r="D503" s="26" t="s">
        <v>0</v>
      </c>
      <c r="E503" s="26" t="s">
        <v>1</v>
      </c>
      <c r="F503" s="26">
        <v>185823</v>
      </c>
      <c r="G503" s="26">
        <v>1250</v>
      </c>
      <c r="H503" s="27">
        <v>38549.999360000002</v>
      </c>
      <c r="I503" s="26">
        <v>650</v>
      </c>
      <c r="J503" s="30">
        <f t="shared" si="14"/>
        <v>4.058365842732921</v>
      </c>
      <c r="K503" s="24">
        <f t="shared" si="15"/>
        <v>0</v>
      </c>
    </row>
    <row r="504" spans="1:11">
      <c r="A504" s="24" t="s">
        <v>171</v>
      </c>
      <c r="B504" s="25">
        <v>44699</v>
      </c>
      <c r="C504" s="26" t="s">
        <v>160</v>
      </c>
      <c r="D504" s="26" t="s">
        <v>0</v>
      </c>
      <c r="E504" s="26" t="s">
        <v>1</v>
      </c>
      <c r="F504" s="26">
        <v>175631</v>
      </c>
      <c r="G504" s="26">
        <v>1150</v>
      </c>
      <c r="H504" s="27">
        <v>40759.999510000001</v>
      </c>
      <c r="I504" s="26">
        <v>400</v>
      </c>
      <c r="J504" s="30">
        <f t="shared" si="14"/>
        <v>1.9440628420655248</v>
      </c>
      <c r="K504" s="24">
        <f t="shared" si="15"/>
        <v>1</v>
      </c>
    </row>
    <row r="505" spans="1:11">
      <c r="A505" s="24" t="s">
        <v>171</v>
      </c>
      <c r="B505" s="25">
        <v>44700</v>
      </c>
      <c r="C505" s="26" t="s">
        <v>160</v>
      </c>
      <c r="D505" s="26" t="s">
        <v>0</v>
      </c>
      <c r="E505" s="26" t="s">
        <v>1</v>
      </c>
      <c r="F505" s="26">
        <v>37187</v>
      </c>
      <c r="G505" s="26">
        <v>200</v>
      </c>
      <c r="H505" s="27">
        <v>6370.0000049999999</v>
      </c>
      <c r="I505" s="26">
        <v>450</v>
      </c>
      <c r="J505" s="30">
        <f t="shared" si="14"/>
        <v>20.193092605028973</v>
      </c>
      <c r="K505" s="24">
        <f t="shared" si="15"/>
        <v>0</v>
      </c>
    </row>
    <row r="506" spans="1:11">
      <c r="A506" s="24" t="s">
        <v>171</v>
      </c>
      <c r="B506" s="25">
        <v>44701</v>
      </c>
      <c r="C506" s="26" t="s">
        <v>160</v>
      </c>
      <c r="D506" s="26" t="s">
        <v>0</v>
      </c>
      <c r="E506" s="26" t="s">
        <v>1</v>
      </c>
      <c r="F506" s="26">
        <v>344618</v>
      </c>
      <c r="G506" s="26">
        <v>2550</v>
      </c>
      <c r="H506" s="27">
        <v>89760.000469999999</v>
      </c>
      <c r="I506" s="26">
        <v>600</v>
      </c>
      <c r="J506" s="30">
        <f t="shared" si="14"/>
        <v>1.005347583082516</v>
      </c>
      <c r="K506" s="24">
        <f t="shared" si="15"/>
        <v>1</v>
      </c>
    </row>
    <row r="507" spans="1:11">
      <c r="A507" s="24" t="s">
        <v>171</v>
      </c>
      <c r="B507" s="25">
        <v>44702</v>
      </c>
      <c r="C507" s="26" t="s">
        <v>160</v>
      </c>
      <c r="D507" s="26" t="s">
        <v>0</v>
      </c>
      <c r="E507" s="26" t="s">
        <v>1</v>
      </c>
      <c r="F507" s="26">
        <v>33445</v>
      </c>
      <c r="G507" s="26">
        <v>100</v>
      </c>
      <c r="H507" s="27">
        <v>3199.9999280000002</v>
      </c>
      <c r="I507" s="26">
        <v>450</v>
      </c>
      <c r="J507" s="30">
        <f t="shared" si="14"/>
        <v>41.187500949218766</v>
      </c>
      <c r="K507" s="24">
        <f t="shared" si="15"/>
        <v>0</v>
      </c>
    </row>
    <row r="508" spans="1:11">
      <c r="A508" s="24" t="s">
        <v>171</v>
      </c>
      <c r="B508" s="25">
        <v>44703</v>
      </c>
      <c r="C508" s="26" t="s">
        <v>160</v>
      </c>
      <c r="D508" s="26" t="s">
        <v>0</v>
      </c>
      <c r="E508" s="26" t="s">
        <v>1</v>
      </c>
      <c r="F508" s="26">
        <v>72228</v>
      </c>
      <c r="G508" s="26">
        <v>250</v>
      </c>
      <c r="H508" s="27">
        <v>7529.9998520000008</v>
      </c>
      <c r="I508" s="26">
        <v>800</v>
      </c>
      <c r="J508" s="30">
        <f t="shared" si="14"/>
        <v>30.872510586604452</v>
      </c>
      <c r="K508" s="24">
        <f t="shared" si="15"/>
        <v>0</v>
      </c>
    </row>
    <row r="509" spans="1:11">
      <c r="A509" s="24" t="s">
        <v>171</v>
      </c>
      <c r="B509" s="25">
        <v>44704</v>
      </c>
      <c r="C509" s="26" t="s">
        <v>160</v>
      </c>
      <c r="D509" s="26" t="s">
        <v>0</v>
      </c>
      <c r="E509" s="26" t="s">
        <v>1</v>
      </c>
      <c r="F509" s="26">
        <v>49699</v>
      </c>
      <c r="G509" s="26">
        <v>100</v>
      </c>
      <c r="H509" s="27">
        <v>2690.0000569999997</v>
      </c>
      <c r="I509" s="26">
        <v>550</v>
      </c>
      <c r="J509" s="30">
        <f t="shared" si="14"/>
        <v>60.33828866309203</v>
      </c>
      <c r="K509" s="24">
        <f t="shared" si="15"/>
        <v>0</v>
      </c>
    </row>
    <row r="510" spans="1:11">
      <c r="A510" s="24" t="s">
        <v>171</v>
      </c>
      <c r="B510" s="25">
        <v>44705</v>
      </c>
      <c r="C510" s="26" t="s">
        <v>160</v>
      </c>
      <c r="D510" s="26" t="s">
        <v>0</v>
      </c>
      <c r="E510" s="26" t="s">
        <v>1</v>
      </c>
      <c r="F510" s="26">
        <v>189761</v>
      </c>
      <c r="G510" s="26">
        <v>900</v>
      </c>
      <c r="H510" s="27">
        <v>27329.999690000001</v>
      </c>
      <c r="I510" s="26">
        <v>650</v>
      </c>
      <c r="J510" s="30">
        <f t="shared" si="14"/>
        <v>6.1350165463540112</v>
      </c>
      <c r="K510" s="24">
        <f t="shared" si="15"/>
        <v>0</v>
      </c>
    </row>
    <row r="511" spans="1:11">
      <c r="A511" s="24" t="s">
        <v>171</v>
      </c>
      <c r="B511" s="25">
        <v>44706</v>
      </c>
      <c r="C511" s="26" t="s">
        <v>160</v>
      </c>
      <c r="D511" s="26" t="s">
        <v>0</v>
      </c>
      <c r="E511" s="26" t="s">
        <v>1</v>
      </c>
      <c r="F511" s="26">
        <v>312524</v>
      </c>
      <c r="G511" s="26">
        <v>1850</v>
      </c>
      <c r="H511" s="27">
        <v>53789.99972</v>
      </c>
      <c r="I511" s="26">
        <v>500</v>
      </c>
      <c r="J511" s="30">
        <f t="shared" si="14"/>
        <v>1.788622435040236</v>
      </c>
      <c r="K511" s="24">
        <f t="shared" si="15"/>
        <v>1</v>
      </c>
    </row>
    <row r="512" spans="1:11">
      <c r="A512" s="24" t="s">
        <v>171</v>
      </c>
      <c r="B512" s="25">
        <v>44707</v>
      </c>
      <c r="C512" s="26" t="s">
        <v>160</v>
      </c>
      <c r="D512" s="26" t="s">
        <v>0</v>
      </c>
      <c r="E512" s="26" t="s">
        <v>1</v>
      </c>
      <c r="F512" s="26">
        <v>496760</v>
      </c>
      <c r="G512" s="26">
        <v>2100</v>
      </c>
      <c r="H512" s="27">
        <v>61009.999039999995</v>
      </c>
      <c r="I512" s="26">
        <v>1000</v>
      </c>
      <c r="J512" s="30">
        <f t="shared" si="14"/>
        <v>3.9172267615233194</v>
      </c>
      <c r="K512" s="24">
        <f t="shared" si="15"/>
        <v>0</v>
      </c>
    </row>
    <row r="513" spans="1:11">
      <c r="A513" s="24" t="s">
        <v>171</v>
      </c>
      <c r="B513" s="25">
        <v>44708</v>
      </c>
      <c r="C513" s="26" t="s">
        <v>160</v>
      </c>
      <c r="D513" s="26" t="s">
        <v>0</v>
      </c>
      <c r="E513" s="26" t="s">
        <v>1</v>
      </c>
      <c r="F513" s="26">
        <v>310988</v>
      </c>
      <c r="G513" s="26">
        <v>1700</v>
      </c>
      <c r="H513" s="27">
        <v>46669.999360000002</v>
      </c>
      <c r="I513" s="26">
        <v>1100</v>
      </c>
      <c r="J513" s="30">
        <f t="shared" si="14"/>
        <v>6.0709236024296356</v>
      </c>
      <c r="K513" s="24">
        <f t="shared" si="15"/>
        <v>0</v>
      </c>
    </row>
    <row r="514" spans="1:11">
      <c r="A514" s="24" t="s">
        <v>171</v>
      </c>
      <c r="B514" s="25">
        <v>44709</v>
      </c>
      <c r="C514" s="26" t="s">
        <v>160</v>
      </c>
      <c r="D514" s="26" t="s">
        <v>0</v>
      </c>
      <c r="E514" s="26" t="s">
        <v>1</v>
      </c>
      <c r="F514" s="26">
        <v>98606</v>
      </c>
      <c r="G514" s="26">
        <v>450</v>
      </c>
      <c r="H514" s="27">
        <v>12109.99984</v>
      </c>
      <c r="I514" s="26">
        <v>400</v>
      </c>
      <c r="J514" s="30">
        <f t="shared" si="14"/>
        <v>8.9091661094522347</v>
      </c>
      <c r="K514" s="24">
        <f t="shared" si="15"/>
        <v>0</v>
      </c>
    </row>
    <row r="515" spans="1:11">
      <c r="A515" s="24" t="s">
        <v>171</v>
      </c>
      <c r="B515" s="25">
        <v>44710</v>
      </c>
      <c r="C515" s="26" t="s">
        <v>160</v>
      </c>
      <c r="D515" s="26" t="s">
        <v>0</v>
      </c>
      <c r="E515" s="26" t="s">
        <v>1</v>
      </c>
      <c r="F515" s="26">
        <v>51104</v>
      </c>
      <c r="G515" s="26">
        <v>100</v>
      </c>
      <c r="H515" s="27">
        <v>3199.9999280000002</v>
      </c>
      <c r="I515" s="26">
        <v>600</v>
      </c>
      <c r="J515" s="30">
        <f t="shared" ref="J515:J578" si="16">(I515*300-H515)/H515</f>
        <v>55.250001265625023</v>
      </c>
      <c r="K515" s="24">
        <f t="shared" ref="K515:K578" si="17">IF(J515&lt;2,1,0)</f>
        <v>0</v>
      </c>
    </row>
    <row r="516" spans="1:11">
      <c r="A516" s="24" t="s">
        <v>171</v>
      </c>
      <c r="B516" s="25">
        <v>44711</v>
      </c>
      <c r="C516" s="26" t="s">
        <v>160</v>
      </c>
      <c r="D516" s="26" t="s">
        <v>0</v>
      </c>
      <c r="E516" s="26" t="s">
        <v>1</v>
      </c>
      <c r="F516" s="26">
        <v>276762</v>
      </c>
      <c r="G516" s="26">
        <v>1100</v>
      </c>
      <c r="H516" s="27">
        <v>32090.00015</v>
      </c>
      <c r="I516" s="26">
        <v>700</v>
      </c>
      <c r="J516" s="30">
        <f t="shared" si="16"/>
        <v>5.5440947029724459</v>
      </c>
      <c r="K516" s="24">
        <f t="shared" si="17"/>
        <v>0</v>
      </c>
    </row>
    <row r="517" spans="1:11">
      <c r="A517" s="24" t="s">
        <v>172</v>
      </c>
      <c r="B517" s="25">
        <v>44712</v>
      </c>
      <c r="C517" s="26" t="s">
        <v>160</v>
      </c>
      <c r="D517" s="26" t="s">
        <v>2</v>
      </c>
      <c r="E517" s="26" t="s">
        <v>5</v>
      </c>
      <c r="F517" s="26">
        <v>127546</v>
      </c>
      <c r="G517" s="26">
        <v>1250</v>
      </c>
      <c r="H517" s="27">
        <v>38940.000410000001</v>
      </c>
      <c r="I517" s="26">
        <v>50</v>
      </c>
      <c r="J517" s="30">
        <f t="shared" si="16"/>
        <v>-0.61479199172920607</v>
      </c>
      <c r="K517" s="24">
        <f t="shared" si="17"/>
        <v>1</v>
      </c>
    </row>
    <row r="518" spans="1:11">
      <c r="A518" s="24" t="s">
        <v>172</v>
      </c>
      <c r="B518" s="25">
        <v>44713</v>
      </c>
      <c r="C518" s="26" t="s">
        <v>160</v>
      </c>
      <c r="D518" s="26" t="s">
        <v>2</v>
      </c>
      <c r="E518" s="26" t="s">
        <v>5</v>
      </c>
      <c r="F518" s="26">
        <v>127865</v>
      </c>
      <c r="G518" s="26">
        <v>1400</v>
      </c>
      <c r="H518" s="27">
        <v>38029.999609999999</v>
      </c>
      <c r="I518" s="26">
        <v>150</v>
      </c>
      <c r="J518" s="30">
        <f t="shared" si="16"/>
        <v>0.18327637290238724</v>
      </c>
      <c r="K518" s="24">
        <f t="shared" si="17"/>
        <v>1</v>
      </c>
    </row>
    <row r="519" spans="1:11">
      <c r="A519" s="24" t="s">
        <v>172</v>
      </c>
      <c r="B519" s="25">
        <v>44714</v>
      </c>
      <c r="C519" s="26" t="s">
        <v>160</v>
      </c>
      <c r="D519" s="26" t="s">
        <v>2</v>
      </c>
      <c r="E519" s="26" t="s">
        <v>5</v>
      </c>
      <c r="F519" s="26">
        <v>1025327</v>
      </c>
      <c r="G519" s="26">
        <v>11450</v>
      </c>
      <c r="H519" s="27">
        <v>314299.99830000004</v>
      </c>
      <c r="I519" s="26">
        <v>700</v>
      </c>
      <c r="J519" s="30">
        <f t="shared" si="16"/>
        <v>-0.33184854872460245</v>
      </c>
      <c r="K519" s="24">
        <f t="shared" si="17"/>
        <v>1</v>
      </c>
    </row>
    <row r="520" spans="1:11">
      <c r="A520" s="24" t="s">
        <v>172</v>
      </c>
      <c r="B520" s="25">
        <v>44715</v>
      </c>
      <c r="C520" s="26" t="s">
        <v>160</v>
      </c>
      <c r="D520" s="26" t="s">
        <v>2</v>
      </c>
      <c r="E520" s="26" t="s">
        <v>5</v>
      </c>
      <c r="F520" s="26">
        <v>561415</v>
      </c>
      <c r="G520" s="26">
        <v>6200</v>
      </c>
      <c r="H520" s="27">
        <v>173760</v>
      </c>
      <c r="I520" s="26">
        <v>250</v>
      </c>
      <c r="J520" s="30">
        <f t="shared" si="16"/>
        <v>-0.5683701657458563</v>
      </c>
      <c r="K520" s="24">
        <f t="shared" si="17"/>
        <v>1</v>
      </c>
    </row>
    <row r="521" spans="1:11">
      <c r="A521" s="24" t="s">
        <v>172</v>
      </c>
      <c r="B521" s="25">
        <v>44716</v>
      </c>
      <c r="C521" s="26" t="s">
        <v>160</v>
      </c>
      <c r="D521" s="26" t="s">
        <v>2</v>
      </c>
      <c r="E521" s="26" t="s">
        <v>5</v>
      </c>
      <c r="F521" s="26">
        <v>132803</v>
      </c>
      <c r="G521" s="26">
        <v>1250</v>
      </c>
      <c r="H521" s="27">
        <v>37320.001240000005</v>
      </c>
      <c r="I521" s="26">
        <v>300</v>
      </c>
      <c r="J521" s="30">
        <f t="shared" si="16"/>
        <v>1.4115754825735902</v>
      </c>
      <c r="K521" s="24">
        <f t="shared" si="17"/>
        <v>1</v>
      </c>
    </row>
    <row r="522" spans="1:11">
      <c r="A522" s="24" t="s">
        <v>172</v>
      </c>
      <c r="B522" s="25">
        <v>44717</v>
      </c>
      <c r="C522" s="26" t="s">
        <v>160</v>
      </c>
      <c r="D522" s="26" t="s">
        <v>2</v>
      </c>
      <c r="E522" s="26" t="s">
        <v>5</v>
      </c>
      <c r="F522" s="26">
        <v>24664</v>
      </c>
      <c r="G522" s="26">
        <v>100</v>
      </c>
      <c r="H522" s="27">
        <v>2629.9999950000001</v>
      </c>
      <c r="I522" s="26">
        <v>50</v>
      </c>
      <c r="J522" s="30">
        <f t="shared" si="16"/>
        <v>4.7034220640749469</v>
      </c>
      <c r="K522" s="24">
        <f t="shared" si="17"/>
        <v>0</v>
      </c>
    </row>
    <row r="523" spans="1:11">
      <c r="A523" s="24" t="s">
        <v>172</v>
      </c>
      <c r="B523" s="25">
        <v>44718</v>
      </c>
      <c r="C523" s="26" t="s">
        <v>160</v>
      </c>
      <c r="D523" s="26" t="s">
        <v>2</v>
      </c>
      <c r="E523" s="26" t="s">
        <v>5</v>
      </c>
      <c r="F523" s="26">
        <v>1020561</v>
      </c>
      <c r="G523" s="26">
        <v>8600</v>
      </c>
      <c r="H523" s="27">
        <v>263810.00069999998</v>
      </c>
      <c r="I523" s="26">
        <v>350</v>
      </c>
      <c r="J523" s="30">
        <f t="shared" si="16"/>
        <v>-0.60198627905920776</v>
      </c>
      <c r="K523" s="24">
        <f t="shared" si="17"/>
        <v>1</v>
      </c>
    </row>
    <row r="524" spans="1:11">
      <c r="A524" s="24" t="s">
        <v>172</v>
      </c>
      <c r="B524" s="25">
        <v>44719</v>
      </c>
      <c r="C524" s="26" t="s">
        <v>160</v>
      </c>
      <c r="D524" s="26" t="s">
        <v>2</v>
      </c>
      <c r="E524" s="26" t="s">
        <v>5</v>
      </c>
      <c r="F524" s="26">
        <v>682143</v>
      </c>
      <c r="G524" s="26">
        <v>5700</v>
      </c>
      <c r="H524" s="27">
        <v>177109.9993</v>
      </c>
      <c r="I524" s="26">
        <v>500</v>
      </c>
      <c r="J524" s="30">
        <f t="shared" si="16"/>
        <v>-0.15306871101094288</v>
      </c>
      <c r="K524" s="24">
        <f t="shared" si="17"/>
        <v>1</v>
      </c>
    </row>
    <row r="525" spans="1:11">
      <c r="A525" s="24" t="s">
        <v>172</v>
      </c>
      <c r="B525" s="25">
        <v>44720</v>
      </c>
      <c r="C525" s="26" t="s">
        <v>160</v>
      </c>
      <c r="D525" s="26" t="s">
        <v>2</v>
      </c>
      <c r="E525" s="26" t="s">
        <v>5</v>
      </c>
      <c r="F525" s="26">
        <v>1247717</v>
      </c>
      <c r="G525" s="26">
        <v>11100</v>
      </c>
      <c r="H525" s="27">
        <v>343419.99939999997</v>
      </c>
      <c r="I525" s="26">
        <v>750</v>
      </c>
      <c r="J525" s="30">
        <f t="shared" si="16"/>
        <v>-0.3448255768647584</v>
      </c>
      <c r="K525" s="24">
        <f t="shared" si="17"/>
        <v>1</v>
      </c>
    </row>
    <row r="526" spans="1:11">
      <c r="A526" s="24" t="s">
        <v>172</v>
      </c>
      <c r="B526" s="25">
        <v>44721</v>
      </c>
      <c r="C526" s="26" t="s">
        <v>160</v>
      </c>
      <c r="D526" s="26" t="s">
        <v>2</v>
      </c>
      <c r="E526" s="26" t="s">
        <v>5</v>
      </c>
      <c r="F526" s="26">
        <v>146406</v>
      </c>
      <c r="G526" s="26">
        <v>1150</v>
      </c>
      <c r="H526" s="27">
        <v>33229.99942</v>
      </c>
      <c r="I526" s="26">
        <v>250</v>
      </c>
      <c r="J526" s="30">
        <f t="shared" si="16"/>
        <v>1.2569967291320525</v>
      </c>
      <c r="K526" s="24">
        <f t="shared" si="17"/>
        <v>1</v>
      </c>
    </row>
    <row r="527" spans="1:11">
      <c r="A527" s="24" t="s">
        <v>172</v>
      </c>
      <c r="B527" s="25">
        <v>44722</v>
      </c>
      <c r="C527" s="26" t="s">
        <v>160</v>
      </c>
      <c r="D527" s="26" t="s">
        <v>2</v>
      </c>
      <c r="E527" s="26" t="s">
        <v>5</v>
      </c>
      <c r="F527" s="26">
        <v>905699</v>
      </c>
      <c r="G527" s="26">
        <v>8050</v>
      </c>
      <c r="H527" s="27">
        <v>234659.9982</v>
      </c>
      <c r="I527" s="26">
        <v>350</v>
      </c>
      <c r="J527" s="30">
        <f t="shared" si="16"/>
        <v>-0.55254410293437051</v>
      </c>
      <c r="K527" s="24">
        <f t="shared" si="17"/>
        <v>1</v>
      </c>
    </row>
    <row r="528" spans="1:11">
      <c r="A528" s="24" t="s">
        <v>172</v>
      </c>
      <c r="B528" s="25">
        <v>44723</v>
      </c>
      <c r="C528" s="26" t="s">
        <v>160</v>
      </c>
      <c r="D528" s="26" t="s">
        <v>2</v>
      </c>
      <c r="E528" s="26" t="s">
        <v>5</v>
      </c>
      <c r="F528" s="26">
        <v>1184580</v>
      </c>
      <c r="G528" s="26">
        <v>9700</v>
      </c>
      <c r="H528" s="27">
        <v>297829.99810000003</v>
      </c>
      <c r="I528" s="26">
        <v>750</v>
      </c>
      <c r="J528" s="30">
        <f t="shared" si="16"/>
        <v>-0.24453546843708629</v>
      </c>
      <c r="K528" s="24">
        <f t="shared" si="17"/>
        <v>1</v>
      </c>
    </row>
    <row r="529" spans="1:11">
      <c r="A529" s="24" t="s">
        <v>172</v>
      </c>
      <c r="B529" s="25">
        <v>44724</v>
      </c>
      <c r="C529" s="26" t="s">
        <v>160</v>
      </c>
      <c r="D529" s="26" t="s">
        <v>2</v>
      </c>
      <c r="E529" s="26" t="s">
        <v>5</v>
      </c>
      <c r="F529" s="26">
        <v>98057</v>
      </c>
      <c r="G529" s="26">
        <v>1000</v>
      </c>
      <c r="H529" s="27">
        <v>31009.999629999998</v>
      </c>
      <c r="I529" s="26">
        <v>150</v>
      </c>
      <c r="J529" s="30">
        <f t="shared" si="16"/>
        <v>0.45114480931711004</v>
      </c>
      <c r="K529" s="24">
        <f t="shared" si="17"/>
        <v>1</v>
      </c>
    </row>
    <row r="530" spans="1:11">
      <c r="A530" s="24" t="s">
        <v>172</v>
      </c>
      <c r="B530" s="25">
        <v>44725</v>
      </c>
      <c r="C530" s="26" t="s">
        <v>160</v>
      </c>
      <c r="D530" s="26" t="s">
        <v>2</v>
      </c>
      <c r="E530" s="26" t="s">
        <v>5</v>
      </c>
      <c r="F530" s="26">
        <v>238735</v>
      </c>
      <c r="G530" s="26">
        <v>2800</v>
      </c>
      <c r="H530" s="27">
        <v>84659.998890000003</v>
      </c>
      <c r="I530" s="26">
        <v>150</v>
      </c>
      <c r="J530" s="30">
        <f t="shared" si="16"/>
        <v>-0.46846207665949569</v>
      </c>
      <c r="K530" s="24">
        <f t="shared" si="17"/>
        <v>1</v>
      </c>
    </row>
    <row r="531" spans="1:11">
      <c r="A531" s="24" t="s">
        <v>172</v>
      </c>
      <c r="B531" s="25">
        <v>44726</v>
      </c>
      <c r="C531" s="26" t="s">
        <v>160</v>
      </c>
      <c r="D531" s="26" t="s">
        <v>2</v>
      </c>
      <c r="E531" s="26" t="s">
        <v>5</v>
      </c>
      <c r="F531" s="26">
        <v>320657</v>
      </c>
      <c r="G531" s="26">
        <v>3850</v>
      </c>
      <c r="H531" s="27">
        <v>115880.00259999999</v>
      </c>
      <c r="I531" s="26">
        <v>50</v>
      </c>
      <c r="J531" s="30">
        <f t="shared" si="16"/>
        <v>-0.87055575022915987</v>
      </c>
      <c r="K531" s="24">
        <f t="shared" si="17"/>
        <v>1</v>
      </c>
    </row>
    <row r="532" spans="1:11">
      <c r="A532" s="24" t="s">
        <v>172</v>
      </c>
      <c r="B532" s="25">
        <v>44727</v>
      </c>
      <c r="C532" s="26" t="s">
        <v>160</v>
      </c>
      <c r="D532" s="26" t="s">
        <v>2</v>
      </c>
      <c r="E532" s="26" t="s">
        <v>5</v>
      </c>
      <c r="F532" s="26">
        <v>244074</v>
      </c>
      <c r="G532" s="26">
        <v>2850</v>
      </c>
      <c r="H532" s="27">
        <v>84510.000230000005</v>
      </c>
      <c r="I532" s="26">
        <v>150</v>
      </c>
      <c r="J532" s="30">
        <f t="shared" si="16"/>
        <v>-0.46751863829689644</v>
      </c>
      <c r="K532" s="24">
        <f t="shared" si="17"/>
        <v>1</v>
      </c>
    </row>
    <row r="533" spans="1:11">
      <c r="A533" s="24" t="s">
        <v>172</v>
      </c>
      <c r="B533" s="25">
        <v>44728</v>
      </c>
      <c r="C533" s="26" t="s">
        <v>160</v>
      </c>
      <c r="D533" s="26" t="s">
        <v>2</v>
      </c>
      <c r="E533" s="26" t="s">
        <v>5</v>
      </c>
      <c r="F533" s="26">
        <v>39146</v>
      </c>
      <c r="G533" s="26">
        <v>400</v>
      </c>
      <c r="H533" s="27">
        <v>13059.999589999999</v>
      </c>
      <c r="I533" s="26">
        <v>0</v>
      </c>
      <c r="J533" s="30">
        <f t="shared" si="16"/>
        <v>-1</v>
      </c>
      <c r="K533" s="24">
        <f t="shared" si="17"/>
        <v>1</v>
      </c>
    </row>
    <row r="534" spans="1:11">
      <c r="A534" s="24" t="s">
        <v>172</v>
      </c>
      <c r="B534" s="25">
        <v>44729</v>
      </c>
      <c r="C534" s="26" t="s">
        <v>160</v>
      </c>
      <c r="D534" s="26" t="s">
        <v>2</v>
      </c>
      <c r="E534" s="26" t="s">
        <v>5</v>
      </c>
      <c r="F534" s="26">
        <v>78468</v>
      </c>
      <c r="G534" s="26">
        <v>750</v>
      </c>
      <c r="H534" s="27">
        <v>23649.999619999999</v>
      </c>
      <c r="I534" s="26">
        <v>50</v>
      </c>
      <c r="J534" s="30">
        <f t="shared" si="16"/>
        <v>-0.3657505183503254</v>
      </c>
      <c r="K534" s="24">
        <f t="shared" si="17"/>
        <v>1</v>
      </c>
    </row>
    <row r="535" spans="1:11">
      <c r="A535" s="24" t="s">
        <v>172</v>
      </c>
      <c r="B535" s="25">
        <v>44730</v>
      </c>
      <c r="C535" s="26" t="s">
        <v>160</v>
      </c>
      <c r="D535" s="26" t="s">
        <v>2</v>
      </c>
      <c r="E535" s="26" t="s">
        <v>5</v>
      </c>
      <c r="F535" s="26">
        <v>325653</v>
      </c>
      <c r="G535" s="26">
        <v>3150</v>
      </c>
      <c r="H535" s="27">
        <v>89350.000260000001</v>
      </c>
      <c r="I535" s="26">
        <v>100</v>
      </c>
      <c r="J535" s="30">
        <f t="shared" si="16"/>
        <v>-0.66424174691994564</v>
      </c>
      <c r="K535" s="24">
        <f t="shared" si="17"/>
        <v>1</v>
      </c>
    </row>
    <row r="536" spans="1:11">
      <c r="A536" s="24" t="s">
        <v>172</v>
      </c>
      <c r="B536" s="25">
        <v>44731</v>
      </c>
      <c r="C536" s="26" t="s">
        <v>160</v>
      </c>
      <c r="D536" s="26" t="s">
        <v>2</v>
      </c>
      <c r="E536" s="26" t="s">
        <v>5</v>
      </c>
      <c r="F536" s="26">
        <v>66277</v>
      </c>
      <c r="G536" s="26">
        <v>600</v>
      </c>
      <c r="H536" s="27">
        <v>17300.000189999999</v>
      </c>
      <c r="I536" s="26">
        <v>200</v>
      </c>
      <c r="J536" s="30">
        <f t="shared" si="16"/>
        <v>2.468208054395403</v>
      </c>
      <c r="K536" s="24">
        <f t="shared" si="17"/>
        <v>0</v>
      </c>
    </row>
    <row r="537" spans="1:11">
      <c r="A537" s="24" t="s">
        <v>172</v>
      </c>
      <c r="B537" s="25">
        <v>44732</v>
      </c>
      <c r="C537" s="26" t="s">
        <v>160</v>
      </c>
      <c r="D537" s="26" t="s">
        <v>2</v>
      </c>
      <c r="E537" s="26" t="s">
        <v>5</v>
      </c>
      <c r="F537" s="26">
        <v>93002</v>
      </c>
      <c r="G537" s="26">
        <v>800</v>
      </c>
      <c r="H537" s="27">
        <v>23339.999679999997</v>
      </c>
      <c r="I537" s="26">
        <v>0</v>
      </c>
      <c r="J537" s="30">
        <f t="shared" si="16"/>
        <v>-1</v>
      </c>
      <c r="K537" s="24">
        <f t="shared" si="17"/>
        <v>1</v>
      </c>
    </row>
    <row r="538" spans="1:11">
      <c r="A538" s="24" t="s">
        <v>172</v>
      </c>
      <c r="B538" s="25">
        <v>44733</v>
      </c>
      <c r="C538" s="26" t="s">
        <v>160</v>
      </c>
      <c r="D538" s="26" t="s">
        <v>2</v>
      </c>
      <c r="E538" s="26" t="s">
        <v>5</v>
      </c>
      <c r="F538" s="26">
        <v>109723</v>
      </c>
      <c r="G538" s="26">
        <v>1350</v>
      </c>
      <c r="H538" s="27">
        <v>40960.000399999997</v>
      </c>
      <c r="I538" s="26">
        <v>50</v>
      </c>
      <c r="J538" s="30">
        <f t="shared" si="16"/>
        <v>-0.63378906607627861</v>
      </c>
      <c r="K538" s="24">
        <f t="shared" si="17"/>
        <v>1</v>
      </c>
    </row>
    <row r="539" spans="1:11">
      <c r="A539" s="24" t="s">
        <v>172</v>
      </c>
      <c r="B539" s="25">
        <v>44734</v>
      </c>
      <c r="C539" s="26" t="s">
        <v>160</v>
      </c>
      <c r="D539" s="26" t="s">
        <v>2</v>
      </c>
      <c r="E539" s="26" t="s">
        <v>5</v>
      </c>
      <c r="F539" s="26">
        <v>118941</v>
      </c>
      <c r="G539" s="26">
        <v>1750</v>
      </c>
      <c r="H539" s="27">
        <v>50110.000010000003</v>
      </c>
      <c r="I539" s="26">
        <v>250</v>
      </c>
      <c r="J539" s="30">
        <f t="shared" si="16"/>
        <v>0.4967072437643768</v>
      </c>
      <c r="K539" s="24">
        <f t="shared" si="17"/>
        <v>1</v>
      </c>
    </row>
    <row r="540" spans="1:11">
      <c r="A540" s="24" t="s">
        <v>172</v>
      </c>
      <c r="B540" s="25">
        <v>44735</v>
      </c>
      <c r="C540" s="26" t="s">
        <v>160</v>
      </c>
      <c r="D540" s="26" t="s">
        <v>2</v>
      </c>
      <c r="E540" s="26" t="s">
        <v>5</v>
      </c>
      <c r="F540" s="26">
        <v>221576</v>
      </c>
      <c r="G540" s="26">
        <v>2350</v>
      </c>
      <c r="H540" s="27">
        <v>66790.000680000012</v>
      </c>
      <c r="I540" s="26">
        <v>350</v>
      </c>
      <c r="J540" s="30">
        <f t="shared" si="16"/>
        <v>0.57209161447788115</v>
      </c>
      <c r="K540" s="24">
        <f t="shared" si="17"/>
        <v>1</v>
      </c>
    </row>
    <row r="541" spans="1:11">
      <c r="A541" s="24" t="s">
        <v>172</v>
      </c>
      <c r="B541" s="25">
        <v>44736</v>
      </c>
      <c r="C541" s="26" t="s">
        <v>160</v>
      </c>
      <c r="D541" s="26" t="s">
        <v>2</v>
      </c>
      <c r="E541" s="26" t="s">
        <v>5</v>
      </c>
      <c r="F541" s="26">
        <v>8341</v>
      </c>
      <c r="G541" s="26">
        <v>50</v>
      </c>
      <c r="H541" s="27">
        <v>1639.999986</v>
      </c>
      <c r="I541" s="26">
        <v>150</v>
      </c>
      <c r="J541" s="30">
        <f t="shared" si="16"/>
        <v>26.439024624479476</v>
      </c>
      <c r="K541" s="24">
        <f t="shared" si="17"/>
        <v>0</v>
      </c>
    </row>
    <row r="542" spans="1:11">
      <c r="A542" s="24" t="s">
        <v>172</v>
      </c>
      <c r="B542" s="25">
        <v>44737</v>
      </c>
      <c r="C542" s="26" t="s">
        <v>160</v>
      </c>
      <c r="D542" s="26" t="s">
        <v>2</v>
      </c>
      <c r="E542" s="26" t="s">
        <v>5</v>
      </c>
      <c r="F542" s="26">
        <v>120335</v>
      </c>
      <c r="G542" s="26">
        <v>1300</v>
      </c>
      <c r="H542" s="27">
        <v>36229.999300000003</v>
      </c>
      <c r="I542" s="26">
        <v>200</v>
      </c>
      <c r="J542" s="30">
        <f t="shared" si="16"/>
        <v>0.656086148475305</v>
      </c>
      <c r="K542" s="24">
        <f t="shared" si="17"/>
        <v>1</v>
      </c>
    </row>
    <row r="543" spans="1:11">
      <c r="A543" s="24" t="s">
        <v>172</v>
      </c>
      <c r="B543" s="25">
        <v>44738</v>
      </c>
      <c r="C543" s="26" t="s">
        <v>160</v>
      </c>
      <c r="D543" s="26" t="s">
        <v>2</v>
      </c>
      <c r="E543" s="26" t="s">
        <v>5</v>
      </c>
      <c r="F543" s="26">
        <v>182098</v>
      </c>
      <c r="G543" s="26">
        <v>2000</v>
      </c>
      <c r="H543" s="27">
        <v>62869.999889999999</v>
      </c>
      <c r="I543" s="26">
        <v>50</v>
      </c>
      <c r="J543" s="30">
        <f t="shared" si="16"/>
        <v>-0.76141243794743707</v>
      </c>
      <c r="K543" s="24">
        <f t="shared" si="17"/>
        <v>1</v>
      </c>
    </row>
    <row r="544" spans="1:11">
      <c r="A544" s="24" t="s">
        <v>172</v>
      </c>
      <c r="B544" s="25">
        <v>44739</v>
      </c>
      <c r="C544" s="26" t="s">
        <v>160</v>
      </c>
      <c r="D544" s="26" t="s">
        <v>2</v>
      </c>
      <c r="E544" s="26" t="s">
        <v>5</v>
      </c>
      <c r="F544" s="26">
        <v>227473</v>
      </c>
      <c r="G544" s="26">
        <v>2600</v>
      </c>
      <c r="H544" s="27">
        <v>71580.000520000001</v>
      </c>
      <c r="I544" s="26">
        <v>0</v>
      </c>
      <c r="J544" s="30">
        <f t="shared" si="16"/>
        <v>-1</v>
      </c>
      <c r="K544" s="24">
        <f t="shared" si="17"/>
        <v>1</v>
      </c>
    </row>
    <row r="545" spans="1:11">
      <c r="A545" s="24" t="s">
        <v>172</v>
      </c>
      <c r="B545" s="25">
        <v>44740</v>
      </c>
      <c r="C545" s="26" t="s">
        <v>160</v>
      </c>
      <c r="D545" s="26" t="s">
        <v>2</v>
      </c>
      <c r="E545" s="26" t="s">
        <v>5</v>
      </c>
      <c r="F545" s="26">
        <v>1050947</v>
      </c>
      <c r="G545" s="26">
        <v>11500</v>
      </c>
      <c r="H545" s="27">
        <v>350509.99569999997</v>
      </c>
      <c r="I545" s="26">
        <v>150</v>
      </c>
      <c r="J545" s="30">
        <f t="shared" si="16"/>
        <v>-0.87161564419830329</v>
      </c>
      <c r="K545" s="24">
        <f t="shared" si="17"/>
        <v>1</v>
      </c>
    </row>
    <row r="546" spans="1:11">
      <c r="A546" s="24" t="s">
        <v>172</v>
      </c>
      <c r="B546" s="25">
        <v>44741</v>
      </c>
      <c r="C546" s="26" t="s">
        <v>160</v>
      </c>
      <c r="D546" s="26" t="s">
        <v>2</v>
      </c>
      <c r="E546" s="26" t="s">
        <v>5</v>
      </c>
      <c r="F546" s="26">
        <v>720859</v>
      </c>
      <c r="G546" s="26">
        <v>8100</v>
      </c>
      <c r="H546" s="27">
        <v>213689.99859999999</v>
      </c>
      <c r="I546" s="26">
        <v>700</v>
      </c>
      <c r="J546" s="30">
        <f t="shared" si="16"/>
        <v>-1.7267998615635688E-2</v>
      </c>
      <c r="K546" s="24">
        <f t="shared" si="17"/>
        <v>1</v>
      </c>
    </row>
    <row r="547" spans="1:11">
      <c r="A547" s="24" t="s">
        <v>172</v>
      </c>
      <c r="B547" s="25">
        <v>44742</v>
      </c>
      <c r="C547" s="26" t="s">
        <v>160</v>
      </c>
      <c r="D547" s="26" t="s">
        <v>2</v>
      </c>
      <c r="E547" s="26" t="s">
        <v>5</v>
      </c>
      <c r="F547" s="26">
        <v>41111</v>
      </c>
      <c r="G547" s="26">
        <v>400</v>
      </c>
      <c r="H547" s="27">
        <v>10960.00016</v>
      </c>
      <c r="I547" s="26">
        <v>100</v>
      </c>
      <c r="J547" s="30">
        <f t="shared" si="16"/>
        <v>1.7372262374127558</v>
      </c>
      <c r="K547" s="24">
        <f t="shared" si="17"/>
        <v>1</v>
      </c>
    </row>
    <row r="548" spans="1:11">
      <c r="A548" s="24" t="s">
        <v>172</v>
      </c>
      <c r="B548" s="25">
        <v>44743</v>
      </c>
      <c r="C548" s="26" t="s">
        <v>160</v>
      </c>
      <c r="D548" s="26" t="s">
        <v>2</v>
      </c>
      <c r="E548" s="26" t="s">
        <v>5</v>
      </c>
      <c r="F548" s="26">
        <v>148616</v>
      </c>
      <c r="G548" s="26">
        <v>1250</v>
      </c>
      <c r="H548" s="27">
        <v>37399.999620000002</v>
      </c>
      <c r="I548" s="26">
        <v>350</v>
      </c>
      <c r="J548" s="30">
        <f t="shared" si="16"/>
        <v>1.8074866595413082</v>
      </c>
      <c r="K548" s="24">
        <f t="shared" si="17"/>
        <v>1</v>
      </c>
    </row>
    <row r="549" spans="1:11">
      <c r="A549" s="24" t="s">
        <v>172</v>
      </c>
      <c r="B549" s="25">
        <v>44744</v>
      </c>
      <c r="C549" s="26" t="s">
        <v>160</v>
      </c>
      <c r="D549" s="26" t="s">
        <v>2</v>
      </c>
      <c r="E549" s="26" t="s">
        <v>5</v>
      </c>
      <c r="F549" s="26">
        <v>707260</v>
      </c>
      <c r="G549" s="26">
        <v>6750</v>
      </c>
      <c r="H549" s="27">
        <v>210820.00279999999</v>
      </c>
      <c r="I549" s="26">
        <v>1050</v>
      </c>
      <c r="J549" s="30">
        <f t="shared" si="16"/>
        <v>0.49416561908896822</v>
      </c>
      <c r="K549" s="24">
        <f t="shared" si="17"/>
        <v>1</v>
      </c>
    </row>
    <row r="550" spans="1:11">
      <c r="A550" s="24" t="s">
        <v>172</v>
      </c>
      <c r="B550" s="25">
        <v>44745</v>
      </c>
      <c r="C550" s="26" t="s">
        <v>160</v>
      </c>
      <c r="D550" s="26" t="s">
        <v>2</v>
      </c>
      <c r="E550" s="26" t="s">
        <v>5</v>
      </c>
      <c r="F550" s="26">
        <v>139596</v>
      </c>
      <c r="G550" s="26">
        <v>1300</v>
      </c>
      <c r="H550" s="27">
        <v>42410.000319999999</v>
      </c>
      <c r="I550" s="26">
        <v>100</v>
      </c>
      <c r="J550" s="30">
        <f t="shared" si="16"/>
        <v>-0.29261967051076881</v>
      </c>
      <c r="K550" s="24">
        <f t="shared" si="17"/>
        <v>1</v>
      </c>
    </row>
    <row r="551" spans="1:11">
      <c r="A551" s="24" t="s">
        <v>172</v>
      </c>
      <c r="B551" s="25">
        <v>44746</v>
      </c>
      <c r="C551" s="26" t="s">
        <v>160</v>
      </c>
      <c r="D551" s="26" t="s">
        <v>2</v>
      </c>
      <c r="E551" s="26" t="s">
        <v>5</v>
      </c>
      <c r="F551" s="26">
        <v>105399</v>
      </c>
      <c r="G551" s="26">
        <v>1100</v>
      </c>
      <c r="H551" s="27">
        <v>33199.999329999999</v>
      </c>
      <c r="I551" s="26">
        <v>150</v>
      </c>
      <c r="J551" s="30">
        <f t="shared" si="16"/>
        <v>0.35542171410037804</v>
      </c>
      <c r="K551" s="24">
        <f t="shared" si="17"/>
        <v>1</v>
      </c>
    </row>
    <row r="552" spans="1:11">
      <c r="A552" s="24" t="s">
        <v>172</v>
      </c>
      <c r="B552" s="25">
        <v>44747</v>
      </c>
      <c r="C552" s="26" t="s">
        <v>160</v>
      </c>
      <c r="D552" s="26" t="s">
        <v>2</v>
      </c>
      <c r="E552" s="26" t="s">
        <v>5</v>
      </c>
      <c r="F552" s="26">
        <v>222378</v>
      </c>
      <c r="G552" s="26">
        <v>2500</v>
      </c>
      <c r="H552" s="27">
        <v>72910.001040000003</v>
      </c>
      <c r="I552" s="26">
        <v>0</v>
      </c>
      <c r="J552" s="30">
        <f t="shared" si="16"/>
        <v>-1</v>
      </c>
      <c r="K552" s="24">
        <f t="shared" si="17"/>
        <v>1</v>
      </c>
    </row>
    <row r="553" spans="1:11">
      <c r="A553" s="24" t="s">
        <v>172</v>
      </c>
      <c r="B553" s="25">
        <v>44748</v>
      </c>
      <c r="C553" s="26" t="s">
        <v>160</v>
      </c>
      <c r="D553" s="26" t="s">
        <v>2</v>
      </c>
      <c r="E553" s="26" t="s">
        <v>5</v>
      </c>
      <c r="F553" s="26">
        <v>975792</v>
      </c>
      <c r="G553" s="26">
        <v>10500</v>
      </c>
      <c r="H553" s="27">
        <v>293880.00109999999</v>
      </c>
      <c r="I553" s="26">
        <v>500</v>
      </c>
      <c r="J553" s="30">
        <f t="shared" si="16"/>
        <v>-0.48958758868059632</v>
      </c>
      <c r="K553" s="24">
        <f t="shared" si="17"/>
        <v>1</v>
      </c>
    </row>
    <row r="554" spans="1:11">
      <c r="A554" s="24" t="s">
        <v>172</v>
      </c>
      <c r="B554" s="25">
        <v>44749</v>
      </c>
      <c r="C554" s="26" t="s">
        <v>160</v>
      </c>
      <c r="D554" s="26" t="s">
        <v>2</v>
      </c>
      <c r="E554" s="26" t="s">
        <v>5</v>
      </c>
      <c r="F554" s="26">
        <v>579150</v>
      </c>
      <c r="G554" s="26">
        <v>6250</v>
      </c>
      <c r="H554" s="27">
        <v>167049.99970000001</v>
      </c>
      <c r="I554" s="26">
        <v>300</v>
      </c>
      <c r="J554" s="30">
        <f t="shared" si="16"/>
        <v>-0.46123914898755913</v>
      </c>
      <c r="K554" s="24">
        <f t="shared" si="17"/>
        <v>1</v>
      </c>
    </row>
    <row r="555" spans="1:11">
      <c r="A555" s="24" t="s">
        <v>172</v>
      </c>
      <c r="B555" s="25">
        <v>44750</v>
      </c>
      <c r="C555" s="26" t="s">
        <v>160</v>
      </c>
      <c r="D555" s="26" t="s">
        <v>2</v>
      </c>
      <c r="E555" s="26" t="s">
        <v>5</v>
      </c>
      <c r="F555" s="26">
        <v>449588</v>
      </c>
      <c r="G555" s="26">
        <v>4050</v>
      </c>
      <c r="H555" s="27">
        <v>123800.00099999999</v>
      </c>
      <c r="I555" s="26">
        <v>450</v>
      </c>
      <c r="J555" s="30">
        <f t="shared" si="16"/>
        <v>9.0468488768429098E-2</v>
      </c>
      <c r="K555" s="24">
        <f t="shared" si="17"/>
        <v>1</v>
      </c>
    </row>
    <row r="556" spans="1:11">
      <c r="A556" s="24" t="s">
        <v>172</v>
      </c>
      <c r="B556" s="25">
        <v>44751</v>
      </c>
      <c r="C556" s="26" t="s">
        <v>160</v>
      </c>
      <c r="D556" s="26" t="s">
        <v>2</v>
      </c>
      <c r="E556" s="26" t="s">
        <v>5</v>
      </c>
      <c r="F556" s="26">
        <v>318157</v>
      </c>
      <c r="G556" s="26">
        <v>2800</v>
      </c>
      <c r="H556" s="27">
        <v>85700.001959999994</v>
      </c>
      <c r="I556" s="26">
        <v>0</v>
      </c>
      <c r="J556" s="30">
        <f t="shared" si="16"/>
        <v>-1</v>
      </c>
      <c r="K556" s="24">
        <f t="shared" si="17"/>
        <v>1</v>
      </c>
    </row>
    <row r="557" spans="1:11">
      <c r="A557" s="24" t="s">
        <v>172</v>
      </c>
      <c r="B557" s="25">
        <v>44752</v>
      </c>
      <c r="C557" s="26" t="s">
        <v>160</v>
      </c>
      <c r="D557" s="26" t="s">
        <v>2</v>
      </c>
      <c r="E557" s="26" t="s">
        <v>5</v>
      </c>
      <c r="F557" s="26">
        <v>196967</v>
      </c>
      <c r="G557" s="26">
        <v>2150</v>
      </c>
      <c r="H557" s="27">
        <v>65179.999710000004</v>
      </c>
      <c r="I557" s="26">
        <v>250</v>
      </c>
      <c r="J557" s="30">
        <f t="shared" si="16"/>
        <v>0.15065971668750097</v>
      </c>
      <c r="K557" s="24">
        <f t="shared" si="17"/>
        <v>1</v>
      </c>
    </row>
    <row r="558" spans="1:11">
      <c r="A558" s="24" t="s">
        <v>172</v>
      </c>
      <c r="B558" s="25">
        <v>44753</v>
      </c>
      <c r="C558" s="26" t="s">
        <v>160</v>
      </c>
      <c r="D558" s="26" t="s">
        <v>2</v>
      </c>
      <c r="E558" s="26" t="s">
        <v>5</v>
      </c>
      <c r="F558" s="26">
        <v>158298</v>
      </c>
      <c r="G558" s="26">
        <v>1850</v>
      </c>
      <c r="H558" s="27">
        <v>46430.000070000002</v>
      </c>
      <c r="I558" s="26">
        <v>350</v>
      </c>
      <c r="J558" s="30">
        <f t="shared" si="16"/>
        <v>1.2614688744711862</v>
      </c>
      <c r="K558" s="24">
        <f t="shared" si="17"/>
        <v>1</v>
      </c>
    </row>
    <row r="559" spans="1:11">
      <c r="A559" s="24" t="s">
        <v>172</v>
      </c>
      <c r="B559" s="25">
        <v>44754</v>
      </c>
      <c r="C559" s="26" t="s">
        <v>160</v>
      </c>
      <c r="D559" s="26" t="s">
        <v>2</v>
      </c>
      <c r="E559" s="26" t="s">
        <v>5</v>
      </c>
      <c r="F559" s="26">
        <v>222739</v>
      </c>
      <c r="G559" s="26">
        <v>2750</v>
      </c>
      <c r="H559" s="27">
        <v>68559.999590000007</v>
      </c>
      <c r="I559" s="26">
        <v>300</v>
      </c>
      <c r="J559" s="30">
        <f t="shared" si="16"/>
        <v>0.31271879431468347</v>
      </c>
      <c r="K559" s="24">
        <f t="shared" si="17"/>
        <v>1</v>
      </c>
    </row>
    <row r="560" spans="1:11">
      <c r="A560" s="24" t="s">
        <v>172</v>
      </c>
      <c r="B560" s="25">
        <v>44755</v>
      </c>
      <c r="C560" s="26" t="s">
        <v>160</v>
      </c>
      <c r="D560" s="26" t="s">
        <v>2</v>
      </c>
      <c r="E560" s="26" t="s">
        <v>5</v>
      </c>
      <c r="F560" s="26">
        <v>20780</v>
      </c>
      <c r="G560" s="26">
        <v>250</v>
      </c>
      <c r="H560" s="27">
        <v>8189.9999379999999</v>
      </c>
      <c r="I560" s="26">
        <v>0</v>
      </c>
      <c r="J560" s="30">
        <f t="shared" si="16"/>
        <v>-1</v>
      </c>
      <c r="K560" s="24">
        <f t="shared" si="17"/>
        <v>1</v>
      </c>
    </row>
    <row r="561" spans="1:11">
      <c r="A561" s="24" t="s">
        <v>172</v>
      </c>
      <c r="B561" s="25">
        <v>44756</v>
      </c>
      <c r="C561" s="26" t="s">
        <v>160</v>
      </c>
      <c r="D561" s="26" t="s">
        <v>2</v>
      </c>
      <c r="E561" s="26" t="s">
        <v>5</v>
      </c>
      <c r="F561" s="26">
        <v>128616</v>
      </c>
      <c r="G561" s="26">
        <v>1650</v>
      </c>
      <c r="H561" s="27">
        <v>48549.999479999999</v>
      </c>
      <c r="I561" s="26">
        <v>150</v>
      </c>
      <c r="J561" s="30">
        <f t="shared" si="16"/>
        <v>-7.3120484408293523E-2</v>
      </c>
      <c r="K561" s="24">
        <f t="shared" si="17"/>
        <v>1</v>
      </c>
    </row>
    <row r="562" spans="1:11">
      <c r="A562" s="24" t="s">
        <v>172</v>
      </c>
      <c r="B562" s="25">
        <v>44757</v>
      </c>
      <c r="C562" s="26" t="s">
        <v>160</v>
      </c>
      <c r="D562" s="26" t="s">
        <v>2</v>
      </c>
      <c r="E562" s="26" t="s">
        <v>5</v>
      </c>
      <c r="F562" s="26">
        <v>72982</v>
      </c>
      <c r="G562" s="26">
        <v>550</v>
      </c>
      <c r="H562" s="27">
        <v>15049.999949999999</v>
      </c>
      <c r="I562" s="26">
        <v>0</v>
      </c>
      <c r="J562" s="30">
        <f t="shared" si="16"/>
        <v>-1</v>
      </c>
      <c r="K562" s="24">
        <f t="shared" si="17"/>
        <v>1</v>
      </c>
    </row>
    <row r="563" spans="1:11">
      <c r="A563" s="24" t="s">
        <v>172</v>
      </c>
      <c r="B563" s="25">
        <v>44758</v>
      </c>
      <c r="C563" s="26" t="s">
        <v>160</v>
      </c>
      <c r="D563" s="26" t="s">
        <v>2</v>
      </c>
      <c r="E563" s="26" t="s">
        <v>5</v>
      </c>
      <c r="F563" s="26">
        <v>975884</v>
      </c>
      <c r="G563" s="26">
        <v>8350</v>
      </c>
      <c r="H563" s="27">
        <v>237319.9975</v>
      </c>
      <c r="I563" s="26">
        <v>650</v>
      </c>
      <c r="J563" s="30">
        <f t="shared" si="16"/>
        <v>-0.17832461632315666</v>
      </c>
      <c r="K563" s="24">
        <f t="shared" si="17"/>
        <v>1</v>
      </c>
    </row>
    <row r="564" spans="1:11">
      <c r="A564" s="24" t="s">
        <v>172</v>
      </c>
      <c r="B564" s="25">
        <v>44759</v>
      </c>
      <c r="C564" s="26" t="s">
        <v>160</v>
      </c>
      <c r="D564" s="26" t="s">
        <v>2</v>
      </c>
      <c r="E564" s="26" t="s">
        <v>5</v>
      </c>
      <c r="F564" s="26">
        <v>245607</v>
      </c>
      <c r="G564" s="26">
        <v>1650</v>
      </c>
      <c r="H564" s="27">
        <v>47879.999519999998</v>
      </c>
      <c r="I564" s="26">
        <v>300</v>
      </c>
      <c r="J564" s="30">
        <f t="shared" si="16"/>
        <v>0.87969926696440381</v>
      </c>
      <c r="K564" s="24">
        <f t="shared" si="17"/>
        <v>1</v>
      </c>
    </row>
    <row r="565" spans="1:11">
      <c r="A565" s="24" t="s">
        <v>172</v>
      </c>
      <c r="B565" s="25">
        <v>44760</v>
      </c>
      <c r="C565" s="26" t="s">
        <v>160</v>
      </c>
      <c r="D565" s="26" t="s">
        <v>2</v>
      </c>
      <c r="E565" s="26" t="s">
        <v>5</v>
      </c>
      <c r="F565" s="26">
        <v>485369</v>
      </c>
      <c r="G565" s="26">
        <v>5700</v>
      </c>
      <c r="H565" s="27">
        <v>164640.00150000001</v>
      </c>
      <c r="I565" s="26">
        <v>250</v>
      </c>
      <c r="J565" s="30">
        <f t="shared" si="16"/>
        <v>-0.54446064554973905</v>
      </c>
      <c r="K565" s="24">
        <f t="shared" si="17"/>
        <v>1</v>
      </c>
    </row>
    <row r="566" spans="1:11">
      <c r="A566" s="24" t="s">
        <v>172</v>
      </c>
      <c r="B566" s="25">
        <v>44761</v>
      </c>
      <c r="C566" s="26" t="s">
        <v>160</v>
      </c>
      <c r="D566" s="26" t="s">
        <v>2</v>
      </c>
      <c r="E566" s="26" t="s">
        <v>5</v>
      </c>
      <c r="F566" s="26">
        <v>866355</v>
      </c>
      <c r="G566" s="26">
        <v>6950</v>
      </c>
      <c r="H566" s="27">
        <v>200829.99609999999</v>
      </c>
      <c r="I566" s="26">
        <v>750</v>
      </c>
      <c r="J566" s="30">
        <f t="shared" si="16"/>
        <v>0.1203505669938118</v>
      </c>
      <c r="K566" s="24">
        <f t="shared" si="17"/>
        <v>1</v>
      </c>
    </row>
    <row r="567" spans="1:11">
      <c r="A567" s="24" t="s">
        <v>172</v>
      </c>
      <c r="B567" s="25">
        <v>44762</v>
      </c>
      <c r="C567" s="26" t="s">
        <v>160</v>
      </c>
      <c r="D567" s="26" t="s">
        <v>2</v>
      </c>
      <c r="E567" s="26" t="s">
        <v>5</v>
      </c>
      <c r="F567" s="26">
        <v>502710</v>
      </c>
      <c r="G567" s="26">
        <v>3600</v>
      </c>
      <c r="H567" s="27">
        <v>105219.9969</v>
      </c>
      <c r="I567" s="26">
        <v>650</v>
      </c>
      <c r="J567" s="30">
        <f t="shared" si="16"/>
        <v>0.85325989113386869</v>
      </c>
      <c r="K567" s="24">
        <f t="shared" si="17"/>
        <v>1</v>
      </c>
    </row>
    <row r="568" spans="1:11">
      <c r="A568" s="24" t="s">
        <v>172</v>
      </c>
      <c r="B568" s="25">
        <v>44763</v>
      </c>
      <c r="C568" s="26" t="s">
        <v>160</v>
      </c>
      <c r="D568" s="26" t="s">
        <v>2</v>
      </c>
      <c r="E568" s="26" t="s">
        <v>5</v>
      </c>
      <c r="F568" s="26">
        <v>475184</v>
      </c>
      <c r="G568" s="26">
        <v>4400</v>
      </c>
      <c r="H568" s="27">
        <v>127320.0028</v>
      </c>
      <c r="I568" s="26">
        <v>250</v>
      </c>
      <c r="J568" s="30">
        <f t="shared" si="16"/>
        <v>-0.41093309495277519</v>
      </c>
      <c r="K568" s="24">
        <f t="shared" si="17"/>
        <v>1</v>
      </c>
    </row>
    <row r="569" spans="1:11">
      <c r="A569" s="24" t="s">
        <v>172</v>
      </c>
      <c r="B569" s="25">
        <v>44764</v>
      </c>
      <c r="C569" s="26" t="s">
        <v>160</v>
      </c>
      <c r="D569" s="26" t="s">
        <v>2</v>
      </c>
      <c r="E569" s="26" t="s">
        <v>5</v>
      </c>
      <c r="F569" s="26">
        <v>357401</v>
      </c>
      <c r="G569" s="26">
        <v>2350</v>
      </c>
      <c r="H569" s="27">
        <v>68670.000079999998</v>
      </c>
      <c r="I569" s="26">
        <v>400</v>
      </c>
      <c r="J569" s="30">
        <f t="shared" si="16"/>
        <v>0.74748798398428662</v>
      </c>
      <c r="K569" s="24">
        <f t="shared" si="17"/>
        <v>1</v>
      </c>
    </row>
    <row r="570" spans="1:11">
      <c r="A570" s="24" t="s">
        <v>172</v>
      </c>
      <c r="B570" s="25">
        <v>44765</v>
      </c>
      <c r="C570" s="26" t="s">
        <v>160</v>
      </c>
      <c r="D570" s="26" t="s">
        <v>2</v>
      </c>
      <c r="E570" s="26" t="s">
        <v>5</v>
      </c>
      <c r="F570" s="26">
        <v>99810</v>
      </c>
      <c r="G570" s="26">
        <v>700</v>
      </c>
      <c r="H570" s="27">
        <v>20050.000189999999</v>
      </c>
      <c r="I570" s="26">
        <v>50</v>
      </c>
      <c r="J570" s="30">
        <f t="shared" si="16"/>
        <v>-0.25187033127903424</v>
      </c>
      <c r="K570" s="24">
        <f t="shared" si="17"/>
        <v>1</v>
      </c>
    </row>
    <row r="571" spans="1:11">
      <c r="A571" s="24" t="s">
        <v>172</v>
      </c>
      <c r="B571" s="25">
        <v>44766</v>
      </c>
      <c r="C571" s="26" t="s">
        <v>160</v>
      </c>
      <c r="D571" s="26" t="s">
        <v>2</v>
      </c>
      <c r="E571" s="26" t="s">
        <v>5</v>
      </c>
      <c r="F571" s="26">
        <v>81569</v>
      </c>
      <c r="G571" s="26">
        <v>300</v>
      </c>
      <c r="H571" s="27">
        <v>9409.9999669999997</v>
      </c>
      <c r="I571" s="26">
        <v>300</v>
      </c>
      <c r="J571" s="30">
        <f t="shared" si="16"/>
        <v>8.56429333853578</v>
      </c>
      <c r="K571" s="24">
        <f t="shared" si="17"/>
        <v>0</v>
      </c>
    </row>
    <row r="572" spans="1:11">
      <c r="A572" s="24" t="s">
        <v>172</v>
      </c>
      <c r="B572" s="25">
        <v>44767</v>
      </c>
      <c r="C572" s="26" t="s">
        <v>160</v>
      </c>
      <c r="D572" s="26" t="s">
        <v>2</v>
      </c>
      <c r="E572" s="26" t="s">
        <v>5</v>
      </c>
      <c r="F572" s="26">
        <v>441192</v>
      </c>
      <c r="G572" s="26">
        <v>2650</v>
      </c>
      <c r="H572" s="27">
        <v>77599.999790000002</v>
      </c>
      <c r="I572" s="26">
        <v>300</v>
      </c>
      <c r="J572" s="30">
        <f t="shared" si="16"/>
        <v>0.15979381757160696</v>
      </c>
      <c r="K572" s="24">
        <f t="shared" si="17"/>
        <v>1</v>
      </c>
    </row>
    <row r="573" spans="1:11">
      <c r="A573" s="24" t="s">
        <v>172</v>
      </c>
      <c r="B573" s="25">
        <v>44768</v>
      </c>
      <c r="C573" s="26" t="s">
        <v>160</v>
      </c>
      <c r="D573" s="26" t="s">
        <v>2</v>
      </c>
      <c r="E573" s="26" t="s">
        <v>5</v>
      </c>
      <c r="F573" s="26">
        <v>90470</v>
      </c>
      <c r="G573" s="26">
        <v>550</v>
      </c>
      <c r="H573" s="27">
        <v>16730.000019999999</v>
      </c>
      <c r="I573" s="26">
        <v>150</v>
      </c>
      <c r="J573" s="30">
        <f t="shared" si="16"/>
        <v>1.6897788371909399</v>
      </c>
      <c r="K573" s="24">
        <f t="shared" si="17"/>
        <v>1</v>
      </c>
    </row>
    <row r="574" spans="1:11">
      <c r="A574" s="24" t="s">
        <v>173</v>
      </c>
      <c r="B574" s="25">
        <v>44769</v>
      </c>
      <c r="C574" s="26" t="s">
        <v>160</v>
      </c>
      <c r="D574" s="26" t="s">
        <v>2</v>
      </c>
      <c r="E574" s="26" t="s">
        <v>1</v>
      </c>
      <c r="F574" s="26">
        <v>98066</v>
      </c>
      <c r="G574" s="26">
        <v>450</v>
      </c>
      <c r="H574" s="27">
        <v>16150.000099999999</v>
      </c>
      <c r="I574" s="26">
        <v>450</v>
      </c>
      <c r="J574" s="30">
        <f t="shared" si="16"/>
        <v>7.359133075175647</v>
      </c>
      <c r="K574" s="24">
        <f t="shared" si="17"/>
        <v>0</v>
      </c>
    </row>
    <row r="575" spans="1:11">
      <c r="A575" s="24" t="s">
        <v>173</v>
      </c>
      <c r="B575" s="25">
        <v>44770</v>
      </c>
      <c r="C575" s="26" t="s">
        <v>160</v>
      </c>
      <c r="D575" s="26" t="s">
        <v>2</v>
      </c>
      <c r="E575" s="26" t="s">
        <v>1</v>
      </c>
      <c r="F575" s="26">
        <v>770749</v>
      </c>
      <c r="G575" s="26">
        <v>5000</v>
      </c>
      <c r="H575" s="27">
        <v>189129.99840000001</v>
      </c>
      <c r="I575" s="26">
        <v>1150</v>
      </c>
      <c r="J575" s="30">
        <f t="shared" si="16"/>
        <v>0.82414213989651242</v>
      </c>
      <c r="K575" s="24">
        <f t="shared" si="17"/>
        <v>1</v>
      </c>
    </row>
    <row r="576" spans="1:11">
      <c r="A576" s="24" t="s">
        <v>173</v>
      </c>
      <c r="B576" s="25">
        <v>44771</v>
      </c>
      <c r="C576" s="26" t="s">
        <v>160</v>
      </c>
      <c r="D576" s="26" t="s">
        <v>2</v>
      </c>
      <c r="E576" s="26" t="s">
        <v>1</v>
      </c>
      <c r="F576" s="26">
        <v>52553</v>
      </c>
      <c r="G576" s="26">
        <v>250</v>
      </c>
      <c r="H576" s="27">
        <v>8529.999851999999</v>
      </c>
      <c r="I576" s="26">
        <v>450</v>
      </c>
      <c r="J576" s="30">
        <f t="shared" si="16"/>
        <v>14.826494999099799</v>
      </c>
      <c r="K576" s="24">
        <f t="shared" si="17"/>
        <v>0</v>
      </c>
    </row>
    <row r="577" spans="1:11">
      <c r="A577" s="24" t="s">
        <v>173</v>
      </c>
      <c r="B577" s="25">
        <v>44772</v>
      </c>
      <c r="C577" s="26" t="s">
        <v>160</v>
      </c>
      <c r="D577" s="26" t="s">
        <v>2</v>
      </c>
      <c r="E577" s="26" t="s">
        <v>1</v>
      </c>
      <c r="F577" s="26">
        <v>362296</v>
      </c>
      <c r="G577" s="26">
        <v>1950</v>
      </c>
      <c r="H577" s="27">
        <v>67770.00129</v>
      </c>
      <c r="I577" s="26">
        <v>900</v>
      </c>
      <c r="J577" s="30">
        <f t="shared" si="16"/>
        <v>2.9840636691833833</v>
      </c>
      <c r="K577" s="24">
        <f t="shared" si="17"/>
        <v>0</v>
      </c>
    </row>
    <row r="578" spans="1:11">
      <c r="A578" s="24" t="s">
        <v>173</v>
      </c>
      <c r="B578" s="25">
        <v>44773</v>
      </c>
      <c r="C578" s="26" t="s">
        <v>160</v>
      </c>
      <c r="D578" s="26" t="s">
        <v>2</v>
      </c>
      <c r="E578" s="26" t="s">
        <v>1</v>
      </c>
      <c r="F578" s="26">
        <v>427729</v>
      </c>
      <c r="G578" s="26">
        <v>2500</v>
      </c>
      <c r="H578" s="27">
        <v>96899.998900000006</v>
      </c>
      <c r="I578" s="26">
        <v>600</v>
      </c>
      <c r="J578" s="30">
        <f t="shared" si="16"/>
        <v>0.85758516040602339</v>
      </c>
      <c r="K578" s="24">
        <f t="shared" si="17"/>
        <v>1</v>
      </c>
    </row>
    <row r="579" spans="1:11">
      <c r="A579" s="24" t="s">
        <v>173</v>
      </c>
      <c r="B579" s="25">
        <v>44774</v>
      </c>
      <c r="C579" s="26" t="s">
        <v>160</v>
      </c>
      <c r="D579" s="26" t="s">
        <v>2</v>
      </c>
      <c r="E579" s="26" t="s">
        <v>1</v>
      </c>
      <c r="F579" s="26">
        <v>180351</v>
      </c>
      <c r="G579" s="26">
        <v>1050</v>
      </c>
      <c r="H579" s="27">
        <v>37130.000110000001</v>
      </c>
      <c r="I579" s="26">
        <v>550</v>
      </c>
      <c r="J579" s="30">
        <f t="shared" ref="J579:J642" si="18">(I579*300-H579)/H579</f>
        <v>3.4438459335086709</v>
      </c>
      <c r="K579" s="24">
        <f t="shared" ref="K579:K642" si="19">IF(J579&lt;2,1,0)</f>
        <v>0</v>
      </c>
    </row>
    <row r="580" spans="1:11">
      <c r="A580" s="24" t="s">
        <v>173</v>
      </c>
      <c r="B580" s="25">
        <v>44775</v>
      </c>
      <c r="C580" s="26" t="s">
        <v>160</v>
      </c>
      <c r="D580" s="26" t="s">
        <v>2</v>
      </c>
      <c r="E580" s="26" t="s">
        <v>1</v>
      </c>
      <c r="F580" s="26">
        <v>187329</v>
      </c>
      <c r="G580" s="26">
        <v>1450</v>
      </c>
      <c r="H580" s="27">
        <v>53159.999609999999</v>
      </c>
      <c r="I580" s="26">
        <v>550</v>
      </c>
      <c r="J580" s="30">
        <f t="shared" si="18"/>
        <v>2.1038374945541127</v>
      </c>
      <c r="K580" s="24">
        <f t="shared" si="19"/>
        <v>0</v>
      </c>
    </row>
    <row r="581" spans="1:11">
      <c r="A581" s="24" t="s">
        <v>173</v>
      </c>
      <c r="B581" s="25">
        <v>44776</v>
      </c>
      <c r="C581" s="26" t="s">
        <v>160</v>
      </c>
      <c r="D581" s="26" t="s">
        <v>2</v>
      </c>
      <c r="E581" s="26" t="s">
        <v>1</v>
      </c>
      <c r="F581" s="26">
        <v>782894</v>
      </c>
      <c r="G581" s="26">
        <v>5900</v>
      </c>
      <c r="H581" s="27">
        <v>192929.99950000001</v>
      </c>
      <c r="I581" s="26">
        <v>750</v>
      </c>
      <c r="J581" s="30">
        <f t="shared" si="18"/>
        <v>0.16622609538751382</v>
      </c>
      <c r="K581" s="24">
        <f t="shared" si="19"/>
        <v>1</v>
      </c>
    </row>
    <row r="582" spans="1:11">
      <c r="A582" s="24" t="s">
        <v>173</v>
      </c>
      <c r="B582" s="25">
        <v>44777</v>
      </c>
      <c r="C582" s="26" t="s">
        <v>160</v>
      </c>
      <c r="D582" s="26" t="s">
        <v>2</v>
      </c>
      <c r="E582" s="26" t="s">
        <v>1</v>
      </c>
      <c r="F582" s="26">
        <v>1206533</v>
      </c>
      <c r="G582" s="26">
        <v>6400</v>
      </c>
      <c r="H582" s="27">
        <v>236119.9988</v>
      </c>
      <c r="I582" s="26">
        <v>1600</v>
      </c>
      <c r="J582" s="30">
        <f t="shared" si="18"/>
        <v>1.0328646554270609</v>
      </c>
      <c r="K582" s="24">
        <f t="shared" si="19"/>
        <v>1</v>
      </c>
    </row>
    <row r="583" spans="1:11">
      <c r="A583" s="24" t="s">
        <v>173</v>
      </c>
      <c r="B583" s="25">
        <v>44778</v>
      </c>
      <c r="C583" s="26" t="s">
        <v>160</v>
      </c>
      <c r="D583" s="26" t="s">
        <v>2</v>
      </c>
      <c r="E583" s="26" t="s">
        <v>1</v>
      </c>
      <c r="F583" s="26">
        <v>84494</v>
      </c>
      <c r="G583" s="26">
        <v>350</v>
      </c>
      <c r="H583" s="27">
        <v>12570.000169999999</v>
      </c>
      <c r="I583" s="26">
        <v>500</v>
      </c>
      <c r="J583" s="30">
        <f t="shared" si="18"/>
        <v>10.933174062956278</v>
      </c>
      <c r="K583" s="24">
        <f t="shared" si="19"/>
        <v>0</v>
      </c>
    </row>
    <row r="584" spans="1:11">
      <c r="A584" s="24" t="s">
        <v>173</v>
      </c>
      <c r="B584" s="25">
        <v>44779</v>
      </c>
      <c r="C584" s="26" t="s">
        <v>160</v>
      </c>
      <c r="D584" s="26" t="s">
        <v>2</v>
      </c>
      <c r="E584" s="26" t="s">
        <v>1</v>
      </c>
      <c r="F584" s="26">
        <v>94257</v>
      </c>
      <c r="G584" s="26">
        <v>350</v>
      </c>
      <c r="H584" s="27">
        <v>12580.000399999999</v>
      </c>
      <c r="I584" s="26">
        <v>500</v>
      </c>
      <c r="J584" s="30">
        <f t="shared" si="18"/>
        <v>10.923688015145057</v>
      </c>
      <c r="K584" s="24">
        <f t="shared" si="19"/>
        <v>0</v>
      </c>
    </row>
    <row r="585" spans="1:11">
      <c r="A585" s="24" t="s">
        <v>173</v>
      </c>
      <c r="B585" s="25">
        <v>44780</v>
      </c>
      <c r="C585" s="26" t="s">
        <v>160</v>
      </c>
      <c r="D585" s="26" t="s">
        <v>2</v>
      </c>
      <c r="E585" s="26" t="s">
        <v>1</v>
      </c>
      <c r="F585" s="26">
        <v>131060</v>
      </c>
      <c r="G585" s="26">
        <v>800</v>
      </c>
      <c r="H585" s="27">
        <v>28049.999589999999</v>
      </c>
      <c r="I585" s="26">
        <v>600</v>
      </c>
      <c r="J585" s="30">
        <f t="shared" si="18"/>
        <v>5.417112393262606</v>
      </c>
      <c r="K585" s="24">
        <f t="shared" si="19"/>
        <v>0</v>
      </c>
    </row>
    <row r="586" spans="1:11">
      <c r="A586" s="24" t="s">
        <v>173</v>
      </c>
      <c r="B586" s="25">
        <v>44781</v>
      </c>
      <c r="C586" s="26" t="s">
        <v>160</v>
      </c>
      <c r="D586" s="26" t="s">
        <v>2</v>
      </c>
      <c r="E586" s="26" t="s">
        <v>1</v>
      </c>
      <c r="F586" s="26">
        <v>341603</v>
      </c>
      <c r="G586" s="26">
        <v>2500</v>
      </c>
      <c r="H586" s="27">
        <v>83480.001210000002</v>
      </c>
      <c r="I586" s="26">
        <v>700</v>
      </c>
      <c r="J586" s="30">
        <f t="shared" si="18"/>
        <v>1.5155725557757211</v>
      </c>
      <c r="K586" s="24">
        <f t="shared" si="19"/>
        <v>1</v>
      </c>
    </row>
    <row r="587" spans="1:11">
      <c r="A587" s="24" t="s">
        <v>173</v>
      </c>
      <c r="B587" s="25">
        <v>44782</v>
      </c>
      <c r="C587" s="26" t="s">
        <v>160</v>
      </c>
      <c r="D587" s="26" t="s">
        <v>2</v>
      </c>
      <c r="E587" s="26" t="s">
        <v>1</v>
      </c>
      <c r="F587" s="26">
        <v>140749</v>
      </c>
      <c r="G587" s="26">
        <v>950</v>
      </c>
      <c r="H587" s="27">
        <v>30479.999899999999</v>
      </c>
      <c r="I587" s="26">
        <v>450</v>
      </c>
      <c r="J587" s="30">
        <f t="shared" si="18"/>
        <v>3.429133872798996</v>
      </c>
      <c r="K587" s="24">
        <f t="shared" si="19"/>
        <v>0</v>
      </c>
    </row>
    <row r="588" spans="1:11">
      <c r="A588" s="24" t="s">
        <v>173</v>
      </c>
      <c r="B588" s="25">
        <v>44783</v>
      </c>
      <c r="C588" s="26" t="s">
        <v>160</v>
      </c>
      <c r="D588" s="26" t="s">
        <v>2</v>
      </c>
      <c r="E588" s="26" t="s">
        <v>1</v>
      </c>
      <c r="F588" s="26">
        <v>102525</v>
      </c>
      <c r="G588" s="26">
        <v>650</v>
      </c>
      <c r="H588" s="27">
        <v>20299.999830000001</v>
      </c>
      <c r="I588" s="26">
        <v>500</v>
      </c>
      <c r="J588" s="30">
        <f t="shared" si="18"/>
        <v>6.3891626234560412</v>
      </c>
      <c r="K588" s="24">
        <f t="shared" si="19"/>
        <v>0</v>
      </c>
    </row>
    <row r="589" spans="1:11">
      <c r="A589" s="24" t="s">
        <v>173</v>
      </c>
      <c r="B589" s="25">
        <v>44784</v>
      </c>
      <c r="C589" s="26" t="s">
        <v>160</v>
      </c>
      <c r="D589" s="26" t="s">
        <v>2</v>
      </c>
      <c r="E589" s="26" t="s">
        <v>1</v>
      </c>
      <c r="F589" s="26">
        <v>447952</v>
      </c>
      <c r="G589" s="26">
        <v>3400</v>
      </c>
      <c r="H589" s="27">
        <v>131579.99830000001</v>
      </c>
      <c r="I589" s="26">
        <v>900</v>
      </c>
      <c r="J589" s="30">
        <f t="shared" si="18"/>
        <v>1.0519836106427429</v>
      </c>
      <c r="K589" s="24">
        <f t="shared" si="19"/>
        <v>1</v>
      </c>
    </row>
    <row r="590" spans="1:11">
      <c r="A590" s="24" t="s">
        <v>173</v>
      </c>
      <c r="B590" s="25">
        <v>44785</v>
      </c>
      <c r="C590" s="26" t="s">
        <v>160</v>
      </c>
      <c r="D590" s="26" t="s">
        <v>2</v>
      </c>
      <c r="E590" s="26" t="s">
        <v>1</v>
      </c>
      <c r="F590" s="26">
        <v>76355</v>
      </c>
      <c r="G590" s="26">
        <v>450</v>
      </c>
      <c r="H590" s="27">
        <v>14629.999879999999</v>
      </c>
      <c r="I590" s="26">
        <v>500</v>
      </c>
      <c r="J590" s="30">
        <f t="shared" si="18"/>
        <v>9.2529050738447456</v>
      </c>
      <c r="K590" s="24">
        <f t="shared" si="19"/>
        <v>0</v>
      </c>
    </row>
    <row r="591" spans="1:11">
      <c r="A591" s="24" t="s">
        <v>173</v>
      </c>
      <c r="B591" s="25">
        <v>44786</v>
      </c>
      <c r="C591" s="26" t="s">
        <v>160</v>
      </c>
      <c r="D591" s="26" t="s">
        <v>2</v>
      </c>
      <c r="E591" s="26" t="s">
        <v>1</v>
      </c>
      <c r="F591" s="26">
        <v>256598</v>
      </c>
      <c r="G591" s="26">
        <v>1900</v>
      </c>
      <c r="H591" s="27">
        <v>64469.999310000007</v>
      </c>
      <c r="I591" s="26">
        <v>800</v>
      </c>
      <c r="J591" s="30">
        <f t="shared" si="18"/>
        <v>2.7226617429600832</v>
      </c>
      <c r="K591" s="24">
        <f t="shared" si="19"/>
        <v>0</v>
      </c>
    </row>
    <row r="592" spans="1:11">
      <c r="A592" s="24" t="s">
        <v>173</v>
      </c>
      <c r="B592" s="25">
        <v>44787</v>
      </c>
      <c r="C592" s="26" t="s">
        <v>160</v>
      </c>
      <c r="D592" s="26" t="s">
        <v>2</v>
      </c>
      <c r="E592" s="26" t="s">
        <v>1</v>
      </c>
      <c r="F592" s="26">
        <v>127476</v>
      </c>
      <c r="G592" s="26">
        <v>1050</v>
      </c>
      <c r="H592" s="27">
        <v>30150.00057</v>
      </c>
      <c r="I592" s="26">
        <v>600</v>
      </c>
      <c r="J592" s="30">
        <f t="shared" si="18"/>
        <v>4.9701491408628522</v>
      </c>
      <c r="K592" s="24">
        <f t="shared" si="19"/>
        <v>0</v>
      </c>
    </row>
    <row r="593" spans="1:11">
      <c r="A593" s="24" t="s">
        <v>173</v>
      </c>
      <c r="B593" s="25">
        <v>44788</v>
      </c>
      <c r="C593" s="26" t="s">
        <v>160</v>
      </c>
      <c r="D593" s="26" t="s">
        <v>2</v>
      </c>
      <c r="E593" s="26" t="s">
        <v>1</v>
      </c>
      <c r="F593" s="26">
        <v>237603</v>
      </c>
      <c r="G593" s="26">
        <v>1850</v>
      </c>
      <c r="H593" s="27">
        <v>62250.000240000001</v>
      </c>
      <c r="I593" s="26">
        <v>700</v>
      </c>
      <c r="J593" s="30">
        <f t="shared" si="18"/>
        <v>2.3734939628973728</v>
      </c>
      <c r="K593" s="24">
        <f t="shared" si="19"/>
        <v>0</v>
      </c>
    </row>
    <row r="594" spans="1:11">
      <c r="A594" s="24" t="s">
        <v>173</v>
      </c>
      <c r="B594" s="25">
        <v>44789</v>
      </c>
      <c r="C594" s="26" t="s">
        <v>160</v>
      </c>
      <c r="D594" s="26" t="s">
        <v>2</v>
      </c>
      <c r="E594" s="26" t="s">
        <v>1</v>
      </c>
      <c r="F594" s="26">
        <v>271091</v>
      </c>
      <c r="G594" s="26">
        <v>2100</v>
      </c>
      <c r="H594" s="27">
        <v>78039.999839999989</v>
      </c>
      <c r="I594" s="26">
        <v>600</v>
      </c>
      <c r="J594" s="30">
        <f t="shared" si="18"/>
        <v>1.3065094870456373</v>
      </c>
      <c r="K594" s="24">
        <f t="shared" si="19"/>
        <v>1</v>
      </c>
    </row>
    <row r="595" spans="1:11">
      <c r="A595" s="24" t="s">
        <v>173</v>
      </c>
      <c r="B595" s="25">
        <v>44790</v>
      </c>
      <c r="C595" s="26" t="s">
        <v>160</v>
      </c>
      <c r="D595" s="26" t="s">
        <v>2</v>
      </c>
      <c r="E595" s="26" t="s">
        <v>1</v>
      </c>
      <c r="F595" s="26">
        <v>21743</v>
      </c>
      <c r="G595" s="26">
        <v>100</v>
      </c>
      <c r="H595" s="27">
        <v>3400.0000950000003</v>
      </c>
      <c r="I595" s="26">
        <v>450</v>
      </c>
      <c r="J595" s="30">
        <f t="shared" si="18"/>
        <v>38.705881243512138</v>
      </c>
      <c r="K595" s="24">
        <f t="shared" si="19"/>
        <v>0</v>
      </c>
    </row>
    <row r="596" spans="1:11">
      <c r="A596" s="24" t="s">
        <v>173</v>
      </c>
      <c r="B596" s="25">
        <v>44791</v>
      </c>
      <c r="C596" s="26" t="s">
        <v>160</v>
      </c>
      <c r="D596" s="26" t="s">
        <v>2</v>
      </c>
      <c r="E596" s="26" t="s">
        <v>1</v>
      </c>
      <c r="F596" s="26">
        <v>88970</v>
      </c>
      <c r="G596" s="26">
        <v>500</v>
      </c>
      <c r="H596" s="27">
        <v>14830.000399999999</v>
      </c>
      <c r="I596" s="26">
        <v>500</v>
      </c>
      <c r="J596" s="30">
        <f t="shared" si="18"/>
        <v>9.1146322288703399</v>
      </c>
      <c r="K596" s="24">
        <f t="shared" si="19"/>
        <v>0</v>
      </c>
    </row>
    <row r="597" spans="1:11">
      <c r="A597" s="24" t="s">
        <v>173</v>
      </c>
      <c r="B597" s="25">
        <v>44792</v>
      </c>
      <c r="C597" s="26" t="s">
        <v>160</v>
      </c>
      <c r="D597" s="26" t="s">
        <v>2</v>
      </c>
      <c r="E597" s="26" t="s">
        <v>1</v>
      </c>
      <c r="F597" s="26">
        <v>108362</v>
      </c>
      <c r="G597" s="26">
        <v>650</v>
      </c>
      <c r="H597" s="27">
        <v>22429.999830000001</v>
      </c>
      <c r="I597" s="26">
        <v>500</v>
      </c>
      <c r="J597" s="30">
        <f t="shared" si="18"/>
        <v>5.6874721862180238</v>
      </c>
      <c r="K597" s="24">
        <f t="shared" si="19"/>
        <v>0</v>
      </c>
    </row>
    <row r="598" spans="1:11">
      <c r="A598" s="24" t="s">
        <v>173</v>
      </c>
      <c r="B598" s="25">
        <v>44793</v>
      </c>
      <c r="C598" s="26" t="s">
        <v>160</v>
      </c>
      <c r="D598" s="26" t="s">
        <v>2</v>
      </c>
      <c r="E598" s="26" t="s">
        <v>1</v>
      </c>
      <c r="F598" s="26">
        <v>188596</v>
      </c>
      <c r="G598" s="26">
        <v>1350</v>
      </c>
      <c r="H598" s="27">
        <v>44140.000339999999</v>
      </c>
      <c r="I598" s="26">
        <v>550</v>
      </c>
      <c r="J598" s="30">
        <f t="shared" si="18"/>
        <v>2.73810599748627</v>
      </c>
      <c r="K598" s="24">
        <f t="shared" si="19"/>
        <v>0</v>
      </c>
    </row>
    <row r="599" spans="1:11">
      <c r="A599" s="24" t="s">
        <v>173</v>
      </c>
      <c r="B599" s="25">
        <v>44794</v>
      </c>
      <c r="C599" s="26" t="s">
        <v>160</v>
      </c>
      <c r="D599" s="26" t="s">
        <v>2</v>
      </c>
      <c r="E599" s="26" t="s">
        <v>1</v>
      </c>
      <c r="F599" s="26">
        <v>275080</v>
      </c>
      <c r="G599" s="26">
        <v>2150</v>
      </c>
      <c r="H599" s="27">
        <v>69659.999970000004</v>
      </c>
      <c r="I599" s="26">
        <v>750</v>
      </c>
      <c r="J599" s="30">
        <f t="shared" si="18"/>
        <v>2.2299741615977493</v>
      </c>
      <c r="K599" s="24">
        <f t="shared" si="19"/>
        <v>0</v>
      </c>
    </row>
    <row r="600" spans="1:11">
      <c r="A600" s="24" t="s">
        <v>173</v>
      </c>
      <c r="B600" s="25">
        <v>44795</v>
      </c>
      <c r="C600" s="26" t="s">
        <v>160</v>
      </c>
      <c r="D600" s="26" t="s">
        <v>2</v>
      </c>
      <c r="E600" s="26" t="s">
        <v>1</v>
      </c>
      <c r="F600" s="26">
        <v>64647</v>
      </c>
      <c r="G600" s="26">
        <v>500</v>
      </c>
      <c r="H600" s="27">
        <v>16269.999980000002</v>
      </c>
      <c r="I600" s="26">
        <v>450</v>
      </c>
      <c r="J600" s="30">
        <f t="shared" si="18"/>
        <v>7.2974800347848543</v>
      </c>
      <c r="K600" s="24">
        <f t="shared" si="19"/>
        <v>0</v>
      </c>
    </row>
    <row r="601" spans="1:11">
      <c r="A601" s="24" t="s">
        <v>173</v>
      </c>
      <c r="B601" s="25">
        <v>44796</v>
      </c>
      <c r="C601" s="26" t="s">
        <v>160</v>
      </c>
      <c r="D601" s="26" t="s">
        <v>2</v>
      </c>
      <c r="E601" s="26" t="s">
        <v>1</v>
      </c>
      <c r="F601" s="26">
        <v>31265</v>
      </c>
      <c r="G601" s="26">
        <v>200</v>
      </c>
      <c r="H601" s="27">
        <v>5789.9999019999996</v>
      </c>
      <c r="I601" s="26">
        <v>450</v>
      </c>
      <c r="J601" s="30">
        <f t="shared" si="18"/>
        <v>22.316062570807279</v>
      </c>
      <c r="K601" s="24">
        <f t="shared" si="19"/>
        <v>0</v>
      </c>
    </row>
    <row r="602" spans="1:11">
      <c r="A602" s="24" t="s">
        <v>173</v>
      </c>
      <c r="B602" s="25">
        <v>44797</v>
      </c>
      <c r="C602" s="26" t="s">
        <v>160</v>
      </c>
      <c r="D602" s="26" t="s">
        <v>2</v>
      </c>
      <c r="E602" s="26" t="s">
        <v>1</v>
      </c>
      <c r="F602" s="26">
        <v>140147</v>
      </c>
      <c r="G602" s="26">
        <v>1200</v>
      </c>
      <c r="H602" s="27">
        <v>42080.000159999996</v>
      </c>
      <c r="I602" s="26">
        <v>500</v>
      </c>
      <c r="J602" s="30">
        <f t="shared" si="18"/>
        <v>2.5646387697162027</v>
      </c>
      <c r="K602" s="24">
        <f t="shared" si="19"/>
        <v>0</v>
      </c>
    </row>
    <row r="603" spans="1:11">
      <c r="A603" s="24" t="s">
        <v>173</v>
      </c>
      <c r="B603" s="25">
        <v>44798</v>
      </c>
      <c r="C603" s="26" t="s">
        <v>160</v>
      </c>
      <c r="D603" s="26" t="s">
        <v>2</v>
      </c>
      <c r="E603" s="26" t="s">
        <v>1</v>
      </c>
      <c r="F603" s="26">
        <v>223120</v>
      </c>
      <c r="G603" s="26">
        <v>2000</v>
      </c>
      <c r="H603" s="27">
        <v>67669.999840000004</v>
      </c>
      <c r="I603" s="26">
        <v>450</v>
      </c>
      <c r="J603" s="30">
        <f t="shared" si="18"/>
        <v>0.99497562168163278</v>
      </c>
      <c r="K603" s="24">
        <f t="shared" si="19"/>
        <v>1</v>
      </c>
    </row>
    <row r="604" spans="1:11">
      <c r="A604" s="24" t="s">
        <v>173</v>
      </c>
      <c r="B604" s="25">
        <v>44799</v>
      </c>
      <c r="C604" s="26" t="s">
        <v>160</v>
      </c>
      <c r="D604" s="26" t="s">
        <v>2</v>
      </c>
      <c r="E604" s="26" t="s">
        <v>1</v>
      </c>
      <c r="F604" s="26">
        <v>104869</v>
      </c>
      <c r="G604" s="26">
        <v>900</v>
      </c>
      <c r="H604" s="27">
        <v>34070.000890000003</v>
      </c>
      <c r="I604" s="26">
        <v>450</v>
      </c>
      <c r="J604" s="30">
        <f t="shared" si="18"/>
        <v>2.9624301870688914</v>
      </c>
      <c r="K604" s="24">
        <f t="shared" si="19"/>
        <v>0</v>
      </c>
    </row>
    <row r="605" spans="1:11">
      <c r="A605" s="24" t="s">
        <v>173</v>
      </c>
      <c r="B605" s="25">
        <v>44800</v>
      </c>
      <c r="C605" s="26" t="s">
        <v>160</v>
      </c>
      <c r="D605" s="26" t="s">
        <v>2</v>
      </c>
      <c r="E605" s="26" t="s">
        <v>1</v>
      </c>
      <c r="F605" s="26">
        <v>165177</v>
      </c>
      <c r="G605" s="26">
        <v>1150</v>
      </c>
      <c r="H605" s="27">
        <v>41719.999669999997</v>
      </c>
      <c r="I605" s="26">
        <v>650</v>
      </c>
      <c r="J605" s="30">
        <f t="shared" si="18"/>
        <v>3.6740172948807701</v>
      </c>
      <c r="K605" s="24">
        <f t="shared" si="19"/>
        <v>0</v>
      </c>
    </row>
    <row r="606" spans="1:11">
      <c r="A606" s="24" t="s">
        <v>173</v>
      </c>
      <c r="B606" s="25">
        <v>44801</v>
      </c>
      <c r="C606" s="26" t="s">
        <v>160</v>
      </c>
      <c r="D606" s="26" t="s">
        <v>2</v>
      </c>
      <c r="E606" s="26" t="s">
        <v>1</v>
      </c>
      <c r="F606" s="26">
        <v>84194</v>
      </c>
      <c r="G606" s="26">
        <v>550</v>
      </c>
      <c r="H606" s="27">
        <v>19569.999809999998</v>
      </c>
      <c r="I606" s="26">
        <v>450</v>
      </c>
      <c r="J606" s="30">
        <f t="shared" si="18"/>
        <v>5.8983138125027921</v>
      </c>
      <c r="K606" s="24">
        <f t="shared" si="19"/>
        <v>0</v>
      </c>
    </row>
    <row r="607" spans="1:11">
      <c r="A607" s="24" t="s">
        <v>173</v>
      </c>
      <c r="B607" s="25">
        <v>44802</v>
      </c>
      <c r="C607" s="26" t="s">
        <v>160</v>
      </c>
      <c r="D607" s="26" t="s">
        <v>2</v>
      </c>
      <c r="E607" s="26" t="s">
        <v>1</v>
      </c>
      <c r="F607" s="26">
        <v>220581</v>
      </c>
      <c r="G607" s="26">
        <v>1550</v>
      </c>
      <c r="H607" s="27">
        <v>57370</v>
      </c>
      <c r="I607" s="26">
        <v>450</v>
      </c>
      <c r="J607" s="30">
        <f t="shared" si="18"/>
        <v>1.3531462436813666</v>
      </c>
      <c r="K607" s="24">
        <f t="shared" si="19"/>
        <v>1</v>
      </c>
    </row>
    <row r="608" spans="1:11">
      <c r="A608" s="24" t="s">
        <v>173</v>
      </c>
      <c r="B608" s="25">
        <v>44803</v>
      </c>
      <c r="C608" s="26" t="s">
        <v>160</v>
      </c>
      <c r="D608" s="26" t="s">
        <v>2</v>
      </c>
      <c r="E608" s="26" t="s">
        <v>1</v>
      </c>
      <c r="F608" s="26">
        <v>75804</v>
      </c>
      <c r="G608" s="26">
        <v>500</v>
      </c>
      <c r="H608" s="27">
        <v>17369.999650000002</v>
      </c>
      <c r="I608" s="26">
        <v>550</v>
      </c>
      <c r="J608" s="30">
        <f t="shared" si="18"/>
        <v>8.4991366335462182</v>
      </c>
      <c r="K608" s="24">
        <f t="shared" si="19"/>
        <v>0</v>
      </c>
    </row>
    <row r="609" spans="1:11">
      <c r="A609" s="24" t="s">
        <v>173</v>
      </c>
      <c r="B609" s="25">
        <v>44804</v>
      </c>
      <c r="C609" s="26" t="s">
        <v>160</v>
      </c>
      <c r="D609" s="26" t="s">
        <v>2</v>
      </c>
      <c r="E609" s="26" t="s">
        <v>1</v>
      </c>
      <c r="F609" s="26">
        <v>368986</v>
      </c>
      <c r="G609" s="26">
        <v>2950</v>
      </c>
      <c r="H609" s="27">
        <v>100289.999</v>
      </c>
      <c r="I609" s="26">
        <v>350</v>
      </c>
      <c r="J609" s="30">
        <f t="shared" si="18"/>
        <v>4.6963815404963798E-2</v>
      </c>
      <c r="K609" s="24">
        <f t="shared" si="19"/>
        <v>1</v>
      </c>
    </row>
    <row r="610" spans="1:11">
      <c r="A610" s="24" t="s">
        <v>173</v>
      </c>
      <c r="B610" s="25">
        <v>44805</v>
      </c>
      <c r="C610" s="26" t="s">
        <v>160</v>
      </c>
      <c r="D610" s="26" t="s">
        <v>2</v>
      </c>
      <c r="E610" s="26" t="s">
        <v>1</v>
      </c>
      <c r="F610" s="26">
        <v>28194</v>
      </c>
      <c r="G610" s="26">
        <v>150</v>
      </c>
      <c r="H610" s="27">
        <v>3709.9999189999999</v>
      </c>
      <c r="I610" s="26">
        <v>500</v>
      </c>
      <c r="J610" s="30">
        <f t="shared" si="18"/>
        <v>39.431267729092369</v>
      </c>
      <c r="K610" s="24">
        <f t="shared" si="19"/>
        <v>0</v>
      </c>
    </row>
    <row r="611" spans="1:11">
      <c r="A611" s="24" t="s">
        <v>173</v>
      </c>
      <c r="B611" s="25">
        <v>44806</v>
      </c>
      <c r="C611" s="26" t="s">
        <v>160</v>
      </c>
      <c r="D611" s="26" t="s">
        <v>2</v>
      </c>
      <c r="E611" s="26" t="s">
        <v>1</v>
      </c>
      <c r="F611" s="26">
        <v>99961</v>
      </c>
      <c r="G611" s="26">
        <v>700</v>
      </c>
      <c r="H611" s="27">
        <v>23209.999799999998</v>
      </c>
      <c r="I611" s="26">
        <v>500</v>
      </c>
      <c r="J611" s="30">
        <f t="shared" si="18"/>
        <v>5.4627316369041941</v>
      </c>
      <c r="K611" s="24">
        <f t="shared" si="19"/>
        <v>0</v>
      </c>
    </row>
    <row r="612" spans="1:11">
      <c r="A612" s="24" t="s">
        <v>173</v>
      </c>
      <c r="B612" s="25">
        <v>44807</v>
      </c>
      <c r="C612" s="26" t="s">
        <v>160</v>
      </c>
      <c r="D612" s="26" t="s">
        <v>2</v>
      </c>
      <c r="E612" s="26" t="s">
        <v>1</v>
      </c>
      <c r="F612" s="26">
        <v>685781</v>
      </c>
      <c r="G612" s="26">
        <v>5150</v>
      </c>
      <c r="H612" s="27">
        <v>177889.99919999999</v>
      </c>
      <c r="I612" s="26">
        <v>950</v>
      </c>
      <c r="J612" s="30">
        <f t="shared" si="18"/>
        <v>0.60211367295345974</v>
      </c>
      <c r="K612" s="24">
        <f t="shared" si="19"/>
        <v>1</v>
      </c>
    </row>
    <row r="613" spans="1:11">
      <c r="A613" s="24" t="s">
        <v>173</v>
      </c>
      <c r="B613" s="25">
        <v>44808</v>
      </c>
      <c r="C613" s="26" t="s">
        <v>160</v>
      </c>
      <c r="D613" s="26" t="s">
        <v>2</v>
      </c>
      <c r="E613" s="26" t="s">
        <v>1</v>
      </c>
      <c r="F613" s="26">
        <v>274222</v>
      </c>
      <c r="G613" s="26">
        <v>2150</v>
      </c>
      <c r="H613" s="27">
        <v>66770.000100000005</v>
      </c>
      <c r="I613" s="26">
        <v>550</v>
      </c>
      <c r="J613" s="30">
        <f t="shared" si="18"/>
        <v>1.4711696832841548</v>
      </c>
      <c r="K613" s="24">
        <f t="shared" si="19"/>
        <v>1</v>
      </c>
    </row>
    <row r="614" spans="1:11">
      <c r="A614" s="24" t="s">
        <v>173</v>
      </c>
      <c r="B614" s="25">
        <v>44809</v>
      </c>
      <c r="C614" s="26" t="s">
        <v>160</v>
      </c>
      <c r="D614" s="26" t="s">
        <v>2</v>
      </c>
      <c r="E614" s="26" t="s">
        <v>1</v>
      </c>
      <c r="F614" s="26">
        <v>110503</v>
      </c>
      <c r="G614" s="26">
        <v>1250</v>
      </c>
      <c r="H614" s="27">
        <v>32679.999950000001</v>
      </c>
      <c r="I614" s="26">
        <v>550</v>
      </c>
      <c r="J614" s="30">
        <f t="shared" si="18"/>
        <v>4.0489596160479797</v>
      </c>
      <c r="K614" s="24">
        <f t="shared" si="19"/>
        <v>0</v>
      </c>
    </row>
    <row r="615" spans="1:11">
      <c r="A615" s="24" t="s">
        <v>173</v>
      </c>
      <c r="B615" s="25">
        <v>44810</v>
      </c>
      <c r="C615" s="26" t="s">
        <v>160</v>
      </c>
      <c r="D615" s="26" t="s">
        <v>2</v>
      </c>
      <c r="E615" s="26" t="s">
        <v>1</v>
      </c>
      <c r="F615" s="26">
        <v>1447755</v>
      </c>
      <c r="G615" s="26">
        <v>11650</v>
      </c>
      <c r="H615" s="27">
        <v>420579.99829999998</v>
      </c>
      <c r="I615" s="26">
        <v>1350</v>
      </c>
      <c r="J615" s="30">
        <f t="shared" si="18"/>
        <v>-3.7044078089721127E-2</v>
      </c>
      <c r="K615" s="24">
        <f t="shared" si="19"/>
        <v>1</v>
      </c>
    </row>
    <row r="616" spans="1:11">
      <c r="A616" s="24" t="s">
        <v>173</v>
      </c>
      <c r="B616" s="25">
        <v>44811</v>
      </c>
      <c r="C616" s="26" t="s">
        <v>160</v>
      </c>
      <c r="D616" s="26" t="s">
        <v>2</v>
      </c>
      <c r="E616" s="26" t="s">
        <v>1</v>
      </c>
      <c r="F616" s="26">
        <v>358987</v>
      </c>
      <c r="G616" s="26">
        <v>2600</v>
      </c>
      <c r="H616" s="27">
        <v>87550.000670000009</v>
      </c>
      <c r="I616" s="26">
        <v>450</v>
      </c>
      <c r="J616" s="30">
        <f t="shared" si="18"/>
        <v>0.54197600190606587</v>
      </c>
      <c r="K616" s="24">
        <f t="shared" si="19"/>
        <v>1</v>
      </c>
    </row>
    <row r="617" spans="1:11">
      <c r="A617" s="24" t="s">
        <v>173</v>
      </c>
      <c r="B617" s="25">
        <v>44812</v>
      </c>
      <c r="C617" s="26" t="s">
        <v>160</v>
      </c>
      <c r="D617" s="26" t="s">
        <v>2</v>
      </c>
      <c r="E617" s="26" t="s">
        <v>1</v>
      </c>
      <c r="F617" s="26">
        <v>826205</v>
      </c>
      <c r="G617" s="26">
        <v>6250</v>
      </c>
      <c r="H617" s="27">
        <v>232370.00080000001</v>
      </c>
      <c r="I617" s="26">
        <v>650</v>
      </c>
      <c r="J617" s="30">
        <f t="shared" si="18"/>
        <v>-0.16082110716246986</v>
      </c>
      <c r="K617" s="24">
        <f t="shared" si="19"/>
        <v>1</v>
      </c>
    </row>
    <row r="618" spans="1:11">
      <c r="A618" s="24" t="s">
        <v>173</v>
      </c>
      <c r="B618" s="25">
        <v>44813</v>
      </c>
      <c r="C618" s="26" t="s">
        <v>160</v>
      </c>
      <c r="D618" s="26" t="s">
        <v>2</v>
      </c>
      <c r="E618" s="26" t="s">
        <v>1</v>
      </c>
      <c r="F618" s="26">
        <v>550954</v>
      </c>
      <c r="G618" s="26">
        <v>4200</v>
      </c>
      <c r="H618" s="27">
        <v>150140.0012</v>
      </c>
      <c r="I618" s="26">
        <v>600</v>
      </c>
      <c r="J618" s="30">
        <f t="shared" si="18"/>
        <v>0.19888103477649366</v>
      </c>
      <c r="K618" s="24">
        <f t="shared" si="19"/>
        <v>1</v>
      </c>
    </row>
    <row r="619" spans="1:11">
      <c r="A619" s="24" t="s">
        <v>173</v>
      </c>
      <c r="B619" s="25">
        <v>44814</v>
      </c>
      <c r="C619" s="26" t="s">
        <v>160</v>
      </c>
      <c r="D619" s="26" t="s">
        <v>2</v>
      </c>
      <c r="E619" s="26" t="s">
        <v>1</v>
      </c>
      <c r="F619" s="26">
        <v>378350</v>
      </c>
      <c r="G619" s="26">
        <v>2750</v>
      </c>
      <c r="H619" s="27">
        <v>96480.00073</v>
      </c>
      <c r="I619" s="26">
        <v>550</v>
      </c>
      <c r="J619" s="30">
        <f t="shared" si="18"/>
        <v>0.71019899203518588</v>
      </c>
      <c r="K619" s="24">
        <f t="shared" si="19"/>
        <v>1</v>
      </c>
    </row>
    <row r="620" spans="1:11">
      <c r="A620" s="24" t="s">
        <v>173</v>
      </c>
      <c r="B620" s="25">
        <v>44815</v>
      </c>
      <c r="C620" s="26" t="s">
        <v>160</v>
      </c>
      <c r="D620" s="26" t="s">
        <v>2</v>
      </c>
      <c r="E620" s="26" t="s">
        <v>1</v>
      </c>
      <c r="F620" s="26">
        <v>492784</v>
      </c>
      <c r="G620" s="26">
        <v>2800</v>
      </c>
      <c r="H620" s="27">
        <v>95510.001300000004</v>
      </c>
      <c r="I620" s="26">
        <v>950</v>
      </c>
      <c r="J620" s="30">
        <f t="shared" si="18"/>
        <v>1.9839806943861908</v>
      </c>
      <c r="K620" s="24">
        <f t="shared" si="19"/>
        <v>1</v>
      </c>
    </row>
    <row r="621" spans="1:11">
      <c r="A621" s="24" t="s">
        <v>173</v>
      </c>
      <c r="B621" s="25">
        <v>44816</v>
      </c>
      <c r="C621" s="26" t="s">
        <v>160</v>
      </c>
      <c r="D621" s="26" t="s">
        <v>2</v>
      </c>
      <c r="E621" s="26" t="s">
        <v>1</v>
      </c>
      <c r="F621" s="26">
        <v>327158</v>
      </c>
      <c r="G621" s="26">
        <v>2150</v>
      </c>
      <c r="H621" s="27">
        <v>72310.0003</v>
      </c>
      <c r="I621" s="26">
        <v>800</v>
      </c>
      <c r="J621" s="30">
        <f t="shared" si="18"/>
        <v>2.3190429954956033</v>
      </c>
      <c r="K621" s="24">
        <f t="shared" si="19"/>
        <v>0</v>
      </c>
    </row>
    <row r="622" spans="1:11">
      <c r="A622" s="24" t="s">
        <v>173</v>
      </c>
      <c r="B622" s="25">
        <v>44817</v>
      </c>
      <c r="C622" s="26" t="s">
        <v>160</v>
      </c>
      <c r="D622" s="26" t="s">
        <v>2</v>
      </c>
      <c r="E622" s="26" t="s">
        <v>1</v>
      </c>
      <c r="F622" s="26">
        <v>59390</v>
      </c>
      <c r="G622" s="26">
        <v>250</v>
      </c>
      <c r="H622" s="27">
        <v>9209.9999189999999</v>
      </c>
      <c r="I622" s="26">
        <v>750</v>
      </c>
      <c r="J622" s="30">
        <f t="shared" si="18"/>
        <v>23.429967641566492</v>
      </c>
      <c r="K622" s="24">
        <f t="shared" si="19"/>
        <v>0</v>
      </c>
    </row>
    <row r="623" spans="1:11">
      <c r="A623" s="24" t="s">
        <v>173</v>
      </c>
      <c r="B623" s="25">
        <v>44818</v>
      </c>
      <c r="C623" s="26" t="s">
        <v>160</v>
      </c>
      <c r="D623" s="26" t="s">
        <v>2</v>
      </c>
      <c r="E623" s="26" t="s">
        <v>1</v>
      </c>
      <c r="F623" s="26">
        <v>1040330</v>
      </c>
      <c r="G623" s="26">
        <v>7350</v>
      </c>
      <c r="H623" s="27">
        <v>254250.00380000001</v>
      </c>
      <c r="I623" s="26">
        <v>1150</v>
      </c>
      <c r="J623" s="30">
        <f t="shared" si="18"/>
        <v>0.35693213311173211</v>
      </c>
      <c r="K623" s="24">
        <f t="shared" si="19"/>
        <v>1</v>
      </c>
    </row>
    <row r="624" spans="1:11">
      <c r="A624" s="24" t="s">
        <v>173</v>
      </c>
      <c r="B624" s="25">
        <v>44819</v>
      </c>
      <c r="C624" s="26" t="s">
        <v>160</v>
      </c>
      <c r="D624" s="26" t="s">
        <v>2</v>
      </c>
      <c r="E624" s="26" t="s">
        <v>1</v>
      </c>
      <c r="F624" s="26">
        <v>49422</v>
      </c>
      <c r="G624" s="26">
        <v>300</v>
      </c>
      <c r="H624" s="27">
        <v>11170.000310000001</v>
      </c>
      <c r="I624" s="26">
        <v>450</v>
      </c>
      <c r="J624" s="30">
        <f t="shared" si="18"/>
        <v>11.085944158760725</v>
      </c>
      <c r="K624" s="24">
        <f t="shared" si="19"/>
        <v>0</v>
      </c>
    </row>
    <row r="625" spans="1:11">
      <c r="A625" s="24" t="s">
        <v>173</v>
      </c>
      <c r="B625" s="25">
        <v>44820</v>
      </c>
      <c r="C625" s="26" t="s">
        <v>160</v>
      </c>
      <c r="D625" s="26" t="s">
        <v>2</v>
      </c>
      <c r="E625" s="26" t="s">
        <v>1</v>
      </c>
      <c r="F625" s="26">
        <v>131091</v>
      </c>
      <c r="G625" s="26">
        <v>900</v>
      </c>
      <c r="H625" s="27">
        <v>34230.000260000001</v>
      </c>
      <c r="I625" s="26">
        <v>600</v>
      </c>
      <c r="J625" s="30">
        <f t="shared" si="18"/>
        <v>4.2585450959035427</v>
      </c>
      <c r="K625" s="24">
        <f t="shared" si="19"/>
        <v>0</v>
      </c>
    </row>
    <row r="626" spans="1:11">
      <c r="A626" s="24" t="s">
        <v>173</v>
      </c>
      <c r="B626" s="25">
        <v>44821</v>
      </c>
      <c r="C626" s="26" t="s">
        <v>160</v>
      </c>
      <c r="D626" s="26" t="s">
        <v>2</v>
      </c>
      <c r="E626" s="26" t="s">
        <v>1</v>
      </c>
      <c r="F626" s="26">
        <v>95691</v>
      </c>
      <c r="G626" s="26">
        <v>750</v>
      </c>
      <c r="H626" s="27">
        <v>25260.000110000001</v>
      </c>
      <c r="I626" s="26">
        <v>550</v>
      </c>
      <c r="J626" s="30">
        <f t="shared" si="18"/>
        <v>5.532066479868277</v>
      </c>
      <c r="K626" s="24">
        <f t="shared" si="19"/>
        <v>0</v>
      </c>
    </row>
    <row r="627" spans="1:11">
      <c r="A627" s="24" t="s">
        <v>173</v>
      </c>
      <c r="B627" s="25">
        <v>44822</v>
      </c>
      <c r="C627" s="26" t="s">
        <v>160</v>
      </c>
      <c r="D627" s="26" t="s">
        <v>2</v>
      </c>
      <c r="E627" s="26" t="s">
        <v>1</v>
      </c>
      <c r="F627" s="26">
        <v>15513</v>
      </c>
      <c r="G627" s="26">
        <v>50</v>
      </c>
      <c r="H627" s="27">
        <v>1289.9999620000001</v>
      </c>
      <c r="I627" s="26">
        <v>450</v>
      </c>
      <c r="J627" s="30">
        <f t="shared" si="18"/>
        <v>103.65116587344519</v>
      </c>
      <c r="K627" s="24">
        <f t="shared" si="19"/>
        <v>0</v>
      </c>
    </row>
    <row r="628" spans="1:11">
      <c r="A628" s="24" t="s">
        <v>173</v>
      </c>
      <c r="B628" s="25">
        <v>44823</v>
      </c>
      <c r="C628" s="26" t="s">
        <v>160</v>
      </c>
      <c r="D628" s="26" t="s">
        <v>2</v>
      </c>
      <c r="E628" s="26" t="s">
        <v>1</v>
      </c>
      <c r="F628" s="26">
        <v>382537</v>
      </c>
      <c r="G628" s="26">
        <v>3150</v>
      </c>
      <c r="H628" s="27">
        <v>113990.0012</v>
      </c>
      <c r="I628" s="26">
        <v>750</v>
      </c>
      <c r="J628" s="30">
        <f t="shared" si="18"/>
        <v>0.97385733512914463</v>
      </c>
      <c r="K628" s="24">
        <f t="shared" si="19"/>
        <v>1</v>
      </c>
    </row>
    <row r="629" spans="1:11">
      <c r="A629" s="24" t="s">
        <v>173</v>
      </c>
      <c r="B629" s="25">
        <v>44824</v>
      </c>
      <c r="C629" s="26" t="s">
        <v>160</v>
      </c>
      <c r="D629" s="26" t="s">
        <v>2</v>
      </c>
      <c r="E629" s="26" t="s">
        <v>1</v>
      </c>
      <c r="F629" s="26">
        <v>461356</v>
      </c>
      <c r="G629" s="26">
        <v>3200</v>
      </c>
      <c r="H629" s="27">
        <v>121099.9982</v>
      </c>
      <c r="I629" s="26">
        <v>850</v>
      </c>
      <c r="J629" s="30">
        <f t="shared" si="18"/>
        <v>1.1056978017362182</v>
      </c>
      <c r="K629" s="24">
        <f t="shared" si="19"/>
        <v>1</v>
      </c>
    </row>
    <row r="630" spans="1:11">
      <c r="A630" s="24" t="s">
        <v>173</v>
      </c>
      <c r="B630" s="25">
        <v>44825</v>
      </c>
      <c r="C630" s="26" t="s">
        <v>160</v>
      </c>
      <c r="D630" s="26" t="s">
        <v>2</v>
      </c>
      <c r="E630" s="26" t="s">
        <v>1</v>
      </c>
      <c r="F630" s="26">
        <v>392541</v>
      </c>
      <c r="G630" s="26">
        <v>2650</v>
      </c>
      <c r="H630" s="27">
        <v>98700.000169999999</v>
      </c>
      <c r="I630" s="26">
        <v>650</v>
      </c>
      <c r="J630" s="30">
        <f t="shared" si="18"/>
        <v>0.9756838871746073</v>
      </c>
      <c r="K630" s="24">
        <f t="shared" si="19"/>
        <v>1</v>
      </c>
    </row>
    <row r="631" spans="1:11">
      <c r="A631" s="24" t="s">
        <v>173</v>
      </c>
      <c r="B631" s="25">
        <v>44826</v>
      </c>
      <c r="C631" s="26" t="s">
        <v>160</v>
      </c>
      <c r="D631" s="26" t="s">
        <v>2</v>
      </c>
      <c r="E631" s="26" t="s">
        <v>1</v>
      </c>
      <c r="F631" s="26">
        <v>35088</v>
      </c>
      <c r="G631" s="26">
        <v>250</v>
      </c>
      <c r="H631" s="27">
        <v>8800.0000719999989</v>
      </c>
      <c r="I631" s="26">
        <v>500</v>
      </c>
      <c r="J631" s="30">
        <f t="shared" si="18"/>
        <v>16.045454405991737</v>
      </c>
      <c r="K631" s="24">
        <f t="shared" si="19"/>
        <v>0</v>
      </c>
    </row>
    <row r="632" spans="1:11">
      <c r="A632" s="24" t="s">
        <v>173</v>
      </c>
      <c r="B632" s="25">
        <v>44827</v>
      </c>
      <c r="C632" s="26" t="s">
        <v>160</v>
      </c>
      <c r="D632" s="26" t="s">
        <v>2</v>
      </c>
      <c r="E632" s="26" t="s">
        <v>1</v>
      </c>
      <c r="F632" s="26">
        <v>53933</v>
      </c>
      <c r="G632" s="26">
        <v>300</v>
      </c>
      <c r="H632" s="27">
        <v>9929.9999480000006</v>
      </c>
      <c r="I632" s="26">
        <v>600</v>
      </c>
      <c r="J632" s="30">
        <f t="shared" si="18"/>
        <v>17.126888312446944</v>
      </c>
      <c r="K632" s="24">
        <f t="shared" si="19"/>
        <v>0</v>
      </c>
    </row>
    <row r="633" spans="1:11">
      <c r="A633" s="24" t="s">
        <v>173</v>
      </c>
      <c r="B633" s="25">
        <v>44828</v>
      </c>
      <c r="C633" s="26" t="s">
        <v>160</v>
      </c>
      <c r="D633" s="26" t="s">
        <v>2</v>
      </c>
      <c r="E633" s="26" t="s">
        <v>1</v>
      </c>
      <c r="F633" s="26">
        <v>228861</v>
      </c>
      <c r="G633" s="26">
        <v>1650</v>
      </c>
      <c r="H633" s="27">
        <v>53389.999389999997</v>
      </c>
      <c r="I633" s="26">
        <v>650</v>
      </c>
      <c r="J633" s="30">
        <f t="shared" si="18"/>
        <v>2.6523693992872324</v>
      </c>
      <c r="K633" s="24">
        <f t="shared" si="19"/>
        <v>0</v>
      </c>
    </row>
    <row r="634" spans="1:11">
      <c r="A634" s="24" t="s">
        <v>173</v>
      </c>
      <c r="B634" s="25">
        <v>44829</v>
      </c>
      <c r="C634" s="26" t="s">
        <v>160</v>
      </c>
      <c r="D634" s="26" t="s">
        <v>2</v>
      </c>
      <c r="E634" s="26" t="s">
        <v>1</v>
      </c>
      <c r="F634" s="26">
        <v>20959</v>
      </c>
      <c r="G634" s="26">
        <v>100</v>
      </c>
      <c r="H634" s="27">
        <v>3769.9999809999999</v>
      </c>
      <c r="I634" s="26">
        <v>550</v>
      </c>
      <c r="J634" s="30">
        <f t="shared" si="18"/>
        <v>42.766578469911138</v>
      </c>
      <c r="K634" s="24">
        <f t="shared" si="19"/>
        <v>0</v>
      </c>
    </row>
    <row r="635" spans="1:11">
      <c r="A635" s="24" t="s">
        <v>173</v>
      </c>
      <c r="B635" s="25">
        <v>44830</v>
      </c>
      <c r="C635" s="26" t="s">
        <v>160</v>
      </c>
      <c r="D635" s="26" t="s">
        <v>2</v>
      </c>
      <c r="E635" s="26" t="s">
        <v>1</v>
      </c>
      <c r="F635" s="26">
        <v>24992</v>
      </c>
      <c r="G635" s="26">
        <v>100</v>
      </c>
      <c r="H635" s="27">
        <v>3190.0000569999997</v>
      </c>
      <c r="I635" s="26">
        <v>500</v>
      </c>
      <c r="J635" s="30">
        <f t="shared" si="18"/>
        <v>46.021942733463725</v>
      </c>
      <c r="K635" s="24">
        <f t="shared" si="19"/>
        <v>0</v>
      </c>
    </row>
    <row r="636" spans="1:11">
      <c r="A636" s="24" t="s">
        <v>173</v>
      </c>
      <c r="B636" s="25">
        <v>44831</v>
      </c>
      <c r="C636" s="26" t="s">
        <v>160</v>
      </c>
      <c r="D636" s="26" t="s">
        <v>2</v>
      </c>
      <c r="E636" s="26" t="s">
        <v>1</v>
      </c>
      <c r="F636" s="26">
        <v>100351</v>
      </c>
      <c r="G636" s="26">
        <v>750</v>
      </c>
      <c r="H636" s="27">
        <v>24179.999949999998</v>
      </c>
      <c r="I636" s="26">
        <v>550</v>
      </c>
      <c r="J636" s="30">
        <f t="shared" si="18"/>
        <v>5.823821354060839</v>
      </c>
      <c r="K636" s="24">
        <f t="shared" si="19"/>
        <v>0</v>
      </c>
    </row>
    <row r="637" spans="1:11">
      <c r="A637" s="24" t="s">
        <v>173</v>
      </c>
      <c r="B637" s="25">
        <v>44832</v>
      </c>
      <c r="C637" s="26" t="s">
        <v>160</v>
      </c>
      <c r="D637" s="26" t="s">
        <v>2</v>
      </c>
      <c r="E637" s="26" t="s">
        <v>1</v>
      </c>
      <c r="F637" s="26">
        <v>292448</v>
      </c>
      <c r="G637" s="26">
        <v>2150</v>
      </c>
      <c r="H637" s="27">
        <v>76899.999679999994</v>
      </c>
      <c r="I637" s="26">
        <v>550</v>
      </c>
      <c r="J637" s="30">
        <f t="shared" si="18"/>
        <v>1.1456437020364889</v>
      </c>
      <c r="K637" s="24">
        <f t="shared" si="19"/>
        <v>1</v>
      </c>
    </row>
    <row r="638" spans="1:11">
      <c r="A638" s="24" t="s">
        <v>173</v>
      </c>
      <c r="B638" s="25">
        <v>44833</v>
      </c>
      <c r="C638" s="26" t="s">
        <v>160</v>
      </c>
      <c r="D638" s="26" t="s">
        <v>2</v>
      </c>
      <c r="E638" s="26" t="s">
        <v>1</v>
      </c>
      <c r="F638" s="26">
        <v>65060</v>
      </c>
      <c r="G638" s="26">
        <v>350</v>
      </c>
      <c r="H638" s="27">
        <v>14520.000100000001</v>
      </c>
      <c r="I638" s="26">
        <v>500</v>
      </c>
      <c r="J638" s="30">
        <f t="shared" si="18"/>
        <v>9.3305784412494592</v>
      </c>
      <c r="K638" s="24">
        <f t="shared" si="19"/>
        <v>0</v>
      </c>
    </row>
    <row r="639" spans="1:11">
      <c r="A639" s="24" t="s">
        <v>173</v>
      </c>
      <c r="B639" s="25">
        <v>44834</v>
      </c>
      <c r="C639" s="26" t="s">
        <v>160</v>
      </c>
      <c r="D639" s="26" t="s">
        <v>2</v>
      </c>
      <c r="E639" s="26" t="s">
        <v>1</v>
      </c>
      <c r="F639" s="26">
        <v>133316</v>
      </c>
      <c r="G639" s="26">
        <v>1050</v>
      </c>
      <c r="H639" s="27">
        <v>36170.000549999997</v>
      </c>
      <c r="I639" s="26">
        <v>500</v>
      </c>
      <c r="J639" s="30">
        <f t="shared" si="18"/>
        <v>3.1470831550761482</v>
      </c>
      <c r="K639" s="24">
        <f t="shared" si="19"/>
        <v>0</v>
      </c>
    </row>
    <row r="640" spans="1:11">
      <c r="A640" s="24" t="s">
        <v>173</v>
      </c>
      <c r="B640" s="25">
        <v>44835</v>
      </c>
      <c r="C640" s="26" t="s">
        <v>160</v>
      </c>
      <c r="D640" s="26" t="s">
        <v>2</v>
      </c>
      <c r="E640" s="26" t="s">
        <v>1</v>
      </c>
      <c r="F640" s="26">
        <v>113501</v>
      </c>
      <c r="G640" s="26">
        <v>1300</v>
      </c>
      <c r="H640" s="27">
        <v>38440.000769999999</v>
      </c>
      <c r="I640" s="26">
        <v>900</v>
      </c>
      <c r="J640" s="30">
        <f t="shared" si="18"/>
        <v>6.0239332620075814</v>
      </c>
      <c r="K640" s="24">
        <f t="shared" si="19"/>
        <v>0</v>
      </c>
    </row>
    <row r="641" spans="1:11">
      <c r="A641" s="24" t="s">
        <v>173</v>
      </c>
      <c r="B641" s="25">
        <v>44836</v>
      </c>
      <c r="C641" s="26" t="s">
        <v>160</v>
      </c>
      <c r="D641" s="26" t="s">
        <v>2</v>
      </c>
      <c r="E641" s="26" t="s">
        <v>1</v>
      </c>
      <c r="F641" s="26">
        <v>192810</v>
      </c>
      <c r="G641" s="26">
        <v>2050</v>
      </c>
      <c r="H641" s="27">
        <v>61929.999950000005</v>
      </c>
      <c r="I641" s="26">
        <v>750</v>
      </c>
      <c r="J641" s="30">
        <f t="shared" si="18"/>
        <v>2.6331341866891118</v>
      </c>
      <c r="K641" s="24">
        <f t="shared" si="19"/>
        <v>0</v>
      </c>
    </row>
    <row r="642" spans="1:11">
      <c r="A642" s="24" t="s">
        <v>173</v>
      </c>
      <c r="B642" s="25">
        <v>44837</v>
      </c>
      <c r="C642" s="26" t="s">
        <v>160</v>
      </c>
      <c r="D642" s="26" t="s">
        <v>2</v>
      </c>
      <c r="E642" s="26" t="s">
        <v>1</v>
      </c>
      <c r="F642" s="26">
        <v>233404</v>
      </c>
      <c r="G642" s="26">
        <v>2150</v>
      </c>
      <c r="H642" s="27">
        <v>70410.000800000009</v>
      </c>
      <c r="I642" s="26">
        <v>550</v>
      </c>
      <c r="J642" s="30">
        <f t="shared" si="18"/>
        <v>1.3434171016228702</v>
      </c>
      <c r="K642" s="24">
        <f t="shared" si="19"/>
        <v>1</v>
      </c>
    </row>
    <row r="643" spans="1:11">
      <c r="A643" s="24" t="s">
        <v>173</v>
      </c>
      <c r="B643" s="25">
        <v>44838</v>
      </c>
      <c r="C643" s="26" t="s">
        <v>160</v>
      </c>
      <c r="D643" s="26" t="s">
        <v>2</v>
      </c>
      <c r="E643" s="26" t="s">
        <v>1</v>
      </c>
      <c r="F643" s="26">
        <v>128843</v>
      </c>
      <c r="G643" s="26">
        <v>1200</v>
      </c>
      <c r="H643" s="27">
        <v>37599.999900000003</v>
      </c>
      <c r="I643" s="26">
        <v>450</v>
      </c>
      <c r="J643" s="30">
        <f t="shared" ref="J643:J706" si="20">(I643*300-H643)/H643</f>
        <v>2.5904255414638975</v>
      </c>
      <c r="K643" s="24">
        <f t="shared" ref="K643:K706" si="21">IF(J643&lt;2,1,0)</f>
        <v>0</v>
      </c>
    </row>
    <row r="644" spans="1:11">
      <c r="A644" s="24" t="s">
        <v>173</v>
      </c>
      <c r="B644" s="25">
        <v>44839</v>
      </c>
      <c r="C644" s="26" t="s">
        <v>160</v>
      </c>
      <c r="D644" s="26" t="s">
        <v>2</v>
      </c>
      <c r="E644" s="26" t="s">
        <v>1</v>
      </c>
      <c r="F644" s="26">
        <v>63564</v>
      </c>
      <c r="G644" s="26">
        <v>600</v>
      </c>
      <c r="H644" s="27">
        <v>20590.00027</v>
      </c>
      <c r="I644" s="26">
        <v>550</v>
      </c>
      <c r="J644" s="30">
        <f t="shared" si="20"/>
        <v>7.0135987293020081</v>
      </c>
      <c r="K644" s="24">
        <f t="shared" si="21"/>
        <v>0</v>
      </c>
    </row>
    <row r="645" spans="1:11">
      <c r="A645" s="24" t="s">
        <v>173</v>
      </c>
      <c r="B645" s="25">
        <v>44840</v>
      </c>
      <c r="C645" s="26" t="s">
        <v>160</v>
      </c>
      <c r="D645" s="26" t="s">
        <v>2</v>
      </c>
      <c r="E645" s="26" t="s">
        <v>1</v>
      </c>
      <c r="F645" s="26">
        <v>85970</v>
      </c>
      <c r="G645" s="26">
        <v>700</v>
      </c>
      <c r="H645" s="27">
        <v>24780.000210000002</v>
      </c>
      <c r="I645" s="26">
        <v>550</v>
      </c>
      <c r="J645" s="30">
        <f t="shared" si="20"/>
        <v>5.6585955852177126</v>
      </c>
      <c r="K645" s="24">
        <f t="shared" si="21"/>
        <v>0</v>
      </c>
    </row>
    <row r="646" spans="1:11">
      <c r="A646" s="24" t="s">
        <v>173</v>
      </c>
      <c r="B646" s="25">
        <v>44841</v>
      </c>
      <c r="C646" s="26" t="s">
        <v>160</v>
      </c>
      <c r="D646" s="26" t="s">
        <v>2</v>
      </c>
      <c r="E646" s="26" t="s">
        <v>1</v>
      </c>
      <c r="F646" s="26">
        <v>131232</v>
      </c>
      <c r="G646" s="26">
        <v>800</v>
      </c>
      <c r="H646" s="27">
        <v>29539.999370000001</v>
      </c>
      <c r="I646" s="26">
        <v>500</v>
      </c>
      <c r="J646" s="30">
        <f t="shared" si="20"/>
        <v>4.0778606363931003</v>
      </c>
      <c r="K646" s="24">
        <f t="shared" si="21"/>
        <v>0</v>
      </c>
    </row>
    <row r="647" spans="1:11">
      <c r="A647" s="24" t="s">
        <v>173</v>
      </c>
      <c r="B647" s="25">
        <v>44842</v>
      </c>
      <c r="C647" s="26" t="s">
        <v>160</v>
      </c>
      <c r="D647" s="26" t="s">
        <v>2</v>
      </c>
      <c r="E647" s="26" t="s">
        <v>1</v>
      </c>
      <c r="F647" s="26">
        <v>152454</v>
      </c>
      <c r="G647" s="26">
        <v>1100</v>
      </c>
      <c r="H647" s="27">
        <v>37849.999790000002</v>
      </c>
      <c r="I647" s="26">
        <v>500</v>
      </c>
      <c r="J647" s="30">
        <f t="shared" si="20"/>
        <v>2.9630119110233157</v>
      </c>
      <c r="K647" s="24">
        <f t="shared" si="21"/>
        <v>0</v>
      </c>
    </row>
    <row r="648" spans="1:11">
      <c r="A648" s="24" t="s">
        <v>173</v>
      </c>
      <c r="B648" s="25">
        <v>44843</v>
      </c>
      <c r="C648" s="26" t="s">
        <v>160</v>
      </c>
      <c r="D648" s="26" t="s">
        <v>2</v>
      </c>
      <c r="E648" s="26" t="s">
        <v>1</v>
      </c>
      <c r="F648" s="26">
        <v>28989</v>
      </c>
      <c r="G648" s="26">
        <v>100</v>
      </c>
      <c r="H648" s="27">
        <v>2290.0000209999998</v>
      </c>
      <c r="I648" s="26">
        <v>400</v>
      </c>
      <c r="J648" s="30">
        <f t="shared" si="20"/>
        <v>51.401746244350804</v>
      </c>
      <c r="K648" s="24">
        <f t="shared" si="21"/>
        <v>0</v>
      </c>
    </row>
    <row r="649" spans="1:11">
      <c r="A649" s="24" t="s">
        <v>173</v>
      </c>
      <c r="B649" s="25">
        <v>44844</v>
      </c>
      <c r="C649" s="26" t="s">
        <v>160</v>
      </c>
      <c r="D649" s="26" t="s">
        <v>2</v>
      </c>
      <c r="E649" s="26" t="s">
        <v>1</v>
      </c>
      <c r="F649" s="26">
        <v>80248</v>
      </c>
      <c r="G649" s="26">
        <v>750</v>
      </c>
      <c r="H649" s="27">
        <v>24190.0003</v>
      </c>
      <c r="I649" s="26">
        <v>550</v>
      </c>
      <c r="J649" s="30">
        <f t="shared" si="20"/>
        <v>5.8210003288011531</v>
      </c>
      <c r="K649" s="24">
        <f t="shared" si="21"/>
        <v>0</v>
      </c>
    </row>
    <row r="650" spans="1:11">
      <c r="A650" s="24" t="s">
        <v>173</v>
      </c>
      <c r="B650" s="25">
        <v>44845</v>
      </c>
      <c r="C650" s="26" t="s">
        <v>160</v>
      </c>
      <c r="D650" s="26" t="s">
        <v>2</v>
      </c>
      <c r="E650" s="26" t="s">
        <v>1</v>
      </c>
      <c r="F650" s="26">
        <v>38580</v>
      </c>
      <c r="G650" s="26">
        <v>250</v>
      </c>
      <c r="H650" s="27">
        <v>8519.999980999999</v>
      </c>
      <c r="I650" s="26">
        <v>500</v>
      </c>
      <c r="J650" s="30">
        <f t="shared" si="20"/>
        <v>16.605633842078294</v>
      </c>
      <c r="K650" s="24">
        <f t="shared" si="21"/>
        <v>0</v>
      </c>
    </row>
    <row r="651" spans="1:11">
      <c r="A651" s="24" t="s">
        <v>173</v>
      </c>
      <c r="B651" s="25">
        <v>44846</v>
      </c>
      <c r="C651" s="26" t="s">
        <v>160</v>
      </c>
      <c r="D651" s="26" t="s">
        <v>2</v>
      </c>
      <c r="E651" s="26" t="s">
        <v>1</v>
      </c>
      <c r="F651" s="26">
        <v>33534</v>
      </c>
      <c r="G651" s="26">
        <v>100</v>
      </c>
      <c r="H651" s="27">
        <v>2960.0000380000001</v>
      </c>
      <c r="I651" s="26">
        <v>450</v>
      </c>
      <c r="J651" s="30">
        <f t="shared" si="20"/>
        <v>44.608107522598615</v>
      </c>
      <c r="K651" s="24">
        <f t="shared" si="21"/>
        <v>0</v>
      </c>
    </row>
    <row r="652" spans="1:11">
      <c r="A652" s="24" t="s">
        <v>173</v>
      </c>
      <c r="B652" s="25">
        <v>44847</v>
      </c>
      <c r="C652" s="26" t="s">
        <v>160</v>
      </c>
      <c r="D652" s="26" t="s">
        <v>2</v>
      </c>
      <c r="E652" s="26" t="s">
        <v>1</v>
      </c>
      <c r="F652" s="26">
        <v>128859</v>
      </c>
      <c r="G652" s="26">
        <v>800</v>
      </c>
      <c r="H652" s="27">
        <v>23699.99957</v>
      </c>
      <c r="I652" s="26">
        <v>450</v>
      </c>
      <c r="J652" s="30">
        <f t="shared" si="20"/>
        <v>4.6962026349943935</v>
      </c>
      <c r="K652" s="24">
        <f t="shared" si="21"/>
        <v>0</v>
      </c>
    </row>
    <row r="653" spans="1:11">
      <c r="A653" s="24" t="s">
        <v>173</v>
      </c>
      <c r="B653" s="25">
        <v>44848</v>
      </c>
      <c r="C653" s="26" t="s">
        <v>160</v>
      </c>
      <c r="D653" s="26" t="s">
        <v>2</v>
      </c>
      <c r="E653" s="26" t="s">
        <v>1</v>
      </c>
      <c r="F653" s="26">
        <v>92080</v>
      </c>
      <c r="G653" s="26">
        <v>600</v>
      </c>
      <c r="H653" s="27">
        <v>16940.000179999999</v>
      </c>
      <c r="I653" s="26">
        <v>650</v>
      </c>
      <c r="J653" s="30">
        <f t="shared" si="20"/>
        <v>10.511215934355439</v>
      </c>
      <c r="K653" s="24">
        <f t="shared" si="21"/>
        <v>0</v>
      </c>
    </row>
    <row r="654" spans="1:11">
      <c r="A654" s="24" t="s">
        <v>173</v>
      </c>
      <c r="B654" s="25">
        <v>44849</v>
      </c>
      <c r="C654" s="26" t="s">
        <v>160</v>
      </c>
      <c r="D654" s="26" t="s">
        <v>2</v>
      </c>
      <c r="E654" s="26" t="s">
        <v>1</v>
      </c>
      <c r="F654" s="26">
        <v>211882</v>
      </c>
      <c r="G654" s="26">
        <v>1650</v>
      </c>
      <c r="H654" s="27">
        <v>46649.999260000004</v>
      </c>
      <c r="I654" s="26">
        <v>550</v>
      </c>
      <c r="J654" s="30">
        <f t="shared" si="20"/>
        <v>2.5369775480678105</v>
      </c>
      <c r="K654" s="24">
        <f t="shared" si="21"/>
        <v>0</v>
      </c>
    </row>
    <row r="655" spans="1:11">
      <c r="A655" s="24" t="s">
        <v>173</v>
      </c>
      <c r="B655" s="25">
        <v>44850</v>
      </c>
      <c r="C655" s="26" t="s">
        <v>160</v>
      </c>
      <c r="D655" s="26" t="s">
        <v>2</v>
      </c>
      <c r="E655" s="26" t="s">
        <v>1</v>
      </c>
      <c r="F655" s="26">
        <v>112776</v>
      </c>
      <c r="G655" s="26">
        <v>450</v>
      </c>
      <c r="H655" s="27">
        <v>12679.999949999999</v>
      </c>
      <c r="I655" s="26">
        <v>450</v>
      </c>
      <c r="J655" s="30">
        <f t="shared" si="20"/>
        <v>9.6466877391430916</v>
      </c>
      <c r="K655" s="24">
        <f t="shared" si="21"/>
        <v>0</v>
      </c>
    </row>
    <row r="656" spans="1:11">
      <c r="A656" s="24" t="s">
        <v>173</v>
      </c>
      <c r="B656" s="25">
        <v>44851</v>
      </c>
      <c r="C656" s="26" t="s">
        <v>160</v>
      </c>
      <c r="D656" s="26" t="s">
        <v>2</v>
      </c>
      <c r="E656" s="26" t="s">
        <v>1</v>
      </c>
      <c r="F656" s="26">
        <v>145324</v>
      </c>
      <c r="G656" s="26">
        <v>700</v>
      </c>
      <c r="H656" s="27">
        <v>19820.000050000002</v>
      </c>
      <c r="I656" s="26">
        <v>550</v>
      </c>
      <c r="J656" s="30">
        <f t="shared" si="20"/>
        <v>7.3249242978685052</v>
      </c>
      <c r="K656" s="24">
        <f t="shared" si="21"/>
        <v>0</v>
      </c>
    </row>
    <row r="657" spans="1:11">
      <c r="A657" s="24" t="s">
        <v>173</v>
      </c>
      <c r="B657" s="25">
        <v>44852</v>
      </c>
      <c r="C657" s="26" t="s">
        <v>160</v>
      </c>
      <c r="D657" s="26" t="s">
        <v>2</v>
      </c>
      <c r="E657" s="26" t="s">
        <v>1</v>
      </c>
      <c r="F657" s="26">
        <v>106492</v>
      </c>
      <c r="G657" s="26">
        <v>700</v>
      </c>
      <c r="H657" s="27">
        <v>21260.000229999998</v>
      </c>
      <c r="I657" s="26">
        <v>550</v>
      </c>
      <c r="J657" s="30">
        <f t="shared" si="20"/>
        <v>6.7610535378625443</v>
      </c>
      <c r="K657" s="24">
        <f t="shared" si="21"/>
        <v>0</v>
      </c>
    </row>
    <row r="658" spans="1:11">
      <c r="A658" s="24" t="s">
        <v>173</v>
      </c>
      <c r="B658" s="25">
        <v>44853</v>
      </c>
      <c r="C658" s="26" t="s">
        <v>160</v>
      </c>
      <c r="D658" s="26" t="s">
        <v>2</v>
      </c>
      <c r="E658" s="26" t="s">
        <v>1</v>
      </c>
      <c r="F658" s="26">
        <v>233845</v>
      </c>
      <c r="G658" s="26">
        <v>1500</v>
      </c>
      <c r="H658" s="27">
        <v>40730.000619999999</v>
      </c>
      <c r="I658" s="26">
        <v>500</v>
      </c>
      <c r="J658" s="30">
        <f t="shared" si="20"/>
        <v>2.6827890428841341</v>
      </c>
      <c r="K658" s="24">
        <f t="shared" si="21"/>
        <v>0</v>
      </c>
    </row>
    <row r="659" spans="1:11">
      <c r="A659" s="24" t="s">
        <v>173</v>
      </c>
      <c r="B659" s="25">
        <v>44854</v>
      </c>
      <c r="C659" s="26" t="s">
        <v>160</v>
      </c>
      <c r="D659" s="26" t="s">
        <v>2</v>
      </c>
      <c r="E659" s="26" t="s">
        <v>1</v>
      </c>
      <c r="F659" s="26">
        <v>155426</v>
      </c>
      <c r="G659" s="26">
        <v>850</v>
      </c>
      <c r="H659" s="27">
        <v>25010.000229999998</v>
      </c>
      <c r="I659" s="26">
        <v>600</v>
      </c>
      <c r="J659" s="30">
        <f t="shared" si="20"/>
        <v>6.1971210853523457</v>
      </c>
      <c r="K659" s="24">
        <f t="shared" si="21"/>
        <v>0</v>
      </c>
    </row>
    <row r="660" spans="1:11">
      <c r="A660" s="24" t="s">
        <v>173</v>
      </c>
      <c r="B660" s="25">
        <v>44855</v>
      </c>
      <c r="C660" s="26" t="s">
        <v>160</v>
      </c>
      <c r="D660" s="26" t="s">
        <v>2</v>
      </c>
      <c r="E660" s="26" t="s">
        <v>1</v>
      </c>
      <c r="F660" s="26">
        <v>97540</v>
      </c>
      <c r="G660" s="26">
        <v>400</v>
      </c>
      <c r="H660" s="27">
        <v>11519.999500000002</v>
      </c>
      <c r="I660" s="26">
        <v>550</v>
      </c>
      <c r="J660" s="30">
        <f t="shared" si="20"/>
        <v>13.32291728832106</v>
      </c>
      <c r="K660" s="24">
        <f t="shared" si="21"/>
        <v>0</v>
      </c>
    </row>
    <row r="661" spans="1:11">
      <c r="A661" s="24" t="s">
        <v>173</v>
      </c>
      <c r="B661" s="25">
        <v>44856</v>
      </c>
      <c r="C661" s="26" t="s">
        <v>160</v>
      </c>
      <c r="D661" s="26" t="s">
        <v>2</v>
      </c>
      <c r="E661" s="26" t="s">
        <v>1</v>
      </c>
      <c r="F661" s="26">
        <v>61441</v>
      </c>
      <c r="G661" s="26">
        <v>250</v>
      </c>
      <c r="H661" s="27">
        <v>7700.0000479999999</v>
      </c>
      <c r="I661" s="26">
        <v>450</v>
      </c>
      <c r="J661" s="30">
        <f t="shared" si="20"/>
        <v>16.532467423174229</v>
      </c>
      <c r="K661" s="24">
        <f t="shared" si="21"/>
        <v>0</v>
      </c>
    </row>
    <row r="662" spans="1:11">
      <c r="A662" s="24" t="s">
        <v>174</v>
      </c>
      <c r="B662" s="25">
        <v>44857</v>
      </c>
      <c r="C662" s="26" t="s">
        <v>160</v>
      </c>
      <c r="D662" s="26" t="s">
        <v>3</v>
      </c>
      <c r="E662" s="26" t="s">
        <v>5</v>
      </c>
      <c r="F662" s="26">
        <v>258954</v>
      </c>
      <c r="G662" s="26">
        <v>3050</v>
      </c>
      <c r="H662" s="27">
        <v>82279.999020000003</v>
      </c>
      <c r="I662" s="26">
        <v>150</v>
      </c>
      <c r="J662" s="30">
        <f t="shared" si="20"/>
        <v>-0.45308701341790564</v>
      </c>
      <c r="K662" s="24">
        <f t="shared" si="21"/>
        <v>1</v>
      </c>
    </row>
    <row r="663" spans="1:11">
      <c r="A663" s="24" t="s">
        <v>174</v>
      </c>
      <c r="B663" s="25">
        <v>44858</v>
      </c>
      <c r="C663" s="26" t="s">
        <v>160</v>
      </c>
      <c r="D663" s="26" t="s">
        <v>3</v>
      </c>
      <c r="E663" s="26" t="s">
        <v>5</v>
      </c>
      <c r="F663" s="26">
        <v>205289</v>
      </c>
      <c r="G663" s="26">
        <v>2400</v>
      </c>
      <c r="H663" s="27">
        <v>71530.001040000003</v>
      </c>
      <c r="I663" s="26">
        <v>100</v>
      </c>
      <c r="J663" s="30">
        <f t="shared" si="20"/>
        <v>-0.58059556041074545</v>
      </c>
      <c r="K663" s="24">
        <f t="shared" si="21"/>
        <v>1</v>
      </c>
    </row>
    <row r="664" spans="1:11">
      <c r="A664" s="24" t="s">
        <v>174</v>
      </c>
      <c r="B664" s="25">
        <v>44859</v>
      </c>
      <c r="C664" s="26" t="s">
        <v>160</v>
      </c>
      <c r="D664" s="26" t="s">
        <v>3</v>
      </c>
      <c r="E664" s="26" t="s">
        <v>5</v>
      </c>
      <c r="F664" s="26">
        <v>611601</v>
      </c>
      <c r="G664" s="26">
        <v>6900</v>
      </c>
      <c r="H664" s="27">
        <v>191419.99599999998</v>
      </c>
      <c r="I664" s="26">
        <v>550</v>
      </c>
      <c r="J664" s="30">
        <f t="shared" si="20"/>
        <v>-0.13802108741032459</v>
      </c>
      <c r="K664" s="24">
        <f t="shared" si="21"/>
        <v>1</v>
      </c>
    </row>
    <row r="665" spans="1:11">
      <c r="A665" s="24" t="s">
        <v>174</v>
      </c>
      <c r="B665" s="25">
        <v>44860</v>
      </c>
      <c r="C665" s="26" t="s">
        <v>160</v>
      </c>
      <c r="D665" s="26" t="s">
        <v>3</v>
      </c>
      <c r="E665" s="26" t="s">
        <v>5</v>
      </c>
      <c r="F665" s="26">
        <v>947657</v>
      </c>
      <c r="G665" s="26">
        <v>11650</v>
      </c>
      <c r="H665" s="27">
        <v>321870.00039999996</v>
      </c>
      <c r="I665" s="26">
        <v>550</v>
      </c>
      <c r="J665" s="30">
        <f t="shared" si="20"/>
        <v>-0.48737067823982261</v>
      </c>
      <c r="K665" s="24">
        <f t="shared" si="21"/>
        <v>1</v>
      </c>
    </row>
    <row r="666" spans="1:11">
      <c r="A666" s="24" t="s">
        <v>174</v>
      </c>
      <c r="B666" s="25">
        <v>44861</v>
      </c>
      <c r="C666" s="26" t="s">
        <v>160</v>
      </c>
      <c r="D666" s="26" t="s">
        <v>3</v>
      </c>
      <c r="E666" s="26" t="s">
        <v>5</v>
      </c>
      <c r="F666" s="26">
        <v>233043</v>
      </c>
      <c r="G666" s="26">
        <v>2450</v>
      </c>
      <c r="H666" s="27">
        <v>65030.000329999995</v>
      </c>
      <c r="I666" s="26">
        <v>100</v>
      </c>
      <c r="J666" s="30">
        <f t="shared" si="20"/>
        <v>-0.53867446028352184</v>
      </c>
      <c r="K666" s="24">
        <f t="shared" si="21"/>
        <v>1</v>
      </c>
    </row>
    <row r="667" spans="1:11">
      <c r="A667" s="24" t="s">
        <v>174</v>
      </c>
      <c r="B667" s="25">
        <v>44862</v>
      </c>
      <c r="C667" s="26" t="s">
        <v>160</v>
      </c>
      <c r="D667" s="26" t="s">
        <v>3</v>
      </c>
      <c r="E667" s="26" t="s">
        <v>5</v>
      </c>
      <c r="F667" s="26">
        <v>582725</v>
      </c>
      <c r="G667" s="26">
        <v>7100</v>
      </c>
      <c r="H667" s="27">
        <v>194809.9988</v>
      </c>
      <c r="I667" s="26">
        <v>550</v>
      </c>
      <c r="J667" s="30">
        <f t="shared" si="20"/>
        <v>-0.15302088693406429</v>
      </c>
      <c r="K667" s="24">
        <f t="shared" si="21"/>
        <v>1</v>
      </c>
    </row>
    <row r="668" spans="1:11">
      <c r="A668" s="24" t="s">
        <v>174</v>
      </c>
      <c r="B668" s="25">
        <v>44863</v>
      </c>
      <c r="C668" s="26" t="s">
        <v>160</v>
      </c>
      <c r="D668" s="26" t="s">
        <v>3</v>
      </c>
      <c r="E668" s="26" t="s">
        <v>5</v>
      </c>
      <c r="F668" s="26">
        <v>265038</v>
      </c>
      <c r="G668" s="26">
        <v>2550</v>
      </c>
      <c r="H668" s="27">
        <v>78459.999319999988</v>
      </c>
      <c r="I668" s="26">
        <v>100</v>
      </c>
      <c r="J668" s="30">
        <f t="shared" si="20"/>
        <v>-0.61763955824617511</v>
      </c>
      <c r="K668" s="24">
        <f t="shared" si="21"/>
        <v>1</v>
      </c>
    </row>
    <row r="669" spans="1:11">
      <c r="A669" s="24" t="s">
        <v>174</v>
      </c>
      <c r="B669" s="25">
        <v>44864</v>
      </c>
      <c r="C669" s="26" t="s">
        <v>160</v>
      </c>
      <c r="D669" s="26" t="s">
        <v>3</v>
      </c>
      <c r="E669" s="26" t="s">
        <v>5</v>
      </c>
      <c r="F669" s="26">
        <v>222273</v>
      </c>
      <c r="G669" s="26">
        <v>1950</v>
      </c>
      <c r="H669" s="27">
        <v>53629.998679999997</v>
      </c>
      <c r="I669" s="26">
        <v>450</v>
      </c>
      <c r="J669" s="30">
        <f t="shared" si="20"/>
        <v>1.51724787101934</v>
      </c>
      <c r="K669" s="24">
        <f t="shared" si="21"/>
        <v>1</v>
      </c>
    </row>
    <row r="670" spans="1:11">
      <c r="A670" s="24" t="s">
        <v>174</v>
      </c>
      <c r="B670" s="25">
        <v>44865</v>
      </c>
      <c r="C670" s="26" t="s">
        <v>160</v>
      </c>
      <c r="D670" s="26" t="s">
        <v>3</v>
      </c>
      <c r="E670" s="26" t="s">
        <v>5</v>
      </c>
      <c r="F670" s="26">
        <v>797234</v>
      </c>
      <c r="G670" s="26">
        <v>8500</v>
      </c>
      <c r="H670" s="27">
        <v>243769.99780000001</v>
      </c>
      <c r="I670" s="26">
        <v>250</v>
      </c>
      <c r="J670" s="30">
        <f t="shared" si="20"/>
        <v>-0.69233293400800944</v>
      </c>
      <c r="K670" s="24">
        <f t="shared" si="21"/>
        <v>1</v>
      </c>
    </row>
    <row r="671" spans="1:11">
      <c r="A671" s="24" t="s">
        <v>174</v>
      </c>
      <c r="B671" s="25">
        <v>44866</v>
      </c>
      <c r="C671" s="26" t="s">
        <v>160</v>
      </c>
      <c r="D671" s="26" t="s">
        <v>3</v>
      </c>
      <c r="E671" s="26" t="s">
        <v>5</v>
      </c>
      <c r="F671" s="26">
        <v>925555</v>
      </c>
      <c r="G671" s="26">
        <v>9100</v>
      </c>
      <c r="H671" s="27">
        <v>262889.99810000003</v>
      </c>
      <c r="I671" s="26">
        <v>200</v>
      </c>
      <c r="J671" s="30">
        <f t="shared" si="20"/>
        <v>-0.7717676578278313</v>
      </c>
      <c r="K671" s="24">
        <f t="shared" si="21"/>
        <v>1</v>
      </c>
    </row>
    <row r="672" spans="1:11">
      <c r="A672" s="24" t="s">
        <v>174</v>
      </c>
      <c r="B672" s="25">
        <v>44867</v>
      </c>
      <c r="C672" s="26" t="s">
        <v>160</v>
      </c>
      <c r="D672" s="26" t="s">
        <v>3</v>
      </c>
      <c r="E672" s="26" t="s">
        <v>5</v>
      </c>
      <c r="F672" s="26">
        <v>22210</v>
      </c>
      <c r="G672" s="26">
        <v>150</v>
      </c>
      <c r="H672" s="27">
        <v>4050.0001909999996</v>
      </c>
      <c r="I672" s="26">
        <v>0</v>
      </c>
      <c r="J672" s="30">
        <f t="shared" si="20"/>
        <v>-1</v>
      </c>
      <c r="K672" s="24">
        <f t="shared" si="21"/>
        <v>1</v>
      </c>
    </row>
    <row r="673" spans="1:11">
      <c r="A673" s="24" t="s">
        <v>174</v>
      </c>
      <c r="B673" s="25">
        <v>44868</v>
      </c>
      <c r="C673" s="26" t="s">
        <v>160</v>
      </c>
      <c r="D673" s="26" t="s">
        <v>3</v>
      </c>
      <c r="E673" s="26" t="s">
        <v>5</v>
      </c>
      <c r="F673" s="26">
        <v>46391</v>
      </c>
      <c r="G673" s="26">
        <v>550</v>
      </c>
      <c r="H673" s="27">
        <v>16409.99985</v>
      </c>
      <c r="I673" s="26">
        <v>200</v>
      </c>
      <c r="J673" s="30">
        <f t="shared" si="20"/>
        <v>2.6563071632203581</v>
      </c>
      <c r="K673" s="24">
        <f t="shared" si="21"/>
        <v>0</v>
      </c>
    </row>
    <row r="674" spans="1:11">
      <c r="A674" s="24" t="s">
        <v>174</v>
      </c>
      <c r="B674" s="25">
        <v>44869</v>
      </c>
      <c r="C674" s="26" t="s">
        <v>160</v>
      </c>
      <c r="D674" s="26" t="s">
        <v>3</v>
      </c>
      <c r="E674" s="26" t="s">
        <v>5</v>
      </c>
      <c r="F674" s="26">
        <v>190477</v>
      </c>
      <c r="G674" s="26">
        <v>2100</v>
      </c>
      <c r="H674" s="27">
        <v>66389.99987</v>
      </c>
      <c r="I674" s="26">
        <v>0</v>
      </c>
      <c r="J674" s="30">
        <f t="shared" si="20"/>
        <v>-1</v>
      </c>
      <c r="K674" s="24">
        <f t="shared" si="21"/>
        <v>1</v>
      </c>
    </row>
    <row r="675" spans="1:11">
      <c r="A675" s="24" t="s">
        <v>174</v>
      </c>
      <c r="B675" s="25">
        <v>44870</v>
      </c>
      <c r="C675" s="26" t="s">
        <v>160</v>
      </c>
      <c r="D675" s="26" t="s">
        <v>3</v>
      </c>
      <c r="E675" s="26" t="s">
        <v>5</v>
      </c>
      <c r="F675" s="26">
        <v>25382</v>
      </c>
      <c r="G675" s="26">
        <v>350</v>
      </c>
      <c r="H675" s="27">
        <v>9609.999894999999</v>
      </c>
      <c r="I675" s="26">
        <v>50</v>
      </c>
      <c r="J675" s="30">
        <f t="shared" si="20"/>
        <v>0.56087410654441028</v>
      </c>
      <c r="K675" s="24">
        <f t="shared" si="21"/>
        <v>1</v>
      </c>
    </row>
    <row r="676" spans="1:11">
      <c r="A676" s="24" t="s">
        <v>174</v>
      </c>
      <c r="B676" s="25">
        <v>44871</v>
      </c>
      <c r="C676" s="26" t="s">
        <v>160</v>
      </c>
      <c r="D676" s="26" t="s">
        <v>3</v>
      </c>
      <c r="E676" s="26" t="s">
        <v>5</v>
      </c>
      <c r="F676" s="26">
        <v>65726</v>
      </c>
      <c r="G676" s="26">
        <v>850</v>
      </c>
      <c r="H676" s="27">
        <v>22120.000120000001</v>
      </c>
      <c r="I676" s="26">
        <v>0</v>
      </c>
      <c r="J676" s="30">
        <f t="shared" si="20"/>
        <v>-1</v>
      </c>
      <c r="K676" s="24">
        <f t="shared" si="21"/>
        <v>1</v>
      </c>
    </row>
    <row r="677" spans="1:11">
      <c r="A677" s="24" t="s">
        <v>174</v>
      </c>
      <c r="B677" s="25">
        <v>44872</v>
      </c>
      <c r="C677" s="26" t="s">
        <v>160</v>
      </c>
      <c r="D677" s="26" t="s">
        <v>3</v>
      </c>
      <c r="E677" s="26" t="s">
        <v>5</v>
      </c>
      <c r="F677" s="26">
        <v>195220</v>
      </c>
      <c r="G677" s="26">
        <v>2550</v>
      </c>
      <c r="H677" s="27">
        <v>78060.000419999997</v>
      </c>
      <c r="I677" s="26">
        <v>0</v>
      </c>
      <c r="J677" s="30">
        <f t="shared" si="20"/>
        <v>-1</v>
      </c>
      <c r="K677" s="24">
        <f t="shared" si="21"/>
        <v>1</v>
      </c>
    </row>
    <row r="678" spans="1:11">
      <c r="A678" s="24" t="s">
        <v>174</v>
      </c>
      <c r="B678" s="25">
        <v>44873</v>
      </c>
      <c r="C678" s="26" t="s">
        <v>160</v>
      </c>
      <c r="D678" s="26" t="s">
        <v>3</v>
      </c>
      <c r="E678" s="26" t="s">
        <v>5</v>
      </c>
      <c r="F678" s="26">
        <v>107501</v>
      </c>
      <c r="G678" s="26">
        <v>1350</v>
      </c>
      <c r="H678" s="27">
        <v>40879.999279999996</v>
      </c>
      <c r="I678" s="26">
        <v>0</v>
      </c>
      <c r="J678" s="30">
        <f t="shared" si="20"/>
        <v>-1</v>
      </c>
      <c r="K678" s="24">
        <f t="shared" si="21"/>
        <v>1</v>
      </c>
    </row>
    <row r="679" spans="1:11">
      <c r="A679" s="24" t="s">
        <v>174</v>
      </c>
      <c r="B679" s="25">
        <v>44874</v>
      </c>
      <c r="C679" s="26" t="s">
        <v>160</v>
      </c>
      <c r="D679" s="26" t="s">
        <v>3</v>
      </c>
      <c r="E679" s="26" t="s">
        <v>5</v>
      </c>
      <c r="F679" s="26">
        <v>197772</v>
      </c>
      <c r="G679" s="26">
        <v>3150</v>
      </c>
      <c r="H679" s="27">
        <v>88210.000160000011</v>
      </c>
      <c r="I679" s="26">
        <v>450</v>
      </c>
      <c r="J679" s="30">
        <f t="shared" si="20"/>
        <v>0.53043872299206196</v>
      </c>
      <c r="K679" s="24">
        <f t="shared" si="21"/>
        <v>1</v>
      </c>
    </row>
    <row r="680" spans="1:11">
      <c r="A680" s="24" t="s">
        <v>174</v>
      </c>
      <c r="B680" s="25">
        <v>44875</v>
      </c>
      <c r="C680" s="26" t="s">
        <v>160</v>
      </c>
      <c r="D680" s="26" t="s">
        <v>3</v>
      </c>
      <c r="E680" s="26" t="s">
        <v>5</v>
      </c>
      <c r="F680" s="26">
        <v>138154</v>
      </c>
      <c r="G680" s="26">
        <v>1750</v>
      </c>
      <c r="H680" s="27">
        <v>48939.998629999995</v>
      </c>
      <c r="I680" s="26">
        <v>100</v>
      </c>
      <c r="J680" s="30">
        <f t="shared" si="20"/>
        <v>-0.38700447814050126</v>
      </c>
      <c r="K680" s="24">
        <f t="shared" si="21"/>
        <v>1</v>
      </c>
    </row>
    <row r="681" spans="1:11">
      <c r="A681" s="24" t="s">
        <v>174</v>
      </c>
      <c r="B681" s="25">
        <v>44876</v>
      </c>
      <c r="C681" s="26" t="s">
        <v>160</v>
      </c>
      <c r="D681" s="26" t="s">
        <v>3</v>
      </c>
      <c r="E681" s="26" t="s">
        <v>5</v>
      </c>
      <c r="F681" s="26">
        <v>270124</v>
      </c>
      <c r="G681" s="26">
        <v>3450</v>
      </c>
      <c r="H681" s="27">
        <v>95849.998949999994</v>
      </c>
      <c r="I681" s="26">
        <v>100</v>
      </c>
      <c r="J681" s="30">
        <f t="shared" si="20"/>
        <v>-0.68701095118791333</v>
      </c>
      <c r="K681" s="24">
        <f t="shared" si="21"/>
        <v>1</v>
      </c>
    </row>
    <row r="682" spans="1:11">
      <c r="A682" s="24" t="s">
        <v>174</v>
      </c>
      <c r="B682" s="25">
        <v>44877</v>
      </c>
      <c r="C682" s="26" t="s">
        <v>160</v>
      </c>
      <c r="D682" s="26" t="s">
        <v>3</v>
      </c>
      <c r="E682" s="26" t="s">
        <v>5</v>
      </c>
      <c r="F682" s="26">
        <v>303971</v>
      </c>
      <c r="G682" s="26">
        <v>3850</v>
      </c>
      <c r="H682" s="27">
        <v>106929.99980000001</v>
      </c>
      <c r="I682" s="26">
        <v>850</v>
      </c>
      <c r="J682" s="30">
        <f t="shared" si="20"/>
        <v>1.3847376833156975</v>
      </c>
      <c r="K682" s="24">
        <f t="shared" si="21"/>
        <v>1</v>
      </c>
    </row>
    <row r="683" spans="1:11">
      <c r="A683" s="24" t="s">
        <v>174</v>
      </c>
      <c r="B683" s="25">
        <v>44878</v>
      </c>
      <c r="C683" s="26" t="s">
        <v>160</v>
      </c>
      <c r="D683" s="26" t="s">
        <v>3</v>
      </c>
      <c r="E683" s="26" t="s">
        <v>5</v>
      </c>
      <c r="F683" s="26">
        <v>682046</v>
      </c>
      <c r="G683" s="26">
        <v>9150</v>
      </c>
      <c r="H683" s="27">
        <v>254419.997</v>
      </c>
      <c r="I683" s="26">
        <v>100</v>
      </c>
      <c r="J683" s="30">
        <f t="shared" si="20"/>
        <v>-0.88208474037518358</v>
      </c>
      <c r="K683" s="24">
        <f t="shared" si="21"/>
        <v>1</v>
      </c>
    </row>
    <row r="684" spans="1:11">
      <c r="A684" s="24" t="s">
        <v>174</v>
      </c>
      <c r="B684" s="25">
        <v>44879</v>
      </c>
      <c r="C684" s="26" t="s">
        <v>160</v>
      </c>
      <c r="D684" s="26" t="s">
        <v>3</v>
      </c>
      <c r="E684" s="26" t="s">
        <v>5</v>
      </c>
      <c r="F684" s="26">
        <v>328365</v>
      </c>
      <c r="G684" s="26">
        <v>4150</v>
      </c>
      <c r="H684" s="27">
        <v>117340.00050000001</v>
      </c>
      <c r="I684" s="26">
        <v>400</v>
      </c>
      <c r="J684" s="30">
        <f t="shared" si="20"/>
        <v>2.266916216691162E-2</v>
      </c>
      <c r="K684" s="24">
        <f t="shared" si="21"/>
        <v>1</v>
      </c>
    </row>
    <row r="685" spans="1:11">
      <c r="A685" s="24" t="s">
        <v>174</v>
      </c>
      <c r="B685" s="25">
        <v>44880</v>
      </c>
      <c r="C685" s="26" t="s">
        <v>160</v>
      </c>
      <c r="D685" s="26" t="s">
        <v>3</v>
      </c>
      <c r="E685" s="26" t="s">
        <v>5</v>
      </c>
      <c r="F685" s="26">
        <v>1083259</v>
      </c>
      <c r="G685" s="26">
        <v>13800</v>
      </c>
      <c r="H685" s="27">
        <v>390259.99919999996</v>
      </c>
      <c r="I685" s="26">
        <v>400</v>
      </c>
      <c r="J685" s="30">
        <f t="shared" si="20"/>
        <v>-0.69251268322146808</v>
      </c>
      <c r="K685" s="24">
        <f t="shared" si="21"/>
        <v>1</v>
      </c>
    </row>
    <row r="686" spans="1:11">
      <c r="A686" s="24" t="s">
        <v>174</v>
      </c>
      <c r="B686" s="25">
        <v>44881</v>
      </c>
      <c r="C686" s="26" t="s">
        <v>160</v>
      </c>
      <c r="D686" s="26" t="s">
        <v>3</v>
      </c>
      <c r="E686" s="26" t="s">
        <v>5</v>
      </c>
      <c r="F686" s="26">
        <v>913929</v>
      </c>
      <c r="G686" s="26">
        <v>12250</v>
      </c>
      <c r="H686" s="27">
        <v>340409.99929999997</v>
      </c>
      <c r="I686" s="26">
        <v>500</v>
      </c>
      <c r="J686" s="30">
        <f t="shared" si="20"/>
        <v>-0.55935489466099242</v>
      </c>
      <c r="K686" s="24">
        <f t="shared" si="21"/>
        <v>1</v>
      </c>
    </row>
    <row r="687" spans="1:11">
      <c r="A687" s="24" t="s">
        <v>174</v>
      </c>
      <c r="B687" s="25">
        <v>44882</v>
      </c>
      <c r="C687" s="26" t="s">
        <v>160</v>
      </c>
      <c r="D687" s="26" t="s">
        <v>3</v>
      </c>
      <c r="E687" s="26" t="s">
        <v>5</v>
      </c>
      <c r="F687" s="26">
        <v>101586</v>
      </c>
      <c r="G687" s="26">
        <v>1200</v>
      </c>
      <c r="H687" s="27">
        <v>33470.000390000001</v>
      </c>
      <c r="I687" s="26">
        <v>150</v>
      </c>
      <c r="J687" s="30">
        <f t="shared" si="20"/>
        <v>0.34448758517029698</v>
      </c>
      <c r="K687" s="24">
        <f t="shared" si="21"/>
        <v>1</v>
      </c>
    </row>
    <row r="688" spans="1:11">
      <c r="A688" s="24" t="s">
        <v>174</v>
      </c>
      <c r="B688" s="25">
        <v>44883</v>
      </c>
      <c r="C688" s="26" t="s">
        <v>160</v>
      </c>
      <c r="D688" s="26" t="s">
        <v>3</v>
      </c>
      <c r="E688" s="26" t="s">
        <v>5</v>
      </c>
      <c r="F688" s="26">
        <v>181053</v>
      </c>
      <c r="G688" s="26">
        <v>2300</v>
      </c>
      <c r="H688" s="27">
        <v>66279.999849999993</v>
      </c>
      <c r="I688" s="26">
        <v>250</v>
      </c>
      <c r="J688" s="30">
        <f t="shared" si="20"/>
        <v>0.13156306834240297</v>
      </c>
      <c r="K688" s="24">
        <f t="shared" si="21"/>
        <v>1</v>
      </c>
    </row>
    <row r="689" spans="1:11">
      <c r="A689" s="24" t="s">
        <v>174</v>
      </c>
      <c r="B689" s="25">
        <v>44884</v>
      </c>
      <c r="C689" s="26" t="s">
        <v>160</v>
      </c>
      <c r="D689" s="26" t="s">
        <v>3</v>
      </c>
      <c r="E689" s="26" t="s">
        <v>5</v>
      </c>
      <c r="F689" s="26">
        <v>133419</v>
      </c>
      <c r="G689" s="26">
        <v>1750</v>
      </c>
      <c r="H689" s="27">
        <v>48180.000070000002</v>
      </c>
      <c r="I689" s="26">
        <v>400</v>
      </c>
      <c r="J689" s="30">
        <f t="shared" si="20"/>
        <v>1.4906600212879573</v>
      </c>
      <c r="K689" s="24">
        <f t="shared" si="21"/>
        <v>1</v>
      </c>
    </row>
    <row r="690" spans="1:11">
      <c r="A690" s="24" t="s">
        <v>174</v>
      </c>
      <c r="B690" s="25">
        <v>44885</v>
      </c>
      <c r="C690" s="26" t="s">
        <v>160</v>
      </c>
      <c r="D690" s="26" t="s">
        <v>3</v>
      </c>
      <c r="E690" s="26" t="s">
        <v>5</v>
      </c>
      <c r="F690" s="26">
        <v>489573</v>
      </c>
      <c r="G690" s="26">
        <v>5650</v>
      </c>
      <c r="H690" s="27">
        <v>156119.9993</v>
      </c>
      <c r="I690" s="26">
        <v>300</v>
      </c>
      <c r="J690" s="30">
        <f t="shared" si="20"/>
        <v>-0.42352036636218454</v>
      </c>
      <c r="K690" s="24">
        <f t="shared" si="21"/>
        <v>1</v>
      </c>
    </row>
    <row r="691" spans="1:11">
      <c r="A691" s="24" t="s">
        <v>174</v>
      </c>
      <c r="B691" s="25">
        <v>44886</v>
      </c>
      <c r="C691" s="26" t="s">
        <v>160</v>
      </c>
      <c r="D691" s="26" t="s">
        <v>3</v>
      </c>
      <c r="E691" s="26" t="s">
        <v>5</v>
      </c>
      <c r="F691" s="26">
        <v>822023</v>
      </c>
      <c r="G691" s="26">
        <v>9700</v>
      </c>
      <c r="H691" s="27">
        <v>288330.00349999999</v>
      </c>
      <c r="I691" s="26">
        <v>350</v>
      </c>
      <c r="J691" s="30">
        <f t="shared" si="20"/>
        <v>-0.63583394469733012</v>
      </c>
      <c r="K691" s="24">
        <f t="shared" si="21"/>
        <v>1</v>
      </c>
    </row>
    <row r="692" spans="1:11">
      <c r="A692" s="24" t="s">
        <v>174</v>
      </c>
      <c r="B692" s="25">
        <v>44887</v>
      </c>
      <c r="C692" s="26" t="s">
        <v>160</v>
      </c>
      <c r="D692" s="26" t="s">
        <v>3</v>
      </c>
      <c r="E692" s="26" t="s">
        <v>5</v>
      </c>
      <c r="F692" s="26">
        <v>93176</v>
      </c>
      <c r="G692" s="26">
        <v>1450</v>
      </c>
      <c r="H692" s="27">
        <v>40370.000240000001</v>
      </c>
      <c r="I692" s="26">
        <v>150</v>
      </c>
      <c r="J692" s="30">
        <f t="shared" si="20"/>
        <v>0.11468911896147164</v>
      </c>
      <c r="K692" s="24">
        <f t="shared" si="21"/>
        <v>1</v>
      </c>
    </row>
    <row r="693" spans="1:11">
      <c r="A693" s="24" t="s">
        <v>174</v>
      </c>
      <c r="B693" s="25">
        <v>44888</v>
      </c>
      <c r="C693" s="26" t="s">
        <v>160</v>
      </c>
      <c r="D693" s="26" t="s">
        <v>3</v>
      </c>
      <c r="E693" s="26" t="s">
        <v>5</v>
      </c>
      <c r="F693" s="26">
        <v>47229</v>
      </c>
      <c r="G693" s="26">
        <v>650</v>
      </c>
      <c r="H693" s="27">
        <v>19279.99985</v>
      </c>
      <c r="I693" s="26">
        <v>250</v>
      </c>
      <c r="J693" s="30">
        <f t="shared" si="20"/>
        <v>2.8900415240407793</v>
      </c>
      <c r="K693" s="24">
        <f t="shared" si="21"/>
        <v>0</v>
      </c>
    </row>
    <row r="694" spans="1:11">
      <c r="A694" s="24" t="s">
        <v>174</v>
      </c>
      <c r="B694" s="25">
        <v>44889</v>
      </c>
      <c r="C694" s="26" t="s">
        <v>160</v>
      </c>
      <c r="D694" s="26" t="s">
        <v>3</v>
      </c>
      <c r="E694" s="26" t="s">
        <v>5</v>
      </c>
      <c r="F694" s="26">
        <v>92263</v>
      </c>
      <c r="G694" s="26">
        <v>1200</v>
      </c>
      <c r="H694" s="27">
        <v>34030.00015</v>
      </c>
      <c r="I694" s="26">
        <v>150</v>
      </c>
      <c r="J694" s="30">
        <f t="shared" si="20"/>
        <v>0.32236261538776395</v>
      </c>
      <c r="K694" s="24">
        <f t="shared" si="21"/>
        <v>1</v>
      </c>
    </row>
    <row r="695" spans="1:11">
      <c r="A695" s="24" t="s">
        <v>174</v>
      </c>
      <c r="B695" s="25">
        <v>44890</v>
      </c>
      <c r="C695" s="26" t="s">
        <v>160</v>
      </c>
      <c r="D695" s="26" t="s">
        <v>3</v>
      </c>
      <c r="E695" s="26" t="s">
        <v>5</v>
      </c>
      <c r="F695" s="26">
        <v>81551</v>
      </c>
      <c r="G695" s="26">
        <v>1050</v>
      </c>
      <c r="H695" s="27">
        <v>29670.000080000002</v>
      </c>
      <c r="I695" s="26">
        <v>50</v>
      </c>
      <c r="J695" s="30">
        <f t="shared" si="20"/>
        <v>-0.49443882846123677</v>
      </c>
      <c r="K695" s="24">
        <f t="shared" si="21"/>
        <v>1</v>
      </c>
    </row>
    <row r="696" spans="1:11">
      <c r="A696" s="24" t="s">
        <v>174</v>
      </c>
      <c r="B696" s="25">
        <v>44891</v>
      </c>
      <c r="C696" s="26" t="s">
        <v>160</v>
      </c>
      <c r="D696" s="26" t="s">
        <v>3</v>
      </c>
      <c r="E696" s="26" t="s">
        <v>5</v>
      </c>
      <c r="F696" s="26">
        <v>141037</v>
      </c>
      <c r="G696" s="26">
        <v>1600</v>
      </c>
      <c r="H696" s="27">
        <v>47789.999129999997</v>
      </c>
      <c r="I696" s="26">
        <v>150</v>
      </c>
      <c r="J696" s="30">
        <f t="shared" si="20"/>
        <v>-5.8380397170766735E-2</v>
      </c>
      <c r="K696" s="24">
        <f t="shared" si="21"/>
        <v>1</v>
      </c>
    </row>
    <row r="697" spans="1:11">
      <c r="A697" s="24" t="s">
        <v>174</v>
      </c>
      <c r="B697" s="25">
        <v>44892</v>
      </c>
      <c r="C697" s="26" t="s">
        <v>160</v>
      </c>
      <c r="D697" s="26" t="s">
        <v>3</v>
      </c>
      <c r="E697" s="26" t="s">
        <v>5</v>
      </c>
      <c r="F697" s="26">
        <v>319501</v>
      </c>
      <c r="G697" s="26">
        <v>3950</v>
      </c>
      <c r="H697" s="27">
        <v>111650.0003</v>
      </c>
      <c r="I697" s="26">
        <v>50</v>
      </c>
      <c r="J697" s="30">
        <f t="shared" si="20"/>
        <v>-0.86565159015051074</v>
      </c>
      <c r="K697" s="24">
        <f t="shared" si="21"/>
        <v>1</v>
      </c>
    </row>
    <row r="698" spans="1:11">
      <c r="A698" s="24" t="s">
        <v>174</v>
      </c>
      <c r="B698" s="25">
        <v>44893</v>
      </c>
      <c r="C698" s="26" t="s">
        <v>160</v>
      </c>
      <c r="D698" s="26" t="s">
        <v>3</v>
      </c>
      <c r="E698" s="26" t="s">
        <v>5</v>
      </c>
      <c r="F698" s="26">
        <v>72741</v>
      </c>
      <c r="G698" s="26">
        <v>950</v>
      </c>
      <c r="H698" s="27">
        <v>24330.00016</v>
      </c>
      <c r="I698" s="26">
        <v>50</v>
      </c>
      <c r="J698" s="30">
        <f t="shared" si="20"/>
        <v>-0.38347719271038427</v>
      </c>
      <c r="K698" s="24">
        <f t="shared" si="21"/>
        <v>1</v>
      </c>
    </row>
    <row r="699" spans="1:11">
      <c r="A699" s="24" t="s">
        <v>174</v>
      </c>
      <c r="B699" s="25">
        <v>44894</v>
      </c>
      <c r="C699" s="26" t="s">
        <v>160</v>
      </c>
      <c r="D699" s="26" t="s">
        <v>3</v>
      </c>
      <c r="E699" s="26" t="s">
        <v>5</v>
      </c>
      <c r="F699" s="26">
        <v>597419</v>
      </c>
      <c r="G699" s="26">
        <v>6750</v>
      </c>
      <c r="H699" s="27">
        <v>188510.00020000001</v>
      </c>
      <c r="I699" s="26">
        <v>150</v>
      </c>
      <c r="J699" s="30">
        <f t="shared" si="20"/>
        <v>-0.76128587368172951</v>
      </c>
      <c r="K699" s="24">
        <f t="shared" si="21"/>
        <v>1</v>
      </c>
    </row>
    <row r="700" spans="1:11">
      <c r="A700" s="24" t="s">
        <v>174</v>
      </c>
      <c r="B700" s="25">
        <v>44895</v>
      </c>
      <c r="C700" s="26" t="s">
        <v>160</v>
      </c>
      <c r="D700" s="26" t="s">
        <v>3</v>
      </c>
      <c r="E700" s="26" t="s">
        <v>5</v>
      </c>
      <c r="F700" s="26">
        <v>98768</v>
      </c>
      <c r="G700" s="26">
        <v>1050</v>
      </c>
      <c r="H700" s="27">
        <v>33140.000339999999</v>
      </c>
      <c r="I700" s="26">
        <v>50</v>
      </c>
      <c r="J700" s="30">
        <f t="shared" si="20"/>
        <v>-0.5473747783310976</v>
      </c>
      <c r="K700" s="24">
        <f t="shared" si="21"/>
        <v>1</v>
      </c>
    </row>
    <row r="701" spans="1:11">
      <c r="A701" s="24" t="s">
        <v>174</v>
      </c>
      <c r="B701" s="25">
        <v>44896</v>
      </c>
      <c r="C701" s="26" t="s">
        <v>160</v>
      </c>
      <c r="D701" s="26" t="s">
        <v>3</v>
      </c>
      <c r="E701" s="26" t="s">
        <v>5</v>
      </c>
      <c r="F701" s="26">
        <v>173165</v>
      </c>
      <c r="G701" s="26">
        <v>2050</v>
      </c>
      <c r="H701" s="27">
        <v>59850.000260000001</v>
      </c>
      <c r="I701" s="26">
        <v>200</v>
      </c>
      <c r="J701" s="30">
        <f t="shared" si="20"/>
        <v>2.5062613090788863E-3</v>
      </c>
      <c r="K701" s="24">
        <f t="shared" si="21"/>
        <v>1</v>
      </c>
    </row>
    <row r="702" spans="1:11">
      <c r="A702" s="24" t="s">
        <v>174</v>
      </c>
      <c r="B702" s="25">
        <v>44897</v>
      </c>
      <c r="C702" s="26" t="s">
        <v>160</v>
      </c>
      <c r="D702" s="26" t="s">
        <v>3</v>
      </c>
      <c r="E702" s="26" t="s">
        <v>5</v>
      </c>
      <c r="F702" s="26">
        <v>55823</v>
      </c>
      <c r="G702" s="26">
        <v>650</v>
      </c>
      <c r="H702" s="27">
        <v>21109.999660000001</v>
      </c>
      <c r="I702" s="26">
        <v>100</v>
      </c>
      <c r="J702" s="30">
        <f t="shared" si="20"/>
        <v>0.4211274506481919</v>
      </c>
      <c r="K702" s="24">
        <f t="shared" si="21"/>
        <v>1</v>
      </c>
    </row>
    <row r="703" spans="1:11">
      <c r="A703" s="24" t="s">
        <v>174</v>
      </c>
      <c r="B703" s="25">
        <v>44898</v>
      </c>
      <c r="C703" s="26" t="s">
        <v>160</v>
      </c>
      <c r="D703" s="26" t="s">
        <v>3</v>
      </c>
      <c r="E703" s="26" t="s">
        <v>5</v>
      </c>
      <c r="F703" s="26">
        <v>118451</v>
      </c>
      <c r="G703" s="26">
        <v>1400</v>
      </c>
      <c r="H703" s="27">
        <v>38350.000620000006</v>
      </c>
      <c r="I703" s="26">
        <v>450</v>
      </c>
      <c r="J703" s="30">
        <f t="shared" si="20"/>
        <v>2.5202085480435641</v>
      </c>
      <c r="K703" s="24">
        <f t="shared" si="21"/>
        <v>0</v>
      </c>
    </row>
    <row r="704" spans="1:11">
      <c r="A704" s="24" t="s">
        <v>174</v>
      </c>
      <c r="B704" s="25">
        <v>44899</v>
      </c>
      <c r="C704" s="26" t="s">
        <v>160</v>
      </c>
      <c r="D704" s="26" t="s">
        <v>3</v>
      </c>
      <c r="E704" s="26" t="s">
        <v>5</v>
      </c>
      <c r="F704" s="26">
        <v>74424</v>
      </c>
      <c r="G704" s="26">
        <v>1100</v>
      </c>
      <c r="H704" s="27">
        <v>30840.00027</v>
      </c>
      <c r="I704" s="26">
        <v>200</v>
      </c>
      <c r="J704" s="30">
        <f t="shared" si="20"/>
        <v>0.94552527479598492</v>
      </c>
      <c r="K704" s="24">
        <f t="shared" si="21"/>
        <v>1</v>
      </c>
    </row>
    <row r="705" spans="1:11">
      <c r="A705" s="24" t="s">
        <v>174</v>
      </c>
      <c r="B705" s="25">
        <v>44900</v>
      </c>
      <c r="C705" s="26" t="s">
        <v>160</v>
      </c>
      <c r="D705" s="26" t="s">
        <v>3</v>
      </c>
      <c r="E705" s="26" t="s">
        <v>5</v>
      </c>
      <c r="F705" s="26">
        <v>47929</v>
      </c>
      <c r="G705" s="26">
        <v>600</v>
      </c>
      <c r="H705" s="27">
        <v>14589.999909999999</v>
      </c>
      <c r="I705" s="26">
        <v>0</v>
      </c>
      <c r="J705" s="30">
        <f t="shared" si="20"/>
        <v>-1</v>
      </c>
      <c r="K705" s="24">
        <f t="shared" si="21"/>
        <v>1</v>
      </c>
    </row>
    <row r="706" spans="1:11">
      <c r="A706" s="24" t="s">
        <v>174</v>
      </c>
      <c r="B706" s="25">
        <v>44901</v>
      </c>
      <c r="C706" s="26" t="s">
        <v>160</v>
      </c>
      <c r="D706" s="26" t="s">
        <v>3</v>
      </c>
      <c r="E706" s="26" t="s">
        <v>5</v>
      </c>
      <c r="F706" s="26">
        <v>40801</v>
      </c>
      <c r="G706" s="26">
        <v>600</v>
      </c>
      <c r="H706" s="27">
        <v>15919.99972</v>
      </c>
      <c r="I706" s="26">
        <v>250</v>
      </c>
      <c r="J706" s="30">
        <f t="shared" si="20"/>
        <v>3.7110553592396673</v>
      </c>
      <c r="K706" s="24">
        <f t="shared" si="21"/>
        <v>0</v>
      </c>
    </row>
    <row r="707" spans="1:11">
      <c r="A707" s="24" t="s">
        <v>174</v>
      </c>
      <c r="B707" s="25">
        <v>44902</v>
      </c>
      <c r="C707" s="26" t="s">
        <v>160</v>
      </c>
      <c r="D707" s="26" t="s">
        <v>3</v>
      </c>
      <c r="E707" s="26" t="s">
        <v>5</v>
      </c>
      <c r="F707" s="26">
        <v>66017</v>
      </c>
      <c r="G707" s="26">
        <v>850</v>
      </c>
      <c r="H707" s="27">
        <v>24220.00015</v>
      </c>
      <c r="I707" s="26">
        <v>100</v>
      </c>
      <c r="J707" s="30">
        <f t="shared" ref="J707:J770" si="22">(I707*300-H707)/H707</f>
        <v>0.23864573964505117</v>
      </c>
      <c r="K707" s="24">
        <f t="shared" ref="K707:K770" si="23">IF(J707&lt;2,1,0)</f>
        <v>1</v>
      </c>
    </row>
    <row r="708" spans="1:11">
      <c r="A708" s="24" t="s">
        <v>174</v>
      </c>
      <c r="B708" s="25">
        <v>44903</v>
      </c>
      <c r="C708" s="26" t="s">
        <v>160</v>
      </c>
      <c r="D708" s="26" t="s">
        <v>3</v>
      </c>
      <c r="E708" s="26" t="s">
        <v>5</v>
      </c>
      <c r="F708" s="26">
        <v>834243</v>
      </c>
      <c r="G708" s="26">
        <v>8300</v>
      </c>
      <c r="H708" s="27">
        <v>246749.9975</v>
      </c>
      <c r="I708" s="26">
        <v>1350</v>
      </c>
      <c r="J708" s="30">
        <f t="shared" si="22"/>
        <v>0.64133740264779537</v>
      </c>
      <c r="K708" s="24">
        <f t="shared" si="23"/>
        <v>1</v>
      </c>
    </row>
    <row r="709" spans="1:11">
      <c r="A709" s="24" t="s">
        <v>174</v>
      </c>
      <c r="B709" s="25">
        <v>44904</v>
      </c>
      <c r="C709" s="26" t="s">
        <v>160</v>
      </c>
      <c r="D709" s="26" t="s">
        <v>3</v>
      </c>
      <c r="E709" s="26" t="s">
        <v>5</v>
      </c>
      <c r="F709" s="26">
        <v>696612</v>
      </c>
      <c r="G709" s="26">
        <v>7600</v>
      </c>
      <c r="H709" s="27">
        <v>223189.99479999999</v>
      </c>
      <c r="I709" s="26">
        <v>1800</v>
      </c>
      <c r="J709" s="30">
        <f t="shared" si="22"/>
        <v>1.419463293970201</v>
      </c>
      <c r="K709" s="24">
        <f t="shared" si="23"/>
        <v>1</v>
      </c>
    </row>
    <row r="710" spans="1:11">
      <c r="A710" s="24" t="s">
        <v>174</v>
      </c>
      <c r="B710" s="25">
        <v>44905</v>
      </c>
      <c r="C710" s="26" t="s">
        <v>160</v>
      </c>
      <c r="D710" s="26" t="s">
        <v>3</v>
      </c>
      <c r="E710" s="26" t="s">
        <v>5</v>
      </c>
      <c r="F710" s="26">
        <v>329333</v>
      </c>
      <c r="G710" s="26">
        <v>2400</v>
      </c>
      <c r="H710" s="27">
        <v>67609.999179999999</v>
      </c>
      <c r="I710" s="26">
        <v>100</v>
      </c>
      <c r="J710" s="30">
        <f t="shared" si="22"/>
        <v>-0.55627865162177925</v>
      </c>
      <c r="K710" s="24">
        <f t="shared" si="23"/>
        <v>1</v>
      </c>
    </row>
    <row r="711" spans="1:11">
      <c r="A711" s="24" t="s">
        <v>174</v>
      </c>
      <c r="B711" s="25">
        <v>44906</v>
      </c>
      <c r="C711" s="26" t="s">
        <v>160</v>
      </c>
      <c r="D711" s="26" t="s">
        <v>3</v>
      </c>
      <c r="E711" s="26" t="s">
        <v>5</v>
      </c>
      <c r="F711" s="26">
        <v>1114711</v>
      </c>
      <c r="G711" s="26">
        <v>11200</v>
      </c>
      <c r="H711" s="27">
        <v>319000.00189999997</v>
      </c>
      <c r="I711" s="26">
        <v>300</v>
      </c>
      <c r="J711" s="30">
        <f t="shared" si="22"/>
        <v>-0.71786834023840174</v>
      </c>
      <c r="K711" s="24">
        <f t="shared" si="23"/>
        <v>1</v>
      </c>
    </row>
    <row r="712" spans="1:11">
      <c r="A712" s="24" t="s">
        <v>174</v>
      </c>
      <c r="B712" s="25">
        <v>44907</v>
      </c>
      <c r="C712" s="26" t="s">
        <v>160</v>
      </c>
      <c r="D712" s="26" t="s">
        <v>3</v>
      </c>
      <c r="E712" s="26" t="s">
        <v>5</v>
      </c>
      <c r="F712" s="26">
        <v>267316</v>
      </c>
      <c r="G712" s="26">
        <v>2900</v>
      </c>
      <c r="H712" s="27">
        <v>82929.99887000001</v>
      </c>
      <c r="I712" s="26">
        <v>350</v>
      </c>
      <c r="J712" s="30">
        <f t="shared" si="22"/>
        <v>0.26612807706167507</v>
      </c>
      <c r="K712" s="24">
        <f t="shared" si="23"/>
        <v>1</v>
      </c>
    </row>
    <row r="713" spans="1:11">
      <c r="A713" s="24" t="s">
        <v>174</v>
      </c>
      <c r="B713" s="25">
        <v>44908</v>
      </c>
      <c r="C713" s="26" t="s">
        <v>160</v>
      </c>
      <c r="D713" s="26" t="s">
        <v>3</v>
      </c>
      <c r="E713" s="26" t="s">
        <v>5</v>
      </c>
      <c r="F713" s="26">
        <v>228629</v>
      </c>
      <c r="G713" s="26">
        <v>1900</v>
      </c>
      <c r="H713" s="27">
        <v>57000</v>
      </c>
      <c r="I713" s="26">
        <v>150</v>
      </c>
      <c r="J713" s="30">
        <f t="shared" si="22"/>
        <v>-0.21052631578947367</v>
      </c>
      <c r="K713" s="24">
        <f t="shared" si="23"/>
        <v>1</v>
      </c>
    </row>
    <row r="714" spans="1:11">
      <c r="A714" s="24" t="s">
        <v>174</v>
      </c>
      <c r="B714" s="25">
        <v>44909</v>
      </c>
      <c r="C714" s="26" t="s">
        <v>160</v>
      </c>
      <c r="D714" s="26" t="s">
        <v>3</v>
      </c>
      <c r="E714" s="26" t="s">
        <v>5</v>
      </c>
      <c r="F714" s="26">
        <v>758340</v>
      </c>
      <c r="G714" s="26">
        <v>7950</v>
      </c>
      <c r="H714" s="27">
        <v>233110.00200000001</v>
      </c>
      <c r="I714" s="26">
        <v>900</v>
      </c>
      <c r="J714" s="30">
        <f t="shared" si="22"/>
        <v>0.15825145932605669</v>
      </c>
      <c r="K714" s="24">
        <f t="shared" si="23"/>
        <v>1</v>
      </c>
    </row>
    <row r="715" spans="1:11">
      <c r="A715" s="24" t="s">
        <v>174</v>
      </c>
      <c r="B715" s="25">
        <v>44910</v>
      </c>
      <c r="C715" s="26" t="s">
        <v>160</v>
      </c>
      <c r="D715" s="26" t="s">
        <v>3</v>
      </c>
      <c r="E715" s="26" t="s">
        <v>5</v>
      </c>
      <c r="F715" s="26">
        <v>877535</v>
      </c>
      <c r="G715" s="26">
        <v>7450</v>
      </c>
      <c r="H715" s="27">
        <v>217779.99660000001</v>
      </c>
      <c r="I715" s="26">
        <v>250</v>
      </c>
      <c r="J715" s="30">
        <f t="shared" si="22"/>
        <v>-0.65561575364631075</v>
      </c>
      <c r="K715" s="24">
        <f t="shared" si="23"/>
        <v>1</v>
      </c>
    </row>
    <row r="716" spans="1:11">
      <c r="A716" s="24" t="s">
        <v>174</v>
      </c>
      <c r="B716" s="25">
        <v>44911</v>
      </c>
      <c r="C716" s="26" t="s">
        <v>160</v>
      </c>
      <c r="D716" s="26" t="s">
        <v>3</v>
      </c>
      <c r="E716" s="26" t="s">
        <v>5</v>
      </c>
      <c r="F716" s="26">
        <v>1357386</v>
      </c>
      <c r="G716" s="26">
        <v>11150</v>
      </c>
      <c r="H716" s="27">
        <v>323060.00709999999</v>
      </c>
      <c r="I716" s="26">
        <v>450</v>
      </c>
      <c r="J716" s="30">
        <f t="shared" si="22"/>
        <v>-0.58212097742506363</v>
      </c>
      <c r="K716" s="24">
        <f t="shared" si="23"/>
        <v>1</v>
      </c>
    </row>
    <row r="717" spans="1:11">
      <c r="A717" s="24" t="s">
        <v>174</v>
      </c>
      <c r="B717" s="25">
        <v>44912</v>
      </c>
      <c r="C717" s="26" t="s">
        <v>160</v>
      </c>
      <c r="D717" s="26" t="s">
        <v>3</v>
      </c>
      <c r="E717" s="26" t="s">
        <v>5</v>
      </c>
      <c r="F717" s="26">
        <v>280240</v>
      </c>
      <c r="G717" s="26">
        <v>3050</v>
      </c>
      <c r="H717" s="27">
        <v>87990.001680000001</v>
      </c>
      <c r="I717" s="26">
        <v>200</v>
      </c>
      <c r="J717" s="30">
        <f t="shared" si="22"/>
        <v>-0.31810434305699176</v>
      </c>
      <c r="K717" s="24">
        <f t="shared" si="23"/>
        <v>1</v>
      </c>
    </row>
    <row r="718" spans="1:11">
      <c r="A718" s="24" t="s">
        <v>174</v>
      </c>
      <c r="B718" s="25">
        <v>44913</v>
      </c>
      <c r="C718" s="26" t="s">
        <v>160</v>
      </c>
      <c r="D718" s="26" t="s">
        <v>3</v>
      </c>
      <c r="E718" s="26" t="s">
        <v>5</v>
      </c>
      <c r="F718" s="26">
        <v>419922</v>
      </c>
      <c r="G718" s="26">
        <v>3750</v>
      </c>
      <c r="H718" s="27">
        <v>105450.00079999999</v>
      </c>
      <c r="I718" s="26">
        <v>150</v>
      </c>
      <c r="J718" s="30">
        <f t="shared" si="22"/>
        <v>-0.5732574712318067</v>
      </c>
      <c r="K718" s="24">
        <f t="shared" si="23"/>
        <v>1</v>
      </c>
    </row>
    <row r="719" spans="1:11">
      <c r="A719" s="24" t="s">
        <v>174</v>
      </c>
      <c r="B719" s="25">
        <v>44914</v>
      </c>
      <c r="C719" s="26" t="s">
        <v>160</v>
      </c>
      <c r="D719" s="26" t="s">
        <v>3</v>
      </c>
      <c r="E719" s="26" t="s">
        <v>5</v>
      </c>
      <c r="F719" s="26">
        <v>402975</v>
      </c>
      <c r="G719" s="26">
        <v>4150</v>
      </c>
      <c r="H719" s="27">
        <v>120899.99770000001</v>
      </c>
      <c r="I719" s="26">
        <v>0</v>
      </c>
      <c r="J719" s="30">
        <f t="shared" si="22"/>
        <v>-1</v>
      </c>
      <c r="K719" s="24">
        <f t="shared" si="23"/>
        <v>1</v>
      </c>
    </row>
    <row r="720" spans="1:11">
      <c r="A720" s="24" t="s">
        <v>174</v>
      </c>
      <c r="B720" s="25">
        <v>44915</v>
      </c>
      <c r="C720" s="26" t="s">
        <v>160</v>
      </c>
      <c r="D720" s="26" t="s">
        <v>3</v>
      </c>
      <c r="E720" s="26" t="s">
        <v>5</v>
      </c>
      <c r="F720" s="26">
        <v>1137635</v>
      </c>
      <c r="G720" s="26">
        <v>10550</v>
      </c>
      <c r="H720" s="27">
        <v>301049.99920000002</v>
      </c>
      <c r="I720" s="26">
        <v>1900</v>
      </c>
      <c r="J720" s="30">
        <f t="shared" si="22"/>
        <v>0.89337319885300959</v>
      </c>
      <c r="K720" s="24">
        <f t="shared" si="23"/>
        <v>1</v>
      </c>
    </row>
    <row r="721" spans="1:11">
      <c r="A721" s="24" t="s">
        <v>174</v>
      </c>
      <c r="B721" s="25">
        <v>44916</v>
      </c>
      <c r="C721" s="26" t="s">
        <v>160</v>
      </c>
      <c r="D721" s="26" t="s">
        <v>3</v>
      </c>
      <c r="E721" s="26" t="s">
        <v>5</v>
      </c>
      <c r="F721" s="26">
        <v>250234</v>
      </c>
      <c r="G721" s="26">
        <v>2000</v>
      </c>
      <c r="H721" s="27">
        <v>62319.999219999998</v>
      </c>
      <c r="I721" s="26">
        <v>150</v>
      </c>
      <c r="J721" s="30">
        <f t="shared" si="22"/>
        <v>-0.27792040174547356</v>
      </c>
      <c r="K721" s="24">
        <f t="shared" si="23"/>
        <v>1</v>
      </c>
    </row>
    <row r="722" spans="1:11">
      <c r="A722" s="24" t="s">
        <v>175</v>
      </c>
      <c r="B722" s="25">
        <v>44917</v>
      </c>
      <c r="C722" s="26" t="s">
        <v>160</v>
      </c>
      <c r="D722" s="26" t="s">
        <v>3</v>
      </c>
      <c r="E722" s="26" t="s">
        <v>1</v>
      </c>
      <c r="F722" s="26">
        <v>621591</v>
      </c>
      <c r="G722" s="26">
        <v>4550</v>
      </c>
      <c r="H722" s="27">
        <v>163360</v>
      </c>
      <c r="I722" s="26">
        <v>750</v>
      </c>
      <c r="J722" s="30">
        <f t="shared" si="22"/>
        <v>0.37732615083251714</v>
      </c>
      <c r="K722" s="24">
        <f t="shared" si="23"/>
        <v>1</v>
      </c>
    </row>
    <row r="723" spans="1:11">
      <c r="A723" s="24" t="s">
        <v>175</v>
      </c>
      <c r="B723" s="25">
        <v>44918</v>
      </c>
      <c r="C723" s="26" t="s">
        <v>160</v>
      </c>
      <c r="D723" s="26" t="s">
        <v>3</v>
      </c>
      <c r="E723" s="26" t="s">
        <v>1</v>
      </c>
      <c r="F723" s="26">
        <v>250499</v>
      </c>
      <c r="G723" s="26">
        <v>1800</v>
      </c>
      <c r="H723" s="27">
        <v>58140.000049999995</v>
      </c>
      <c r="I723" s="26">
        <v>600</v>
      </c>
      <c r="J723" s="30">
        <f t="shared" si="22"/>
        <v>2.0959752295356253</v>
      </c>
      <c r="K723" s="24">
        <f t="shared" si="23"/>
        <v>0</v>
      </c>
    </row>
    <row r="724" spans="1:11">
      <c r="A724" s="24" t="s">
        <v>175</v>
      </c>
      <c r="B724" s="25">
        <v>44919</v>
      </c>
      <c r="C724" s="26" t="s">
        <v>160</v>
      </c>
      <c r="D724" s="26" t="s">
        <v>3</v>
      </c>
      <c r="E724" s="26" t="s">
        <v>1</v>
      </c>
      <c r="F724" s="26">
        <v>131637</v>
      </c>
      <c r="G724" s="26">
        <v>900</v>
      </c>
      <c r="H724" s="27">
        <v>29309.999820000001</v>
      </c>
      <c r="I724" s="26">
        <v>550</v>
      </c>
      <c r="J724" s="30">
        <f t="shared" si="22"/>
        <v>4.6294780284307757</v>
      </c>
      <c r="K724" s="24">
        <f t="shared" si="23"/>
        <v>0</v>
      </c>
    </row>
    <row r="725" spans="1:11">
      <c r="A725" s="24" t="s">
        <v>175</v>
      </c>
      <c r="B725" s="25">
        <v>44920</v>
      </c>
      <c r="C725" s="26" t="s">
        <v>160</v>
      </c>
      <c r="D725" s="26" t="s">
        <v>3</v>
      </c>
      <c r="E725" s="26" t="s">
        <v>1</v>
      </c>
      <c r="F725" s="26">
        <v>463813</v>
      </c>
      <c r="G725" s="26">
        <v>3450</v>
      </c>
      <c r="H725" s="27">
        <v>116339.9996</v>
      </c>
      <c r="I725" s="26">
        <v>650</v>
      </c>
      <c r="J725" s="30">
        <f t="shared" si="22"/>
        <v>0.67612171798563425</v>
      </c>
      <c r="K725" s="24">
        <f t="shared" si="23"/>
        <v>1</v>
      </c>
    </row>
    <row r="726" spans="1:11">
      <c r="A726" s="24" t="s">
        <v>175</v>
      </c>
      <c r="B726" s="25">
        <v>44921</v>
      </c>
      <c r="C726" s="26" t="s">
        <v>160</v>
      </c>
      <c r="D726" s="26" t="s">
        <v>3</v>
      </c>
      <c r="E726" s="26" t="s">
        <v>1</v>
      </c>
      <c r="F726" s="26">
        <v>211767</v>
      </c>
      <c r="G726" s="26">
        <v>1750</v>
      </c>
      <c r="H726" s="27">
        <v>60899.99914</v>
      </c>
      <c r="I726" s="26">
        <v>700</v>
      </c>
      <c r="J726" s="30">
        <f t="shared" si="22"/>
        <v>2.4482759107638308</v>
      </c>
      <c r="K726" s="24">
        <f t="shared" si="23"/>
        <v>0</v>
      </c>
    </row>
    <row r="727" spans="1:11">
      <c r="A727" s="24" t="s">
        <v>175</v>
      </c>
      <c r="B727" s="25">
        <v>44922</v>
      </c>
      <c r="C727" s="26" t="s">
        <v>160</v>
      </c>
      <c r="D727" s="26" t="s">
        <v>3</v>
      </c>
      <c r="E727" s="26" t="s">
        <v>1</v>
      </c>
      <c r="F727" s="26">
        <v>163181</v>
      </c>
      <c r="G727" s="26">
        <v>1300</v>
      </c>
      <c r="H727" s="27">
        <v>40020.000930000002</v>
      </c>
      <c r="I727" s="26">
        <v>500</v>
      </c>
      <c r="J727" s="30">
        <f t="shared" si="22"/>
        <v>2.7481258499311081</v>
      </c>
      <c r="K727" s="24">
        <f t="shared" si="23"/>
        <v>0</v>
      </c>
    </row>
    <row r="728" spans="1:11">
      <c r="A728" s="24" t="s">
        <v>175</v>
      </c>
      <c r="B728" s="25">
        <v>44923</v>
      </c>
      <c r="C728" s="26" t="s">
        <v>160</v>
      </c>
      <c r="D728" s="26" t="s">
        <v>3</v>
      </c>
      <c r="E728" s="26" t="s">
        <v>1</v>
      </c>
      <c r="F728" s="26">
        <v>1117385</v>
      </c>
      <c r="G728" s="26">
        <v>7350</v>
      </c>
      <c r="H728" s="27">
        <v>260069.99839999998</v>
      </c>
      <c r="I728" s="26">
        <v>1050</v>
      </c>
      <c r="J728" s="30">
        <f t="shared" si="22"/>
        <v>0.21121237335309653</v>
      </c>
      <c r="K728" s="24">
        <f t="shared" si="23"/>
        <v>1</v>
      </c>
    </row>
    <row r="729" spans="1:11">
      <c r="A729" s="24" t="s">
        <v>175</v>
      </c>
      <c r="B729" s="25">
        <v>44924</v>
      </c>
      <c r="C729" s="26" t="s">
        <v>160</v>
      </c>
      <c r="D729" s="26" t="s">
        <v>3</v>
      </c>
      <c r="E729" s="26" t="s">
        <v>1</v>
      </c>
      <c r="F729" s="26">
        <v>1663441</v>
      </c>
      <c r="G729" s="26">
        <v>10250</v>
      </c>
      <c r="H729" s="27">
        <v>359470.0001</v>
      </c>
      <c r="I729" s="26">
        <v>1550</v>
      </c>
      <c r="J729" s="30">
        <f t="shared" si="22"/>
        <v>0.2935710904126711</v>
      </c>
      <c r="K729" s="24">
        <f t="shared" si="23"/>
        <v>1</v>
      </c>
    </row>
    <row r="730" spans="1:11">
      <c r="A730" s="24" t="s">
        <v>175</v>
      </c>
      <c r="B730" s="25">
        <v>44925</v>
      </c>
      <c r="C730" s="26" t="s">
        <v>160</v>
      </c>
      <c r="D730" s="26" t="s">
        <v>3</v>
      </c>
      <c r="E730" s="26" t="s">
        <v>1</v>
      </c>
      <c r="F730" s="26">
        <v>455248</v>
      </c>
      <c r="G730" s="26">
        <v>2700</v>
      </c>
      <c r="H730" s="27">
        <v>105709.99960000001</v>
      </c>
      <c r="I730" s="26">
        <v>750</v>
      </c>
      <c r="J730" s="30">
        <f t="shared" si="22"/>
        <v>1.1284646755404961</v>
      </c>
      <c r="K730" s="24">
        <f t="shared" si="23"/>
        <v>1</v>
      </c>
    </row>
    <row r="731" spans="1:11">
      <c r="A731" s="24" t="s">
        <v>175</v>
      </c>
      <c r="B731" s="25">
        <v>44926</v>
      </c>
      <c r="C731" s="26" t="s">
        <v>160</v>
      </c>
      <c r="D731" s="26" t="s">
        <v>3</v>
      </c>
      <c r="E731" s="26" t="s">
        <v>1</v>
      </c>
      <c r="F731" s="26">
        <v>75589</v>
      </c>
      <c r="G731" s="26">
        <v>300</v>
      </c>
      <c r="H731" s="27">
        <v>10660.000090000001</v>
      </c>
      <c r="I731" s="26">
        <v>500</v>
      </c>
      <c r="J731" s="30">
        <f t="shared" si="22"/>
        <v>13.07129444029864</v>
      </c>
      <c r="K731" s="24">
        <f t="shared" si="23"/>
        <v>0</v>
      </c>
    </row>
    <row r="732" spans="1:11">
      <c r="A732" s="24" t="s">
        <v>175</v>
      </c>
      <c r="B732" s="25">
        <v>44562</v>
      </c>
      <c r="C732" s="26" t="s">
        <v>160</v>
      </c>
      <c r="D732" s="26" t="s">
        <v>3</v>
      </c>
      <c r="E732" s="26" t="s">
        <v>1</v>
      </c>
      <c r="F732" s="26">
        <v>594267</v>
      </c>
      <c r="G732" s="26">
        <v>4100</v>
      </c>
      <c r="H732" s="27">
        <v>143300.00089999998</v>
      </c>
      <c r="I732" s="26">
        <v>650</v>
      </c>
      <c r="J732" s="30">
        <f t="shared" si="22"/>
        <v>0.36078156856452626</v>
      </c>
      <c r="K732" s="24">
        <f t="shared" si="23"/>
        <v>1</v>
      </c>
    </row>
    <row r="733" spans="1:11">
      <c r="A733" s="24" t="s">
        <v>175</v>
      </c>
      <c r="B733" s="25">
        <v>44563</v>
      </c>
      <c r="C733" s="26" t="s">
        <v>160</v>
      </c>
      <c r="D733" s="26" t="s">
        <v>3</v>
      </c>
      <c r="E733" s="26" t="s">
        <v>1</v>
      </c>
      <c r="F733" s="26">
        <v>315281</v>
      </c>
      <c r="G733" s="26">
        <v>1750</v>
      </c>
      <c r="H733" s="27">
        <v>65029.998539999993</v>
      </c>
      <c r="I733" s="26">
        <v>450</v>
      </c>
      <c r="J733" s="30">
        <f t="shared" si="22"/>
        <v>1.0759649858666598</v>
      </c>
      <c r="K733" s="24">
        <f t="shared" si="23"/>
        <v>1</v>
      </c>
    </row>
    <row r="734" spans="1:11">
      <c r="A734" s="24" t="s">
        <v>175</v>
      </c>
      <c r="B734" s="25">
        <v>44564</v>
      </c>
      <c r="C734" s="26" t="s">
        <v>160</v>
      </c>
      <c r="D734" s="26" t="s">
        <v>3</v>
      </c>
      <c r="E734" s="26" t="s">
        <v>1</v>
      </c>
      <c r="F734" s="26">
        <v>363456</v>
      </c>
      <c r="G734" s="26">
        <v>3550</v>
      </c>
      <c r="H734" s="27">
        <v>117559.9997</v>
      </c>
      <c r="I734" s="26">
        <v>800</v>
      </c>
      <c r="J734" s="30">
        <f t="shared" si="22"/>
        <v>1.0415107231409766</v>
      </c>
      <c r="K734" s="24">
        <f t="shared" si="23"/>
        <v>1</v>
      </c>
    </row>
    <row r="735" spans="1:11">
      <c r="A735" s="24" t="s">
        <v>175</v>
      </c>
      <c r="B735" s="25">
        <v>44565</v>
      </c>
      <c r="C735" s="26" t="s">
        <v>160</v>
      </c>
      <c r="D735" s="26" t="s">
        <v>3</v>
      </c>
      <c r="E735" s="26" t="s">
        <v>1</v>
      </c>
      <c r="F735" s="26">
        <v>438983</v>
      </c>
      <c r="G735" s="26">
        <v>4050</v>
      </c>
      <c r="H735" s="27">
        <v>143430.0001</v>
      </c>
      <c r="I735" s="26">
        <v>600</v>
      </c>
      <c r="J735" s="30">
        <f t="shared" si="22"/>
        <v>0.25496757912921453</v>
      </c>
      <c r="K735" s="24">
        <f t="shared" si="23"/>
        <v>1</v>
      </c>
    </row>
    <row r="736" spans="1:11">
      <c r="A736" s="24" t="s">
        <v>175</v>
      </c>
      <c r="B736" s="25">
        <v>44566</v>
      </c>
      <c r="C736" s="26" t="s">
        <v>160</v>
      </c>
      <c r="D736" s="26" t="s">
        <v>3</v>
      </c>
      <c r="E736" s="26" t="s">
        <v>1</v>
      </c>
      <c r="F736" s="26">
        <v>42563</v>
      </c>
      <c r="G736" s="26">
        <v>250</v>
      </c>
      <c r="H736" s="27">
        <v>9659.9998469999991</v>
      </c>
      <c r="I736" s="26">
        <v>500</v>
      </c>
      <c r="J736" s="30">
        <f t="shared" si="22"/>
        <v>14.527950556498597</v>
      </c>
      <c r="K736" s="24">
        <f t="shared" si="23"/>
        <v>0</v>
      </c>
    </row>
    <row r="737" spans="1:11">
      <c r="A737" s="24" t="s">
        <v>175</v>
      </c>
      <c r="B737" s="25">
        <v>44567</v>
      </c>
      <c r="C737" s="26" t="s">
        <v>160</v>
      </c>
      <c r="D737" s="26" t="s">
        <v>3</v>
      </c>
      <c r="E737" s="26" t="s">
        <v>1</v>
      </c>
      <c r="F737" s="26">
        <v>399035</v>
      </c>
      <c r="G737" s="26">
        <v>3750</v>
      </c>
      <c r="H737" s="27">
        <v>124799.99950000001</v>
      </c>
      <c r="I737" s="26">
        <v>850</v>
      </c>
      <c r="J737" s="30">
        <f t="shared" si="22"/>
        <v>1.0432692389554055</v>
      </c>
      <c r="K737" s="24">
        <f t="shared" si="23"/>
        <v>1</v>
      </c>
    </row>
    <row r="738" spans="1:11">
      <c r="A738" s="24" t="s">
        <v>175</v>
      </c>
      <c r="B738" s="25">
        <v>44568</v>
      </c>
      <c r="C738" s="26" t="s">
        <v>160</v>
      </c>
      <c r="D738" s="26" t="s">
        <v>3</v>
      </c>
      <c r="E738" s="26" t="s">
        <v>1</v>
      </c>
      <c r="F738" s="26">
        <v>304680</v>
      </c>
      <c r="G738" s="26">
        <v>2950</v>
      </c>
      <c r="H738" s="27">
        <v>98550.000190000006</v>
      </c>
      <c r="I738" s="26">
        <v>600</v>
      </c>
      <c r="J738" s="30">
        <f t="shared" si="22"/>
        <v>0.82648401474346045</v>
      </c>
      <c r="K738" s="24">
        <f t="shared" si="23"/>
        <v>1</v>
      </c>
    </row>
    <row r="739" spans="1:11">
      <c r="A739" s="24" t="s">
        <v>175</v>
      </c>
      <c r="B739" s="25">
        <v>44569</v>
      </c>
      <c r="C739" s="26" t="s">
        <v>160</v>
      </c>
      <c r="D739" s="26" t="s">
        <v>3</v>
      </c>
      <c r="E739" s="26" t="s">
        <v>1</v>
      </c>
      <c r="F739" s="26">
        <v>140596</v>
      </c>
      <c r="G739" s="26">
        <v>1150</v>
      </c>
      <c r="H739" s="27">
        <v>40770.000220000002</v>
      </c>
      <c r="I739" s="26">
        <v>500</v>
      </c>
      <c r="J739" s="30">
        <f t="shared" si="22"/>
        <v>2.6791758447530367</v>
      </c>
      <c r="K739" s="24">
        <f t="shared" si="23"/>
        <v>0</v>
      </c>
    </row>
    <row r="740" spans="1:11">
      <c r="A740" s="24" t="s">
        <v>175</v>
      </c>
      <c r="B740" s="25">
        <v>44570</v>
      </c>
      <c r="C740" s="26" t="s">
        <v>160</v>
      </c>
      <c r="D740" s="26" t="s">
        <v>3</v>
      </c>
      <c r="E740" s="26" t="s">
        <v>1</v>
      </c>
      <c r="F740" s="26">
        <v>439986</v>
      </c>
      <c r="G740" s="26">
        <v>4000</v>
      </c>
      <c r="H740" s="27">
        <v>134879.9999</v>
      </c>
      <c r="I740" s="26">
        <v>750</v>
      </c>
      <c r="J740" s="30">
        <f t="shared" si="22"/>
        <v>0.66814946742893655</v>
      </c>
      <c r="K740" s="24">
        <f t="shared" si="23"/>
        <v>1</v>
      </c>
    </row>
    <row r="741" spans="1:11">
      <c r="A741" s="24" t="s">
        <v>175</v>
      </c>
      <c r="B741" s="25">
        <v>44571</v>
      </c>
      <c r="C741" s="26" t="s">
        <v>160</v>
      </c>
      <c r="D741" s="26" t="s">
        <v>3</v>
      </c>
      <c r="E741" s="26" t="s">
        <v>1</v>
      </c>
      <c r="F741" s="26">
        <v>75803</v>
      </c>
      <c r="G741" s="26">
        <v>550</v>
      </c>
      <c r="H741" s="27">
        <v>19359.999899999999</v>
      </c>
      <c r="I741" s="26">
        <v>600</v>
      </c>
      <c r="J741" s="30">
        <f t="shared" si="22"/>
        <v>8.2975207091814092</v>
      </c>
      <c r="K741" s="24">
        <f t="shared" si="23"/>
        <v>0</v>
      </c>
    </row>
    <row r="742" spans="1:11">
      <c r="A742" s="24" t="s">
        <v>175</v>
      </c>
      <c r="B742" s="25">
        <v>44572</v>
      </c>
      <c r="C742" s="26" t="s">
        <v>160</v>
      </c>
      <c r="D742" s="26" t="s">
        <v>3</v>
      </c>
      <c r="E742" s="26" t="s">
        <v>1</v>
      </c>
      <c r="F742" s="26">
        <v>153586</v>
      </c>
      <c r="G742" s="26">
        <v>1400</v>
      </c>
      <c r="H742" s="27">
        <v>43010.000350000002</v>
      </c>
      <c r="I742" s="26">
        <v>500</v>
      </c>
      <c r="J742" s="30">
        <f t="shared" si="22"/>
        <v>2.4875610039375409</v>
      </c>
      <c r="K742" s="24">
        <f t="shared" si="23"/>
        <v>0</v>
      </c>
    </row>
    <row r="743" spans="1:11">
      <c r="A743" s="24" t="s">
        <v>175</v>
      </c>
      <c r="B743" s="25">
        <v>44573</v>
      </c>
      <c r="C743" s="26" t="s">
        <v>160</v>
      </c>
      <c r="D743" s="26" t="s">
        <v>3</v>
      </c>
      <c r="E743" s="26" t="s">
        <v>1</v>
      </c>
      <c r="F743" s="26">
        <v>180815</v>
      </c>
      <c r="G743" s="26">
        <v>1550</v>
      </c>
      <c r="H743" s="27">
        <v>42629.999759999999</v>
      </c>
      <c r="I743" s="26">
        <v>450</v>
      </c>
      <c r="J743" s="30">
        <f t="shared" si="22"/>
        <v>2.166783972789776</v>
      </c>
      <c r="K743" s="24">
        <f t="shared" si="23"/>
        <v>0</v>
      </c>
    </row>
    <row r="744" spans="1:11">
      <c r="A744" s="24" t="s">
        <v>175</v>
      </c>
      <c r="B744" s="25">
        <v>44574</v>
      </c>
      <c r="C744" s="26" t="s">
        <v>160</v>
      </c>
      <c r="D744" s="26" t="s">
        <v>3</v>
      </c>
      <c r="E744" s="26" t="s">
        <v>1</v>
      </c>
      <c r="F744" s="26">
        <v>253169</v>
      </c>
      <c r="G744" s="26">
        <v>2550</v>
      </c>
      <c r="H744" s="27">
        <v>75789.999839999989</v>
      </c>
      <c r="I744" s="26">
        <v>450</v>
      </c>
      <c r="J744" s="30">
        <f t="shared" si="22"/>
        <v>0.78123763405459878</v>
      </c>
      <c r="K744" s="24">
        <f t="shared" si="23"/>
        <v>1</v>
      </c>
    </row>
    <row r="745" spans="1:11">
      <c r="A745" s="24" t="s">
        <v>175</v>
      </c>
      <c r="B745" s="25">
        <v>44575</v>
      </c>
      <c r="C745" s="26" t="s">
        <v>160</v>
      </c>
      <c r="D745" s="26" t="s">
        <v>3</v>
      </c>
      <c r="E745" s="26" t="s">
        <v>1</v>
      </c>
      <c r="F745" s="26">
        <v>34453</v>
      </c>
      <c r="G745" s="26">
        <v>250</v>
      </c>
      <c r="H745" s="27">
        <v>7710.0000380000001</v>
      </c>
      <c r="I745" s="26">
        <v>500</v>
      </c>
      <c r="J745" s="30">
        <f t="shared" si="22"/>
        <v>18.455252822399533</v>
      </c>
      <c r="K745" s="24">
        <f t="shared" si="23"/>
        <v>0</v>
      </c>
    </row>
    <row r="746" spans="1:11">
      <c r="A746" s="24" t="s">
        <v>175</v>
      </c>
      <c r="B746" s="25">
        <v>44576</v>
      </c>
      <c r="C746" s="26" t="s">
        <v>160</v>
      </c>
      <c r="D746" s="26" t="s">
        <v>3</v>
      </c>
      <c r="E746" s="26" t="s">
        <v>1</v>
      </c>
      <c r="F746" s="26">
        <v>51550</v>
      </c>
      <c r="G746" s="26">
        <v>400</v>
      </c>
      <c r="H746" s="27">
        <v>14039.99984</v>
      </c>
      <c r="I746" s="26">
        <v>450</v>
      </c>
      <c r="J746" s="30">
        <f t="shared" si="22"/>
        <v>8.6153847249616486</v>
      </c>
      <c r="K746" s="24">
        <f t="shared" si="23"/>
        <v>0</v>
      </c>
    </row>
    <row r="747" spans="1:11">
      <c r="A747" s="24" t="s">
        <v>175</v>
      </c>
      <c r="B747" s="25">
        <v>44577</v>
      </c>
      <c r="C747" s="26" t="s">
        <v>160</v>
      </c>
      <c r="D747" s="26" t="s">
        <v>3</v>
      </c>
      <c r="E747" s="26" t="s">
        <v>1</v>
      </c>
      <c r="F747" s="26">
        <v>110018</v>
      </c>
      <c r="G747" s="26">
        <v>1200</v>
      </c>
      <c r="H747" s="27">
        <v>39859.999660000001</v>
      </c>
      <c r="I747" s="26">
        <v>450</v>
      </c>
      <c r="J747" s="30">
        <f t="shared" si="22"/>
        <v>2.3868540178507365</v>
      </c>
      <c r="K747" s="24">
        <f t="shared" si="23"/>
        <v>0</v>
      </c>
    </row>
    <row r="748" spans="1:11">
      <c r="A748" s="24" t="s">
        <v>175</v>
      </c>
      <c r="B748" s="25">
        <v>44578</v>
      </c>
      <c r="C748" s="26" t="s">
        <v>160</v>
      </c>
      <c r="D748" s="26" t="s">
        <v>3</v>
      </c>
      <c r="E748" s="26" t="s">
        <v>1</v>
      </c>
      <c r="F748" s="26">
        <v>137584</v>
      </c>
      <c r="G748" s="26">
        <v>1050</v>
      </c>
      <c r="H748" s="27">
        <v>36779.999609999999</v>
      </c>
      <c r="I748" s="26">
        <v>450</v>
      </c>
      <c r="J748" s="30">
        <f t="shared" si="22"/>
        <v>2.6704731221175781</v>
      </c>
      <c r="K748" s="24">
        <f t="shared" si="23"/>
        <v>0</v>
      </c>
    </row>
    <row r="749" spans="1:11">
      <c r="A749" s="24" t="s">
        <v>175</v>
      </c>
      <c r="B749" s="25">
        <v>44579</v>
      </c>
      <c r="C749" s="26" t="s">
        <v>160</v>
      </c>
      <c r="D749" s="26" t="s">
        <v>3</v>
      </c>
      <c r="E749" s="26" t="s">
        <v>1</v>
      </c>
      <c r="F749" s="26">
        <v>209825</v>
      </c>
      <c r="G749" s="26">
        <v>1500</v>
      </c>
      <c r="H749" s="27">
        <v>54869.999530000001</v>
      </c>
      <c r="I749" s="26">
        <v>500</v>
      </c>
      <c r="J749" s="30">
        <f t="shared" si="22"/>
        <v>1.7337343044442339</v>
      </c>
      <c r="K749" s="24">
        <f t="shared" si="23"/>
        <v>1</v>
      </c>
    </row>
    <row r="750" spans="1:11">
      <c r="A750" s="24" t="s">
        <v>175</v>
      </c>
      <c r="B750" s="25">
        <v>44580</v>
      </c>
      <c r="C750" s="26" t="s">
        <v>160</v>
      </c>
      <c r="D750" s="26" t="s">
        <v>3</v>
      </c>
      <c r="E750" s="26" t="s">
        <v>1</v>
      </c>
      <c r="F750" s="26">
        <v>264222</v>
      </c>
      <c r="G750" s="26">
        <v>3150</v>
      </c>
      <c r="H750" s="27">
        <v>87789.999599999996</v>
      </c>
      <c r="I750" s="26">
        <v>500</v>
      </c>
      <c r="J750" s="30">
        <f t="shared" si="22"/>
        <v>0.7086228577679593</v>
      </c>
      <c r="K750" s="24">
        <f t="shared" si="23"/>
        <v>1</v>
      </c>
    </row>
    <row r="751" spans="1:11">
      <c r="A751" s="24" t="s">
        <v>175</v>
      </c>
      <c r="B751" s="25">
        <v>44581</v>
      </c>
      <c r="C751" s="26" t="s">
        <v>160</v>
      </c>
      <c r="D751" s="26" t="s">
        <v>3</v>
      </c>
      <c r="E751" s="26" t="s">
        <v>1</v>
      </c>
      <c r="F751" s="26">
        <v>31202</v>
      </c>
      <c r="G751" s="26">
        <v>250</v>
      </c>
      <c r="H751" s="27">
        <v>6730.0000190000001</v>
      </c>
      <c r="I751" s="26">
        <v>400</v>
      </c>
      <c r="J751" s="30">
        <f t="shared" si="22"/>
        <v>16.830609162142412</v>
      </c>
      <c r="K751" s="24">
        <f t="shared" si="23"/>
        <v>0</v>
      </c>
    </row>
    <row r="752" spans="1:11">
      <c r="A752" s="24" t="s">
        <v>175</v>
      </c>
      <c r="B752" s="25">
        <v>44582</v>
      </c>
      <c r="C752" s="26" t="s">
        <v>160</v>
      </c>
      <c r="D752" s="26" t="s">
        <v>3</v>
      </c>
      <c r="E752" s="26" t="s">
        <v>1</v>
      </c>
      <c r="F752" s="26">
        <v>252991</v>
      </c>
      <c r="G752" s="26">
        <v>2450</v>
      </c>
      <c r="H752" s="27">
        <v>76839.999320000003</v>
      </c>
      <c r="I752" s="26">
        <v>600</v>
      </c>
      <c r="J752" s="30">
        <f t="shared" si="22"/>
        <v>1.3425299530572665</v>
      </c>
      <c r="K752" s="24">
        <f t="shared" si="23"/>
        <v>1</v>
      </c>
    </row>
    <row r="753" spans="1:11">
      <c r="A753" s="24" t="s">
        <v>175</v>
      </c>
      <c r="B753" s="25">
        <v>44583</v>
      </c>
      <c r="C753" s="26" t="s">
        <v>160</v>
      </c>
      <c r="D753" s="26" t="s">
        <v>3</v>
      </c>
      <c r="E753" s="26" t="s">
        <v>1</v>
      </c>
      <c r="F753" s="26">
        <v>56265</v>
      </c>
      <c r="G753" s="26">
        <v>450</v>
      </c>
      <c r="H753" s="27">
        <v>15539.999720000002</v>
      </c>
      <c r="I753" s="26">
        <v>450</v>
      </c>
      <c r="J753" s="30">
        <f t="shared" si="22"/>
        <v>7.6872588437858722</v>
      </c>
      <c r="K753" s="24">
        <f t="shared" si="23"/>
        <v>0</v>
      </c>
    </row>
    <row r="754" spans="1:11">
      <c r="A754" s="24" t="s">
        <v>175</v>
      </c>
      <c r="B754" s="25">
        <v>44584</v>
      </c>
      <c r="C754" s="26" t="s">
        <v>160</v>
      </c>
      <c r="D754" s="26" t="s">
        <v>3</v>
      </c>
      <c r="E754" s="26" t="s">
        <v>1</v>
      </c>
      <c r="F754" s="26">
        <v>76923</v>
      </c>
      <c r="G754" s="26">
        <v>550</v>
      </c>
      <c r="H754" s="27">
        <v>17670.000080000002</v>
      </c>
      <c r="I754" s="26">
        <v>600</v>
      </c>
      <c r="J754" s="30">
        <f t="shared" si="22"/>
        <v>9.1867571694996837</v>
      </c>
      <c r="K754" s="24">
        <f t="shared" si="23"/>
        <v>0</v>
      </c>
    </row>
    <row r="755" spans="1:11">
      <c r="A755" s="24" t="s">
        <v>175</v>
      </c>
      <c r="B755" s="25">
        <v>44585</v>
      </c>
      <c r="C755" s="26" t="s">
        <v>160</v>
      </c>
      <c r="D755" s="26" t="s">
        <v>3</v>
      </c>
      <c r="E755" s="26" t="s">
        <v>1</v>
      </c>
      <c r="F755" s="26">
        <v>209332</v>
      </c>
      <c r="G755" s="26">
        <v>1500</v>
      </c>
      <c r="H755" s="27">
        <v>49600.000139999996</v>
      </c>
      <c r="I755" s="26">
        <v>600</v>
      </c>
      <c r="J755" s="30">
        <f t="shared" si="22"/>
        <v>2.6290322478212804</v>
      </c>
      <c r="K755" s="24">
        <f t="shared" si="23"/>
        <v>0</v>
      </c>
    </row>
    <row r="756" spans="1:11">
      <c r="A756" s="24" t="s">
        <v>175</v>
      </c>
      <c r="B756" s="25">
        <v>44586</v>
      </c>
      <c r="C756" s="26" t="s">
        <v>160</v>
      </c>
      <c r="D756" s="26" t="s">
        <v>3</v>
      </c>
      <c r="E756" s="26" t="s">
        <v>1</v>
      </c>
      <c r="F756" s="26">
        <v>214094</v>
      </c>
      <c r="G756" s="26">
        <v>1550</v>
      </c>
      <c r="H756" s="27">
        <v>53269.999029999999</v>
      </c>
      <c r="I756" s="26">
        <v>450</v>
      </c>
      <c r="J756" s="30">
        <f t="shared" si="22"/>
        <v>1.5342594792234221</v>
      </c>
      <c r="K756" s="24">
        <f t="shared" si="23"/>
        <v>1</v>
      </c>
    </row>
    <row r="757" spans="1:11">
      <c r="A757" s="24" t="s">
        <v>175</v>
      </c>
      <c r="B757" s="25">
        <v>44587</v>
      </c>
      <c r="C757" s="26" t="s">
        <v>160</v>
      </c>
      <c r="D757" s="26" t="s">
        <v>3</v>
      </c>
      <c r="E757" s="26" t="s">
        <v>1</v>
      </c>
      <c r="F757" s="26">
        <v>526209</v>
      </c>
      <c r="G757" s="26">
        <v>4250</v>
      </c>
      <c r="H757" s="27">
        <v>126929.9996</v>
      </c>
      <c r="I757" s="26">
        <v>650</v>
      </c>
      <c r="J757" s="30">
        <f t="shared" si="22"/>
        <v>0.53627984412283891</v>
      </c>
      <c r="K757" s="24">
        <f t="shared" si="23"/>
        <v>1</v>
      </c>
    </row>
    <row r="758" spans="1:11">
      <c r="A758" s="24" t="s">
        <v>175</v>
      </c>
      <c r="B758" s="25">
        <v>44588</v>
      </c>
      <c r="C758" s="26" t="s">
        <v>160</v>
      </c>
      <c r="D758" s="26" t="s">
        <v>3</v>
      </c>
      <c r="E758" s="26" t="s">
        <v>1</v>
      </c>
      <c r="F758" s="26">
        <v>741143</v>
      </c>
      <c r="G758" s="26">
        <v>6000</v>
      </c>
      <c r="H758" s="27">
        <v>179620.00099999999</v>
      </c>
      <c r="I758" s="26">
        <v>650</v>
      </c>
      <c r="J758" s="30">
        <f t="shared" si="22"/>
        <v>8.5625202730067976E-2</v>
      </c>
      <c r="K758" s="24">
        <f t="shared" si="23"/>
        <v>1</v>
      </c>
    </row>
    <row r="759" spans="1:11">
      <c r="A759" s="24" t="s">
        <v>175</v>
      </c>
      <c r="B759" s="25">
        <v>44589</v>
      </c>
      <c r="C759" s="26" t="s">
        <v>160</v>
      </c>
      <c r="D759" s="26" t="s">
        <v>3</v>
      </c>
      <c r="E759" s="26" t="s">
        <v>1</v>
      </c>
      <c r="F759" s="26">
        <v>172827</v>
      </c>
      <c r="G759" s="26">
        <v>1250</v>
      </c>
      <c r="H759" s="27">
        <v>38420.00043</v>
      </c>
      <c r="I759" s="26">
        <v>550</v>
      </c>
      <c r="J759" s="30">
        <f t="shared" si="22"/>
        <v>3.2946381612000413</v>
      </c>
      <c r="K759" s="24">
        <f t="shared" si="23"/>
        <v>0</v>
      </c>
    </row>
    <row r="760" spans="1:11">
      <c r="A760" s="24" t="s">
        <v>175</v>
      </c>
      <c r="B760" s="25">
        <v>44590</v>
      </c>
      <c r="C760" s="26" t="s">
        <v>160</v>
      </c>
      <c r="D760" s="26" t="s">
        <v>3</v>
      </c>
      <c r="E760" s="26" t="s">
        <v>1</v>
      </c>
      <c r="F760" s="26">
        <v>188873</v>
      </c>
      <c r="G760" s="26">
        <v>1900</v>
      </c>
      <c r="H760" s="27">
        <v>58599.999900000003</v>
      </c>
      <c r="I760" s="26">
        <v>550</v>
      </c>
      <c r="J760" s="30">
        <f t="shared" si="22"/>
        <v>1.8156996635080198</v>
      </c>
      <c r="K760" s="24">
        <f t="shared" si="23"/>
        <v>1</v>
      </c>
    </row>
    <row r="761" spans="1:11">
      <c r="A761" s="24" t="s">
        <v>175</v>
      </c>
      <c r="B761" s="25">
        <v>44591</v>
      </c>
      <c r="C761" s="26" t="s">
        <v>160</v>
      </c>
      <c r="D761" s="26" t="s">
        <v>3</v>
      </c>
      <c r="E761" s="26" t="s">
        <v>1</v>
      </c>
      <c r="F761" s="26">
        <v>123126</v>
      </c>
      <c r="G761" s="26">
        <v>1250</v>
      </c>
      <c r="H761" s="27">
        <v>39729.999779999998</v>
      </c>
      <c r="I761" s="26">
        <v>550</v>
      </c>
      <c r="J761" s="30">
        <f t="shared" si="22"/>
        <v>3.1530329955617233</v>
      </c>
      <c r="K761" s="24">
        <f t="shared" si="23"/>
        <v>0</v>
      </c>
    </row>
    <row r="762" spans="1:11">
      <c r="A762" s="24" t="s">
        <v>175</v>
      </c>
      <c r="B762" s="25">
        <v>44592</v>
      </c>
      <c r="C762" s="26" t="s">
        <v>160</v>
      </c>
      <c r="D762" s="26" t="s">
        <v>3</v>
      </c>
      <c r="E762" s="26" t="s">
        <v>1</v>
      </c>
      <c r="F762" s="26">
        <v>77794</v>
      </c>
      <c r="G762" s="26">
        <v>700</v>
      </c>
      <c r="H762" s="27">
        <v>19110.00001</v>
      </c>
      <c r="I762" s="26">
        <v>500</v>
      </c>
      <c r="J762" s="30">
        <f t="shared" si="22"/>
        <v>6.8492935594718505</v>
      </c>
      <c r="K762" s="24">
        <f t="shared" si="23"/>
        <v>0</v>
      </c>
    </row>
    <row r="763" spans="1:11">
      <c r="A763" s="24" t="s">
        <v>175</v>
      </c>
      <c r="B763" s="25">
        <v>44593</v>
      </c>
      <c r="C763" s="26" t="s">
        <v>160</v>
      </c>
      <c r="D763" s="26" t="s">
        <v>3</v>
      </c>
      <c r="E763" s="26" t="s">
        <v>1</v>
      </c>
      <c r="F763" s="26">
        <v>56630</v>
      </c>
      <c r="G763" s="26">
        <v>450</v>
      </c>
      <c r="H763" s="27">
        <v>15810.000179999999</v>
      </c>
      <c r="I763" s="26">
        <v>450</v>
      </c>
      <c r="J763" s="30">
        <f t="shared" si="22"/>
        <v>7.5388993335229681</v>
      </c>
      <c r="K763" s="24">
        <f t="shared" si="23"/>
        <v>0</v>
      </c>
    </row>
    <row r="764" spans="1:11">
      <c r="A764" s="24" t="s">
        <v>175</v>
      </c>
      <c r="B764" s="25">
        <v>44594</v>
      </c>
      <c r="C764" s="26" t="s">
        <v>160</v>
      </c>
      <c r="D764" s="26" t="s">
        <v>3</v>
      </c>
      <c r="E764" s="26" t="s">
        <v>1</v>
      </c>
      <c r="F764" s="26">
        <v>400844</v>
      </c>
      <c r="G764" s="26">
        <v>4250</v>
      </c>
      <c r="H764" s="27">
        <v>140970.00220000002</v>
      </c>
      <c r="I764" s="26">
        <v>700</v>
      </c>
      <c r="J764" s="30">
        <f t="shared" si="22"/>
        <v>0.48967863178482646</v>
      </c>
      <c r="K764" s="24">
        <f t="shared" si="23"/>
        <v>1</v>
      </c>
    </row>
    <row r="765" spans="1:11">
      <c r="A765" s="24" t="s">
        <v>175</v>
      </c>
      <c r="B765" s="25">
        <v>44595</v>
      </c>
      <c r="C765" s="26" t="s">
        <v>160</v>
      </c>
      <c r="D765" s="26" t="s">
        <v>3</v>
      </c>
      <c r="E765" s="26" t="s">
        <v>1</v>
      </c>
      <c r="F765" s="26">
        <v>208572</v>
      </c>
      <c r="G765" s="26">
        <v>1800</v>
      </c>
      <c r="H765" s="27">
        <v>60760.000230000005</v>
      </c>
      <c r="I765" s="26">
        <v>550</v>
      </c>
      <c r="J765" s="30">
        <f t="shared" si="22"/>
        <v>1.7156023597006491</v>
      </c>
      <c r="K765" s="24">
        <f t="shared" si="23"/>
        <v>1</v>
      </c>
    </row>
    <row r="766" spans="1:11">
      <c r="A766" s="24" t="s">
        <v>175</v>
      </c>
      <c r="B766" s="25">
        <v>44596</v>
      </c>
      <c r="C766" s="26" t="s">
        <v>160</v>
      </c>
      <c r="D766" s="26" t="s">
        <v>3</v>
      </c>
      <c r="E766" s="26" t="s">
        <v>1</v>
      </c>
      <c r="F766" s="26">
        <v>59004</v>
      </c>
      <c r="G766" s="26">
        <v>400</v>
      </c>
      <c r="H766" s="27">
        <v>13510.000110000001</v>
      </c>
      <c r="I766" s="26">
        <v>400</v>
      </c>
      <c r="J766" s="30">
        <f t="shared" si="22"/>
        <v>7.8823093281233145</v>
      </c>
      <c r="K766" s="24">
        <f t="shared" si="23"/>
        <v>0</v>
      </c>
    </row>
    <row r="767" spans="1:11">
      <c r="A767" s="24" t="s">
        <v>175</v>
      </c>
      <c r="B767" s="25">
        <v>44597</v>
      </c>
      <c r="C767" s="26" t="s">
        <v>160</v>
      </c>
      <c r="D767" s="26" t="s">
        <v>3</v>
      </c>
      <c r="E767" s="26" t="s">
        <v>1</v>
      </c>
      <c r="F767" s="26">
        <v>196253</v>
      </c>
      <c r="G767" s="26">
        <v>1600</v>
      </c>
      <c r="H767" s="27">
        <v>55100.000019999999</v>
      </c>
      <c r="I767" s="26">
        <v>400</v>
      </c>
      <c r="J767" s="30">
        <f t="shared" si="22"/>
        <v>1.1778584384109407</v>
      </c>
      <c r="K767" s="24">
        <f t="shared" si="23"/>
        <v>1</v>
      </c>
    </row>
    <row r="768" spans="1:11">
      <c r="A768" s="24" t="s">
        <v>175</v>
      </c>
      <c r="B768" s="25">
        <v>44598</v>
      </c>
      <c r="C768" s="26" t="s">
        <v>160</v>
      </c>
      <c r="D768" s="26" t="s">
        <v>3</v>
      </c>
      <c r="E768" s="26" t="s">
        <v>1</v>
      </c>
      <c r="F768" s="26">
        <v>51858</v>
      </c>
      <c r="G768" s="26">
        <v>400</v>
      </c>
      <c r="H768" s="27">
        <v>12630.000109999999</v>
      </c>
      <c r="I768" s="26">
        <v>550</v>
      </c>
      <c r="J768" s="30">
        <f t="shared" si="22"/>
        <v>12.064132902846033</v>
      </c>
      <c r="K768" s="24">
        <f t="shared" si="23"/>
        <v>0</v>
      </c>
    </row>
    <row r="769" spans="1:11">
      <c r="A769" s="24" t="s">
        <v>175</v>
      </c>
      <c r="B769" s="25">
        <v>44599</v>
      </c>
      <c r="C769" s="26" t="s">
        <v>160</v>
      </c>
      <c r="D769" s="26" t="s">
        <v>3</v>
      </c>
      <c r="E769" s="26" t="s">
        <v>1</v>
      </c>
      <c r="F769" s="26">
        <v>280764</v>
      </c>
      <c r="G769" s="26">
        <v>2450</v>
      </c>
      <c r="H769" s="27">
        <v>81360.000249999997</v>
      </c>
      <c r="I769" s="26">
        <v>500</v>
      </c>
      <c r="J769" s="30">
        <f t="shared" si="22"/>
        <v>0.84365781144402108</v>
      </c>
      <c r="K769" s="24">
        <f t="shared" si="23"/>
        <v>1</v>
      </c>
    </row>
    <row r="770" spans="1:11">
      <c r="A770" s="24" t="s">
        <v>175</v>
      </c>
      <c r="B770" s="25">
        <v>44600</v>
      </c>
      <c r="C770" s="26" t="s">
        <v>160</v>
      </c>
      <c r="D770" s="26" t="s">
        <v>3</v>
      </c>
      <c r="E770" s="26" t="s">
        <v>1</v>
      </c>
      <c r="F770" s="26">
        <v>63660</v>
      </c>
      <c r="G770" s="26">
        <v>550</v>
      </c>
      <c r="H770" s="27">
        <v>16470.000030000003</v>
      </c>
      <c r="I770" s="26">
        <v>500</v>
      </c>
      <c r="J770" s="30">
        <f t="shared" si="22"/>
        <v>8.1074681072723696</v>
      </c>
      <c r="K770" s="24">
        <f t="shared" si="23"/>
        <v>0</v>
      </c>
    </row>
    <row r="771" spans="1:11">
      <c r="A771" s="24" t="s">
        <v>175</v>
      </c>
      <c r="B771" s="25">
        <v>44601</v>
      </c>
      <c r="C771" s="26" t="s">
        <v>160</v>
      </c>
      <c r="D771" s="26" t="s">
        <v>3</v>
      </c>
      <c r="E771" s="26" t="s">
        <v>1</v>
      </c>
      <c r="F771" s="26">
        <v>109289</v>
      </c>
      <c r="G771" s="26">
        <v>950</v>
      </c>
      <c r="H771" s="27">
        <v>31029.999969999997</v>
      </c>
      <c r="I771" s="26">
        <v>450</v>
      </c>
      <c r="J771" s="30">
        <f t="shared" ref="J771:J834" si="24">(I771*300-H771)/H771</f>
        <v>3.3506284283119192</v>
      </c>
      <c r="K771" s="24">
        <f t="shared" ref="K771:K834" si="25">IF(J771&lt;2,1,0)</f>
        <v>0</v>
      </c>
    </row>
    <row r="772" spans="1:11">
      <c r="A772" s="24" t="s">
        <v>175</v>
      </c>
      <c r="B772" s="25">
        <v>44602</v>
      </c>
      <c r="C772" s="26" t="s">
        <v>160</v>
      </c>
      <c r="D772" s="26" t="s">
        <v>3</v>
      </c>
      <c r="E772" s="26" t="s">
        <v>1</v>
      </c>
      <c r="F772" s="26">
        <v>188440</v>
      </c>
      <c r="G772" s="26">
        <v>2000</v>
      </c>
      <c r="H772" s="27">
        <v>60729.999659999994</v>
      </c>
      <c r="I772" s="26">
        <v>550</v>
      </c>
      <c r="J772" s="30">
        <f t="shared" si="24"/>
        <v>1.7169438650380524</v>
      </c>
      <c r="K772" s="24">
        <f t="shared" si="25"/>
        <v>1</v>
      </c>
    </row>
    <row r="773" spans="1:11">
      <c r="A773" s="24" t="s">
        <v>175</v>
      </c>
      <c r="B773" s="25">
        <v>44603</v>
      </c>
      <c r="C773" s="26" t="s">
        <v>160</v>
      </c>
      <c r="D773" s="26" t="s">
        <v>3</v>
      </c>
      <c r="E773" s="26" t="s">
        <v>1</v>
      </c>
      <c r="F773" s="26">
        <v>212496</v>
      </c>
      <c r="G773" s="26">
        <v>2200</v>
      </c>
      <c r="H773" s="27">
        <v>74830.001350000006</v>
      </c>
      <c r="I773" s="26">
        <v>550</v>
      </c>
      <c r="J773" s="30">
        <f t="shared" si="24"/>
        <v>1.204997955676236</v>
      </c>
      <c r="K773" s="24">
        <f t="shared" si="25"/>
        <v>1</v>
      </c>
    </row>
    <row r="774" spans="1:11">
      <c r="A774" s="24" t="s">
        <v>175</v>
      </c>
      <c r="B774" s="25">
        <v>44604</v>
      </c>
      <c r="C774" s="26" t="s">
        <v>160</v>
      </c>
      <c r="D774" s="26" t="s">
        <v>3</v>
      </c>
      <c r="E774" s="26" t="s">
        <v>1</v>
      </c>
      <c r="F774" s="26">
        <v>32574</v>
      </c>
      <c r="G774" s="26">
        <v>250</v>
      </c>
      <c r="H774" s="27">
        <v>7480.0000190000001</v>
      </c>
      <c r="I774" s="26">
        <v>450</v>
      </c>
      <c r="J774" s="30">
        <f t="shared" si="24"/>
        <v>17.048128296401813</v>
      </c>
      <c r="K774" s="24">
        <f t="shared" si="25"/>
        <v>0</v>
      </c>
    </row>
    <row r="775" spans="1:11">
      <c r="A775" s="24" t="s">
        <v>175</v>
      </c>
      <c r="B775" s="25">
        <v>44605</v>
      </c>
      <c r="C775" s="26" t="s">
        <v>160</v>
      </c>
      <c r="D775" s="26" t="s">
        <v>3</v>
      </c>
      <c r="E775" s="26" t="s">
        <v>1</v>
      </c>
      <c r="F775" s="26">
        <v>128595</v>
      </c>
      <c r="G775" s="26">
        <v>1150</v>
      </c>
      <c r="H775" s="27">
        <v>36480.000500000002</v>
      </c>
      <c r="I775" s="26">
        <v>500</v>
      </c>
      <c r="J775" s="30">
        <f t="shared" si="24"/>
        <v>3.1118420489056735</v>
      </c>
      <c r="K775" s="24">
        <f t="shared" si="25"/>
        <v>0</v>
      </c>
    </row>
    <row r="776" spans="1:11">
      <c r="A776" s="24" t="s">
        <v>175</v>
      </c>
      <c r="B776" s="25">
        <v>44606</v>
      </c>
      <c r="C776" s="26" t="s">
        <v>160</v>
      </c>
      <c r="D776" s="26" t="s">
        <v>3</v>
      </c>
      <c r="E776" s="26" t="s">
        <v>1</v>
      </c>
      <c r="F776" s="26">
        <v>242234</v>
      </c>
      <c r="G776" s="26">
        <v>2400</v>
      </c>
      <c r="H776" s="27">
        <v>68060.000540000008</v>
      </c>
      <c r="I776" s="26">
        <v>500</v>
      </c>
      <c r="J776" s="30">
        <f t="shared" si="24"/>
        <v>1.2039376845411935</v>
      </c>
      <c r="K776" s="24">
        <f t="shared" si="25"/>
        <v>1</v>
      </c>
    </row>
    <row r="777" spans="1:11">
      <c r="A777" s="24" t="s">
        <v>175</v>
      </c>
      <c r="B777" s="25">
        <v>44607</v>
      </c>
      <c r="C777" s="26" t="s">
        <v>160</v>
      </c>
      <c r="D777" s="26" t="s">
        <v>3</v>
      </c>
      <c r="E777" s="26" t="s">
        <v>1</v>
      </c>
      <c r="F777" s="26">
        <v>33154</v>
      </c>
      <c r="G777" s="26">
        <v>250</v>
      </c>
      <c r="H777" s="27">
        <v>7879.9999950000001</v>
      </c>
      <c r="I777" s="26">
        <v>500</v>
      </c>
      <c r="J777" s="30">
        <f t="shared" si="24"/>
        <v>18.035533007002243</v>
      </c>
      <c r="K777" s="24">
        <f t="shared" si="25"/>
        <v>0</v>
      </c>
    </row>
    <row r="778" spans="1:11">
      <c r="A778" s="24" t="s">
        <v>175</v>
      </c>
      <c r="B778" s="25">
        <v>44608</v>
      </c>
      <c r="C778" s="26" t="s">
        <v>160</v>
      </c>
      <c r="D778" s="26" t="s">
        <v>3</v>
      </c>
      <c r="E778" s="26" t="s">
        <v>1</v>
      </c>
      <c r="F778" s="26">
        <v>9773</v>
      </c>
      <c r="G778" s="26">
        <v>50</v>
      </c>
      <c r="H778" s="27">
        <v>1460.0000379999999</v>
      </c>
      <c r="I778" s="26">
        <v>450</v>
      </c>
      <c r="J778" s="30">
        <f t="shared" si="24"/>
        <v>91.4657510180147</v>
      </c>
      <c r="K778" s="24">
        <f t="shared" si="25"/>
        <v>0</v>
      </c>
    </row>
    <row r="779" spans="1:11">
      <c r="A779" s="24" t="s">
        <v>175</v>
      </c>
      <c r="B779" s="25">
        <v>44609</v>
      </c>
      <c r="C779" s="26" t="s">
        <v>160</v>
      </c>
      <c r="D779" s="26" t="s">
        <v>3</v>
      </c>
      <c r="E779" s="26" t="s">
        <v>1</v>
      </c>
      <c r="F779" s="26">
        <v>76703</v>
      </c>
      <c r="G779" s="26">
        <v>450</v>
      </c>
      <c r="H779" s="27">
        <v>12149.999619999999</v>
      </c>
      <c r="I779" s="26">
        <v>650</v>
      </c>
      <c r="J779" s="30">
        <f t="shared" si="24"/>
        <v>15.049383218005405</v>
      </c>
      <c r="K779" s="24">
        <f t="shared" si="25"/>
        <v>0</v>
      </c>
    </row>
    <row r="780" spans="1:11">
      <c r="A780" s="24" t="s">
        <v>175</v>
      </c>
      <c r="B780" s="25">
        <v>44610</v>
      </c>
      <c r="C780" s="26" t="s">
        <v>160</v>
      </c>
      <c r="D780" s="26" t="s">
        <v>3</v>
      </c>
      <c r="E780" s="26" t="s">
        <v>1</v>
      </c>
      <c r="F780" s="26">
        <v>68619</v>
      </c>
      <c r="G780" s="26">
        <v>500</v>
      </c>
      <c r="H780" s="27">
        <v>14960.000340000001</v>
      </c>
      <c r="I780" s="26">
        <v>450</v>
      </c>
      <c r="J780" s="30">
        <f t="shared" si="24"/>
        <v>8.0240639660306314</v>
      </c>
      <c r="K780" s="24">
        <f t="shared" si="25"/>
        <v>0</v>
      </c>
    </row>
    <row r="781" spans="1:11">
      <c r="A781" s="24" t="s">
        <v>175</v>
      </c>
      <c r="B781" s="25">
        <v>44611</v>
      </c>
      <c r="C781" s="26" t="s">
        <v>160</v>
      </c>
      <c r="D781" s="26" t="s">
        <v>3</v>
      </c>
      <c r="E781" s="26" t="s">
        <v>1</v>
      </c>
      <c r="F781" s="26">
        <v>17559</v>
      </c>
      <c r="G781" s="26">
        <v>50</v>
      </c>
      <c r="H781" s="27">
        <v>1490.00001</v>
      </c>
      <c r="I781" s="26">
        <v>550</v>
      </c>
      <c r="J781" s="30">
        <f t="shared" si="24"/>
        <v>109.7382542903473</v>
      </c>
      <c r="K781" s="24">
        <f t="shared" si="25"/>
        <v>0</v>
      </c>
    </row>
    <row r="782" spans="1:11">
      <c r="A782" s="24" t="s">
        <v>175</v>
      </c>
      <c r="B782" s="25">
        <v>44612</v>
      </c>
      <c r="C782" s="26" t="s">
        <v>160</v>
      </c>
      <c r="D782" s="26" t="s">
        <v>3</v>
      </c>
      <c r="E782" s="26" t="s">
        <v>1</v>
      </c>
      <c r="F782" s="26">
        <v>137879</v>
      </c>
      <c r="G782" s="26">
        <v>950</v>
      </c>
      <c r="H782" s="27">
        <v>28470.000030000003</v>
      </c>
      <c r="I782" s="26">
        <v>500</v>
      </c>
      <c r="J782" s="30">
        <f t="shared" si="24"/>
        <v>4.2687038932890369</v>
      </c>
      <c r="K782" s="24">
        <f t="shared" si="25"/>
        <v>0</v>
      </c>
    </row>
    <row r="783" spans="1:11">
      <c r="A783" s="24" t="s">
        <v>175</v>
      </c>
      <c r="B783" s="25">
        <v>44613</v>
      </c>
      <c r="C783" s="26" t="s">
        <v>160</v>
      </c>
      <c r="D783" s="26" t="s">
        <v>3</v>
      </c>
      <c r="E783" s="26" t="s">
        <v>1</v>
      </c>
      <c r="F783" s="26">
        <v>67710</v>
      </c>
      <c r="G783" s="26">
        <v>500</v>
      </c>
      <c r="H783" s="27">
        <v>15149.999980000001</v>
      </c>
      <c r="I783" s="26">
        <v>500</v>
      </c>
      <c r="J783" s="30">
        <f t="shared" si="24"/>
        <v>8.9009901120805157</v>
      </c>
      <c r="K783" s="24">
        <f t="shared" si="25"/>
        <v>0</v>
      </c>
    </row>
    <row r="784" spans="1:11">
      <c r="A784" s="24" t="s">
        <v>175</v>
      </c>
      <c r="B784" s="25">
        <v>44614</v>
      </c>
      <c r="C784" s="26" t="s">
        <v>160</v>
      </c>
      <c r="D784" s="26" t="s">
        <v>3</v>
      </c>
      <c r="E784" s="26" t="s">
        <v>1</v>
      </c>
      <c r="F784" s="26">
        <v>348180</v>
      </c>
      <c r="G784" s="26">
        <v>2050</v>
      </c>
      <c r="H784" s="27">
        <v>60229.999069999998</v>
      </c>
      <c r="I784" s="26">
        <v>600</v>
      </c>
      <c r="J784" s="30">
        <f t="shared" si="24"/>
        <v>1.9885439611380691</v>
      </c>
      <c r="K784" s="24">
        <f t="shared" si="25"/>
        <v>1</v>
      </c>
    </row>
    <row r="785" spans="1:11">
      <c r="A785" s="24" t="s">
        <v>175</v>
      </c>
      <c r="B785" s="25">
        <v>44615</v>
      </c>
      <c r="C785" s="26" t="s">
        <v>160</v>
      </c>
      <c r="D785" s="26" t="s">
        <v>3</v>
      </c>
      <c r="E785" s="26" t="s">
        <v>1</v>
      </c>
      <c r="F785" s="26">
        <v>146246</v>
      </c>
      <c r="G785" s="26">
        <v>900</v>
      </c>
      <c r="H785" s="27">
        <v>28719.99955</v>
      </c>
      <c r="I785" s="26">
        <v>600</v>
      </c>
      <c r="J785" s="30">
        <f t="shared" si="24"/>
        <v>5.2674095689531439</v>
      </c>
      <c r="K785" s="24">
        <f t="shared" si="25"/>
        <v>0</v>
      </c>
    </row>
    <row r="786" spans="1:11">
      <c r="A786" s="24" t="s">
        <v>175</v>
      </c>
      <c r="B786" s="25">
        <v>44616</v>
      </c>
      <c r="C786" s="26" t="s">
        <v>160</v>
      </c>
      <c r="D786" s="26" t="s">
        <v>3</v>
      </c>
      <c r="E786" s="26" t="s">
        <v>1</v>
      </c>
      <c r="F786" s="26">
        <v>187236</v>
      </c>
      <c r="G786" s="26">
        <v>1200</v>
      </c>
      <c r="H786" s="27">
        <v>34869.999649999998</v>
      </c>
      <c r="I786" s="26">
        <v>600</v>
      </c>
      <c r="J786" s="30">
        <f t="shared" si="24"/>
        <v>4.1620304504362107</v>
      </c>
      <c r="K786" s="24">
        <f t="shared" si="25"/>
        <v>0</v>
      </c>
    </row>
    <row r="787" spans="1:11">
      <c r="A787" s="24" t="s">
        <v>175</v>
      </c>
      <c r="B787" s="25">
        <v>44617</v>
      </c>
      <c r="C787" s="26" t="s">
        <v>160</v>
      </c>
      <c r="D787" s="26" t="s">
        <v>3</v>
      </c>
      <c r="E787" s="26" t="s">
        <v>1</v>
      </c>
      <c r="F787" s="26">
        <v>72157</v>
      </c>
      <c r="G787" s="26">
        <v>450</v>
      </c>
      <c r="H787" s="27">
        <v>13500.00036</v>
      </c>
      <c r="I787" s="26">
        <v>500</v>
      </c>
      <c r="J787" s="30">
        <f t="shared" si="24"/>
        <v>10.111110814814822</v>
      </c>
      <c r="K787" s="24">
        <f t="shared" si="25"/>
        <v>0</v>
      </c>
    </row>
    <row r="788" spans="1:11">
      <c r="A788" s="24" t="s">
        <v>175</v>
      </c>
      <c r="B788" s="25">
        <v>44618</v>
      </c>
      <c r="C788" s="26" t="s">
        <v>160</v>
      </c>
      <c r="D788" s="26" t="s">
        <v>3</v>
      </c>
      <c r="E788" s="26" t="s">
        <v>1</v>
      </c>
      <c r="F788" s="26">
        <v>91180</v>
      </c>
      <c r="G788" s="26">
        <v>500</v>
      </c>
      <c r="H788" s="27">
        <v>13559.999940000002</v>
      </c>
      <c r="I788" s="26">
        <v>450</v>
      </c>
      <c r="J788" s="30">
        <f t="shared" si="24"/>
        <v>8.9557522564413805</v>
      </c>
      <c r="K788" s="24">
        <f t="shared" si="25"/>
        <v>0</v>
      </c>
    </row>
    <row r="789" spans="1:11">
      <c r="A789" s="24" t="s">
        <v>175</v>
      </c>
      <c r="B789" s="25">
        <v>44619</v>
      </c>
      <c r="C789" s="26" t="s">
        <v>160</v>
      </c>
      <c r="D789" s="26" t="s">
        <v>3</v>
      </c>
      <c r="E789" s="26" t="s">
        <v>1</v>
      </c>
      <c r="F789" s="26">
        <v>86293</v>
      </c>
      <c r="G789" s="26">
        <v>300</v>
      </c>
      <c r="H789" s="27">
        <v>9259.999871</v>
      </c>
      <c r="I789" s="26">
        <v>500</v>
      </c>
      <c r="J789" s="30">
        <f t="shared" si="24"/>
        <v>15.198704329334001</v>
      </c>
      <c r="K789" s="24">
        <f t="shared" si="25"/>
        <v>0</v>
      </c>
    </row>
    <row r="790" spans="1:11">
      <c r="A790" s="24" t="s">
        <v>176</v>
      </c>
      <c r="B790" s="25">
        <v>44620</v>
      </c>
      <c r="C790" s="26" t="s">
        <v>160</v>
      </c>
      <c r="D790" s="26" t="s">
        <v>4</v>
      </c>
      <c r="E790" s="26" t="s">
        <v>5</v>
      </c>
      <c r="F790" s="26">
        <v>725043</v>
      </c>
      <c r="G790" s="26">
        <v>8950</v>
      </c>
      <c r="H790" s="27">
        <v>238400.0007</v>
      </c>
      <c r="I790" s="26">
        <v>300</v>
      </c>
      <c r="J790" s="30">
        <f t="shared" si="24"/>
        <v>-0.62248322258499056</v>
      </c>
      <c r="K790" s="24">
        <f t="shared" si="25"/>
        <v>1</v>
      </c>
    </row>
    <row r="791" spans="1:11">
      <c r="A791" s="24" t="s">
        <v>176</v>
      </c>
      <c r="B791" s="25">
        <v>44621</v>
      </c>
      <c r="C791" s="26" t="s">
        <v>160</v>
      </c>
      <c r="D791" s="26" t="s">
        <v>4</v>
      </c>
      <c r="E791" s="26" t="s">
        <v>5</v>
      </c>
      <c r="F791" s="26">
        <v>382776</v>
      </c>
      <c r="G791" s="26">
        <v>4850</v>
      </c>
      <c r="H791" s="27">
        <v>132730.0007</v>
      </c>
      <c r="I791" s="26">
        <v>450</v>
      </c>
      <c r="J791" s="30">
        <f t="shared" si="24"/>
        <v>1.7102382943029668E-2</v>
      </c>
      <c r="K791" s="24">
        <f t="shared" si="25"/>
        <v>1</v>
      </c>
    </row>
    <row r="792" spans="1:11">
      <c r="A792" s="24" t="s">
        <v>176</v>
      </c>
      <c r="B792" s="25">
        <v>44621</v>
      </c>
      <c r="C792" s="26" t="s">
        <v>160</v>
      </c>
      <c r="D792" s="26" t="s">
        <v>4</v>
      </c>
      <c r="E792" s="26" t="s">
        <v>5</v>
      </c>
      <c r="F792" s="26">
        <v>548250</v>
      </c>
      <c r="G792" s="26">
        <v>6850</v>
      </c>
      <c r="H792" s="27">
        <v>201600.0042</v>
      </c>
      <c r="I792" s="26">
        <v>350</v>
      </c>
      <c r="J792" s="30">
        <f t="shared" si="24"/>
        <v>-0.47916667751736086</v>
      </c>
      <c r="K792" s="24">
        <f t="shared" si="25"/>
        <v>1</v>
      </c>
    </row>
    <row r="793" spans="1:11">
      <c r="A793" s="24" t="s">
        <v>176</v>
      </c>
      <c r="B793" s="25">
        <v>44622</v>
      </c>
      <c r="C793" s="26" t="s">
        <v>160</v>
      </c>
      <c r="D793" s="26" t="s">
        <v>4</v>
      </c>
      <c r="E793" s="26" t="s">
        <v>5</v>
      </c>
      <c r="F793" s="26">
        <v>1358324</v>
      </c>
      <c r="G793" s="26">
        <v>17300</v>
      </c>
      <c r="H793" s="27">
        <v>465079.99810000003</v>
      </c>
      <c r="I793" s="26">
        <v>400</v>
      </c>
      <c r="J793" s="30">
        <f t="shared" si="24"/>
        <v>-0.74197987337611115</v>
      </c>
      <c r="K793" s="24">
        <f t="shared" si="25"/>
        <v>1</v>
      </c>
    </row>
    <row r="794" spans="1:11">
      <c r="A794" s="24" t="s">
        <v>176</v>
      </c>
      <c r="B794" s="25">
        <v>44623</v>
      </c>
      <c r="C794" s="26" t="s">
        <v>160</v>
      </c>
      <c r="D794" s="26" t="s">
        <v>4</v>
      </c>
      <c r="E794" s="26" t="s">
        <v>5</v>
      </c>
      <c r="F794" s="26">
        <v>662249</v>
      </c>
      <c r="G794" s="26">
        <v>8150</v>
      </c>
      <c r="H794" s="27">
        <v>234939.99919999999</v>
      </c>
      <c r="I794" s="26">
        <v>150</v>
      </c>
      <c r="J794" s="30">
        <f t="shared" si="24"/>
        <v>-0.80846173425882939</v>
      </c>
      <c r="K794" s="24">
        <f t="shared" si="25"/>
        <v>1</v>
      </c>
    </row>
    <row r="795" spans="1:11">
      <c r="A795" s="24" t="s">
        <v>176</v>
      </c>
      <c r="B795" s="25">
        <v>44624</v>
      </c>
      <c r="C795" s="26" t="s">
        <v>160</v>
      </c>
      <c r="D795" s="26" t="s">
        <v>4</v>
      </c>
      <c r="E795" s="26" t="s">
        <v>5</v>
      </c>
      <c r="F795" s="26">
        <v>559554</v>
      </c>
      <c r="G795" s="26">
        <v>6950</v>
      </c>
      <c r="H795" s="27">
        <v>195079.9994</v>
      </c>
      <c r="I795" s="26">
        <v>100</v>
      </c>
      <c r="J795" s="30">
        <f t="shared" si="24"/>
        <v>-0.84621693616839333</v>
      </c>
      <c r="K795" s="24">
        <f t="shared" si="25"/>
        <v>1</v>
      </c>
    </row>
    <row r="796" spans="1:11">
      <c r="A796" s="24" t="s">
        <v>176</v>
      </c>
      <c r="B796" s="25">
        <v>44625</v>
      </c>
      <c r="C796" s="26" t="s">
        <v>160</v>
      </c>
      <c r="D796" s="26" t="s">
        <v>4</v>
      </c>
      <c r="E796" s="26" t="s">
        <v>5</v>
      </c>
      <c r="F796" s="26">
        <v>320757</v>
      </c>
      <c r="G796" s="26">
        <v>3400</v>
      </c>
      <c r="H796" s="27">
        <v>104689.99890000001</v>
      </c>
      <c r="I796" s="26">
        <v>100</v>
      </c>
      <c r="J796" s="30">
        <f t="shared" si="24"/>
        <v>-0.7134396760414905</v>
      </c>
      <c r="K796" s="24">
        <f t="shared" si="25"/>
        <v>1</v>
      </c>
    </row>
    <row r="797" spans="1:11">
      <c r="A797" s="24" t="s">
        <v>176</v>
      </c>
      <c r="B797" s="25">
        <v>44626</v>
      </c>
      <c r="C797" s="26" t="s">
        <v>160</v>
      </c>
      <c r="D797" s="26" t="s">
        <v>4</v>
      </c>
      <c r="E797" s="26" t="s">
        <v>5</v>
      </c>
      <c r="F797" s="26">
        <v>906151</v>
      </c>
      <c r="G797" s="26">
        <v>10100</v>
      </c>
      <c r="H797" s="27">
        <v>295549.99570000003</v>
      </c>
      <c r="I797" s="26">
        <v>50</v>
      </c>
      <c r="J797" s="30">
        <f t="shared" si="24"/>
        <v>-0.94924716556170807</v>
      </c>
      <c r="K797" s="24">
        <f t="shared" si="25"/>
        <v>1</v>
      </c>
    </row>
    <row r="798" spans="1:11">
      <c r="A798" s="24" t="s">
        <v>176</v>
      </c>
      <c r="B798" s="25">
        <v>44627</v>
      </c>
      <c r="C798" s="26" t="s">
        <v>160</v>
      </c>
      <c r="D798" s="26" t="s">
        <v>4</v>
      </c>
      <c r="E798" s="26" t="s">
        <v>5</v>
      </c>
      <c r="F798" s="26">
        <v>699314</v>
      </c>
      <c r="G798" s="26">
        <v>8200</v>
      </c>
      <c r="H798" s="27">
        <v>226030.00140000001</v>
      </c>
      <c r="I798" s="26">
        <v>150</v>
      </c>
      <c r="J798" s="30">
        <f t="shared" si="24"/>
        <v>-0.80091138467780409</v>
      </c>
      <c r="K798" s="24">
        <f t="shared" si="25"/>
        <v>1</v>
      </c>
    </row>
    <row r="799" spans="1:11">
      <c r="A799" s="24" t="s">
        <v>176</v>
      </c>
      <c r="B799" s="25">
        <v>44628</v>
      </c>
      <c r="C799" s="26" t="s">
        <v>160</v>
      </c>
      <c r="D799" s="26" t="s">
        <v>4</v>
      </c>
      <c r="E799" s="26" t="s">
        <v>5</v>
      </c>
      <c r="F799" s="26">
        <v>850337</v>
      </c>
      <c r="G799" s="26">
        <v>9900</v>
      </c>
      <c r="H799" s="27">
        <v>287690.00299999997</v>
      </c>
      <c r="I799" s="26">
        <v>200</v>
      </c>
      <c r="J799" s="30">
        <f t="shared" si="24"/>
        <v>-0.79144217951848672</v>
      </c>
      <c r="K799" s="24">
        <f t="shared" si="25"/>
        <v>1</v>
      </c>
    </row>
    <row r="800" spans="1:11">
      <c r="A800" s="24" t="s">
        <v>176</v>
      </c>
      <c r="B800" s="25">
        <v>44629</v>
      </c>
      <c r="C800" s="26" t="s">
        <v>160</v>
      </c>
      <c r="D800" s="26" t="s">
        <v>4</v>
      </c>
      <c r="E800" s="26" t="s">
        <v>5</v>
      </c>
      <c r="F800" s="26">
        <v>1015460</v>
      </c>
      <c r="G800" s="26">
        <v>12350</v>
      </c>
      <c r="H800" s="27">
        <v>315900.00510000001</v>
      </c>
      <c r="I800" s="26">
        <v>700</v>
      </c>
      <c r="J800" s="30">
        <f t="shared" si="24"/>
        <v>-0.33523267929823786</v>
      </c>
      <c r="K800" s="24">
        <f t="shared" si="25"/>
        <v>1</v>
      </c>
    </row>
    <row r="801" spans="1:11">
      <c r="A801" s="24" t="s">
        <v>176</v>
      </c>
      <c r="B801" s="25">
        <v>44630</v>
      </c>
      <c r="C801" s="26" t="s">
        <v>160</v>
      </c>
      <c r="D801" s="26" t="s">
        <v>4</v>
      </c>
      <c r="E801" s="26" t="s">
        <v>5</v>
      </c>
      <c r="F801" s="26">
        <v>890295</v>
      </c>
      <c r="G801" s="26">
        <v>11350</v>
      </c>
      <c r="H801" s="27">
        <v>332989.99890000001</v>
      </c>
      <c r="I801" s="26">
        <v>0</v>
      </c>
      <c r="J801" s="30">
        <f t="shared" si="24"/>
        <v>-1</v>
      </c>
      <c r="K801" s="24">
        <f t="shared" si="25"/>
        <v>1</v>
      </c>
    </row>
    <row r="802" spans="1:11">
      <c r="A802" s="24" t="s">
        <v>176</v>
      </c>
      <c r="B802" s="25">
        <v>44631</v>
      </c>
      <c r="C802" s="26" t="s">
        <v>160</v>
      </c>
      <c r="D802" s="26" t="s">
        <v>4</v>
      </c>
      <c r="E802" s="26" t="s">
        <v>5</v>
      </c>
      <c r="F802" s="26">
        <v>791817</v>
      </c>
      <c r="G802" s="26">
        <v>9700</v>
      </c>
      <c r="H802" s="27">
        <v>282490.00099999999</v>
      </c>
      <c r="I802" s="26">
        <v>550</v>
      </c>
      <c r="J802" s="30">
        <f t="shared" si="24"/>
        <v>-0.41590852980314863</v>
      </c>
      <c r="K802" s="24">
        <f t="shared" si="25"/>
        <v>1</v>
      </c>
    </row>
    <row r="803" spans="1:11">
      <c r="A803" s="24" t="s">
        <v>176</v>
      </c>
      <c r="B803" s="25">
        <v>44632</v>
      </c>
      <c r="C803" s="26" t="s">
        <v>160</v>
      </c>
      <c r="D803" s="26" t="s">
        <v>4</v>
      </c>
      <c r="E803" s="26" t="s">
        <v>5</v>
      </c>
      <c r="F803" s="26">
        <v>317601</v>
      </c>
      <c r="G803" s="26">
        <v>3800</v>
      </c>
      <c r="H803" s="27">
        <v>115660.00080000001</v>
      </c>
      <c r="I803" s="26">
        <v>0</v>
      </c>
      <c r="J803" s="30">
        <f t="shared" si="24"/>
        <v>-1</v>
      </c>
      <c r="K803" s="24">
        <f t="shared" si="25"/>
        <v>1</v>
      </c>
    </row>
    <row r="804" spans="1:11">
      <c r="A804" s="24" t="s">
        <v>176</v>
      </c>
      <c r="B804" s="25">
        <v>44633</v>
      </c>
      <c r="C804" s="26" t="s">
        <v>160</v>
      </c>
      <c r="D804" s="26" t="s">
        <v>4</v>
      </c>
      <c r="E804" s="26" t="s">
        <v>5</v>
      </c>
      <c r="F804" s="26">
        <v>685211</v>
      </c>
      <c r="G804" s="26">
        <v>8200</v>
      </c>
      <c r="H804" s="27">
        <v>247320.00260000001</v>
      </c>
      <c r="I804" s="26">
        <v>400</v>
      </c>
      <c r="J804" s="30">
        <f t="shared" si="24"/>
        <v>-0.51479864653697038</v>
      </c>
      <c r="K804" s="24">
        <f t="shared" si="25"/>
        <v>1</v>
      </c>
    </row>
    <row r="805" spans="1:11">
      <c r="A805" s="24" t="s">
        <v>176</v>
      </c>
      <c r="B805" s="25">
        <v>44634</v>
      </c>
      <c r="C805" s="26" t="s">
        <v>160</v>
      </c>
      <c r="D805" s="26" t="s">
        <v>4</v>
      </c>
      <c r="E805" s="26" t="s">
        <v>5</v>
      </c>
      <c r="F805" s="26">
        <v>32781</v>
      </c>
      <c r="G805" s="26">
        <v>350</v>
      </c>
      <c r="H805" s="27">
        <v>11200.000169999999</v>
      </c>
      <c r="I805" s="26">
        <v>350</v>
      </c>
      <c r="J805" s="30">
        <f t="shared" si="24"/>
        <v>8.3749998577008959</v>
      </c>
      <c r="K805" s="24">
        <f t="shared" si="25"/>
        <v>0</v>
      </c>
    </row>
    <row r="806" spans="1:11">
      <c r="A806" s="24" t="s">
        <v>176</v>
      </c>
      <c r="B806" s="25">
        <v>44635</v>
      </c>
      <c r="C806" s="26" t="s">
        <v>160</v>
      </c>
      <c r="D806" s="26" t="s">
        <v>4</v>
      </c>
      <c r="E806" s="26" t="s">
        <v>5</v>
      </c>
      <c r="F806" s="26">
        <v>76785</v>
      </c>
      <c r="G806" s="26">
        <v>950</v>
      </c>
      <c r="H806" s="27">
        <v>25459.999980000001</v>
      </c>
      <c r="I806" s="26">
        <v>200</v>
      </c>
      <c r="J806" s="30">
        <f t="shared" si="24"/>
        <v>1.3566378651662512</v>
      </c>
      <c r="K806" s="24">
        <f t="shared" si="25"/>
        <v>1</v>
      </c>
    </row>
    <row r="807" spans="1:11">
      <c r="A807" s="24" t="s">
        <v>176</v>
      </c>
      <c r="B807" s="25">
        <v>44636</v>
      </c>
      <c r="C807" s="26" t="s">
        <v>160</v>
      </c>
      <c r="D807" s="26" t="s">
        <v>4</v>
      </c>
      <c r="E807" s="26" t="s">
        <v>5</v>
      </c>
      <c r="F807" s="26">
        <v>719083</v>
      </c>
      <c r="G807" s="26">
        <v>10300</v>
      </c>
      <c r="H807" s="27">
        <v>299529.99829999998</v>
      </c>
      <c r="I807" s="26">
        <v>700</v>
      </c>
      <c r="J807" s="30">
        <f t="shared" si="24"/>
        <v>-0.2989016085471663</v>
      </c>
      <c r="K807" s="24">
        <f t="shared" si="25"/>
        <v>1</v>
      </c>
    </row>
    <row r="808" spans="1:11">
      <c r="A808" s="24" t="s">
        <v>176</v>
      </c>
      <c r="B808" s="25">
        <v>44637</v>
      </c>
      <c r="C808" s="26" t="s">
        <v>160</v>
      </c>
      <c r="D808" s="26" t="s">
        <v>4</v>
      </c>
      <c r="E808" s="26" t="s">
        <v>5</v>
      </c>
      <c r="F808" s="26">
        <v>368480</v>
      </c>
      <c r="G808" s="26">
        <v>5350</v>
      </c>
      <c r="H808" s="27">
        <v>140420.00109999999</v>
      </c>
      <c r="I808" s="26">
        <v>250</v>
      </c>
      <c r="J808" s="30">
        <f t="shared" si="24"/>
        <v>-0.4658880543193501</v>
      </c>
      <c r="K808" s="24">
        <f t="shared" si="25"/>
        <v>1</v>
      </c>
    </row>
    <row r="809" spans="1:11">
      <c r="A809" s="24" t="s">
        <v>176</v>
      </c>
      <c r="B809" s="25">
        <v>44638</v>
      </c>
      <c r="C809" s="26" t="s">
        <v>160</v>
      </c>
      <c r="D809" s="26" t="s">
        <v>4</v>
      </c>
      <c r="E809" s="26" t="s">
        <v>5</v>
      </c>
      <c r="F809" s="26">
        <v>260945</v>
      </c>
      <c r="G809" s="26">
        <v>3650</v>
      </c>
      <c r="H809" s="27">
        <v>100880.00109999999</v>
      </c>
      <c r="I809" s="26">
        <v>250</v>
      </c>
      <c r="J809" s="30">
        <f t="shared" si="24"/>
        <v>-0.25654243475221367</v>
      </c>
      <c r="K809" s="24">
        <f t="shared" si="25"/>
        <v>1</v>
      </c>
    </row>
    <row r="810" spans="1:11">
      <c r="A810" s="24" t="s">
        <v>176</v>
      </c>
      <c r="B810" s="25">
        <v>44639</v>
      </c>
      <c r="C810" s="26" t="s">
        <v>160</v>
      </c>
      <c r="D810" s="26" t="s">
        <v>4</v>
      </c>
      <c r="E810" s="26" t="s">
        <v>5</v>
      </c>
      <c r="F810" s="26">
        <v>40998</v>
      </c>
      <c r="G810" s="26">
        <v>500</v>
      </c>
      <c r="H810" s="27">
        <v>13350.000380000001</v>
      </c>
      <c r="I810" s="26">
        <v>50</v>
      </c>
      <c r="J810" s="30">
        <f t="shared" si="24"/>
        <v>0.12359547363548454</v>
      </c>
      <c r="K810" s="24">
        <f t="shared" si="25"/>
        <v>1</v>
      </c>
    </row>
    <row r="811" spans="1:11">
      <c r="A811" s="24" t="s">
        <v>176</v>
      </c>
      <c r="B811" s="25">
        <v>44640</v>
      </c>
      <c r="C811" s="26" t="s">
        <v>160</v>
      </c>
      <c r="D811" s="26" t="s">
        <v>4</v>
      </c>
      <c r="E811" s="26" t="s">
        <v>5</v>
      </c>
      <c r="F811" s="26">
        <v>183293</v>
      </c>
      <c r="G811" s="26">
        <v>2650</v>
      </c>
      <c r="H811" s="27">
        <v>73749.999639999995</v>
      </c>
      <c r="I811" s="26">
        <v>100</v>
      </c>
      <c r="J811" s="30">
        <f t="shared" si="24"/>
        <v>-0.5932203369974145</v>
      </c>
      <c r="K811" s="24">
        <f t="shared" si="25"/>
        <v>1</v>
      </c>
    </row>
    <row r="812" spans="1:11">
      <c r="A812" s="24" t="s">
        <v>176</v>
      </c>
      <c r="B812" s="25">
        <v>44641</v>
      </c>
      <c r="C812" s="26" t="s">
        <v>160</v>
      </c>
      <c r="D812" s="26" t="s">
        <v>4</v>
      </c>
      <c r="E812" s="26" t="s">
        <v>5</v>
      </c>
      <c r="F812" s="26">
        <v>221561</v>
      </c>
      <c r="G812" s="26">
        <v>2750</v>
      </c>
      <c r="H812" s="27">
        <v>76759.999160000007</v>
      </c>
      <c r="I812" s="26">
        <v>200</v>
      </c>
      <c r="J812" s="30">
        <f t="shared" si="24"/>
        <v>-0.21834287836644115</v>
      </c>
      <c r="K812" s="24">
        <f t="shared" si="25"/>
        <v>1</v>
      </c>
    </row>
    <row r="813" spans="1:11">
      <c r="A813" s="24" t="s">
        <v>176</v>
      </c>
      <c r="B813" s="25">
        <v>44642</v>
      </c>
      <c r="C813" s="26" t="s">
        <v>160</v>
      </c>
      <c r="D813" s="26" t="s">
        <v>4</v>
      </c>
      <c r="E813" s="26" t="s">
        <v>5</v>
      </c>
      <c r="F813" s="26">
        <v>436943</v>
      </c>
      <c r="G813" s="26">
        <v>5450</v>
      </c>
      <c r="H813" s="27">
        <v>145819.99739999999</v>
      </c>
      <c r="I813" s="26">
        <v>0</v>
      </c>
      <c r="J813" s="30">
        <f t="shared" si="24"/>
        <v>-1</v>
      </c>
      <c r="K813" s="24">
        <f t="shared" si="25"/>
        <v>1</v>
      </c>
    </row>
    <row r="814" spans="1:11">
      <c r="A814" s="24" t="s">
        <v>176</v>
      </c>
      <c r="B814" s="25">
        <v>44643</v>
      </c>
      <c r="C814" s="26" t="s">
        <v>160</v>
      </c>
      <c r="D814" s="26" t="s">
        <v>4</v>
      </c>
      <c r="E814" s="26" t="s">
        <v>5</v>
      </c>
      <c r="F814" s="26">
        <v>284488</v>
      </c>
      <c r="G814" s="26">
        <v>4500</v>
      </c>
      <c r="H814" s="27">
        <v>125270.00110000001</v>
      </c>
      <c r="I814" s="26">
        <v>200</v>
      </c>
      <c r="J814" s="30">
        <f t="shared" si="24"/>
        <v>-0.5210345695446793</v>
      </c>
      <c r="K814" s="24">
        <f t="shared" si="25"/>
        <v>1</v>
      </c>
    </row>
    <row r="815" spans="1:11">
      <c r="A815" s="24" t="s">
        <v>176</v>
      </c>
      <c r="B815" s="25">
        <v>44644</v>
      </c>
      <c r="C815" s="26" t="s">
        <v>160</v>
      </c>
      <c r="D815" s="26" t="s">
        <v>4</v>
      </c>
      <c r="E815" s="26" t="s">
        <v>5</v>
      </c>
      <c r="F815" s="26">
        <v>85083</v>
      </c>
      <c r="G815" s="26">
        <v>1600</v>
      </c>
      <c r="H815" s="27">
        <v>38629.999759999999</v>
      </c>
      <c r="I815" s="26">
        <v>150</v>
      </c>
      <c r="J815" s="30">
        <f t="shared" si="24"/>
        <v>0.16489775510161694</v>
      </c>
      <c r="K815" s="24">
        <f t="shared" si="25"/>
        <v>1</v>
      </c>
    </row>
    <row r="816" spans="1:11">
      <c r="A816" s="24" t="s">
        <v>176</v>
      </c>
      <c r="B816" s="25">
        <v>44645</v>
      </c>
      <c r="C816" s="26" t="s">
        <v>160</v>
      </c>
      <c r="D816" s="26" t="s">
        <v>4</v>
      </c>
      <c r="E816" s="26" t="s">
        <v>5</v>
      </c>
      <c r="F816" s="26">
        <v>14167</v>
      </c>
      <c r="G816" s="26">
        <v>250</v>
      </c>
      <c r="H816" s="27">
        <v>7139.9999860000007</v>
      </c>
      <c r="I816" s="26">
        <v>50</v>
      </c>
      <c r="J816" s="30">
        <f t="shared" si="24"/>
        <v>1.1008403402537483</v>
      </c>
      <c r="K816" s="24">
        <f t="shared" si="25"/>
        <v>1</v>
      </c>
    </row>
    <row r="817" spans="1:11">
      <c r="A817" s="24" t="s">
        <v>176</v>
      </c>
      <c r="B817" s="25">
        <v>44646</v>
      </c>
      <c r="C817" s="26" t="s">
        <v>160</v>
      </c>
      <c r="D817" s="26" t="s">
        <v>4</v>
      </c>
      <c r="E817" s="26" t="s">
        <v>5</v>
      </c>
      <c r="F817" s="26">
        <v>300637</v>
      </c>
      <c r="G817" s="26">
        <v>4200</v>
      </c>
      <c r="H817" s="27">
        <v>116989.9981</v>
      </c>
      <c r="I817" s="26">
        <v>250</v>
      </c>
      <c r="J817" s="30">
        <f t="shared" si="24"/>
        <v>-0.35891955536325459</v>
      </c>
      <c r="K817" s="24">
        <f t="shared" si="25"/>
        <v>1</v>
      </c>
    </row>
    <row r="818" spans="1:11">
      <c r="A818" s="24" t="s">
        <v>176</v>
      </c>
      <c r="B818" s="25">
        <v>44647</v>
      </c>
      <c r="C818" s="26" t="s">
        <v>160</v>
      </c>
      <c r="D818" s="26" t="s">
        <v>4</v>
      </c>
      <c r="E818" s="26" t="s">
        <v>5</v>
      </c>
      <c r="F818" s="26">
        <v>449921</v>
      </c>
      <c r="G818" s="26">
        <v>6450</v>
      </c>
      <c r="H818" s="27">
        <v>175970.00049999999</v>
      </c>
      <c r="I818" s="26">
        <v>500</v>
      </c>
      <c r="J818" s="30">
        <f t="shared" si="24"/>
        <v>-0.14758197662220268</v>
      </c>
      <c r="K818" s="24">
        <f t="shared" si="25"/>
        <v>1</v>
      </c>
    </row>
    <row r="819" spans="1:11">
      <c r="A819" s="24" t="s">
        <v>176</v>
      </c>
      <c r="B819" s="25">
        <v>44648</v>
      </c>
      <c r="C819" s="26" t="s">
        <v>160</v>
      </c>
      <c r="D819" s="26" t="s">
        <v>4</v>
      </c>
      <c r="E819" s="26" t="s">
        <v>5</v>
      </c>
      <c r="F819" s="26">
        <v>282899</v>
      </c>
      <c r="G819" s="26">
        <v>3550</v>
      </c>
      <c r="H819" s="27">
        <v>105660.0007</v>
      </c>
      <c r="I819" s="26">
        <v>0</v>
      </c>
      <c r="J819" s="30">
        <f t="shared" si="24"/>
        <v>-1</v>
      </c>
      <c r="K819" s="24">
        <f t="shared" si="25"/>
        <v>1</v>
      </c>
    </row>
    <row r="820" spans="1:11">
      <c r="A820" s="24" t="s">
        <v>176</v>
      </c>
      <c r="B820" s="25">
        <v>44649</v>
      </c>
      <c r="C820" s="26" t="s">
        <v>160</v>
      </c>
      <c r="D820" s="26" t="s">
        <v>4</v>
      </c>
      <c r="E820" s="26" t="s">
        <v>5</v>
      </c>
      <c r="F820" s="26">
        <v>669671</v>
      </c>
      <c r="G820" s="26">
        <v>9300</v>
      </c>
      <c r="H820" s="27">
        <v>259179.99880000003</v>
      </c>
      <c r="I820" s="26">
        <v>400</v>
      </c>
      <c r="J820" s="30">
        <f t="shared" si="24"/>
        <v>-0.53700130968593862</v>
      </c>
      <c r="K820" s="24">
        <f t="shared" si="25"/>
        <v>1</v>
      </c>
    </row>
    <row r="821" spans="1:11">
      <c r="A821" s="24" t="s">
        <v>176</v>
      </c>
      <c r="B821" s="25">
        <v>44650</v>
      </c>
      <c r="C821" s="26" t="s">
        <v>160</v>
      </c>
      <c r="D821" s="26" t="s">
        <v>4</v>
      </c>
      <c r="E821" s="26" t="s">
        <v>5</v>
      </c>
      <c r="F821" s="26">
        <v>108655</v>
      </c>
      <c r="G821" s="26">
        <v>1400</v>
      </c>
      <c r="H821" s="27">
        <v>46920.001859999997</v>
      </c>
      <c r="I821" s="26">
        <v>0</v>
      </c>
      <c r="J821" s="30">
        <f t="shared" si="24"/>
        <v>-1</v>
      </c>
      <c r="K821" s="24">
        <f t="shared" si="25"/>
        <v>1</v>
      </c>
    </row>
    <row r="822" spans="1:11">
      <c r="A822" s="24" t="s">
        <v>176</v>
      </c>
      <c r="B822" s="25">
        <v>44651</v>
      </c>
      <c r="C822" s="26" t="s">
        <v>160</v>
      </c>
      <c r="D822" s="26" t="s">
        <v>4</v>
      </c>
      <c r="E822" s="26" t="s">
        <v>5</v>
      </c>
      <c r="F822" s="26">
        <v>536248</v>
      </c>
      <c r="G822" s="26">
        <v>7300</v>
      </c>
      <c r="H822" s="27">
        <v>187739.99780000001</v>
      </c>
      <c r="I822" s="26">
        <v>100</v>
      </c>
      <c r="J822" s="30">
        <f t="shared" si="24"/>
        <v>-0.84020453631857883</v>
      </c>
      <c r="K822" s="24">
        <f t="shared" si="25"/>
        <v>1</v>
      </c>
    </row>
    <row r="823" spans="1:11">
      <c r="A823" s="24" t="s">
        <v>176</v>
      </c>
      <c r="B823" s="25">
        <v>44652</v>
      </c>
      <c r="C823" s="26" t="s">
        <v>160</v>
      </c>
      <c r="D823" s="26" t="s">
        <v>4</v>
      </c>
      <c r="E823" s="26" t="s">
        <v>5</v>
      </c>
      <c r="F823" s="26">
        <v>1055017</v>
      </c>
      <c r="G823" s="26">
        <v>13250</v>
      </c>
      <c r="H823" s="27">
        <v>380659.9952</v>
      </c>
      <c r="I823" s="26">
        <v>950</v>
      </c>
      <c r="J823" s="30">
        <f t="shared" si="24"/>
        <v>-0.25130036359544411</v>
      </c>
      <c r="K823" s="24">
        <f t="shared" si="25"/>
        <v>1</v>
      </c>
    </row>
    <row r="824" spans="1:11">
      <c r="A824" s="24" t="s">
        <v>176</v>
      </c>
      <c r="B824" s="25">
        <v>44653</v>
      </c>
      <c r="C824" s="26" t="s">
        <v>160</v>
      </c>
      <c r="D824" s="26" t="s">
        <v>4</v>
      </c>
      <c r="E824" s="26" t="s">
        <v>5</v>
      </c>
      <c r="F824" s="26">
        <v>1428421</v>
      </c>
      <c r="G824" s="26">
        <v>18350</v>
      </c>
      <c r="H824" s="27">
        <v>541700.00230000005</v>
      </c>
      <c r="I824" s="26">
        <v>400</v>
      </c>
      <c r="J824" s="30">
        <f t="shared" si="24"/>
        <v>-0.77847517169929314</v>
      </c>
      <c r="K824" s="24">
        <f t="shared" si="25"/>
        <v>1</v>
      </c>
    </row>
    <row r="825" spans="1:11">
      <c r="A825" s="24" t="s">
        <v>176</v>
      </c>
      <c r="B825" s="25">
        <v>44654</v>
      </c>
      <c r="C825" s="26" t="s">
        <v>160</v>
      </c>
      <c r="D825" s="26" t="s">
        <v>4</v>
      </c>
      <c r="E825" s="26" t="s">
        <v>5</v>
      </c>
      <c r="F825" s="26">
        <v>1088027</v>
      </c>
      <c r="G825" s="26">
        <v>13600</v>
      </c>
      <c r="H825" s="27">
        <v>409560.00260000001</v>
      </c>
      <c r="I825" s="26">
        <v>700</v>
      </c>
      <c r="J825" s="30">
        <f t="shared" si="24"/>
        <v>-0.48725461796351693</v>
      </c>
      <c r="K825" s="24">
        <f t="shared" si="25"/>
        <v>1</v>
      </c>
    </row>
    <row r="826" spans="1:11">
      <c r="A826" s="24" t="s">
        <v>176</v>
      </c>
      <c r="B826" s="25">
        <v>44655</v>
      </c>
      <c r="C826" s="26" t="s">
        <v>160</v>
      </c>
      <c r="D826" s="26" t="s">
        <v>4</v>
      </c>
      <c r="E826" s="26" t="s">
        <v>5</v>
      </c>
      <c r="F826" s="26">
        <v>288517</v>
      </c>
      <c r="G826" s="26">
        <v>3900</v>
      </c>
      <c r="H826" s="27">
        <v>102390.00020000001</v>
      </c>
      <c r="I826" s="26">
        <v>350</v>
      </c>
      <c r="J826" s="30">
        <f t="shared" si="24"/>
        <v>2.5490768579957385E-2</v>
      </c>
      <c r="K826" s="24">
        <f t="shared" si="25"/>
        <v>1</v>
      </c>
    </row>
    <row r="827" spans="1:11">
      <c r="A827" s="24" t="s">
        <v>176</v>
      </c>
      <c r="B827" s="25">
        <v>44656</v>
      </c>
      <c r="C827" s="26" t="s">
        <v>160</v>
      </c>
      <c r="D827" s="26" t="s">
        <v>4</v>
      </c>
      <c r="E827" s="26" t="s">
        <v>5</v>
      </c>
      <c r="F827" s="26">
        <v>202231</v>
      </c>
      <c r="G827" s="26">
        <v>2650</v>
      </c>
      <c r="H827" s="27">
        <v>67130.001070000013</v>
      </c>
      <c r="I827" s="26">
        <v>0</v>
      </c>
      <c r="J827" s="30">
        <f t="shared" si="24"/>
        <v>-1</v>
      </c>
      <c r="K827" s="24">
        <f t="shared" si="25"/>
        <v>1</v>
      </c>
    </row>
    <row r="828" spans="1:11">
      <c r="A828" s="24" t="s">
        <v>176</v>
      </c>
      <c r="B828" s="25">
        <v>44657</v>
      </c>
      <c r="C828" s="26" t="s">
        <v>160</v>
      </c>
      <c r="D828" s="26" t="s">
        <v>4</v>
      </c>
      <c r="E828" s="26" t="s">
        <v>5</v>
      </c>
      <c r="F828" s="26">
        <v>73222</v>
      </c>
      <c r="G828" s="26">
        <v>800</v>
      </c>
      <c r="H828" s="27">
        <v>22860.000249999997</v>
      </c>
      <c r="I828" s="26">
        <v>100</v>
      </c>
      <c r="J828" s="30">
        <f t="shared" si="24"/>
        <v>0.31233594365336909</v>
      </c>
      <c r="K828" s="24">
        <f t="shared" si="25"/>
        <v>1</v>
      </c>
    </row>
    <row r="829" spans="1:11">
      <c r="A829" s="24" t="s">
        <v>176</v>
      </c>
      <c r="B829" s="25">
        <v>44658</v>
      </c>
      <c r="C829" s="26" t="s">
        <v>160</v>
      </c>
      <c r="D829" s="26" t="s">
        <v>4</v>
      </c>
      <c r="E829" s="26" t="s">
        <v>5</v>
      </c>
      <c r="F829" s="26">
        <v>348542</v>
      </c>
      <c r="G829" s="26">
        <v>4800</v>
      </c>
      <c r="H829" s="27">
        <v>134889.99899999998</v>
      </c>
      <c r="I829" s="26">
        <v>200</v>
      </c>
      <c r="J829" s="30">
        <f t="shared" si="24"/>
        <v>-0.55519311702270824</v>
      </c>
      <c r="K829" s="24">
        <f t="shared" si="25"/>
        <v>1</v>
      </c>
    </row>
    <row r="830" spans="1:11">
      <c r="A830" s="24" t="s">
        <v>176</v>
      </c>
      <c r="B830" s="25">
        <v>44659</v>
      </c>
      <c r="C830" s="26" t="s">
        <v>160</v>
      </c>
      <c r="D830" s="26" t="s">
        <v>4</v>
      </c>
      <c r="E830" s="26" t="s">
        <v>5</v>
      </c>
      <c r="F830" s="26">
        <v>1097966</v>
      </c>
      <c r="G830" s="26">
        <v>13300</v>
      </c>
      <c r="H830" s="27">
        <v>369069.99699999997</v>
      </c>
      <c r="I830" s="26">
        <v>1050</v>
      </c>
      <c r="J830" s="30">
        <f t="shared" si="24"/>
        <v>-0.14650336640612913</v>
      </c>
      <c r="K830" s="24">
        <f t="shared" si="25"/>
        <v>1</v>
      </c>
    </row>
    <row r="831" spans="1:11">
      <c r="A831" s="24" t="s">
        <v>176</v>
      </c>
      <c r="B831" s="25">
        <v>44660</v>
      </c>
      <c r="C831" s="26" t="s">
        <v>160</v>
      </c>
      <c r="D831" s="26" t="s">
        <v>4</v>
      </c>
      <c r="E831" s="26" t="s">
        <v>5</v>
      </c>
      <c r="F831" s="26">
        <v>526923</v>
      </c>
      <c r="G831" s="26">
        <v>6900</v>
      </c>
      <c r="H831" s="27">
        <v>198089.99720000001</v>
      </c>
      <c r="I831" s="26">
        <v>0</v>
      </c>
      <c r="J831" s="30">
        <f t="shared" si="24"/>
        <v>-1</v>
      </c>
      <c r="K831" s="24">
        <f t="shared" si="25"/>
        <v>1</v>
      </c>
    </row>
    <row r="832" spans="1:11">
      <c r="A832" s="24" t="s">
        <v>176</v>
      </c>
      <c r="B832" s="25">
        <v>44661</v>
      </c>
      <c r="C832" s="26" t="s">
        <v>160</v>
      </c>
      <c r="D832" s="26" t="s">
        <v>4</v>
      </c>
      <c r="E832" s="26" t="s">
        <v>5</v>
      </c>
      <c r="F832" s="26">
        <v>264386</v>
      </c>
      <c r="G832" s="26">
        <v>3300</v>
      </c>
      <c r="H832" s="27">
        <v>91000.000540000008</v>
      </c>
      <c r="I832" s="26">
        <v>400</v>
      </c>
      <c r="J832" s="30">
        <f t="shared" si="24"/>
        <v>0.31868131085617674</v>
      </c>
      <c r="K832" s="24">
        <f t="shared" si="25"/>
        <v>1</v>
      </c>
    </row>
    <row r="833" spans="1:11">
      <c r="A833" s="24" t="s">
        <v>176</v>
      </c>
      <c r="B833" s="25">
        <v>44662</v>
      </c>
      <c r="C833" s="26" t="s">
        <v>160</v>
      </c>
      <c r="D833" s="26" t="s">
        <v>4</v>
      </c>
      <c r="E833" s="26" t="s">
        <v>5</v>
      </c>
      <c r="F833" s="26">
        <v>854940</v>
      </c>
      <c r="G833" s="26">
        <v>11350</v>
      </c>
      <c r="H833" s="27">
        <v>297910.00070000003</v>
      </c>
      <c r="I833" s="26">
        <v>450</v>
      </c>
      <c r="J833" s="30">
        <f t="shared" si="24"/>
        <v>-0.54684300734184788</v>
      </c>
      <c r="K833" s="24">
        <f t="shared" si="25"/>
        <v>1</v>
      </c>
    </row>
    <row r="834" spans="1:11">
      <c r="A834" s="24" t="s">
        <v>176</v>
      </c>
      <c r="B834" s="25">
        <v>44663</v>
      </c>
      <c r="C834" s="26" t="s">
        <v>160</v>
      </c>
      <c r="D834" s="26" t="s">
        <v>4</v>
      </c>
      <c r="E834" s="26" t="s">
        <v>5</v>
      </c>
      <c r="F834" s="26">
        <v>113567</v>
      </c>
      <c r="G834" s="26">
        <v>1700</v>
      </c>
      <c r="H834" s="27">
        <v>50290.000440000003</v>
      </c>
      <c r="I834" s="26">
        <v>50</v>
      </c>
      <c r="J834" s="30">
        <f t="shared" si="24"/>
        <v>-0.70172996880570326</v>
      </c>
      <c r="K834" s="24">
        <f t="shared" si="25"/>
        <v>1</v>
      </c>
    </row>
    <row r="835" spans="1:11">
      <c r="A835" s="24" t="s">
        <v>176</v>
      </c>
      <c r="B835" s="25">
        <v>44664</v>
      </c>
      <c r="C835" s="26" t="s">
        <v>160</v>
      </c>
      <c r="D835" s="26" t="s">
        <v>4</v>
      </c>
      <c r="E835" s="26" t="s">
        <v>5</v>
      </c>
      <c r="F835" s="26">
        <v>22859</v>
      </c>
      <c r="G835" s="26">
        <v>300</v>
      </c>
      <c r="H835" s="27">
        <v>9419.9998380000015</v>
      </c>
      <c r="I835" s="26">
        <v>100</v>
      </c>
      <c r="J835" s="30">
        <f t="shared" ref="J835:J898" si="26">(I835*300-H835)/H835</f>
        <v>2.1847134305651346</v>
      </c>
      <c r="K835" s="24">
        <f t="shared" ref="K835:K898" si="27">IF(J835&lt;2,1,0)</f>
        <v>0</v>
      </c>
    </row>
    <row r="836" spans="1:11">
      <c r="A836" s="24" t="s">
        <v>176</v>
      </c>
      <c r="B836" s="25">
        <v>44665</v>
      </c>
      <c r="C836" s="26" t="s">
        <v>160</v>
      </c>
      <c r="D836" s="26" t="s">
        <v>4</v>
      </c>
      <c r="E836" s="26" t="s">
        <v>5</v>
      </c>
      <c r="F836" s="26">
        <v>51754</v>
      </c>
      <c r="G836" s="26">
        <v>650</v>
      </c>
      <c r="H836" s="27">
        <v>20519.999980000001</v>
      </c>
      <c r="I836" s="26">
        <v>150</v>
      </c>
      <c r="J836" s="30">
        <f t="shared" si="26"/>
        <v>1.1929824582777606</v>
      </c>
      <c r="K836" s="24">
        <f t="shared" si="27"/>
        <v>1</v>
      </c>
    </row>
    <row r="837" spans="1:11">
      <c r="A837" s="24" t="s">
        <v>176</v>
      </c>
      <c r="B837" s="25">
        <v>44666</v>
      </c>
      <c r="C837" s="26" t="s">
        <v>160</v>
      </c>
      <c r="D837" s="26" t="s">
        <v>4</v>
      </c>
      <c r="E837" s="26" t="s">
        <v>5</v>
      </c>
      <c r="F837" s="26">
        <v>104347</v>
      </c>
      <c r="G837" s="26">
        <v>1400</v>
      </c>
      <c r="H837" s="27">
        <v>38139.999930000005</v>
      </c>
      <c r="I837" s="26">
        <v>300</v>
      </c>
      <c r="J837" s="30">
        <f t="shared" si="26"/>
        <v>1.3597273247294415</v>
      </c>
      <c r="K837" s="24">
        <f t="shared" si="27"/>
        <v>1</v>
      </c>
    </row>
    <row r="838" spans="1:11">
      <c r="A838" s="24" t="s">
        <v>176</v>
      </c>
      <c r="B838" s="25">
        <v>44667</v>
      </c>
      <c r="C838" s="26" t="s">
        <v>160</v>
      </c>
      <c r="D838" s="26" t="s">
        <v>4</v>
      </c>
      <c r="E838" s="26" t="s">
        <v>5</v>
      </c>
      <c r="F838" s="26">
        <v>391998</v>
      </c>
      <c r="G838" s="26">
        <v>4850</v>
      </c>
      <c r="H838" s="27">
        <v>142050.0025</v>
      </c>
      <c r="I838" s="26">
        <v>250</v>
      </c>
      <c r="J838" s="30">
        <f t="shared" si="26"/>
        <v>-0.47201690475155045</v>
      </c>
      <c r="K838" s="24">
        <f t="shared" si="27"/>
        <v>1</v>
      </c>
    </row>
    <row r="839" spans="1:11">
      <c r="A839" s="24" t="s">
        <v>176</v>
      </c>
      <c r="B839" s="25">
        <v>44668</v>
      </c>
      <c r="C839" s="26" t="s">
        <v>160</v>
      </c>
      <c r="D839" s="26" t="s">
        <v>4</v>
      </c>
      <c r="E839" s="26" t="s">
        <v>5</v>
      </c>
      <c r="F839" s="26">
        <v>1111156</v>
      </c>
      <c r="G839" s="26">
        <v>14100</v>
      </c>
      <c r="H839" s="27">
        <v>402300.00260000001</v>
      </c>
      <c r="I839" s="26">
        <v>350</v>
      </c>
      <c r="J839" s="30">
        <f t="shared" si="26"/>
        <v>-0.73900074739895116</v>
      </c>
      <c r="K839" s="24">
        <f t="shared" si="27"/>
        <v>1</v>
      </c>
    </row>
    <row r="840" spans="1:11">
      <c r="A840" s="24" t="s">
        <v>176</v>
      </c>
      <c r="B840" s="25">
        <v>44669</v>
      </c>
      <c r="C840" s="26" t="s">
        <v>160</v>
      </c>
      <c r="D840" s="26" t="s">
        <v>4</v>
      </c>
      <c r="E840" s="26" t="s">
        <v>5</v>
      </c>
      <c r="F840" s="26">
        <v>427772</v>
      </c>
      <c r="G840" s="26">
        <v>5850</v>
      </c>
      <c r="H840" s="27">
        <v>159299.99900000001</v>
      </c>
      <c r="I840" s="26">
        <v>150</v>
      </c>
      <c r="J840" s="30">
        <f t="shared" si="26"/>
        <v>-0.7175141225204904</v>
      </c>
      <c r="K840" s="24">
        <f t="shared" si="27"/>
        <v>1</v>
      </c>
    </row>
    <row r="841" spans="1:11">
      <c r="A841" s="24" t="s">
        <v>176</v>
      </c>
      <c r="B841" s="25">
        <v>44670</v>
      </c>
      <c r="C841" s="26" t="s">
        <v>160</v>
      </c>
      <c r="D841" s="26" t="s">
        <v>4</v>
      </c>
      <c r="E841" s="26" t="s">
        <v>5</v>
      </c>
      <c r="F841" s="26">
        <v>536457</v>
      </c>
      <c r="G841" s="26">
        <v>6800</v>
      </c>
      <c r="H841" s="27">
        <v>193659.99909999999</v>
      </c>
      <c r="I841" s="26">
        <v>200</v>
      </c>
      <c r="J841" s="30">
        <f t="shared" si="26"/>
        <v>-0.6901786621974636</v>
      </c>
      <c r="K841" s="24">
        <f t="shared" si="27"/>
        <v>1</v>
      </c>
    </row>
    <row r="842" spans="1:11">
      <c r="A842" s="24" t="s">
        <v>176</v>
      </c>
      <c r="B842" s="25">
        <v>44671</v>
      </c>
      <c r="C842" s="26" t="s">
        <v>160</v>
      </c>
      <c r="D842" s="26" t="s">
        <v>4</v>
      </c>
      <c r="E842" s="26" t="s">
        <v>5</v>
      </c>
      <c r="F842" s="26">
        <v>179894</v>
      </c>
      <c r="G842" s="26">
        <v>2150</v>
      </c>
      <c r="H842" s="27">
        <v>66839.998720000003</v>
      </c>
      <c r="I842" s="26">
        <v>100</v>
      </c>
      <c r="J842" s="30">
        <f t="shared" si="26"/>
        <v>-0.55116695729344267</v>
      </c>
      <c r="K842" s="24">
        <f t="shared" si="27"/>
        <v>1</v>
      </c>
    </row>
    <row r="843" spans="1:11">
      <c r="A843" s="24" t="s">
        <v>176</v>
      </c>
      <c r="B843" s="25">
        <v>44672</v>
      </c>
      <c r="C843" s="26" t="s">
        <v>160</v>
      </c>
      <c r="D843" s="26" t="s">
        <v>4</v>
      </c>
      <c r="E843" s="26" t="s">
        <v>5</v>
      </c>
      <c r="F843" s="26">
        <v>479882</v>
      </c>
      <c r="G843" s="26">
        <v>6550</v>
      </c>
      <c r="H843" s="27">
        <v>178670.0007</v>
      </c>
      <c r="I843" s="26">
        <v>200</v>
      </c>
      <c r="J843" s="30">
        <f t="shared" si="26"/>
        <v>-0.66418537099160602</v>
      </c>
      <c r="K843" s="24">
        <f t="shared" si="27"/>
        <v>1</v>
      </c>
    </row>
    <row r="844" spans="1:11">
      <c r="A844" s="24" t="s">
        <v>176</v>
      </c>
      <c r="B844" s="25">
        <v>44673</v>
      </c>
      <c r="C844" s="26" t="s">
        <v>160</v>
      </c>
      <c r="D844" s="26" t="s">
        <v>4</v>
      </c>
      <c r="E844" s="26" t="s">
        <v>5</v>
      </c>
      <c r="F844" s="26">
        <v>358261</v>
      </c>
      <c r="G844" s="26">
        <v>4550</v>
      </c>
      <c r="H844" s="27">
        <v>130360.00110000001</v>
      </c>
      <c r="I844" s="26">
        <v>150</v>
      </c>
      <c r="J844" s="30">
        <f t="shared" si="26"/>
        <v>-0.65480208944244944</v>
      </c>
      <c r="K844" s="24">
        <f t="shared" si="27"/>
        <v>1</v>
      </c>
    </row>
    <row r="845" spans="1:11">
      <c r="A845" s="24" t="s">
        <v>176</v>
      </c>
      <c r="B845" s="25">
        <v>44674</v>
      </c>
      <c r="C845" s="26" t="s">
        <v>160</v>
      </c>
      <c r="D845" s="26" t="s">
        <v>4</v>
      </c>
      <c r="E845" s="26" t="s">
        <v>5</v>
      </c>
      <c r="F845" s="26">
        <v>346688</v>
      </c>
      <c r="G845" s="26">
        <v>4400</v>
      </c>
      <c r="H845" s="27">
        <v>114859.99979999999</v>
      </c>
      <c r="I845" s="26">
        <v>50</v>
      </c>
      <c r="J845" s="30">
        <f t="shared" si="26"/>
        <v>-0.86940623344838275</v>
      </c>
      <c r="K845" s="24">
        <f t="shared" si="27"/>
        <v>1</v>
      </c>
    </row>
    <row r="846" spans="1:11">
      <c r="A846" s="24" t="s">
        <v>176</v>
      </c>
      <c r="B846" s="25">
        <v>44675</v>
      </c>
      <c r="C846" s="26" t="s">
        <v>160</v>
      </c>
      <c r="D846" s="26" t="s">
        <v>4</v>
      </c>
      <c r="E846" s="26" t="s">
        <v>5</v>
      </c>
      <c r="F846" s="26">
        <v>904907</v>
      </c>
      <c r="G846" s="26">
        <v>9750</v>
      </c>
      <c r="H846" s="27">
        <v>279219.995</v>
      </c>
      <c r="I846" s="26">
        <v>750</v>
      </c>
      <c r="J846" s="30">
        <f t="shared" si="26"/>
        <v>-0.19418378329245367</v>
      </c>
      <c r="K846" s="24">
        <f t="shared" si="27"/>
        <v>1</v>
      </c>
    </row>
    <row r="847" spans="1:11">
      <c r="A847" s="24" t="s">
        <v>176</v>
      </c>
      <c r="B847" s="25">
        <v>44676</v>
      </c>
      <c r="C847" s="26" t="s">
        <v>160</v>
      </c>
      <c r="D847" s="26" t="s">
        <v>4</v>
      </c>
      <c r="E847" s="26" t="s">
        <v>5</v>
      </c>
      <c r="F847" s="26">
        <v>589270</v>
      </c>
      <c r="G847" s="26">
        <v>5350</v>
      </c>
      <c r="H847" s="27">
        <v>158050.00229999999</v>
      </c>
      <c r="I847" s="26">
        <v>550</v>
      </c>
      <c r="J847" s="30">
        <f t="shared" si="26"/>
        <v>4.3973410938697645E-2</v>
      </c>
      <c r="K847" s="24">
        <f t="shared" si="27"/>
        <v>1</v>
      </c>
    </row>
    <row r="848" spans="1:11">
      <c r="A848" s="24" t="s">
        <v>176</v>
      </c>
      <c r="B848" s="25">
        <v>44677</v>
      </c>
      <c r="C848" s="26" t="s">
        <v>160</v>
      </c>
      <c r="D848" s="26" t="s">
        <v>4</v>
      </c>
      <c r="E848" s="26" t="s">
        <v>5</v>
      </c>
      <c r="F848" s="26">
        <v>168714</v>
      </c>
      <c r="G848" s="26">
        <v>1200</v>
      </c>
      <c r="H848" s="27">
        <v>36010.00071</v>
      </c>
      <c r="I848" s="26">
        <v>50</v>
      </c>
      <c r="J848" s="30">
        <f t="shared" si="26"/>
        <v>-0.58344905014582549</v>
      </c>
      <c r="K848" s="24">
        <f t="shared" si="27"/>
        <v>1</v>
      </c>
    </row>
    <row r="849" spans="1:11">
      <c r="A849" s="24" t="s">
        <v>176</v>
      </c>
      <c r="B849" s="25">
        <v>44678</v>
      </c>
      <c r="C849" s="26" t="s">
        <v>160</v>
      </c>
      <c r="D849" s="26" t="s">
        <v>4</v>
      </c>
      <c r="E849" s="26" t="s">
        <v>5</v>
      </c>
      <c r="F849" s="26">
        <v>71982</v>
      </c>
      <c r="G849" s="26">
        <v>550</v>
      </c>
      <c r="H849" s="27">
        <v>16340.00051</v>
      </c>
      <c r="I849" s="26">
        <v>0</v>
      </c>
      <c r="J849" s="30">
        <f t="shared" si="26"/>
        <v>-1</v>
      </c>
      <c r="K849" s="24">
        <f t="shared" si="27"/>
        <v>1</v>
      </c>
    </row>
    <row r="850" spans="1:11">
      <c r="A850" s="24" t="s">
        <v>176</v>
      </c>
      <c r="B850" s="25">
        <v>44679</v>
      </c>
      <c r="C850" s="26" t="s">
        <v>160</v>
      </c>
      <c r="D850" s="26" t="s">
        <v>4</v>
      </c>
      <c r="E850" s="26" t="s">
        <v>5</v>
      </c>
      <c r="F850" s="26">
        <v>558666</v>
      </c>
      <c r="G850" s="26">
        <v>5500</v>
      </c>
      <c r="H850" s="27">
        <v>162639.9975</v>
      </c>
      <c r="I850" s="26">
        <v>1000</v>
      </c>
      <c r="J850" s="30">
        <f t="shared" si="26"/>
        <v>0.84456471108836562</v>
      </c>
      <c r="K850" s="24">
        <f t="shared" si="27"/>
        <v>1</v>
      </c>
    </row>
    <row r="851" spans="1:11">
      <c r="A851" s="24" t="s">
        <v>176</v>
      </c>
      <c r="B851" s="25">
        <v>44680</v>
      </c>
      <c r="C851" s="26" t="s">
        <v>160</v>
      </c>
      <c r="D851" s="26" t="s">
        <v>4</v>
      </c>
      <c r="E851" s="26" t="s">
        <v>5</v>
      </c>
      <c r="F851" s="26">
        <v>1118200</v>
      </c>
      <c r="G851" s="26">
        <v>11750</v>
      </c>
      <c r="H851" s="27">
        <v>333749.99430000002</v>
      </c>
      <c r="I851" s="26">
        <v>650</v>
      </c>
      <c r="J851" s="30">
        <f t="shared" si="26"/>
        <v>-0.41573032710011348</v>
      </c>
      <c r="K851" s="24">
        <f t="shared" si="27"/>
        <v>1</v>
      </c>
    </row>
    <row r="852" spans="1:11">
      <c r="A852" s="24" t="s">
        <v>176</v>
      </c>
      <c r="B852" s="25">
        <v>44681</v>
      </c>
      <c r="C852" s="26" t="s">
        <v>160</v>
      </c>
      <c r="D852" s="26" t="s">
        <v>4</v>
      </c>
      <c r="E852" s="26" t="s">
        <v>5</v>
      </c>
      <c r="F852" s="26">
        <v>107100</v>
      </c>
      <c r="G852" s="26">
        <v>1150</v>
      </c>
      <c r="H852" s="27">
        <v>33710.000509999998</v>
      </c>
      <c r="I852" s="26">
        <v>0</v>
      </c>
      <c r="J852" s="30">
        <f t="shared" si="26"/>
        <v>-1</v>
      </c>
      <c r="K852" s="24">
        <f t="shared" si="27"/>
        <v>1</v>
      </c>
    </row>
    <row r="853" spans="1:11">
      <c r="A853" s="24" t="s">
        <v>176</v>
      </c>
      <c r="B853" s="25">
        <v>44682</v>
      </c>
      <c r="C853" s="26" t="s">
        <v>160</v>
      </c>
      <c r="D853" s="26" t="s">
        <v>4</v>
      </c>
      <c r="E853" s="26" t="s">
        <v>5</v>
      </c>
      <c r="F853" s="26">
        <v>877769</v>
      </c>
      <c r="G853" s="26">
        <v>8000</v>
      </c>
      <c r="H853" s="27">
        <v>232590.00049999999</v>
      </c>
      <c r="I853" s="26">
        <v>700</v>
      </c>
      <c r="J853" s="30">
        <f t="shared" si="26"/>
        <v>-9.712369599483274E-2</v>
      </c>
      <c r="K853" s="24">
        <f t="shared" si="27"/>
        <v>1</v>
      </c>
    </row>
    <row r="854" spans="1:11">
      <c r="A854" s="24" t="s">
        <v>176</v>
      </c>
      <c r="B854" s="25">
        <v>44683</v>
      </c>
      <c r="C854" s="26" t="s">
        <v>160</v>
      </c>
      <c r="D854" s="26" t="s">
        <v>4</v>
      </c>
      <c r="E854" s="26" t="s">
        <v>5</v>
      </c>
      <c r="F854" s="26">
        <v>212508</v>
      </c>
      <c r="G854" s="26">
        <v>1650</v>
      </c>
      <c r="H854" s="27">
        <v>47690.000060000006</v>
      </c>
      <c r="I854" s="26">
        <v>350</v>
      </c>
      <c r="J854" s="30">
        <f t="shared" si="26"/>
        <v>1.2017194352672851</v>
      </c>
      <c r="K854" s="24">
        <f t="shared" si="27"/>
        <v>1</v>
      </c>
    </row>
    <row r="855" spans="1:11">
      <c r="A855" s="24" t="s">
        <v>176</v>
      </c>
      <c r="B855" s="25">
        <v>44684</v>
      </c>
      <c r="C855" s="26" t="s">
        <v>160</v>
      </c>
      <c r="D855" s="26" t="s">
        <v>4</v>
      </c>
      <c r="E855" s="26" t="s">
        <v>5</v>
      </c>
      <c r="F855" s="26">
        <v>1129773</v>
      </c>
      <c r="G855" s="26">
        <v>12600</v>
      </c>
      <c r="H855" s="27">
        <v>358189.99700000003</v>
      </c>
      <c r="I855" s="26">
        <v>650</v>
      </c>
      <c r="J855" s="30">
        <f t="shared" si="26"/>
        <v>-0.45559618740553498</v>
      </c>
      <c r="K855" s="24">
        <f t="shared" si="27"/>
        <v>1</v>
      </c>
    </row>
    <row r="856" spans="1:11">
      <c r="A856" s="24" t="s">
        <v>176</v>
      </c>
      <c r="B856" s="25">
        <v>44685</v>
      </c>
      <c r="C856" s="26" t="s">
        <v>160</v>
      </c>
      <c r="D856" s="26" t="s">
        <v>4</v>
      </c>
      <c r="E856" s="26" t="s">
        <v>5</v>
      </c>
      <c r="F856" s="26">
        <v>637549</v>
      </c>
      <c r="G856" s="26">
        <v>6000</v>
      </c>
      <c r="H856" s="27">
        <v>173880.00349999999</v>
      </c>
      <c r="I856" s="26">
        <v>100</v>
      </c>
      <c r="J856" s="30">
        <f t="shared" si="26"/>
        <v>-0.82746722224444857</v>
      </c>
      <c r="K856" s="24">
        <f t="shared" si="27"/>
        <v>1</v>
      </c>
    </row>
    <row r="857" spans="1:11">
      <c r="A857" s="24" t="s">
        <v>176</v>
      </c>
      <c r="B857" s="25">
        <v>44686</v>
      </c>
      <c r="C857" s="26" t="s">
        <v>160</v>
      </c>
      <c r="D857" s="26" t="s">
        <v>4</v>
      </c>
      <c r="E857" s="26" t="s">
        <v>5</v>
      </c>
      <c r="F857" s="26">
        <v>151531</v>
      </c>
      <c r="G857" s="26">
        <v>1400</v>
      </c>
      <c r="H857" s="27">
        <v>40289.999490000002</v>
      </c>
      <c r="I857" s="26">
        <v>50</v>
      </c>
      <c r="J857" s="30">
        <f t="shared" si="26"/>
        <v>-0.6276991762255294</v>
      </c>
      <c r="K857" s="24">
        <f t="shared" si="27"/>
        <v>1</v>
      </c>
    </row>
    <row r="858" spans="1:11">
      <c r="A858" s="24" t="s">
        <v>176</v>
      </c>
      <c r="B858" s="25">
        <v>44687</v>
      </c>
      <c r="C858" s="26" t="s">
        <v>160</v>
      </c>
      <c r="D858" s="26" t="s">
        <v>4</v>
      </c>
      <c r="E858" s="26" t="s">
        <v>5</v>
      </c>
      <c r="F858" s="26">
        <v>790253</v>
      </c>
      <c r="G858" s="26">
        <v>6750</v>
      </c>
      <c r="H858" s="27">
        <v>198710.00049999999</v>
      </c>
      <c r="I858" s="26">
        <v>450</v>
      </c>
      <c r="J858" s="30">
        <f t="shared" si="26"/>
        <v>-0.32061798771924416</v>
      </c>
      <c r="K858" s="24">
        <f t="shared" si="27"/>
        <v>1</v>
      </c>
    </row>
    <row r="859" spans="1:11">
      <c r="A859" s="24" t="s">
        <v>176</v>
      </c>
      <c r="B859" s="25">
        <v>44688</v>
      </c>
      <c r="C859" s="26" t="s">
        <v>160</v>
      </c>
      <c r="D859" s="26" t="s">
        <v>4</v>
      </c>
      <c r="E859" s="26" t="s">
        <v>5</v>
      </c>
      <c r="F859" s="26">
        <v>513161</v>
      </c>
      <c r="G859" s="26">
        <v>5700</v>
      </c>
      <c r="H859" s="27">
        <v>165609.9987</v>
      </c>
      <c r="I859" s="26">
        <v>400</v>
      </c>
      <c r="J859" s="30">
        <f t="shared" si="26"/>
        <v>-0.27540606882451474</v>
      </c>
      <c r="K859" s="24">
        <f t="shared" si="27"/>
        <v>1</v>
      </c>
    </row>
    <row r="860" spans="1:11">
      <c r="A860" s="24" t="s">
        <v>177</v>
      </c>
      <c r="B860" s="25">
        <v>44689</v>
      </c>
      <c r="C860" s="26" t="s">
        <v>160</v>
      </c>
      <c r="D860" s="26" t="s">
        <v>4</v>
      </c>
      <c r="E860" s="26" t="s">
        <v>1</v>
      </c>
      <c r="F860" s="26">
        <v>464036</v>
      </c>
      <c r="G860" s="26">
        <v>3850</v>
      </c>
      <c r="H860" s="27">
        <v>123550.0004</v>
      </c>
      <c r="I860" s="26">
        <v>600</v>
      </c>
      <c r="J860" s="30">
        <f t="shared" si="26"/>
        <v>0.45690003575265059</v>
      </c>
      <c r="K860" s="24">
        <f t="shared" si="27"/>
        <v>1</v>
      </c>
    </row>
    <row r="861" spans="1:11">
      <c r="A861" s="24" t="s">
        <v>177</v>
      </c>
      <c r="B861" s="25">
        <v>44690</v>
      </c>
      <c r="C861" s="26" t="s">
        <v>160</v>
      </c>
      <c r="D861" s="26" t="s">
        <v>4</v>
      </c>
      <c r="E861" s="26" t="s">
        <v>1</v>
      </c>
      <c r="F861" s="26">
        <v>478480</v>
      </c>
      <c r="G861" s="26">
        <v>3750</v>
      </c>
      <c r="H861" s="27">
        <v>135750.00120000003</v>
      </c>
      <c r="I861" s="26">
        <v>550</v>
      </c>
      <c r="J861" s="30">
        <f t="shared" si="26"/>
        <v>0.21546960251518557</v>
      </c>
      <c r="K861" s="24">
        <f t="shared" si="27"/>
        <v>1</v>
      </c>
    </row>
    <row r="862" spans="1:11">
      <c r="A862" s="24" t="s">
        <v>177</v>
      </c>
      <c r="B862" s="25">
        <v>44691</v>
      </c>
      <c r="C862" s="26" t="s">
        <v>160</v>
      </c>
      <c r="D862" s="26" t="s">
        <v>4</v>
      </c>
      <c r="E862" s="26" t="s">
        <v>1</v>
      </c>
      <c r="F862" s="26">
        <v>428812</v>
      </c>
      <c r="G862" s="26">
        <v>3300</v>
      </c>
      <c r="H862" s="27">
        <v>116880.0001</v>
      </c>
      <c r="I862" s="26">
        <v>700</v>
      </c>
      <c r="J862" s="30">
        <f t="shared" si="26"/>
        <v>0.79671457751821129</v>
      </c>
      <c r="K862" s="24">
        <f t="shared" si="27"/>
        <v>1</v>
      </c>
    </row>
    <row r="863" spans="1:11">
      <c r="A863" s="24" t="s">
        <v>177</v>
      </c>
      <c r="B863" s="25">
        <v>44692</v>
      </c>
      <c r="C863" s="26" t="s">
        <v>160</v>
      </c>
      <c r="D863" s="26" t="s">
        <v>4</v>
      </c>
      <c r="E863" s="26" t="s">
        <v>1</v>
      </c>
      <c r="F863" s="26">
        <v>1177535</v>
      </c>
      <c r="G863" s="26">
        <v>11050</v>
      </c>
      <c r="H863" s="27">
        <v>365660.00089999998</v>
      </c>
      <c r="I863" s="26">
        <v>1250</v>
      </c>
      <c r="J863" s="30">
        <f t="shared" si="26"/>
        <v>2.5542851493221708E-2</v>
      </c>
      <c r="K863" s="24">
        <f t="shared" si="27"/>
        <v>1</v>
      </c>
    </row>
    <row r="864" spans="1:11">
      <c r="A864" s="24" t="s">
        <v>177</v>
      </c>
      <c r="B864" s="25">
        <v>44693</v>
      </c>
      <c r="C864" s="26" t="s">
        <v>160</v>
      </c>
      <c r="D864" s="26" t="s">
        <v>4</v>
      </c>
      <c r="E864" s="26" t="s">
        <v>1</v>
      </c>
      <c r="F864" s="26">
        <v>426500</v>
      </c>
      <c r="G864" s="26">
        <v>3600</v>
      </c>
      <c r="H864" s="27">
        <v>128279.99879999999</v>
      </c>
      <c r="I864" s="26">
        <v>650</v>
      </c>
      <c r="J864" s="30">
        <f t="shared" si="26"/>
        <v>0.52011226866335158</v>
      </c>
      <c r="K864" s="24">
        <f t="shared" si="27"/>
        <v>1</v>
      </c>
    </row>
    <row r="865" spans="1:11">
      <c r="A865" s="24" t="s">
        <v>177</v>
      </c>
      <c r="B865" s="25">
        <v>44694</v>
      </c>
      <c r="C865" s="26" t="s">
        <v>160</v>
      </c>
      <c r="D865" s="26" t="s">
        <v>4</v>
      </c>
      <c r="E865" s="26" t="s">
        <v>1</v>
      </c>
      <c r="F865" s="26">
        <v>54237</v>
      </c>
      <c r="G865" s="26">
        <v>350</v>
      </c>
      <c r="H865" s="27">
        <v>10779.99985</v>
      </c>
      <c r="I865" s="26">
        <v>550</v>
      </c>
      <c r="J865" s="30">
        <f t="shared" si="26"/>
        <v>14.306122661959035</v>
      </c>
      <c r="K865" s="24">
        <f t="shared" si="27"/>
        <v>0</v>
      </c>
    </row>
    <row r="866" spans="1:11">
      <c r="A866" s="24" t="s">
        <v>177</v>
      </c>
      <c r="B866" s="25">
        <v>44695</v>
      </c>
      <c r="C866" s="26" t="s">
        <v>160</v>
      </c>
      <c r="D866" s="26" t="s">
        <v>4</v>
      </c>
      <c r="E866" s="26" t="s">
        <v>1</v>
      </c>
      <c r="F866" s="26">
        <v>506916</v>
      </c>
      <c r="G866" s="26">
        <v>4450</v>
      </c>
      <c r="H866" s="27">
        <v>133699.99859999999</v>
      </c>
      <c r="I866" s="26">
        <v>550</v>
      </c>
      <c r="J866" s="30">
        <f t="shared" si="26"/>
        <v>0.23410622085077576</v>
      </c>
      <c r="K866" s="24">
        <f t="shared" si="27"/>
        <v>1</v>
      </c>
    </row>
    <row r="867" spans="1:11">
      <c r="A867" s="24" t="s">
        <v>177</v>
      </c>
      <c r="B867" s="25">
        <v>44696</v>
      </c>
      <c r="C867" s="26" t="s">
        <v>160</v>
      </c>
      <c r="D867" s="26" t="s">
        <v>4</v>
      </c>
      <c r="E867" s="26" t="s">
        <v>1</v>
      </c>
      <c r="F867" s="26">
        <v>250960</v>
      </c>
      <c r="G867" s="26">
        <v>2100</v>
      </c>
      <c r="H867" s="27">
        <v>64879.999519999998</v>
      </c>
      <c r="I867" s="26">
        <v>500</v>
      </c>
      <c r="J867" s="30">
        <f t="shared" si="26"/>
        <v>1.3119605596445911</v>
      </c>
      <c r="K867" s="24">
        <f t="shared" si="27"/>
        <v>1</v>
      </c>
    </row>
    <row r="868" spans="1:11">
      <c r="A868" s="24" t="s">
        <v>177</v>
      </c>
      <c r="B868" s="25">
        <v>44697</v>
      </c>
      <c r="C868" s="26" t="s">
        <v>160</v>
      </c>
      <c r="D868" s="26" t="s">
        <v>4</v>
      </c>
      <c r="E868" s="26" t="s">
        <v>1</v>
      </c>
      <c r="F868" s="26">
        <v>2286228</v>
      </c>
      <c r="G868" s="26">
        <v>17650</v>
      </c>
      <c r="H868" s="27">
        <v>603380.00199999998</v>
      </c>
      <c r="I868" s="26">
        <v>1550</v>
      </c>
      <c r="J868" s="30">
        <f t="shared" si="26"/>
        <v>-0.22934137946454511</v>
      </c>
      <c r="K868" s="24">
        <f t="shared" si="27"/>
        <v>1</v>
      </c>
    </row>
    <row r="869" spans="1:11">
      <c r="A869" s="24" t="s">
        <v>177</v>
      </c>
      <c r="B869" s="25">
        <v>44698</v>
      </c>
      <c r="C869" s="26" t="s">
        <v>160</v>
      </c>
      <c r="D869" s="26" t="s">
        <v>4</v>
      </c>
      <c r="E869" s="26" t="s">
        <v>1</v>
      </c>
      <c r="F869" s="26">
        <v>915451</v>
      </c>
      <c r="G869" s="26">
        <v>6250</v>
      </c>
      <c r="H869" s="27">
        <v>220559.99900000001</v>
      </c>
      <c r="I869" s="26">
        <v>750</v>
      </c>
      <c r="J869" s="30">
        <f t="shared" si="26"/>
        <v>2.0130581339003313E-2</v>
      </c>
      <c r="K869" s="24">
        <f t="shared" si="27"/>
        <v>1</v>
      </c>
    </row>
    <row r="870" spans="1:11">
      <c r="A870" s="24" t="s">
        <v>177</v>
      </c>
      <c r="B870" s="25">
        <v>44699</v>
      </c>
      <c r="C870" s="26" t="s">
        <v>160</v>
      </c>
      <c r="D870" s="26" t="s">
        <v>4</v>
      </c>
      <c r="E870" s="26" t="s">
        <v>1</v>
      </c>
      <c r="F870" s="26">
        <v>159478</v>
      </c>
      <c r="G870" s="26">
        <v>1000</v>
      </c>
      <c r="H870" s="27">
        <v>33899.999980000001</v>
      </c>
      <c r="I870" s="26">
        <v>600</v>
      </c>
      <c r="J870" s="30">
        <f t="shared" si="26"/>
        <v>4.3097345164069232</v>
      </c>
      <c r="K870" s="24">
        <f t="shared" si="27"/>
        <v>0</v>
      </c>
    </row>
    <row r="871" spans="1:11">
      <c r="A871" s="24" t="s">
        <v>177</v>
      </c>
      <c r="B871" s="25">
        <v>44700</v>
      </c>
      <c r="C871" s="26" t="s">
        <v>160</v>
      </c>
      <c r="D871" s="26" t="s">
        <v>4</v>
      </c>
      <c r="E871" s="26" t="s">
        <v>1</v>
      </c>
      <c r="F871" s="26">
        <v>1228924</v>
      </c>
      <c r="G871" s="26">
        <v>9500</v>
      </c>
      <c r="H871" s="27">
        <v>318970.00320000004</v>
      </c>
      <c r="I871" s="26">
        <v>900</v>
      </c>
      <c r="J871" s="30">
        <f t="shared" si="26"/>
        <v>-0.15352541840523776</v>
      </c>
      <c r="K871" s="24">
        <f t="shared" si="27"/>
        <v>1</v>
      </c>
    </row>
    <row r="872" spans="1:11">
      <c r="A872" s="24" t="s">
        <v>177</v>
      </c>
      <c r="B872" s="25">
        <v>44701</v>
      </c>
      <c r="C872" s="26" t="s">
        <v>160</v>
      </c>
      <c r="D872" s="26" t="s">
        <v>4</v>
      </c>
      <c r="E872" s="26" t="s">
        <v>1</v>
      </c>
      <c r="F872" s="26">
        <v>938283</v>
      </c>
      <c r="G872" s="26">
        <v>6700</v>
      </c>
      <c r="H872" s="27">
        <v>248640.0001</v>
      </c>
      <c r="I872" s="26">
        <v>850</v>
      </c>
      <c r="J872" s="30">
        <f t="shared" si="26"/>
        <v>2.5579150166675033E-2</v>
      </c>
      <c r="K872" s="24">
        <f t="shared" si="27"/>
        <v>1</v>
      </c>
    </row>
    <row r="873" spans="1:11">
      <c r="A873" s="24" t="s">
        <v>177</v>
      </c>
      <c r="B873" s="25">
        <v>44702</v>
      </c>
      <c r="C873" s="26" t="s">
        <v>160</v>
      </c>
      <c r="D873" s="26" t="s">
        <v>4</v>
      </c>
      <c r="E873" s="26" t="s">
        <v>1</v>
      </c>
      <c r="F873" s="26">
        <v>154572</v>
      </c>
      <c r="G873" s="26">
        <v>1300</v>
      </c>
      <c r="H873" s="27">
        <v>40930.000070000002</v>
      </c>
      <c r="I873" s="26">
        <v>500</v>
      </c>
      <c r="J873" s="30">
        <f t="shared" si="26"/>
        <v>2.6647935436956862</v>
      </c>
      <c r="K873" s="24">
        <f t="shared" si="27"/>
        <v>0</v>
      </c>
    </row>
    <row r="874" spans="1:11">
      <c r="A874" s="24" t="s">
        <v>177</v>
      </c>
      <c r="B874" s="25">
        <v>44703</v>
      </c>
      <c r="C874" s="26" t="s">
        <v>160</v>
      </c>
      <c r="D874" s="26" t="s">
        <v>4</v>
      </c>
      <c r="E874" s="26" t="s">
        <v>1</v>
      </c>
      <c r="F874" s="26">
        <v>378171</v>
      </c>
      <c r="G874" s="26">
        <v>3500</v>
      </c>
      <c r="H874" s="27">
        <v>109250.00079999999</v>
      </c>
      <c r="I874" s="26">
        <v>450</v>
      </c>
      <c r="J874" s="30">
        <f t="shared" si="26"/>
        <v>0.23569793145484358</v>
      </c>
      <c r="K874" s="24">
        <f t="shared" si="27"/>
        <v>1</v>
      </c>
    </row>
    <row r="875" spans="1:11">
      <c r="A875" s="24" t="s">
        <v>177</v>
      </c>
      <c r="B875" s="25">
        <v>44704</v>
      </c>
      <c r="C875" s="26" t="s">
        <v>160</v>
      </c>
      <c r="D875" s="26" t="s">
        <v>4</v>
      </c>
      <c r="E875" s="26" t="s">
        <v>1</v>
      </c>
      <c r="F875" s="26">
        <v>468749</v>
      </c>
      <c r="G875" s="26">
        <v>4200</v>
      </c>
      <c r="H875" s="27">
        <v>134119.9975</v>
      </c>
      <c r="I875" s="26">
        <v>800</v>
      </c>
      <c r="J875" s="30">
        <f t="shared" si="26"/>
        <v>0.78944232384137947</v>
      </c>
      <c r="K875" s="24">
        <f t="shared" si="27"/>
        <v>1</v>
      </c>
    </row>
    <row r="876" spans="1:11">
      <c r="A876" s="24" t="s">
        <v>177</v>
      </c>
      <c r="B876" s="25">
        <v>44705</v>
      </c>
      <c r="C876" s="26" t="s">
        <v>160</v>
      </c>
      <c r="D876" s="26" t="s">
        <v>4</v>
      </c>
      <c r="E876" s="26" t="s">
        <v>1</v>
      </c>
      <c r="F876" s="26">
        <v>309823</v>
      </c>
      <c r="G876" s="26">
        <v>3000</v>
      </c>
      <c r="H876" s="27">
        <v>103389.9996</v>
      </c>
      <c r="I876" s="26">
        <v>750</v>
      </c>
      <c r="J876" s="30">
        <f t="shared" si="26"/>
        <v>1.1762259490326956</v>
      </c>
      <c r="K876" s="24">
        <f t="shared" si="27"/>
        <v>1</v>
      </c>
    </row>
    <row r="877" spans="1:11">
      <c r="A877" s="24" t="s">
        <v>177</v>
      </c>
      <c r="B877" s="25">
        <v>44706</v>
      </c>
      <c r="C877" s="26" t="s">
        <v>160</v>
      </c>
      <c r="D877" s="26" t="s">
        <v>4</v>
      </c>
      <c r="E877" s="26" t="s">
        <v>1</v>
      </c>
      <c r="F877" s="26">
        <v>327227</v>
      </c>
      <c r="G877" s="26">
        <v>3250</v>
      </c>
      <c r="H877" s="27">
        <v>116559.9996</v>
      </c>
      <c r="I877" s="26">
        <v>650</v>
      </c>
      <c r="J877" s="30">
        <f t="shared" si="26"/>
        <v>0.67295813889141443</v>
      </c>
      <c r="K877" s="24">
        <f t="shared" si="27"/>
        <v>1</v>
      </c>
    </row>
    <row r="878" spans="1:11">
      <c r="A878" s="24" t="s">
        <v>177</v>
      </c>
      <c r="B878" s="25">
        <v>44707</v>
      </c>
      <c r="C878" s="26" t="s">
        <v>160</v>
      </c>
      <c r="D878" s="26" t="s">
        <v>4</v>
      </c>
      <c r="E878" s="26" t="s">
        <v>1</v>
      </c>
      <c r="F878" s="26">
        <v>334945</v>
      </c>
      <c r="G878" s="26">
        <v>3600</v>
      </c>
      <c r="H878" s="27">
        <v>120299.9994</v>
      </c>
      <c r="I878" s="26">
        <v>500</v>
      </c>
      <c r="J878" s="30">
        <f t="shared" si="26"/>
        <v>0.24688279923632317</v>
      </c>
      <c r="K878" s="24">
        <f t="shared" si="27"/>
        <v>1</v>
      </c>
    </row>
    <row r="879" spans="1:11">
      <c r="A879" s="24" t="s">
        <v>177</v>
      </c>
      <c r="B879" s="25">
        <v>44708</v>
      </c>
      <c r="C879" s="26" t="s">
        <v>160</v>
      </c>
      <c r="D879" s="26" t="s">
        <v>4</v>
      </c>
      <c r="E879" s="26" t="s">
        <v>1</v>
      </c>
      <c r="F879" s="26">
        <v>68859</v>
      </c>
      <c r="G879" s="26">
        <v>750</v>
      </c>
      <c r="H879" s="27">
        <v>25459.999680000001</v>
      </c>
      <c r="I879" s="26">
        <v>450</v>
      </c>
      <c r="J879" s="30">
        <f t="shared" si="26"/>
        <v>4.3024352591036639</v>
      </c>
      <c r="K879" s="24">
        <f t="shared" si="27"/>
        <v>0</v>
      </c>
    </row>
    <row r="880" spans="1:11">
      <c r="A880" s="24" t="s">
        <v>177</v>
      </c>
      <c r="B880" s="25">
        <v>44709</v>
      </c>
      <c r="C880" s="26" t="s">
        <v>160</v>
      </c>
      <c r="D880" s="26" t="s">
        <v>4</v>
      </c>
      <c r="E880" s="26" t="s">
        <v>1</v>
      </c>
      <c r="F880" s="26">
        <v>127125</v>
      </c>
      <c r="G880" s="26">
        <v>1000</v>
      </c>
      <c r="H880" s="27">
        <v>35679.999830000001</v>
      </c>
      <c r="I880" s="26">
        <v>500</v>
      </c>
      <c r="J880" s="30">
        <f t="shared" si="26"/>
        <v>3.2040358944699019</v>
      </c>
      <c r="K880" s="24">
        <f t="shared" si="27"/>
        <v>0</v>
      </c>
    </row>
    <row r="881" spans="1:11">
      <c r="A881" s="24" t="s">
        <v>177</v>
      </c>
      <c r="B881" s="25">
        <v>44710</v>
      </c>
      <c r="C881" s="26" t="s">
        <v>160</v>
      </c>
      <c r="D881" s="26" t="s">
        <v>4</v>
      </c>
      <c r="E881" s="26" t="s">
        <v>1</v>
      </c>
      <c r="F881" s="26">
        <v>415798</v>
      </c>
      <c r="G881" s="26">
        <v>4000</v>
      </c>
      <c r="H881" s="27">
        <v>131780.0006</v>
      </c>
      <c r="I881" s="26">
        <v>600</v>
      </c>
      <c r="J881" s="30">
        <f t="shared" si="26"/>
        <v>0.36591287889248958</v>
      </c>
      <c r="K881" s="24">
        <f t="shared" si="27"/>
        <v>1</v>
      </c>
    </row>
    <row r="882" spans="1:11">
      <c r="A882" s="24" t="s">
        <v>177</v>
      </c>
      <c r="B882" s="25">
        <v>44711</v>
      </c>
      <c r="C882" s="26" t="s">
        <v>160</v>
      </c>
      <c r="D882" s="26" t="s">
        <v>4</v>
      </c>
      <c r="E882" s="26" t="s">
        <v>1</v>
      </c>
      <c r="F882" s="26">
        <v>107671</v>
      </c>
      <c r="G882" s="26">
        <v>1000</v>
      </c>
      <c r="H882" s="27">
        <v>29910.000209999998</v>
      </c>
      <c r="I882" s="26">
        <v>500</v>
      </c>
      <c r="J882" s="30">
        <f t="shared" si="26"/>
        <v>4.0150451001952705</v>
      </c>
      <c r="K882" s="24">
        <f t="shared" si="27"/>
        <v>0</v>
      </c>
    </row>
    <row r="883" spans="1:11">
      <c r="A883" s="24" t="s">
        <v>177</v>
      </c>
      <c r="B883" s="25">
        <v>44712</v>
      </c>
      <c r="C883" s="26" t="s">
        <v>160</v>
      </c>
      <c r="D883" s="26" t="s">
        <v>4</v>
      </c>
      <c r="E883" s="26" t="s">
        <v>1</v>
      </c>
      <c r="F883" s="26">
        <v>164356</v>
      </c>
      <c r="G883" s="26">
        <v>1400</v>
      </c>
      <c r="H883" s="27">
        <v>46790.000200000002</v>
      </c>
      <c r="I883" s="26">
        <v>500</v>
      </c>
      <c r="J883" s="30">
        <f t="shared" si="26"/>
        <v>2.2058131942474319</v>
      </c>
      <c r="K883" s="24">
        <f t="shared" si="27"/>
        <v>0</v>
      </c>
    </row>
    <row r="884" spans="1:11">
      <c r="A884" s="24" t="s">
        <v>177</v>
      </c>
      <c r="B884" s="25">
        <v>44713</v>
      </c>
      <c r="C884" s="26" t="s">
        <v>160</v>
      </c>
      <c r="D884" s="26" t="s">
        <v>4</v>
      </c>
      <c r="E884" s="26" t="s">
        <v>1</v>
      </c>
      <c r="F884" s="26">
        <v>17662</v>
      </c>
      <c r="G884" s="26">
        <v>100</v>
      </c>
      <c r="H884" s="27">
        <v>3189.9999379999999</v>
      </c>
      <c r="I884" s="26">
        <v>450</v>
      </c>
      <c r="J884" s="30">
        <f t="shared" si="26"/>
        <v>41.319750038816458</v>
      </c>
      <c r="K884" s="24">
        <f t="shared" si="27"/>
        <v>0</v>
      </c>
    </row>
    <row r="885" spans="1:11">
      <c r="A885" s="24" t="s">
        <v>177</v>
      </c>
      <c r="B885" s="25">
        <v>44714</v>
      </c>
      <c r="C885" s="26" t="s">
        <v>160</v>
      </c>
      <c r="D885" s="26" t="s">
        <v>4</v>
      </c>
      <c r="E885" s="26" t="s">
        <v>1</v>
      </c>
      <c r="F885" s="26">
        <v>65339</v>
      </c>
      <c r="G885" s="26">
        <v>500</v>
      </c>
      <c r="H885" s="27">
        <v>16679.999830000001</v>
      </c>
      <c r="I885" s="26">
        <v>500</v>
      </c>
      <c r="J885" s="30">
        <f t="shared" si="26"/>
        <v>7.9928058470489809</v>
      </c>
      <c r="K885" s="24">
        <f t="shared" si="27"/>
        <v>0</v>
      </c>
    </row>
    <row r="886" spans="1:11">
      <c r="A886" s="24" t="s">
        <v>177</v>
      </c>
      <c r="B886" s="25">
        <v>44715</v>
      </c>
      <c r="C886" s="26" t="s">
        <v>160</v>
      </c>
      <c r="D886" s="26" t="s">
        <v>4</v>
      </c>
      <c r="E886" s="26" t="s">
        <v>1</v>
      </c>
      <c r="F886" s="26">
        <v>59838</v>
      </c>
      <c r="G886" s="26">
        <v>350</v>
      </c>
      <c r="H886" s="27">
        <v>11110.00013</v>
      </c>
      <c r="I886" s="26">
        <v>450</v>
      </c>
      <c r="J886" s="30">
        <f t="shared" si="26"/>
        <v>11.151214979328717</v>
      </c>
      <c r="K886" s="24">
        <f t="shared" si="27"/>
        <v>0</v>
      </c>
    </row>
    <row r="887" spans="1:11">
      <c r="A887" s="24" t="s">
        <v>177</v>
      </c>
      <c r="B887" s="25">
        <v>44716</v>
      </c>
      <c r="C887" s="26" t="s">
        <v>160</v>
      </c>
      <c r="D887" s="26" t="s">
        <v>4</v>
      </c>
      <c r="E887" s="26" t="s">
        <v>1</v>
      </c>
      <c r="F887" s="26">
        <v>381577</v>
      </c>
      <c r="G887" s="26">
        <v>4050</v>
      </c>
      <c r="H887" s="27">
        <v>127569.99930000001</v>
      </c>
      <c r="I887" s="26">
        <v>450</v>
      </c>
      <c r="J887" s="30">
        <f t="shared" si="26"/>
        <v>5.8242539317784482E-2</v>
      </c>
      <c r="K887" s="24">
        <f t="shared" si="27"/>
        <v>1</v>
      </c>
    </row>
    <row r="888" spans="1:11">
      <c r="A888" s="24" t="s">
        <v>177</v>
      </c>
      <c r="B888" s="25">
        <v>44717</v>
      </c>
      <c r="C888" s="26" t="s">
        <v>160</v>
      </c>
      <c r="D888" s="26" t="s">
        <v>4</v>
      </c>
      <c r="E888" s="26" t="s">
        <v>1</v>
      </c>
      <c r="F888" s="26">
        <v>45491</v>
      </c>
      <c r="G888" s="26">
        <v>400</v>
      </c>
      <c r="H888" s="27">
        <v>11009.99999</v>
      </c>
      <c r="I888" s="26">
        <v>450</v>
      </c>
      <c r="J888" s="30">
        <f t="shared" si="26"/>
        <v>11.261580392608156</v>
      </c>
      <c r="K888" s="24">
        <f t="shared" si="27"/>
        <v>0</v>
      </c>
    </row>
    <row r="889" spans="1:11">
      <c r="A889" s="24" t="s">
        <v>177</v>
      </c>
      <c r="B889" s="25">
        <v>44718</v>
      </c>
      <c r="C889" s="26" t="s">
        <v>160</v>
      </c>
      <c r="D889" s="26" t="s">
        <v>4</v>
      </c>
      <c r="E889" s="26" t="s">
        <v>1</v>
      </c>
      <c r="F889" s="26">
        <v>18946</v>
      </c>
      <c r="G889" s="26">
        <v>100</v>
      </c>
      <c r="H889" s="27">
        <v>3599.9999049999997</v>
      </c>
      <c r="I889" s="26">
        <v>400</v>
      </c>
      <c r="J889" s="30">
        <f t="shared" si="26"/>
        <v>32.333334212962988</v>
      </c>
      <c r="K889" s="24">
        <f t="shared" si="27"/>
        <v>0</v>
      </c>
    </row>
    <row r="890" spans="1:11">
      <c r="A890" s="24" t="s">
        <v>177</v>
      </c>
      <c r="B890" s="25">
        <v>44719</v>
      </c>
      <c r="C890" s="26" t="s">
        <v>160</v>
      </c>
      <c r="D890" s="26" t="s">
        <v>4</v>
      </c>
      <c r="E890" s="26" t="s">
        <v>1</v>
      </c>
      <c r="F890" s="26">
        <v>114370</v>
      </c>
      <c r="G890" s="26">
        <v>900</v>
      </c>
      <c r="H890" s="27">
        <v>33659.999970000004</v>
      </c>
      <c r="I890" s="26">
        <v>450</v>
      </c>
      <c r="J890" s="30">
        <f t="shared" si="26"/>
        <v>3.0106951907403694</v>
      </c>
      <c r="K890" s="24">
        <f t="shared" si="27"/>
        <v>0</v>
      </c>
    </row>
    <row r="891" spans="1:11">
      <c r="A891" s="24" t="s">
        <v>177</v>
      </c>
      <c r="B891" s="25">
        <v>44720</v>
      </c>
      <c r="C891" s="26" t="s">
        <v>160</v>
      </c>
      <c r="D891" s="26" t="s">
        <v>4</v>
      </c>
      <c r="E891" s="26" t="s">
        <v>1</v>
      </c>
      <c r="F891" s="26">
        <v>99698</v>
      </c>
      <c r="G891" s="26">
        <v>1050</v>
      </c>
      <c r="H891" s="27">
        <v>33349.999900000003</v>
      </c>
      <c r="I891" s="26">
        <v>450</v>
      </c>
      <c r="J891" s="30">
        <f t="shared" si="26"/>
        <v>3.0479760241318621</v>
      </c>
      <c r="K891" s="24">
        <f t="shared" si="27"/>
        <v>0</v>
      </c>
    </row>
    <row r="892" spans="1:11">
      <c r="A892" s="24" t="s">
        <v>177</v>
      </c>
      <c r="B892" s="25">
        <v>44721</v>
      </c>
      <c r="C892" s="26" t="s">
        <v>160</v>
      </c>
      <c r="D892" s="26" t="s">
        <v>4</v>
      </c>
      <c r="E892" s="26" t="s">
        <v>1</v>
      </c>
      <c r="F892" s="26">
        <v>355165</v>
      </c>
      <c r="G892" s="26">
        <v>4050</v>
      </c>
      <c r="H892" s="27">
        <v>128609.9997</v>
      </c>
      <c r="I892" s="26">
        <v>750</v>
      </c>
      <c r="J892" s="30">
        <f t="shared" si="26"/>
        <v>0.74947516153364857</v>
      </c>
      <c r="K892" s="24">
        <f t="shared" si="27"/>
        <v>1</v>
      </c>
    </row>
    <row r="893" spans="1:11">
      <c r="A893" s="24" t="s">
        <v>177</v>
      </c>
      <c r="B893" s="25">
        <v>44722</v>
      </c>
      <c r="C893" s="26" t="s">
        <v>160</v>
      </c>
      <c r="D893" s="26" t="s">
        <v>4</v>
      </c>
      <c r="E893" s="26" t="s">
        <v>1</v>
      </c>
      <c r="F893" s="26">
        <v>101431</v>
      </c>
      <c r="G893" s="26">
        <v>1150</v>
      </c>
      <c r="H893" s="27">
        <v>33930.000309999996</v>
      </c>
      <c r="I893" s="26">
        <v>500</v>
      </c>
      <c r="J893" s="30">
        <f t="shared" si="26"/>
        <v>3.4208664494409495</v>
      </c>
      <c r="K893" s="24">
        <f t="shared" si="27"/>
        <v>0</v>
      </c>
    </row>
    <row r="894" spans="1:11">
      <c r="A894" s="24" t="s">
        <v>177</v>
      </c>
      <c r="B894" s="25">
        <v>44723</v>
      </c>
      <c r="C894" s="26" t="s">
        <v>160</v>
      </c>
      <c r="D894" s="26" t="s">
        <v>4</v>
      </c>
      <c r="E894" s="26" t="s">
        <v>1</v>
      </c>
      <c r="F894" s="26">
        <v>123151</v>
      </c>
      <c r="G894" s="26">
        <v>1200</v>
      </c>
      <c r="H894" s="27">
        <v>36440.0003</v>
      </c>
      <c r="I894" s="26">
        <v>550</v>
      </c>
      <c r="J894" s="30">
        <f t="shared" si="26"/>
        <v>3.5279911811636291</v>
      </c>
      <c r="K894" s="24">
        <f t="shared" si="27"/>
        <v>0</v>
      </c>
    </row>
    <row r="895" spans="1:11">
      <c r="A895" s="24" t="s">
        <v>177</v>
      </c>
      <c r="B895" s="25">
        <v>44724</v>
      </c>
      <c r="C895" s="26" t="s">
        <v>160</v>
      </c>
      <c r="D895" s="26" t="s">
        <v>4</v>
      </c>
      <c r="E895" s="26" t="s">
        <v>1</v>
      </c>
      <c r="F895" s="26">
        <v>24078</v>
      </c>
      <c r="G895" s="26">
        <v>200</v>
      </c>
      <c r="H895" s="27">
        <v>5769.9999809999999</v>
      </c>
      <c r="I895" s="26">
        <v>450</v>
      </c>
      <c r="J895" s="30">
        <f t="shared" si="26"/>
        <v>22.396880492987997</v>
      </c>
      <c r="K895" s="24">
        <f t="shared" si="27"/>
        <v>0</v>
      </c>
    </row>
    <row r="896" spans="1:11">
      <c r="A896" s="24" t="s">
        <v>177</v>
      </c>
      <c r="B896" s="25">
        <v>44725</v>
      </c>
      <c r="C896" s="26" t="s">
        <v>160</v>
      </c>
      <c r="D896" s="26" t="s">
        <v>4</v>
      </c>
      <c r="E896" s="26" t="s">
        <v>1</v>
      </c>
      <c r="F896" s="26">
        <v>517801</v>
      </c>
      <c r="G896" s="26">
        <v>5250</v>
      </c>
      <c r="H896" s="27">
        <v>181720.00109999999</v>
      </c>
      <c r="I896" s="26">
        <v>550</v>
      </c>
      <c r="J896" s="30">
        <f t="shared" si="26"/>
        <v>-9.2009690726333568E-2</v>
      </c>
      <c r="K896" s="24">
        <f t="shared" si="27"/>
        <v>1</v>
      </c>
    </row>
    <row r="897" spans="1:11">
      <c r="A897" s="24" t="s">
        <v>177</v>
      </c>
      <c r="B897" s="25">
        <v>44726</v>
      </c>
      <c r="C897" s="26" t="s">
        <v>160</v>
      </c>
      <c r="D897" s="26" t="s">
        <v>4</v>
      </c>
      <c r="E897" s="26" t="s">
        <v>1</v>
      </c>
      <c r="F897" s="26">
        <v>145104</v>
      </c>
      <c r="G897" s="26">
        <v>1250</v>
      </c>
      <c r="H897" s="27">
        <v>41420.000079999998</v>
      </c>
      <c r="I897" s="26">
        <v>550</v>
      </c>
      <c r="J897" s="30">
        <f t="shared" si="26"/>
        <v>2.9835828025425735</v>
      </c>
      <c r="K897" s="24">
        <f t="shared" si="27"/>
        <v>0</v>
      </c>
    </row>
    <row r="898" spans="1:11">
      <c r="A898" s="24" t="s">
        <v>177</v>
      </c>
      <c r="B898" s="25">
        <v>44727</v>
      </c>
      <c r="C898" s="26" t="s">
        <v>160</v>
      </c>
      <c r="D898" s="26" t="s">
        <v>4</v>
      </c>
      <c r="E898" s="26" t="s">
        <v>1</v>
      </c>
      <c r="F898" s="26">
        <v>179950</v>
      </c>
      <c r="G898" s="26">
        <v>1750</v>
      </c>
      <c r="H898" s="27">
        <v>58679.999709999996</v>
      </c>
      <c r="I898" s="26">
        <v>450</v>
      </c>
      <c r="J898" s="30">
        <f t="shared" si="26"/>
        <v>1.3006135083022823</v>
      </c>
      <c r="K898" s="24">
        <f t="shared" si="27"/>
        <v>1</v>
      </c>
    </row>
    <row r="899" spans="1:11">
      <c r="A899" s="24" t="s">
        <v>177</v>
      </c>
      <c r="B899" s="25">
        <v>44728</v>
      </c>
      <c r="C899" s="26" t="s">
        <v>160</v>
      </c>
      <c r="D899" s="26" t="s">
        <v>4</v>
      </c>
      <c r="E899" s="26" t="s">
        <v>1</v>
      </c>
      <c r="F899" s="26">
        <v>258531</v>
      </c>
      <c r="G899" s="26">
        <v>2300</v>
      </c>
      <c r="H899" s="27">
        <v>80339.999789999987</v>
      </c>
      <c r="I899" s="26">
        <v>500</v>
      </c>
      <c r="J899" s="30">
        <f t="shared" ref="J899:J937" si="28">(I899*300-H899)/H899</f>
        <v>0.86706497874139499</v>
      </c>
      <c r="K899" s="24">
        <f t="shared" ref="K899:K937" si="29">IF(J899&lt;2,1,0)</f>
        <v>1</v>
      </c>
    </row>
    <row r="900" spans="1:11">
      <c r="A900" s="24" t="s">
        <v>177</v>
      </c>
      <c r="B900" s="25">
        <v>44729</v>
      </c>
      <c r="C900" s="26" t="s">
        <v>160</v>
      </c>
      <c r="D900" s="26" t="s">
        <v>4</v>
      </c>
      <c r="E900" s="26" t="s">
        <v>1</v>
      </c>
      <c r="F900" s="26">
        <v>272500</v>
      </c>
      <c r="G900" s="26">
        <v>3100</v>
      </c>
      <c r="H900" s="27">
        <v>104459.99960000001</v>
      </c>
      <c r="I900" s="26">
        <v>500</v>
      </c>
      <c r="J900" s="30">
        <f t="shared" si="28"/>
        <v>0.43595635242564162</v>
      </c>
      <c r="K900" s="24">
        <f t="shared" si="29"/>
        <v>1</v>
      </c>
    </row>
    <row r="901" spans="1:11">
      <c r="A901" s="24" t="s">
        <v>177</v>
      </c>
      <c r="B901" s="25">
        <v>44730</v>
      </c>
      <c r="C901" s="26" t="s">
        <v>160</v>
      </c>
      <c r="D901" s="26" t="s">
        <v>4</v>
      </c>
      <c r="E901" s="26" t="s">
        <v>1</v>
      </c>
      <c r="F901" s="26">
        <v>273197</v>
      </c>
      <c r="G901" s="26">
        <v>2850</v>
      </c>
      <c r="H901" s="27">
        <v>87730.000500000009</v>
      </c>
      <c r="I901" s="26">
        <v>550</v>
      </c>
      <c r="J901" s="30">
        <f t="shared" si="28"/>
        <v>0.88077053527430427</v>
      </c>
      <c r="K901" s="24">
        <f t="shared" si="29"/>
        <v>1</v>
      </c>
    </row>
    <row r="902" spans="1:11">
      <c r="A902" s="24" t="s">
        <v>177</v>
      </c>
      <c r="B902" s="25">
        <v>44731</v>
      </c>
      <c r="C902" s="26" t="s">
        <v>160</v>
      </c>
      <c r="D902" s="26" t="s">
        <v>4</v>
      </c>
      <c r="E902" s="26" t="s">
        <v>1</v>
      </c>
      <c r="F902" s="26">
        <v>775904</v>
      </c>
      <c r="G902" s="26">
        <v>8600</v>
      </c>
      <c r="H902" s="27">
        <v>253990.00200000001</v>
      </c>
      <c r="I902" s="26">
        <v>700</v>
      </c>
      <c r="J902" s="30">
        <f t="shared" si="28"/>
        <v>-0.17319580162056933</v>
      </c>
      <c r="K902" s="24">
        <f t="shared" si="29"/>
        <v>1</v>
      </c>
    </row>
    <row r="903" spans="1:11">
      <c r="A903" s="24" t="s">
        <v>177</v>
      </c>
      <c r="B903" s="25">
        <v>44732</v>
      </c>
      <c r="C903" s="26" t="s">
        <v>160</v>
      </c>
      <c r="D903" s="26" t="s">
        <v>4</v>
      </c>
      <c r="E903" s="26" t="s">
        <v>1</v>
      </c>
      <c r="F903" s="26">
        <v>120251</v>
      </c>
      <c r="G903" s="26">
        <v>1300</v>
      </c>
      <c r="H903" s="27">
        <v>39440.000060000006</v>
      </c>
      <c r="I903" s="26">
        <v>450</v>
      </c>
      <c r="J903" s="30">
        <f t="shared" si="28"/>
        <v>2.4229208872876451</v>
      </c>
      <c r="K903" s="24">
        <f t="shared" si="29"/>
        <v>0</v>
      </c>
    </row>
    <row r="904" spans="1:11">
      <c r="A904" s="24" t="s">
        <v>177</v>
      </c>
      <c r="B904" s="25">
        <v>44733</v>
      </c>
      <c r="C904" s="26" t="s">
        <v>160</v>
      </c>
      <c r="D904" s="26" t="s">
        <v>4</v>
      </c>
      <c r="E904" s="26" t="s">
        <v>1</v>
      </c>
      <c r="F904" s="26">
        <v>139406</v>
      </c>
      <c r="G904" s="26">
        <v>1200</v>
      </c>
      <c r="H904" s="27">
        <v>39049.999479999999</v>
      </c>
      <c r="I904" s="26">
        <v>450</v>
      </c>
      <c r="J904" s="30">
        <f t="shared" si="28"/>
        <v>2.4571063200434136</v>
      </c>
      <c r="K904" s="24">
        <f t="shared" si="29"/>
        <v>0</v>
      </c>
    </row>
    <row r="905" spans="1:11">
      <c r="A905" s="24" t="s">
        <v>177</v>
      </c>
      <c r="B905" s="25">
        <v>44734</v>
      </c>
      <c r="C905" s="26" t="s">
        <v>160</v>
      </c>
      <c r="D905" s="26" t="s">
        <v>4</v>
      </c>
      <c r="E905" s="26" t="s">
        <v>1</v>
      </c>
      <c r="F905" s="26">
        <v>60314</v>
      </c>
      <c r="G905" s="26">
        <v>550</v>
      </c>
      <c r="H905" s="27">
        <v>16939.99958</v>
      </c>
      <c r="I905" s="26">
        <v>550</v>
      </c>
      <c r="J905" s="30">
        <f t="shared" si="28"/>
        <v>8.7402599817537894</v>
      </c>
      <c r="K905" s="24">
        <f t="shared" si="29"/>
        <v>0</v>
      </c>
    </row>
    <row r="906" spans="1:11">
      <c r="A906" s="24" t="s">
        <v>177</v>
      </c>
      <c r="B906" s="25">
        <v>44735</v>
      </c>
      <c r="C906" s="26" t="s">
        <v>160</v>
      </c>
      <c r="D906" s="26" t="s">
        <v>4</v>
      </c>
      <c r="E906" s="26" t="s">
        <v>1</v>
      </c>
      <c r="F906" s="26">
        <v>563074</v>
      </c>
      <c r="G906" s="26">
        <v>4300</v>
      </c>
      <c r="H906" s="27">
        <v>142709.99850000002</v>
      </c>
      <c r="I906" s="26">
        <v>700</v>
      </c>
      <c r="J906" s="30">
        <f t="shared" si="28"/>
        <v>0.47151567659781018</v>
      </c>
      <c r="K906" s="24">
        <f t="shared" si="29"/>
        <v>1</v>
      </c>
    </row>
    <row r="907" spans="1:11">
      <c r="A907" s="24" t="s">
        <v>177</v>
      </c>
      <c r="B907" s="25">
        <v>44736</v>
      </c>
      <c r="C907" s="26" t="s">
        <v>160</v>
      </c>
      <c r="D907" s="26" t="s">
        <v>4</v>
      </c>
      <c r="E907" s="26" t="s">
        <v>1</v>
      </c>
      <c r="F907" s="26">
        <v>168655</v>
      </c>
      <c r="G907" s="26">
        <v>900</v>
      </c>
      <c r="H907" s="27">
        <v>27299.999830000001</v>
      </c>
      <c r="I907" s="26">
        <v>500</v>
      </c>
      <c r="J907" s="30">
        <f t="shared" si="28"/>
        <v>4.4945055287203637</v>
      </c>
      <c r="K907" s="24">
        <f t="shared" si="29"/>
        <v>0</v>
      </c>
    </row>
    <row r="908" spans="1:11">
      <c r="A908" s="24" t="s">
        <v>177</v>
      </c>
      <c r="B908" s="25">
        <v>44737</v>
      </c>
      <c r="C908" s="26" t="s">
        <v>160</v>
      </c>
      <c r="D908" s="26" t="s">
        <v>4</v>
      </c>
      <c r="E908" s="26" t="s">
        <v>1</v>
      </c>
      <c r="F908" s="26">
        <v>111963</v>
      </c>
      <c r="G908" s="26">
        <v>850</v>
      </c>
      <c r="H908" s="27">
        <v>29379.999400000001</v>
      </c>
      <c r="I908" s="26">
        <v>600</v>
      </c>
      <c r="J908" s="30">
        <f t="shared" si="28"/>
        <v>5.1266168712038844</v>
      </c>
      <c r="K908" s="24">
        <f t="shared" si="29"/>
        <v>0</v>
      </c>
    </row>
    <row r="909" spans="1:11">
      <c r="A909" s="24" t="s">
        <v>177</v>
      </c>
      <c r="B909" s="25">
        <v>44738</v>
      </c>
      <c r="C909" s="26" t="s">
        <v>160</v>
      </c>
      <c r="D909" s="26" t="s">
        <v>4</v>
      </c>
      <c r="E909" s="26" t="s">
        <v>1</v>
      </c>
      <c r="F909" s="26">
        <v>1026304</v>
      </c>
      <c r="G909" s="26">
        <v>8400</v>
      </c>
      <c r="H909" s="27">
        <v>277579.99859999999</v>
      </c>
      <c r="I909" s="26">
        <v>1650</v>
      </c>
      <c r="J909" s="30">
        <f t="shared" si="28"/>
        <v>0.78326969701195182</v>
      </c>
      <c r="K909" s="24">
        <f t="shared" si="29"/>
        <v>1</v>
      </c>
    </row>
    <row r="910" spans="1:11">
      <c r="A910" s="24" t="s">
        <v>177</v>
      </c>
      <c r="B910" s="25">
        <v>44739</v>
      </c>
      <c r="C910" s="26" t="s">
        <v>160</v>
      </c>
      <c r="D910" s="26" t="s">
        <v>4</v>
      </c>
      <c r="E910" s="26" t="s">
        <v>1</v>
      </c>
      <c r="F910" s="26">
        <v>1391924</v>
      </c>
      <c r="G910" s="26">
        <v>12900</v>
      </c>
      <c r="H910" s="27">
        <v>422840.00379999995</v>
      </c>
      <c r="I910" s="26">
        <v>1800</v>
      </c>
      <c r="J910" s="30">
        <f t="shared" si="28"/>
        <v>0.27707878901499544</v>
      </c>
      <c r="K910" s="24">
        <f t="shared" si="29"/>
        <v>1</v>
      </c>
    </row>
    <row r="911" spans="1:11">
      <c r="A911" s="24" t="s">
        <v>177</v>
      </c>
      <c r="B911" s="25">
        <v>44740</v>
      </c>
      <c r="C911" s="26" t="s">
        <v>160</v>
      </c>
      <c r="D911" s="26" t="s">
        <v>4</v>
      </c>
      <c r="E911" s="26" t="s">
        <v>1</v>
      </c>
      <c r="F911" s="26">
        <v>147551</v>
      </c>
      <c r="G911" s="26">
        <v>1100</v>
      </c>
      <c r="H911" s="27">
        <v>38500.000829999997</v>
      </c>
      <c r="I911" s="26">
        <v>450</v>
      </c>
      <c r="J911" s="30">
        <f t="shared" si="28"/>
        <v>2.5064934308989728</v>
      </c>
      <c r="K911" s="24">
        <f t="shared" si="29"/>
        <v>0</v>
      </c>
    </row>
    <row r="912" spans="1:11">
      <c r="A912" s="24" t="s">
        <v>177</v>
      </c>
      <c r="B912" s="25">
        <v>44741</v>
      </c>
      <c r="C912" s="26" t="s">
        <v>160</v>
      </c>
      <c r="D912" s="26" t="s">
        <v>4</v>
      </c>
      <c r="E912" s="26" t="s">
        <v>1</v>
      </c>
      <c r="F912" s="26">
        <v>66794</v>
      </c>
      <c r="G912" s="26">
        <v>450</v>
      </c>
      <c r="H912" s="27">
        <v>17329.999799999998</v>
      </c>
      <c r="I912" s="26">
        <v>500</v>
      </c>
      <c r="J912" s="30">
        <f t="shared" si="28"/>
        <v>7.6555107750203222</v>
      </c>
      <c r="K912" s="24">
        <f t="shared" si="29"/>
        <v>0</v>
      </c>
    </row>
    <row r="913" spans="1:11">
      <c r="A913" s="24" t="s">
        <v>177</v>
      </c>
      <c r="B913" s="25">
        <v>44742</v>
      </c>
      <c r="C913" s="26" t="s">
        <v>160</v>
      </c>
      <c r="D913" s="26" t="s">
        <v>4</v>
      </c>
      <c r="E913" s="26" t="s">
        <v>1</v>
      </c>
      <c r="F913" s="26">
        <v>118882</v>
      </c>
      <c r="G913" s="26">
        <v>950</v>
      </c>
      <c r="H913" s="27">
        <v>32309.999939999998</v>
      </c>
      <c r="I913" s="26">
        <v>550</v>
      </c>
      <c r="J913" s="30">
        <f t="shared" si="28"/>
        <v>4.1067780967628194</v>
      </c>
      <c r="K913" s="24">
        <f t="shared" si="29"/>
        <v>0</v>
      </c>
    </row>
    <row r="914" spans="1:11">
      <c r="A914" s="24" t="s">
        <v>177</v>
      </c>
      <c r="B914" s="25">
        <v>44743</v>
      </c>
      <c r="C914" s="26" t="s">
        <v>160</v>
      </c>
      <c r="D914" s="26" t="s">
        <v>4</v>
      </c>
      <c r="E914" s="26" t="s">
        <v>1</v>
      </c>
      <c r="F914" s="26">
        <v>148010</v>
      </c>
      <c r="G914" s="26">
        <v>1200</v>
      </c>
      <c r="H914" s="27">
        <v>41969.999430000003</v>
      </c>
      <c r="I914" s="26">
        <v>500</v>
      </c>
      <c r="J914" s="30">
        <f t="shared" si="28"/>
        <v>2.5739814638353451</v>
      </c>
      <c r="K914" s="24">
        <f t="shared" si="29"/>
        <v>0</v>
      </c>
    </row>
    <row r="915" spans="1:11">
      <c r="A915" s="24" t="s">
        <v>177</v>
      </c>
      <c r="B915" s="25">
        <v>44744</v>
      </c>
      <c r="C915" s="26" t="s">
        <v>160</v>
      </c>
      <c r="D915" s="26" t="s">
        <v>4</v>
      </c>
      <c r="E915" s="26" t="s">
        <v>1</v>
      </c>
      <c r="F915" s="26">
        <v>932890</v>
      </c>
      <c r="G915" s="26">
        <v>9850</v>
      </c>
      <c r="H915" s="27">
        <v>352449.99890000001</v>
      </c>
      <c r="I915" s="26">
        <v>600</v>
      </c>
      <c r="J915" s="30">
        <f t="shared" si="28"/>
        <v>-0.48928925929413586</v>
      </c>
      <c r="K915" s="24">
        <f t="shared" si="29"/>
        <v>1</v>
      </c>
    </row>
    <row r="916" spans="1:11">
      <c r="A916" s="24" t="s">
        <v>177</v>
      </c>
      <c r="B916" s="25">
        <v>44745</v>
      </c>
      <c r="C916" s="26" t="s">
        <v>160</v>
      </c>
      <c r="D916" s="26" t="s">
        <v>4</v>
      </c>
      <c r="E916" s="26" t="s">
        <v>1</v>
      </c>
      <c r="F916" s="26">
        <v>718359</v>
      </c>
      <c r="G916" s="26">
        <v>7350</v>
      </c>
      <c r="H916" s="27">
        <v>264589.99970000004</v>
      </c>
      <c r="I916" s="26">
        <v>650</v>
      </c>
      <c r="J916" s="30">
        <f t="shared" si="28"/>
        <v>-0.2630106949578716</v>
      </c>
      <c r="K916" s="24">
        <f t="shared" si="29"/>
        <v>1</v>
      </c>
    </row>
    <row r="917" spans="1:11">
      <c r="A917" s="24" t="s">
        <v>177</v>
      </c>
      <c r="B917" s="25">
        <v>44746</v>
      </c>
      <c r="C917" s="26" t="s">
        <v>160</v>
      </c>
      <c r="D917" s="26" t="s">
        <v>4</v>
      </c>
      <c r="E917" s="26" t="s">
        <v>1</v>
      </c>
      <c r="F917" s="26">
        <v>433658</v>
      </c>
      <c r="G917" s="26">
        <v>4100</v>
      </c>
      <c r="H917" s="27">
        <v>158599.99980000002</v>
      </c>
      <c r="I917" s="26">
        <v>750</v>
      </c>
      <c r="J917" s="30">
        <f t="shared" si="28"/>
        <v>0.4186633056981881</v>
      </c>
      <c r="K917" s="24">
        <f t="shared" si="29"/>
        <v>1</v>
      </c>
    </row>
    <row r="918" spans="1:11">
      <c r="A918" s="24" t="s">
        <v>177</v>
      </c>
      <c r="B918" s="25">
        <v>44747</v>
      </c>
      <c r="C918" s="26" t="s">
        <v>160</v>
      </c>
      <c r="D918" s="26" t="s">
        <v>4</v>
      </c>
      <c r="E918" s="26" t="s">
        <v>1</v>
      </c>
      <c r="F918" s="26">
        <v>29455</v>
      </c>
      <c r="G918" s="26">
        <v>150</v>
      </c>
      <c r="H918" s="27">
        <v>4769.9999809999999</v>
      </c>
      <c r="I918" s="26">
        <v>500</v>
      </c>
      <c r="J918" s="30">
        <f t="shared" si="28"/>
        <v>30.446541005761905</v>
      </c>
      <c r="K918" s="24">
        <f t="shared" si="29"/>
        <v>0</v>
      </c>
    </row>
    <row r="919" spans="1:11">
      <c r="A919" s="24" t="s">
        <v>177</v>
      </c>
      <c r="B919" s="25">
        <v>44748</v>
      </c>
      <c r="C919" s="26" t="s">
        <v>160</v>
      </c>
      <c r="D919" s="26" t="s">
        <v>4</v>
      </c>
      <c r="E919" s="26" t="s">
        <v>1</v>
      </c>
      <c r="F919" s="26">
        <v>23973</v>
      </c>
      <c r="G919" s="26">
        <v>150</v>
      </c>
      <c r="H919" s="27">
        <v>4820.0000520000003</v>
      </c>
      <c r="I919" s="26">
        <v>500</v>
      </c>
      <c r="J919" s="30">
        <f t="shared" si="28"/>
        <v>30.120331614469453</v>
      </c>
      <c r="K919" s="24">
        <f t="shared" si="29"/>
        <v>0</v>
      </c>
    </row>
    <row r="920" spans="1:11">
      <c r="A920" s="24" t="s">
        <v>177</v>
      </c>
      <c r="B920" s="25">
        <v>44749</v>
      </c>
      <c r="C920" s="26" t="s">
        <v>160</v>
      </c>
      <c r="D920" s="26" t="s">
        <v>4</v>
      </c>
      <c r="E920" s="26" t="s">
        <v>1</v>
      </c>
      <c r="F920" s="26">
        <v>126480</v>
      </c>
      <c r="G920" s="26">
        <v>1250</v>
      </c>
      <c r="H920" s="27">
        <v>37259.999989999997</v>
      </c>
      <c r="I920" s="26">
        <v>500</v>
      </c>
      <c r="J920" s="30">
        <f t="shared" si="28"/>
        <v>3.0257648964105655</v>
      </c>
      <c r="K920" s="24">
        <f t="shared" si="29"/>
        <v>0</v>
      </c>
    </row>
    <row r="921" spans="1:11">
      <c r="A921" s="24" t="s">
        <v>177</v>
      </c>
      <c r="B921" s="25">
        <v>44750</v>
      </c>
      <c r="C921" s="26" t="s">
        <v>160</v>
      </c>
      <c r="D921" s="26" t="s">
        <v>4</v>
      </c>
      <c r="E921" s="26" t="s">
        <v>1</v>
      </c>
      <c r="F921" s="26">
        <v>138959</v>
      </c>
      <c r="G921" s="26">
        <v>1400</v>
      </c>
      <c r="H921" s="27">
        <v>39520.000699999997</v>
      </c>
      <c r="I921" s="26">
        <v>400</v>
      </c>
      <c r="J921" s="30">
        <f t="shared" si="28"/>
        <v>2.0364371931805154</v>
      </c>
      <c r="K921" s="24">
        <f t="shared" si="29"/>
        <v>0</v>
      </c>
    </row>
    <row r="922" spans="1:11">
      <c r="A922" s="24" t="s">
        <v>177</v>
      </c>
      <c r="B922" s="25">
        <v>44751</v>
      </c>
      <c r="C922" s="26" t="s">
        <v>160</v>
      </c>
      <c r="D922" s="26" t="s">
        <v>4</v>
      </c>
      <c r="E922" s="26" t="s">
        <v>1</v>
      </c>
      <c r="F922" s="26">
        <v>68829</v>
      </c>
      <c r="G922" s="26">
        <v>600</v>
      </c>
      <c r="H922" s="27">
        <v>19479.999779999998</v>
      </c>
      <c r="I922" s="26">
        <v>400</v>
      </c>
      <c r="J922" s="30">
        <f t="shared" si="28"/>
        <v>5.1601643406178725</v>
      </c>
      <c r="K922" s="24">
        <f t="shared" si="29"/>
        <v>0</v>
      </c>
    </row>
    <row r="923" spans="1:11">
      <c r="A923" s="24" t="s">
        <v>177</v>
      </c>
      <c r="B923" s="25">
        <v>44752</v>
      </c>
      <c r="C923" s="26" t="s">
        <v>160</v>
      </c>
      <c r="D923" s="26" t="s">
        <v>4</v>
      </c>
      <c r="E923" s="26" t="s">
        <v>1</v>
      </c>
      <c r="F923" s="26">
        <v>49916</v>
      </c>
      <c r="G923" s="26">
        <v>500</v>
      </c>
      <c r="H923" s="27">
        <v>16379.999999999998</v>
      </c>
      <c r="I923" s="26">
        <v>550</v>
      </c>
      <c r="J923" s="30">
        <f t="shared" si="28"/>
        <v>9.0732600732600748</v>
      </c>
      <c r="K923" s="24">
        <f t="shared" si="29"/>
        <v>0</v>
      </c>
    </row>
    <row r="924" spans="1:11">
      <c r="A924" s="24" t="s">
        <v>177</v>
      </c>
      <c r="B924" s="25">
        <v>44753</v>
      </c>
      <c r="C924" s="26" t="s">
        <v>160</v>
      </c>
      <c r="D924" s="26" t="s">
        <v>4</v>
      </c>
      <c r="E924" s="26" t="s">
        <v>1</v>
      </c>
      <c r="F924" s="26">
        <v>76014</v>
      </c>
      <c r="G924" s="26">
        <v>800</v>
      </c>
      <c r="H924" s="27">
        <v>22670.000309999999</v>
      </c>
      <c r="I924" s="26">
        <v>450</v>
      </c>
      <c r="J924" s="30">
        <f t="shared" si="28"/>
        <v>4.9550065352425223</v>
      </c>
      <c r="K924" s="24">
        <f t="shared" si="29"/>
        <v>0</v>
      </c>
    </row>
    <row r="925" spans="1:11">
      <c r="A925" s="24" t="s">
        <v>177</v>
      </c>
      <c r="B925" s="25">
        <v>44754</v>
      </c>
      <c r="C925" s="26" t="s">
        <v>160</v>
      </c>
      <c r="D925" s="26" t="s">
        <v>4</v>
      </c>
      <c r="E925" s="26" t="s">
        <v>1</v>
      </c>
      <c r="F925" s="26">
        <v>50947</v>
      </c>
      <c r="G925" s="26">
        <v>500</v>
      </c>
      <c r="H925" s="27">
        <v>15990.000249999999</v>
      </c>
      <c r="I925" s="26">
        <v>450</v>
      </c>
      <c r="J925" s="30">
        <f t="shared" si="28"/>
        <v>7.4427766034587775</v>
      </c>
      <c r="K925" s="24">
        <f t="shared" si="29"/>
        <v>0</v>
      </c>
    </row>
    <row r="926" spans="1:11">
      <c r="A926" s="24" t="s">
        <v>177</v>
      </c>
      <c r="B926" s="25">
        <v>44755</v>
      </c>
      <c r="C926" s="26" t="s">
        <v>160</v>
      </c>
      <c r="D926" s="26" t="s">
        <v>4</v>
      </c>
      <c r="E926" s="26" t="s">
        <v>1</v>
      </c>
      <c r="F926" s="26">
        <v>55536</v>
      </c>
      <c r="G926" s="26">
        <v>550</v>
      </c>
      <c r="H926" s="27">
        <v>17049.999950000001</v>
      </c>
      <c r="I926" s="26">
        <v>450</v>
      </c>
      <c r="J926" s="30">
        <f t="shared" si="28"/>
        <v>6.9178885862694672</v>
      </c>
      <c r="K926" s="24">
        <f t="shared" si="29"/>
        <v>0</v>
      </c>
    </row>
    <row r="927" spans="1:11">
      <c r="A927" s="24" t="s">
        <v>177</v>
      </c>
      <c r="B927" s="25">
        <v>44756</v>
      </c>
      <c r="C927" s="26" t="s">
        <v>160</v>
      </c>
      <c r="D927" s="26" t="s">
        <v>4</v>
      </c>
      <c r="E927" s="26" t="s">
        <v>1</v>
      </c>
      <c r="F927" s="26">
        <v>101410</v>
      </c>
      <c r="G927" s="26">
        <v>600</v>
      </c>
      <c r="H927" s="27">
        <v>17940.000059999998</v>
      </c>
      <c r="I927" s="26">
        <v>650</v>
      </c>
      <c r="J927" s="30">
        <f t="shared" si="28"/>
        <v>9.8695651810382454</v>
      </c>
      <c r="K927" s="24">
        <f t="shared" si="29"/>
        <v>0</v>
      </c>
    </row>
    <row r="928" spans="1:11">
      <c r="A928" s="24" t="s">
        <v>177</v>
      </c>
      <c r="B928" s="25">
        <v>44757</v>
      </c>
      <c r="C928" s="26" t="s">
        <v>160</v>
      </c>
      <c r="D928" s="26" t="s">
        <v>4</v>
      </c>
      <c r="E928" s="26" t="s">
        <v>1</v>
      </c>
      <c r="F928" s="26">
        <v>134245</v>
      </c>
      <c r="G928" s="26">
        <v>900</v>
      </c>
      <c r="H928" s="27">
        <v>25750.000239999998</v>
      </c>
      <c r="I928" s="26">
        <v>600</v>
      </c>
      <c r="J928" s="30">
        <f t="shared" si="28"/>
        <v>5.9902911969836943</v>
      </c>
      <c r="K928" s="24">
        <f t="shared" si="29"/>
        <v>0</v>
      </c>
    </row>
    <row r="929" spans="1:11">
      <c r="A929" s="24" t="s">
        <v>177</v>
      </c>
      <c r="B929" s="25">
        <v>44758</v>
      </c>
      <c r="C929" s="26" t="s">
        <v>160</v>
      </c>
      <c r="D929" s="26" t="s">
        <v>4</v>
      </c>
      <c r="E929" s="26" t="s">
        <v>1</v>
      </c>
      <c r="F929" s="26">
        <v>125650</v>
      </c>
      <c r="G929" s="26">
        <v>1000</v>
      </c>
      <c r="H929" s="27">
        <v>30080.000759999999</v>
      </c>
      <c r="I929" s="26">
        <v>600</v>
      </c>
      <c r="J929" s="30">
        <f t="shared" si="28"/>
        <v>4.9840424019989289</v>
      </c>
      <c r="K929" s="24">
        <f t="shared" si="29"/>
        <v>0</v>
      </c>
    </row>
    <row r="930" spans="1:11">
      <c r="A930" s="24" t="s">
        <v>177</v>
      </c>
      <c r="B930" s="25">
        <v>44759</v>
      </c>
      <c r="C930" s="26" t="s">
        <v>160</v>
      </c>
      <c r="D930" s="26" t="s">
        <v>4</v>
      </c>
      <c r="E930" s="26" t="s">
        <v>1</v>
      </c>
      <c r="F930" s="26">
        <v>50406</v>
      </c>
      <c r="G930" s="26">
        <v>250</v>
      </c>
      <c r="H930" s="27">
        <v>7260.0001099999999</v>
      </c>
      <c r="I930" s="26">
        <v>500</v>
      </c>
      <c r="J930" s="30">
        <f t="shared" si="28"/>
        <v>19.661156711745562</v>
      </c>
      <c r="K930" s="24">
        <f t="shared" si="29"/>
        <v>0</v>
      </c>
    </row>
    <row r="931" spans="1:11">
      <c r="A931" s="24" t="s">
        <v>177</v>
      </c>
      <c r="B931" s="25">
        <v>44760</v>
      </c>
      <c r="C931" s="26" t="s">
        <v>160</v>
      </c>
      <c r="D931" s="26" t="s">
        <v>4</v>
      </c>
      <c r="E931" s="26" t="s">
        <v>1</v>
      </c>
      <c r="F931" s="26">
        <v>121769</v>
      </c>
      <c r="G931" s="26">
        <v>650</v>
      </c>
      <c r="H931" s="27">
        <v>18419.999959999997</v>
      </c>
      <c r="I931" s="26">
        <v>550</v>
      </c>
      <c r="J931" s="30">
        <f t="shared" si="28"/>
        <v>7.9576547425790567</v>
      </c>
      <c r="K931" s="24">
        <f t="shared" si="29"/>
        <v>0</v>
      </c>
    </row>
    <row r="932" spans="1:11">
      <c r="A932" s="24" t="s">
        <v>177</v>
      </c>
      <c r="B932" s="25">
        <v>44761</v>
      </c>
      <c r="C932" s="26" t="s">
        <v>160</v>
      </c>
      <c r="D932" s="26" t="s">
        <v>4</v>
      </c>
      <c r="E932" s="26" t="s">
        <v>1</v>
      </c>
      <c r="F932" s="26">
        <v>267106</v>
      </c>
      <c r="G932" s="26">
        <v>1700</v>
      </c>
      <c r="H932" s="27">
        <v>50500</v>
      </c>
      <c r="I932" s="26">
        <v>700</v>
      </c>
      <c r="J932" s="30">
        <f t="shared" si="28"/>
        <v>3.1584158415841586</v>
      </c>
      <c r="K932" s="24">
        <f t="shared" si="29"/>
        <v>0</v>
      </c>
    </row>
    <row r="933" spans="1:11">
      <c r="A933" s="24" t="s">
        <v>177</v>
      </c>
      <c r="B933" s="25">
        <v>44762</v>
      </c>
      <c r="C933" s="26" t="s">
        <v>160</v>
      </c>
      <c r="D933" s="26" t="s">
        <v>4</v>
      </c>
      <c r="E933" s="26" t="s">
        <v>1</v>
      </c>
      <c r="F933" s="26">
        <v>365539</v>
      </c>
      <c r="G933" s="26">
        <v>2850</v>
      </c>
      <c r="H933" s="27">
        <v>82139.999149999989</v>
      </c>
      <c r="I933" s="26">
        <v>750</v>
      </c>
      <c r="J933" s="30">
        <f t="shared" si="28"/>
        <v>1.7392257405447031</v>
      </c>
      <c r="K933" s="24">
        <f t="shared" si="29"/>
        <v>1</v>
      </c>
    </row>
    <row r="934" spans="1:11">
      <c r="A934" s="24" t="s">
        <v>177</v>
      </c>
      <c r="B934" s="25">
        <v>44763</v>
      </c>
      <c r="C934" s="26" t="s">
        <v>160</v>
      </c>
      <c r="D934" s="26" t="s">
        <v>4</v>
      </c>
      <c r="E934" s="26" t="s">
        <v>1</v>
      </c>
      <c r="F934" s="26">
        <v>188758</v>
      </c>
      <c r="G934" s="26">
        <v>1250</v>
      </c>
      <c r="H934" s="27">
        <v>36600.000379999998</v>
      </c>
      <c r="I934" s="26">
        <v>550</v>
      </c>
      <c r="J934" s="30">
        <f t="shared" si="28"/>
        <v>3.5081966745050623</v>
      </c>
      <c r="K934" s="24">
        <f t="shared" si="29"/>
        <v>0</v>
      </c>
    </row>
    <row r="935" spans="1:11">
      <c r="A935" s="24" t="s">
        <v>177</v>
      </c>
      <c r="B935" s="25">
        <v>44764</v>
      </c>
      <c r="C935" s="26" t="s">
        <v>160</v>
      </c>
      <c r="D935" s="26" t="s">
        <v>4</v>
      </c>
      <c r="E935" s="26" t="s">
        <v>1</v>
      </c>
      <c r="F935" s="26">
        <v>108426</v>
      </c>
      <c r="G935" s="26">
        <v>650</v>
      </c>
      <c r="H935" s="27">
        <v>19580.00016</v>
      </c>
      <c r="I935" s="26">
        <v>450</v>
      </c>
      <c r="J935" s="30">
        <f t="shared" si="28"/>
        <v>5.894790546314276</v>
      </c>
      <c r="K935" s="24">
        <f t="shared" si="29"/>
        <v>0</v>
      </c>
    </row>
    <row r="936" spans="1:11">
      <c r="A936" s="24" t="s">
        <v>177</v>
      </c>
      <c r="B936" s="25">
        <v>44765</v>
      </c>
      <c r="C936" s="26" t="s">
        <v>160</v>
      </c>
      <c r="D936" s="26" t="s">
        <v>4</v>
      </c>
      <c r="E936" s="26" t="s">
        <v>1</v>
      </c>
      <c r="F936" s="26">
        <v>138525</v>
      </c>
      <c r="G936" s="26">
        <v>450</v>
      </c>
      <c r="H936" s="27">
        <v>13650.00045</v>
      </c>
      <c r="I936" s="26">
        <v>600</v>
      </c>
      <c r="J936" s="30">
        <f t="shared" si="28"/>
        <v>12.186812752083098</v>
      </c>
      <c r="K936" s="24">
        <f t="shared" si="29"/>
        <v>0</v>
      </c>
    </row>
    <row r="937" spans="1:11">
      <c r="A937" s="24" t="s">
        <v>177</v>
      </c>
      <c r="B937" s="25">
        <v>44766</v>
      </c>
      <c r="C937" s="26" t="s">
        <v>160</v>
      </c>
      <c r="D937" s="26" t="s">
        <v>4</v>
      </c>
      <c r="E937" s="26" t="s">
        <v>1</v>
      </c>
      <c r="F937" s="26">
        <v>150858</v>
      </c>
      <c r="G937" s="26">
        <v>1050</v>
      </c>
      <c r="H937" s="27">
        <v>30260.000110000001</v>
      </c>
      <c r="I937" s="26">
        <v>400</v>
      </c>
      <c r="J937" s="30">
        <f t="shared" si="28"/>
        <v>2.9656311818830328</v>
      </c>
      <c r="K937" s="24">
        <f t="shared" si="29"/>
        <v>0</v>
      </c>
    </row>
  </sheetData>
  <autoFilter ref="A1:I937" xr:uid="{00000000-0009-0000-0000-000000000000}">
    <sortState xmlns:xlrd2="http://schemas.microsoft.com/office/spreadsheetml/2017/richdata2" ref="A2:I937">
      <sortCondition ref="A1:A937"/>
    </sortState>
  </autoFilter>
  <phoneticPr fontId="21" type="noConversion"/>
  <conditionalFormatting sqref="K2:K1048576">
    <cfRule type="cellIs" dxfId="19" priority="1" operator="equal">
      <formula>1</formula>
    </cfRule>
  </conditionalFormatting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BED5-EAE0-4932-9C7B-1AFC4601FA36}">
  <dimension ref="A1:L18"/>
  <sheetViews>
    <sheetView showGridLines="0" tabSelected="1" workbookViewId="0">
      <selection activeCell="B16" sqref="B16"/>
    </sheetView>
  </sheetViews>
  <sheetFormatPr defaultRowHeight="15.75"/>
  <cols>
    <col min="1" max="1" width="17.25" bestFit="1" customWidth="1"/>
    <col min="2" max="2" width="25.875" bestFit="1" customWidth="1"/>
    <col min="3" max="3" width="12.375" bestFit="1" customWidth="1"/>
    <col min="4" max="4" width="25.75" bestFit="1" customWidth="1"/>
    <col min="5" max="5" width="14" bestFit="1" customWidth="1"/>
    <col min="6" max="6" width="6.25" bestFit="1" customWidth="1"/>
    <col min="7" max="7" width="13.375" bestFit="1" customWidth="1"/>
    <col min="8" max="8" width="12.25" bestFit="1" customWidth="1"/>
    <col min="9" max="9" width="9.25" bestFit="1" customWidth="1"/>
    <col min="10" max="10" width="13.875" bestFit="1" customWidth="1"/>
    <col min="11" max="11" width="10.25" bestFit="1" customWidth="1"/>
    <col min="12" max="12" width="8.25" customWidth="1"/>
    <col min="13" max="25" width="6.25" bestFit="1" customWidth="1"/>
    <col min="26" max="26" width="10.25" bestFit="1" customWidth="1"/>
  </cols>
  <sheetData>
    <row r="1" spans="1:12">
      <c r="G1" s="40" t="s">
        <v>211</v>
      </c>
    </row>
    <row r="3" spans="1:12" ht="31.5">
      <c r="A3" s="6" t="s">
        <v>199</v>
      </c>
      <c r="B3" s="10" t="s">
        <v>197</v>
      </c>
      <c r="C3" s="10" t="s">
        <v>195</v>
      </c>
      <c r="D3" s="10" t="s">
        <v>196</v>
      </c>
      <c r="E3" s="10" t="s">
        <v>198</v>
      </c>
      <c r="G3" s="38" t="s">
        <v>200</v>
      </c>
      <c r="H3" s="38" t="s">
        <v>201</v>
      </c>
      <c r="I3" s="39" t="s">
        <v>202</v>
      </c>
      <c r="J3" s="39" t="s">
        <v>203</v>
      </c>
      <c r="K3" s="39" t="s">
        <v>204</v>
      </c>
      <c r="L3" s="39" t="s">
        <v>205</v>
      </c>
    </row>
    <row r="4" spans="1:12">
      <c r="A4" s="7" t="s">
        <v>158</v>
      </c>
      <c r="B4" s="8">
        <v>448046</v>
      </c>
      <c r="C4" s="8">
        <v>5650</v>
      </c>
      <c r="D4" s="9">
        <v>149710.000657</v>
      </c>
      <c r="E4" s="8">
        <v>2750</v>
      </c>
      <c r="G4" s="33" t="s">
        <v>158</v>
      </c>
      <c r="H4" s="34">
        <f>C4/B4</f>
        <v>1.2610312334001419E-2</v>
      </c>
      <c r="I4" s="35">
        <f>D4/C4</f>
        <v>26.497345249026548</v>
      </c>
      <c r="J4" s="36">
        <f>E4*$H$10</f>
        <v>825000</v>
      </c>
      <c r="K4" s="35">
        <f>D4/E4</f>
        <v>54.440000238909093</v>
      </c>
      <c r="L4" s="37">
        <f>(J4-D4)/D4</f>
        <v>4.5106539067497184</v>
      </c>
    </row>
    <row r="5" spans="1:12">
      <c r="A5" s="7" t="s">
        <v>159</v>
      </c>
      <c r="B5" s="8">
        <v>7797942</v>
      </c>
      <c r="C5" s="8">
        <v>99200</v>
      </c>
      <c r="D5" s="9">
        <v>2893369.9989339989</v>
      </c>
      <c r="E5" s="8">
        <v>23700</v>
      </c>
      <c r="G5" s="22" t="s">
        <v>159</v>
      </c>
      <c r="H5" s="14">
        <f>C5/B5</f>
        <v>1.2721305185393788E-2</v>
      </c>
      <c r="I5" s="15">
        <f t="shared" ref="I5:I6" si="0">D5/C5</f>
        <v>29.167036279576603</v>
      </c>
      <c r="J5" s="16">
        <f t="shared" ref="J5:J6" si="1">E5*$H$10</f>
        <v>7110000</v>
      </c>
      <c r="K5" s="15">
        <f t="shared" ref="K5:K6" si="2">D5/E5</f>
        <v>122.08312231789024</v>
      </c>
      <c r="L5" s="17">
        <f t="shared" ref="L5:L6" si="3">(J5-D5)/D5</f>
        <v>1.4573421313622279</v>
      </c>
    </row>
    <row r="6" spans="1:12">
      <c r="A6" s="7" t="s">
        <v>160</v>
      </c>
      <c r="B6" s="8">
        <v>204699959</v>
      </c>
      <c r="C6" s="8">
        <v>1803400</v>
      </c>
      <c r="D6" s="9">
        <v>55662149.958613962</v>
      </c>
      <c r="E6" s="8">
        <v>313950</v>
      </c>
      <c r="G6" s="23" t="s">
        <v>160</v>
      </c>
      <c r="H6" s="18">
        <f t="shared" ref="H5:H6" si="4">C6/B6</f>
        <v>8.809967568190866E-3</v>
      </c>
      <c r="I6" s="19">
        <f t="shared" si="0"/>
        <v>30.865115869254719</v>
      </c>
      <c r="J6" s="20">
        <f t="shared" si="1"/>
        <v>94185000</v>
      </c>
      <c r="K6" s="19">
        <f t="shared" si="2"/>
        <v>177.29622538179316</v>
      </c>
      <c r="L6" s="21">
        <f>(J6-D6)/D6</f>
        <v>0.69208340083932485</v>
      </c>
    </row>
    <row r="7" spans="1:12">
      <c r="A7" s="7" t="s">
        <v>194</v>
      </c>
      <c r="B7" s="8">
        <v>212945947</v>
      </c>
      <c r="C7" s="8">
        <v>1908250</v>
      </c>
      <c r="D7" s="9">
        <v>58705229.958204962</v>
      </c>
      <c r="E7" s="8">
        <v>340400</v>
      </c>
    </row>
    <row r="8" spans="1:12">
      <c r="G8" s="13"/>
    </row>
    <row r="10" spans="1:12">
      <c r="A10" s="6" t="s">
        <v>207</v>
      </c>
      <c r="B10" s="7">
        <v>1</v>
      </c>
      <c r="G10" s="4" t="s">
        <v>206</v>
      </c>
      <c r="H10" s="32">
        <v>300</v>
      </c>
    </row>
    <row r="11" spans="1:12">
      <c r="B11" s="7"/>
    </row>
    <row r="12" spans="1:12">
      <c r="A12" t="s">
        <v>199</v>
      </c>
      <c r="B12" t="s">
        <v>208</v>
      </c>
    </row>
    <row r="13" spans="1:12">
      <c r="A13" s="12" t="s">
        <v>0</v>
      </c>
      <c r="B13" s="10">
        <v>121</v>
      </c>
      <c r="C13" s="10"/>
      <c r="D13" s="10"/>
      <c r="E13" s="10"/>
    </row>
    <row r="14" spans="1:12">
      <c r="A14" s="12" t="s">
        <v>2</v>
      </c>
      <c r="B14" s="8">
        <v>90</v>
      </c>
      <c r="C14" s="8"/>
      <c r="D14" s="40" t="s">
        <v>210</v>
      </c>
      <c r="E14" s="8"/>
    </row>
    <row r="15" spans="1:12">
      <c r="A15" s="12" t="s">
        <v>3</v>
      </c>
      <c r="B15" s="8">
        <v>104</v>
      </c>
      <c r="C15" s="8"/>
      <c r="D15" s="9" t="s">
        <v>209</v>
      </c>
      <c r="E15" s="8"/>
    </row>
    <row r="16" spans="1:12">
      <c r="A16" s="12" t="s">
        <v>4</v>
      </c>
      <c r="B16" s="8">
        <v>146</v>
      </c>
      <c r="C16" s="8"/>
      <c r="D16" s="9"/>
      <c r="E16" s="8"/>
    </row>
    <row r="17" spans="1:5">
      <c r="A17" s="11" t="s">
        <v>194</v>
      </c>
      <c r="B17" s="8">
        <v>461</v>
      </c>
      <c r="C17" s="8"/>
      <c r="D17" s="9"/>
      <c r="E17" s="8"/>
    </row>
    <row r="18" spans="1:5">
      <c r="A18" s="7"/>
      <c r="B18" s="31"/>
    </row>
  </sheetData>
  <conditionalFormatting sqref="J4:J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{32567B62-9B3D-4975-94AF-D8D162074A42}</x14:id>
        </ext>
      </extLst>
    </cfRule>
  </conditionalFormatting>
  <conditionalFormatting sqref="L4:L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{BEDF479B-F466-45B2-844B-B8F27309FF4D}</x14:id>
        </ext>
      </extLst>
    </cfRule>
  </conditionalFormatting>
  <conditionalFormatting sqref="K4:K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{25DEF4F5-E177-49AD-89B6-7A2DFE0877CD}</x14:id>
        </ext>
      </extLst>
    </cfRule>
  </conditionalFormatting>
  <conditionalFormatting pivot="1" sqref="B13:B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{1C178034-5EB4-432F-83EC-48CFDE1B94BA}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567B62-9B3D-4975-94AF-D8D162074A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J4:J6</xm:sqref>
        </x14:conditionalFormatting>
        <x14:conditionalFormatting xmlns:xm="http://schemas.microsoft.com/office/excel/2006/main">
          <x14:cfRule type="dataBar" id="{BEDF479B-F466-45B2-844B-B8F27309FF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L4:L6</xm:sqref>
        </x14:conditionalFormatting>
        <x14:conditionalFormatting xmlns:xm="http://schemas.microsoft.com/office/excel/2006/main">
          <x14:cfRule type="dataBar" id="{25DEF4F5-E177-49AD-89B6-7A2DFE0877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K4:K6</xm:sqref>
        </x14:conditionalFormatting>
        <x14:conditionalFormatting xmlns:xm="http://schemas.microsoft.com/office/excel/2006/main" pivot="1">
          <x14:cfRule type="dataBar" id="{1C178034-5EB4-432F-83EC-48CFDE1B94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B13:B16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B2" sqref="B2"/>
    </sheetView>
  </sheetViews>
  <sheetFormatPr defaultColWidth="11" defaultRowHeight="15.75"/>
  <cols>
    <col min="1" max="1" width="28" bestFit="1" customWidth="1"/>
    <col min="2" max="2" width="31.75" customWidth="1"/>
  </cols>
  <sheetData>
    <row r="1" spans="1:2" ht="21">
      <c r="A1" s="1" t="s">
        <v>6</v>
      </c>
      <c r="B1" s="1" t="s">
        <v>9</v>
      </c>
    </row>
    <row r="2" spans="1:2">
      <c r="A2">
        <v>2</v>
      </c>
      <c r="B2" s="2" t="s">
        <v>10</v>
      </c>
    </row>
    <row r="3" spans="1:2">
      <c r="A3">
        <v>7</v>
      </c>
      <c r="B3" s="2"/>
    </row>
    <row r="4" spans="1:2">
      <c r="A4">
        <v>10</v>
      </c>
      <c r="B4" s="2"/>
    </row>
    <row r="5" spans="1:2">
      <c r="A5">
        <v>15</v>
      </c>
      <c r="B5" s="2"/>
    </row>
    <row r="6" spans="1:2">
      <c r="A6">
        <v>16</v>
      </c>
      <c r="B6" s="2" t="s">
        <v>28</v>
      </c>
    </row>
    <row r="7" spans="1:2">
      <c r="A7">
        <v>18</v>
      </c>
      <c r="B7" s="2"/>
    </row>
    <row r="8" spans="1:2">
      <c r="A8">
        <v>19</v>
      </c>
      <c r="B8" s="2"/>
    </row>
    <row r="9" spans="1:2">
      <c r="A9">
        <v>20</v>
      </c>
      <c r="B9" s="2"/>
    </row>
    <row r="10" spans="1:2">
      <c r="A10">
        <v>21</v>
      </c>
      <c r="B10" s="2" t="s">
        <v>70</v>
      </c>
    </row>
    <row r="11" spans="1:2">
      <c r="A11">
        <v>22</v>
      </c>
      <c r="B11" s="2"/>
    </row>
    <row r="12" spans="1:2">
      <c r="A12">
        <v>23</v>
      </c>
      <c r="B12" s="2"/>
    </row>
    <row r="13" spans="1:2">
      <c r="A13">
        <v>24</v>
      </c>
      <c r="B13" s="2"/>
    </row>
    <row r="14" spans="1:2">
      <c r="A14">
        <v>25</v>
      </c>
      <c r="B14" s="2" t="s">
        <v>72</v>
      </c>
    </row>
    <row r="15" spans="1:2">
      <c r="A15">
        <v>26</v>
      </c>
      <c r="B15" s="2"/>
    </row>
    <row r="16" spans="1:2">
      <c r="A16">
        <v>27</v>
      </c>
      <c r="B16" s="2"/>
    </row>
    <row r="17" spans="1:2">
      <c r="A17">
        <v>28</v>
      </c>
      <c r="B17" s="2"/>
    </row>
    <row r="18" spans="1:2">
      <c r="A18">
        <v>29</v>
      </c>
      <c r="B18" s="2" t="s">
        <v>76</v>
      </c>
    </row>
    <row r="19" spans="1:2">
      <c r="A19">
        <v>30</v>
      </c>
      <c r="B19" s="2"/>
    </row>
    <row r="20" spans="1:2">
      <c r="A20">
        <v>31</v>
      </c>
      <c r="B20" s="2"/>
    </row>
    <row r="21" spans="1:2">
      <c r="A21">
        <v>32</v>
      </c>
      <c r="B21" s="2"/>
    </row>
    <row r="22" spans="1:2">
      <c r="A22">
        <v>36</v>
      </c>
      <c r="B22" s="2" t="s">
        <v>96</v>
      </c>
    </row>
    <row r="23" spans="1:2">
      <c r="A23">
        <v>63</v>
      </c>
      <c r="B23" s="2"/>
    </row>
    <row r="24" spans="1:2">
      <c r="A24">
        <v>64</v>
      </c>
      <c r="B24" s="2"/>
    </row>
    <row r="25" spans="1:2">
      <c r="A25">
        <v>65</v>
      </c>
      <c r="B25" s="2"/>
    </row>
    <row r="26" spans="1:2">
      <c r="A26">
        <v>66</v>
      </c>
      <c r="B26" s="2" t="s">
        <v>123</v>
      </c>
    </row>
    <row r="27" spans="1:2">
      <c r="A27">
        <v>100</v>
      </c>
      <c r="B27" s="2"/>
    </row>
    <row r="28" spans="1:2">
      <c r="A28">
        <v>101</v>
      </c>
      <c r="B28" s="2"/>
    </row>
    <row r="29" spans="1:2">
      <c r="A29">
        <v>102</v>
      </c>
      <c r="B29" s="2"/>
    </row>
    <row r="30" spans="1:2">
      <c r="A30">
        <v>103</v>
      </c>
      <c r="B30" s="2" t="s">
        <v>135</v>
      </c>
    </row>
    <row r="31" spans="1:2">
      <c r="A31">
        <v>104</v>
      </c>
      <c r="B31" s="2"/>
    </row>
    <row r="32" spans="1:2">
      <c r="A32">
        <v>105</v>
      </c>
      <c r="B32" s="2"/>
    </row>
    <row r="33" spans="1:2">
      <c r="A33">
        <v>106</v>
      </c>
      <c r="B33" s="2"/>
    </row>
    <row r="34" spans="1:2">
      <c r="A34">
        <v>107</v>
      </c>
      <c r="B34" s="2" t="s">
        <v>140</v>
      </c>
    </row>
    <row r="35" spans="1:2">
      <c r="A35">
        <v>108</v>
      </c>
    </row>
    <row r="36" spans="1:2">
      <c r="A36">
        <v>109</v>
      </c>
    </row>
    <row r="37" spans="1:2">
      <c r="A37">
        <v>110</v>
      </c>
    </row>
    <row r="38" spans="1:2">
      <c r="A38">
        <v>111</v>
      </c>
    </row>
    <row r="39" spans="1:2">
      <c r="A39">
        <v>112</v>
      </c>
    </row>
    <row r="40" spans="1:2">
      <c r="A40">
        <v>113</v>
      </c>
    </row>
    <row r="41" spans="1:2">
      <c r="A41">
        <v>114</v>
      </c>
    </row>
  </sheetData>
  <sortState xmlns:xlrd2="http://schemas.microsoft.com/office/spreadsheetml/2017/richdata2" ref="A2:A41">
    <sortCondition ref="A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2"/>
  <sheetViews>
    <sheetView topLeftCell="A21" workbookViewId="0">
      <selection activeCell="A13" sqref="A13"/>
    </sheetView>
  </sheetViews>
  <sheetFormatPr defaultColWidth="11" defaultRowHeight="15.75"/>
  <cols>
    <col min="1" max="1" width="147.5" bestFit="1" customWidth="1"/>
  </cols>
  <sheetData>
    <row r="1" spans="1:1">
      <c r="A1" s="2" t="s">
        <v>10</v>
      </c>
    </row>
    <row r="3" spans="1:1">
      <c r="A3" s="3" t="s">
        <v>11</v>
      </c>
    </row>
    <row r="5" spans="1:1">
      <c r="A5" s="3" t="s">
        <v>12</v>
      </c>
    </row>
    <row r="7" spans="1:1">
      <c r="A7" s="3" t="s">
        <v>13</v>
      </c>
    </row>
    <row r="9" spans="1:1">
      <c r="A9" s="3" t="s">
        <v>14</v>
      </c>
    </row>
    <row r="11" spans="1:1">
      <c r="A11" s="3" t="s">
        <v>15</v>
      </c>
    </row>
    <row r="13" spans="1:1">
      <c r="A13" s="3" t="s">
        <v>16</v>
      </c>
    </row>
    <row r="14" spans="1:1">
      <c r="A14" s="3" t="s">
        <v>17</v>
      </c>
    </row>
    <row r="16" spans="1:1">
      <c r="A16" s="3" t="s">
        <v>18</v>
      </c>
    </row>
    <row r="17" spans="1:1">
      <c r="A17" s="3" t="s">
        <v>19</v>
      </c>
    </row>
    <row r="18" spans="1:1">
      <c r="A18" s="3" t="s">
        <v>20</v>
      </c>
    </row>
    <row r="19" spans="1:1">
      <c r="A19" s="3" t="s">
        <v>21</v>
      </c>
    </row>
    <row r="21" spans="1:1">
      <c r="A21" s="3" t="s">
        <v>22</v>
      </c>
    </row>
    <row r="22" spans="1:1">
      <c r="A22" s="3" t="s">
        <v>23</v>
      </c>
    </row>
    <row r="24" spans="1:1">
      <c r="A24" s="3" t="s">
        <v>24</v>
      </c>
    </row>
    <row r="26" spans="1:1">
      <c r="A26" s="3" t="s">
        <v>25</v>
      </c>
    </row>
    <row r="28" spans="1:1">
      <c r="A28" s="3" t="s">
        <v>26</v>
      </c>
    </row>
    <row r="30" spans="1:1">
      <c r="A30" s="3" t="s">
        <v>27</v>
      </c>
    </row>
    <row r="32" spans="1:1">
      <c r="A32" s="2" t="s">
        <v>28</v>
      </c>
    </row>
    <row r="34" spans="1:1">
      <c r="A34" s="3" t="s">
        <v>29</v>
      </c>
    </row>
    <row r="35" spans="1:1">
      <c r="A35" s="3" t="s">
        <v>30</v>
      </c>
    </row>
    <row r="37" spans="1:1">
      <c r="A37" s="3" t="s">
        <v>31</v>
      </c>
    </row>
    <row r="38" spans="1:1">
      <c r="A38" s="3" t="s">
        <v>32</v>
      </c>
    </row>
    <row r="39" spans="1:1">
      <c r="A39" s="3" t="s">
        <v>33</v>
      </c>
    </row>
    <row r="40" spans="1:1">
      <c r="A40" s="3" t="s">
        <v>34</v>
      </c>
    </row>
    <row r="41" spans="1:1">
      <c r="A41" s="3" t="s">
        <v>35</v>
      </c>
    </row>
    <row r="43" spans="1:1">
      <c r="A43" s="3" t="s">
        <v>36</v>
      </c>
    </row>
    <row r="44" spans="1:1">
      <c r="A44" s="3" t="s">
        <v>37</v>
      </c>
    </row>
    <row r="45" spans="1:1">
      <c r="A45" s="3" t="s">
        <v>38</v>
      </c>
    </row>
    <row r="46" spans="1:1">
      <c r="A46" s="3" t="s">
        <v>39</v>
      </c>
    </row>
    <row r="47" spans="1:1">
      <c r="A47" s="3" t="s">
        <v>40</v>
      </c>
    </row>
    <row r="48" spans="1:1">
      <c r="A48" s="3" t="s">
        <v>41</v>
      </c>
    </row>
    <row r="49" spans="1:1">
      <c r="A49" s="3" t="s">
        <v>42</v>
      </c>
    </row>
    <row r="50" spans="1:1">
      <c r="A50" s="3" t="s">
        <v>43</v>
      </c>
    </row>
    <row r="51" spans="1:1">
      <c r="A51" s="3" t="s">
        <v>44</v>
      </c>
    </row>
    <row r="52" spans="1:1">
      <c r="A52" s="3" t="s">
        <v>45</v>
      </c>
    </row>
    <row r="53" spans="1:1">
      <c r="A53" s="3" t="s">
        <v>46</v>
      </c>
    </row>
    <row r="54" spans="1:1">
      <c r="A54" s="3" t="s">
        <v>47</v>
      </c>
    </row>
    <row r="56" spans="1:1">
      <c r="A56" s="3" t="s">
        <v>48</v>
      </c>
    </row>
    <row r="58" spans="1:1">
      <c r="A58" s="3" t="s">
        <v>49</v>
      </c>
    </row>
    <row r="59" spans="1:1">
      <c r="A59" s="3" t="s">
        <v>50</v>
      </c>
    </row>
    <row r="60" spans="1:1">
      <c r="A60" s="3" t="s">
        <v>51</v>
      </c>
    </row>
    <row r="61" spans="1:1">
      <c r="A61" s="3" t="s">
        <v>52</v>
      </c>
    </row>
    <row r="63" spans="1:1">
      <c r="A63" s="3" t="s">
        <v>53</v>
      </c>
    </row>
    <row r="64" spans="1:1">
      <c r="A64" s="3" t="s">
        <v>54</v>
      </c>
    </row>
    <row r="66" spans="1:1">
      <c r="A66" s="3" t="s">
        <v>55</v>
      </c>
    </row>
    <row r="68" spans="1:1">
      <c r="A68" s="3" t="s">
        <v>56</v>
      </c>
    </row>
    <row r="70" spans="1:1">
      <c r="A70" s="3" t="s">
        <v>57</v>
      </c>
    </row>
    <row r="72" spans="1:1">
      <c r="A72" s="3" t="s">
        <v>58</v>
      </c>
    </row>
    <row r="73" spans="1:1">
      <c r="A73" s="3" t="s">
        <v>59</v>
      </c>
    </row>
    <row r="74" spans="1:1">
      <c r="A74" s="3" t="s">
        <v>60</v>
      </c>
    </row>
    <row r="75" spans="1:1">
      <c r="A75" s="3" t="s">
        <v>61</v>
      </c>
    </row>
    <row r="77" spans="1:1">
      <c r="A77" s="3" t="s">
        <v>62</v>
      </c>
    </row>
    <row r="79" spans="1:1">
      <c r="A79" s="3" t="s">
        <v>63</v>
      </c>
    </row>
    <row r="80" spans="1:1">
      <c r="A80" s="3" t="s">
        <v>64</v>
      </c>
    </row>
    <row r="81" spans="1:1">
      <c r="A81" s="3" t="s">
        <v>65</v>
      </c>
    </row>
    <row r="82" spans="1:1">
      <c r="A82" s="3" t="s">
        <v>66</v>
      </c>
    </row>
    <row r="84" spans="1:1">
      <c r="A84" s="3" t="s">
        <v>67</v>
      </c>
    </row>
    <row r="85" spans="1:1">
      <c r="A85" s="3" t="s">
        <v>68</v>
      </c>
    </row>
    <row r="87" spans="1:1">
      <c r="A87" s="3" t="s">
        <v>69</v>
      </c>
    </row>
    <row r="89" spans="1:1">
      <c r="A89" s="2" t="s">
        <v>70</v>
      </c>
    </row>
    <row r="91" spans="1:1">
      <c r="A91" s="3" t="s">
        <v>71</v>
      </c>
    </row>
    <row r="93" spans="1:1">
      <c r="A93" s="2" t="s">
        <v>72</v>
      </c>
    </row>
    <row r="95" spans="1:1">
      <c r="A95" s="3" t="s">
        <v>73</v>
      </c>
    </row>
    <row r="97" spans="1:1">
      <c r="A97" s="3" t="s">
        <v>74</v>
      </c>
    </row>
    <row r="98" spans="1:1">
      <c r="A98" s="3" t="s">
        <v>75</v>
      </c>
    </row>
    <row r="100" spans="1:1">
      <c r="A100" s="2" t="s">
        <v>76</v>
      </c>
    </row>
    <row r="102" spans="1:1">
      <c r="A102" s="3" t="s">
        <v>77</v>
      </c>
    </row>
    <row r="104" spans="1:1">
      <c r="A104" s="3" t="s">
        <v>78</v>
      </c>
    </row>
    <row r="106" spans="1:1">
      <c r="A106" s="3" t="s">
        <v>79</v>
      </c>
    </row>
    <row r="108" spans="1:1">
      <c r="A108" s="3" t="s">
        <v>80</v>
      </c>
    </row>
    <row r="109" spans="1:1">
      <c r="A109" s="3" t="s">
        <v>81</v>
      </c>
    </row>
    <row r="111" spans="1:1">
      <c r="A111" s="3" t="s">
        <v>82</v>
      </c>
    </row>
    <row r="113" spans="1:1">
      <c r="A113" s="3" t="s">
        <v>83</v>
      </c>
    </row>
    <row r="115" spans="1:1">
      <c r="A115" s="3" t="s">
        <v>84</v>
      </c>
    </row>
    <row r="116" spans="1:1">
      <c r="A116" s="3" t="s">
        <v>85</v>
      </c>
    </row>
    <row r="117" spans="1:1">
      <c r="A117" s="3" t="s">
        <v>86</v>
      </c>
    </row>
    <row r="118" spans="1:1">
      <c r="A118" s="3" t="s">
        <v>87</v>
      </c>
    </row>
    <row r="119" spans="1:1">
      <c r="A119" s="3" t="s">
        <v>88</v>
      </c>
    </row>
    <row r="121" spans="1:1">
      <c r="A121" s="3" t="s">
        <v>89</v>
      </c>
    </row>
    <row r="123" spans="1:1">
      <c r="A123" s="3" t="s">
        <v>90</v>
      </c>
    </row>
    <row r="125" spans="1:1">
      <c r="A125" s="3" t="s">
        <v>91</v>
      </c>
    </row>
    <row r="126" spans="1:1">
      <c r="A126" s="3" t="s">
        <v>92</v>
      </c>
    </row>
    <row r="128" spans="1:1">
      <c r="A128" s="3" t="s">
        <v>93</v>
      </c>
    </row>
    <row r="130" spans="1:1">
      <c r="A130" s="3" t="s">
        <v>94</v>
      </c>
    </row>
    <row r="131" spans="1:1">
      <c r="A131" s="3" t="s">
        <v>95</v>
      </c>
    </row>
    <row r="133" spans="1:1">
      <c r="A133" s="2" t="s">
        <v>96</v>
      </c>
    </row>
    <row r="135" spans="1:1">
      <c r="A135" s="3" t="s">
        <v>97</v>
      </c>
    </row>
    <row r="137" spans="1:1">
      <c r="A137" s="3" t="s">
        <v>98</v>
      </c>
    </row>
    <row r="138" spans="1:1">
      <c r="A138" s="3" t="s">
        <v>99</v>
      </c>
    </row>
    <row r="139" spans="1:1">
      <c r="A139" s="3" t="s">
        <v>100</v>
      </c>
    </row>
    <row r="140" spans="1:1">
      <c r="A140" s="3" t="s">
        <v>101</v>
      </c>
    </row>
    <row r="142" spans="1:1">
      <c r="A142" s="3" t="s">
        <v>102</v>
      </c>
    </row>
    <row r="144" spans="1:1">
      <c r="A144" s="3" t="s">
        <v>103</v>
      </c>
    </row>
    <row r="145" spans="1:1">
      <c r="A145" s="3" t="s">
        <v>104</v>
      </c>
    </row>
    <row r="147" spans="1:1">
      <c r="A147" s="3" t="s">
        <v>105</v>
      </c>
    </row>
    <row r="148" spans="1:1">
      <c r="A148" s="3" t="s">
        <v>106</v>
      </c>
    </row>
    <row r="150" spans="1:1">
      <c r="A150" s="3" t="s">
        <v>107</v>
      </c>
    </row>
    <row r="151" spans="1:1">
      <c r="A151" s="3" t="s">
        <v>108</v>
      </c>
    </row>
    <row r="153" spans="1:1">
      <c r="A153" s="3" t="s">
        <v>109</v>
      </c>
    </row>
    <row r="155" spans="1:1">
      <c r="A155" s="3" t="s">
        <v>110</v>
      </c>
    </row>
    <row r="157" spans="1:1">
      <c r="A157" s="3" t="s">
        <v>111</v>
      </c>
    </row>
    <row r="158" spans="1:1">
      <c r="A158" s="3" t="s">
        <v>112</v>
      </c>
    </row>
    <row r="160" spans="1:1">
      <c r="A160" s="3" t="s">
        <v>113</v>
      </c>
    </row>
    <row r="162" spans="1:1">
      <c r="A162" s="3" t="s">
        <v>114</v>
      </c>
    </row>
    <row r="164" spans="1:1">
      <c r="A164" s="3" t="s">
        <v>115</v>
      </c>
    </row>
    <row r="166" spans="1:1">
      <c r="A166" s="3" t="s">
        <v>116</v>
      </c>
    </row>
    <row r="167" spans="1:1">
      <c r="A167" s="3" t="s">
        <v>117</v>
      </c>
    </row>
    <row r="169" spans="1:1">
      <c r="A169" s="3" t="s">
        <v>118</v>
      </c>
    </row>
    <row r="171" spans="1:1">
      <c r="A171" s="3" t="s">
        <v>119</v>
      </c>
    </row>
    <row r="173" spans="1:1">
      <c r="A173" s="3" t="s">
        <v>120</v>
      </c>
    </row>
    <row r="174" spans="1:1">
      <c r="A174" s="3" t="s">
        <v>121</v>
      </c>
    </row>
    <row r="175" spans="1:1">
      <c r="A175" s="3" t="s">
        <v>122</v>
      </c>
    </row>
    <row r="177" spans="1:1">
      <c r="A177" s="2" t="s">
        <v>123</v>
      </c>
    </row>
    <row r="179" spans="1:1">
      <c r="A179" s="3" t="s">
        <v>124</v>
      </c>
    </row>
    <row r="180" spans="1:1">
      <c r="A180" s="3" t="s">
        <v>125</v>
      </c>
    </row>
    <row r="182" spans="1:1">
      <c r="A182" s="3" t="s">
        <v>126</v>
      </c>
    </row>
    <row r="184" spans="1:1">
      <c r="A184" s="3" t="s">
        <v>127</v>
      </c>
    </row>
    <row r="186" spans="1:1">
      <c r="A186" s="3" t="s">
        <v>128</v>
      </c>
    </row>
    <row r="187" spans="1:1">
      <c r="A187" s="3" t="s">
        <v>129</v>
      </c>
    </row>
    <row r="189" spans="1:1">
      <c r="A189" s="3" t="s">
        <v>130</v>
      </c>
    </row>
    <row r="191" spans="1:1">
      <c r="A191" s="3" t="s">
        <v>131</v>
      </c>
    </row>
    <row r="193" spans="1:1">
      <c r="A193" s="3" t="s">
        <v>132</v>
      </c>
    </row>
    <row r="195" spans="1:1">
      <c r="A195" s="3" t="s">
        <v>133</v>
      </c>
    </row>
    <row r="197" spans="1:1">
      <c r="A197" s="3" t="s">
        <v>134</v>
      </c>
    </row>
    <row r="199" spans="1:1">
      <c r="A199" s="2" t="s">
        <v>135</v>
      </c>
    </row>
    <row r="201" spans="1:1">
      <c r="A201" s="3" t="s">
        <v>136</v>
      </c>
    </row>
    <row r="203" spans="1:1">
      <c r="A203" s="3" t="s">
        <v>137</v>
      </c>
    </row>
    <row r="205" spans="1:1">
      <c r="A205" s="3" t="s">
        <v>138</v>
      </c>
    </row>
    <row r="206" spans="1:1">
      <c r="A206" s="3" t="s">
        <v>139</v>
      </c>
    </row>
    <row r="208" spans="1:1">
      <c r="A208" s="2" t="s">
        <v>140</v>
      </c>
    </row>
    <row r="210" spans="1:1">
      <c r="A210" s="3" t="s">
        <v>141</v>
      </c>
    </row>
    <row r="211" spans="1:1">
      <c r="A211" s="3" t="s">
        <v>142</v>
      </c>
    </row>
    <row r="212" spans="1:1">
      <c r="A212" s="3" t="s">
        <v>143</v>
      </c>
    </row>
    <row r="214" spans="1:1">
      <c r="A214" s="3" t="s">
        <v>144</v>
      </c>
    </row>
    <row r="215" spans="1:1">
      <c r="A215" s="3" t="s">
        <v>145</v>
      </c>
    </row>
    <row r="217" spans="1:1">
      <c r="A217" s="3" t="s">
        <v>146</v>
      </c>
    </row>
    <row r="218" spans="1:1">
      <c r="A218" s="3" t="s">
        <v>147</v>
      </c>
    </row>
    <row r="220" spans="1:1">
      <c r="A220" s="3" t="s">
        <v>148</v>
      </c>
    </row>
    <row r="222" spans="1:1">
      <c r="A222" s="3" t="s">
        <v>149</v>
      </c>
    </row>
    <row r="223" spans="1:1">
      <c r="A223" s="3" t="s">
        <v>150</v>
      </c>
    </row>
    <row r="225" spans="1:1">
      <c r="A225" s="3" t="s">
        <v>151</v>
      </c>
    </row>
    <row r="227" spans="1:1">
      <c r="A227" s="3" t="s">
        <v>152</v>
      </c>
    </row>
    <row r="228" spans="1:1">
      <c r="A228" s="3" t="s">
        <v>153</v>
      </c>
    </row>
    <row r="229" spans="1:1">
      <c r="A229" s="3" t="s">
        <v>154</v>
      </c>
    </row>
    <row r="230" spans="1:1">
      <c r="A230" s="3" t="s">
        <v>155</v>
      </c>
    </row>
    <row r="231" spans="1:1">
      <c r="A231" s="3" t="s">
        <v>156</v>
      </c>
    </row>
    <row r="232" spans="1:1">
      <c r="A232" s="3" t="s">
        <v>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Base_de_dados</vt:lpstr>
      <vt:lpstr>Indicadores</vt:lpstr>
      <vt:lpstr>depara_categoria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Vinícius Oviedo</cp:lastModifiedBy>
  <dcterms:created xsi:type="dcterms:W3CDTF">2019-09-15T19:47:38Z</dcterms:created>
  <dcterms:modified xsi:type="dcterms:W3CDTF">2023-11-03T14:42:07Z</dcterms:modified>
</cp:coreProperties>
</file>