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/Desktop/Preditiva.ai/Conteudo/Data_Analytics_Gravado/faq/"/>
    </mc:Choice>
  </mc:AlternateContent>
  <xr:revisionPtr revIDLastSave="0" documentId="8_{C891ED43-3B08-DF46-A737-9F6F91D4EB39}" xr6:coauthVersionLast="47" xr6:coauthVersionMax="47" xr10:uidLastSave="{00000000-0000-0000-0000-000000000000}"/>
  <bookViews>
    <workbookView xWindow="0" yWindow="500" windowWidth="51200" windowHeight="28300" xr2:uid="{BB762050-9E31-C242-8481-DD1D969E9F62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N25" i="1"/>
  <c r="N24" i="1"/>
  <c r="N23" i="1"/>
  <c r="N22" i="1"/>
  <c r="N21" i="1"/>
  <c r="N20" i="1"/>
  <c r="N19" i="1"/>
  <c r="N18" i="1"/>
  <c r="N17" i="1"/>
  <c r="N16" i="1"/>
  <c r="N15" i="1"/>
  <c r="N14" i="1"/>
  <c r="J25" i="1"/>
  <c r="J24" i="1"/>
  <c r="J23" i="1"/>
  <c r="J22" i="1"/>
  <c r="J21" i="1"/>
  <c r="J20" i="1"/>
  <c r="J19" i="1"/>
  <c r="J18" i="1"/>
  <c r="J17" i="1"/>
  <c r="J16" i="1"/>
  <c r="J15" i="1"/>
  <c r="J14" i="1"/>
  <c r="F25" i="1"/>
  <c r="F24" i="1"/>
  <c r="F23" i="1"/>
  <c r="F22" i="1"/>
  <c r="F21" i="1"/>
  <c r="F20" i="1"/>
  <c r="F19" i="1"/>
  <c r="F18" i="1"/>
  <c r="F17" i="1"/>
  <c r="F16" i="1"/>
  <c r="F15" i="1"/>
  <c r="F14" i="1"/>
  <c r="O22" i="1" l="1"/>
  <c r="Q21" i="1"/>
  <c r="K18" i="1"/>
  <c r="Q20" i="1"/>
  <c r="K25" i="1"/>
  <c r="Q17" i="1"/>
  <c r="O17" i="1"/>
  <c r="O21" i="1"/>
  <c r="Q22" i="1"/>
  <c r="O14" i="1"/>
  <c r="O18" i="1"/>
  <c r="N11" i="1"/>
  <c r="Q18" i="1"/>
  <c r="Q15" i="1"/>
  <c r="Q19" i="1"/>
  <c r="Q23" i="1"/>
  <c r="O15" i="1"/>
  <c r="O19" i="1"/>
  <c r="O23" i="1"/>
  <c r="Q24" i="1"/>
  <c r="Q16" i="1"/>
  <c r="O16" i="1"/>
  <c r="O20" i="1"/>
  <c r="Q25" i="1"/>
  <c r="O25" i="1"/>
  <c r="M24" i="1"/>
  <c r="M25" i="1"/>
  <c r="O24" i="1"/>
  <c r="P14" i="1"/>
  <c r="P16" i="1"/>
  <c r="P18" i="1"/>
  <c r="P20" i="1"/>
  <c r="P22" i="1"/>
  <c r="P24" i="1"/>
  <c r="M17" i="1"/>
  <c r="M19" i="1"/>
  <c r="Q14" i="1"/>
  <c r="L20" i="1"/>
  <c r="J11" i="1"/>
  <c r="L22" i="1"/>
  <c r="N9" i="1"/>
  <c r="P15" i="1"/>
  <c r="P17" i="1"/>
  <c r="P19" i="1"/>
  <c r="P21" i="1"/>
  <c r="P23" i="1"/>
  <c r="P25" i="1"/>
  <c r="M16" i="1"/>
  <c r="M21" i="1"/>
  <c r="M15" i="1"/>
  <c r="M23" i="1"/>
  <c r="K24" i="1"/>
  <c r="L24" i="1"/>
  <c r="K16" i="1"/>
  <c r="K22" i="1"/>
  <c r="I25" i="1"/>
  <c r="L14" i="1"/>
  <c r="L16" i="1"/>
  <c r="L18" i="1"/>
  <c r="I18" i="1"/>
  <c r="M14" i="1"/>
  <c r="M18" i="1"/>
  <c r="M20" i="1"/>
  <c r="M22" i="1"/>
  <c r="I24" i="1"/>
  <c r="K20" i="1"/>
  <c r="I20" i="1"/>
  <c r="K15" i="1"/>
  <c r="K23" i="1"/>
  <c r="J9" i="1"/>
  <c r="L15" i="1"/>
  <c r="L17" i="1"/>
  <c r="L19" i="1"/>
  <c r="L21" i="1"/>
  <c r="L23" i="1"/>
  <c r="L25" i="1"/>
  <c r="I16" i="1"/>
  <c r="K14" i="1"/>
  <c r="K17" i="1"/>
  <c r="K19" i="1"/>
  <c r="K21" i="1"/>
  <c r="I23" i="1"/>
  <c r="I22" i="1"/>
  <c r="G14" i="1"/>
  <c r="G16" i="1"/>
  <c r="G18" i="1"/>
  <c r="G20" i="1"/>
  <c r="G22" i="1"/>
  <c r="G24" i="1"/>
  <c r="H14" i="1"/>
  <c r="H16" i="1"/>
  <c r="H18" i="1"/>
  <c r="H20" i="1"/>
  <c r="H22" i="1"/>
  <c r="H24" i="1"/>
  <c r="I14" i="1"/>
  <c r="G17" i="1"/>
  <c r="G19" i="1"/>
  <c r="G21" i="1"/>
  <c r="G23" i="1"/>
  <c r="G25" i="1"/>
  <c r="H15" i="1"/>
  <c r="H17" i="1"/>
  <c r="H19" i="1"/>
  <c r="H21" i="1"/>
  <c r="H23" i="1"/>
  <c r="H25" i="1"/>
  <c r="G15" i="1"/>
  <c r="F9" i="1"/>
  <c r="F11" i="1"/>
  <c r="I15" i="1"/>
  <c r="I17" i="1"/>
  <c r="I19" i="1"/>
  <c r="I21" i="1"/>
  <c r="E17" i="1"/>
  <c r="B9" i="1"/>
  <c r="B11" i="1"/>
  <c r="E19" i="1"/>
  <c r="E18" i="1"/>
  <c r="E16" i="1"/>
  <c r="E21" i="1"/>
  <c r="E25" i="1"/>
  <c r="E24" i="1"/>
  <c r="E23" i="1"/>
  <c r="E15" i="1"/>
  <c r="E20" i="1"/>
  <c r="E22" i="1"/>
  <c r="E14" i="1"/>
  <c r="D19" i="1"/>
  <c r="D21" i="1"/>
  <c r="D20" i="1"/>
  <c r="D16" i="1"/>
  <c r="D15" i="1"/>
  <c r="D18" i="1"/>
  <c r="D25" i="1"/>
  <c r="D17" i="1"/>
  <c r="D24" i="1"/>
  <c r="D23" i="1"/>
  <c r="D22" i="1"/>
  <c r="D14" i="1"/>
  <c r="C22" i="1"/>
  <c r="C16" i="1"/>
  <c r="C19" i="1"/>
  <c r="C17" i="1"/>
  <c r="C23" i="1"/>
  <c r="C15" i="1"/>
  <c r="C18" i="1"/>
  <c r="C25" i="1"/>
  <c r="C24" i="1"/>
  <c r="C14" i="1"/>
  <c r="C21" i="1"/>
  <c r="C20" i="1"/>
  <c r="N7" i="1" l="1"/>
  <c r="N3" i="1"/>
  <c r="N5" i="1"/>
  <c r="J5" i="1"/>
  <c r="J7" i="1"/>
  <c r="J3" i="1"/>
  <c r="F5" i="1"/>
  <c r="F7" i="1"/>
  <c r="F3" i="1"/>
  <c r="B7" i="1"/>
  <c r="B5" i="1"/>
  <c r="B3" i="1"/>
</calcChain>
</file>

<file path=xl/sharedStrings.xml><?xml version="1.0" encoding="utf-8"?>
<sst xmlns="http://schemas.openxmlformats.org/spreadsheetml/2006/main" count="24" uniqueCount="6">
  <si>
    <t>Dados</t>
  </si>
  <si>
    <t>Desvio mediano</t>
  </si>
  <si>
    <t>Distância Interquantil</t>
  </si>
  <si>
    <t>Desvio absoluto</t>
  </si>
  <si>
    <t>Amplitude</t>
  </si>
  <si>
    <t>Desvio padrão (desvio médio)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</si>
</sst>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Font="1"/>
    <xf numFmtId="0" fontId="1" fillId="2" borderId="0" xfId="0" applyFont="1" applyFill="1" applyAlignment="1">
      <alignment horizontal="center"/>
    </xf>
    <xf numFmtId="164" fontId="0" fillId="0" borderId="0" xfId="0" applyNumberFormat="1"/>
    <xf numFmtId="165" fontId="0" fillId="3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C5D6F-BAA2-1B4B-8D4A-2F07530A6410}">
  <dimension ref="B2:Q25"/>
  <sheetViews>
    <sheetView tabSelected="1" zoomScale="125" zoomScaleNormal="183" workbookViewId="0">
      <selection activeCell="F37" sqref="F37"/>
    </sheetView>
  </sheetViews>
  <sheetFormatPr baseColWidth="10" defaultRowHeight="16" outlineLevelRow="1" x14ac:dyDescent="0.2"/>
  <cols>
    <col min="2" max="2" width="24.83203125" style="2" customWidth="1"/>
    <col min="3" max="3" width="5.5" customWidth="1"/>
    <col min="6" max="6" width="24.83203125" style="2" customWidth="1"/>
    <col min="7" max="7" width="5.5" customWidth="1"/>
    <col min="10" max="10" width="24.83203125" style="2" customWidth="1"/>
    <col min="11" max="11" width="5.5" customWidth="1"/>
    <col min="14" max="14" width="24.83203125" style="2" customWidth="1"/>
    <col min="15" max="15" width="5.5" customWidth="1"/>
  </cols>
  <sheetData>
    <row r="2" spans="2:17" x14ac:dyDescent="0.2">
      <c r="B2" s="3" t="s">
        <v>5</v>
      </c>
      <c r="F2" s="3" t="s">
        <v>5</v>
      </c>
      <c r="J2" s="3" t="s">
        <v>5</v>
      </c>
      <c r="N2" s="3" t="s">
        <v>5</v>
      </c>
    </row>
    <row r="3" spans="2:17" x14ac:dyDescent="0.2">
      <c r="B3" s="8">
        <f ca="1" xml:space="preserve"> SQRT(  SUM(C14:C25) / COUNTA(B14:B25))</f>
        <v>30.250229567540295</v>
      </c>
      <c r="D3" s="6"/>
      <c r="F3" s="8">
        <f ca="1" xml:space="preserve"> SQRT(  SUM(G14:G25) / COUNTA(F14:F25))</f>
        <v>26.945418080919723</v>
      </c>
      <c r="H3" s="6"/>
      <c r="J3" s="8">
        <f ca="1" xml:space="preserve"> SQRT(  SUM(K14:K25) / COUNTA(J14:J25))</f>
        <v>26.91486062052379</v>
      </c>
      <c r="L3" s="6"/>
      <c r="N3" s="8">
        <f ca="1" xml:space="preserve"> SQRT(  SUM(O14:O25) / COUNTA(N14:N25))</f>
        <v>33.414900202687356</v>
      </c>
      <c r="P3" s="6"/>
    </row>
    <row r="4" spans="2:17" outlineLevel="1" x14ac:dyDescent="0.2">
      <c r="B4" s="3" t="s">
        <v>1</v>
      </c>
      <c r="F4" s="3" t="s">
        <v>1</v>
      </c>
      <c r="J4" s="3" t="s">
        <v>1</v>
      </c>
      <c r="N4" s="3" t="s">
        <v>1</v>
      </c>
    </row>
    <row r="5" spans="2:17" outlineLevel="1" x14ac:dyDescent="0.2">
      <c r="B5" s="7">
        <f ca="1">SQRT(  SUM(D14:D25)/12)</f>
        <v>31.731950249971504</v>
      </c>
      <c r="F5" s="7">
        <f ca="1">SQRT(  SUM(H14:H25)/12)</f>
        <v>26.947479783212874</v>
      </c>
      <c r="J5" s="7">
        <f ca="1">SQRT(  SUM(L14:L25)/12)</f>
        <v>27.390691849604675</v>
      </c>
      <c r="N5" s="7">
        <f ca="1">SQRT(  SUM(P14:P25)/12)</f>
        <v>37.12029992694923</v>
      </c>
    </row>
    <row r="6" spans="2:17" outlineLevel="1" x14ac:dyDescent="0.2">
      <c r="B6" s="3" t="s">
        <v>3</v>
      </c>
      <c r="F6" s="3" t="s">
        <v>3</v>
      </c>
      <c r="J6" s="3" t="s">
        <v>3</v>
      </c>
      <c r="N6" s="3" t="s">
        <v>3</v>
      </c>
    </row>
    <row r="7" spans="2:17" outlineLevel="1" x14ac:dyDescent="0.2">
      <c r="B7" s="7">
        <f ca="1" xml:space="preserve"> SUM(E14:E25)/12</f>
        <v>25.111111111111111</v>
      </c>
      <c r="F7" s="7">
        <f ca="1" xml:space="preserve"> SUM(I14:I25)/12</f>
        <v>23.166666666666668</v>
      </c>
      <c r="J7" s="7">
        <f ca="1" xml:space="preserve"> SUM(M14:M25)/12</f>
        <v>22.847222222222225</v>
      </c>
      <c r="N7" s="7">
        <f ca="1" xml:space="preserve"> SUM(Q14:Q25)/12</f>
        <v>31.611111111111114</v>
      </c>
    </row>
    <row r="8" spans="2:17" outlineLevel="1" x14ac:dyDescent="0.2">
      <c r="B8" s="3" t="s">
        <v>2</v>
      </c>
      <c r="F8" s="3" t="s">
        <v>2</v>
      </c>
      <c r="J8" s="3" t="s">
        <v>2</v>
      </c>
      <c r="N8" s="3" t="s">
        <v>2</v>
      </c>
    </row>
    <row r="9" spans="2:17" outlineLevel="1" x14ac:dyDescent="0.2">
      <c r="B9" s="7">
        <f ca="1">_xlfn.QUARTILE.INC(B14:B25,3) - _xlfn.QUARTILE.INC(B14:B25,1)</f>
        <v>34.75</v>
      </c>
      <c r="F9" s="7">
        <f ca="1">_xlfn.QUARTILE.INC(F14:F25,3) - _xlfn.QUARTILE.INC(F14:F25,1)</f>
        <v>36.25</v>
      </c>
      <c r="J9" s="7">
        <f ca="1">_xlfn.QUARTILE.INC(J14:J25,3) - _xlfn.QUARTILE.INC(J14:J25,1)</f>
        <v>39.75</v>
      </c>
      <c r="N9" s="7">
        <f ca="1">_xlfn.QUARTILE.INC(N14:N25,3) - _xlfn.QUARTILE.INC(N14:N25,1)</f>
        <v>65.25</v>
      </c>
    </row>
    <row r="10" spans="2:17" outlineLevel="1" x14ac:dyDescent="0.2">
      <c r="B10" s="3" t="s">
        <v>4</v>
      </c>
      <c r="F10" s="3" t="s">
        <v>4</v>
      </c>
      <c r="J10" s="3" t="s">
        <v>4</v>
      </c>
      <c r="N10" s="3" t="s">
        <v>4</v>
      </c>
    </row>
    <row r="11" spans="2:17" x14ac:dyDescent="0.2">
      <c r="B11" s="7">
        <f ca="1">MAX(B14:B25) - MIN(B14:B25)</f>
        <v>94</v>
      </c>
      <c r="D11" s="4"/>
      <c r="F11" s="7">
        <f ca="1">MAX(F14:F25) - MIN(F14:F25)</f>
        <v>86</v>
      </c>
      <c r="H11" s="4"/>
      <c r="J11" s="7">
        <f ca="1">MAX(J14:J25) - MIN(J14:J25)</f>
        <v>83</v>
      </c>
      <c r="L11" s="4"/>
      <c r="N11" s="7">
        <f ca="1">MAX(N14:N25) - MIN(N14:N25)</f>
        <v>92</v>
      </c>
      <c r="P11" s="4"/>
    </row>
    <row r="12" spans="2:17" x14ac:dyDescent="0.2">
      <c r="D12" s="4"/>
      <c r="H12" s="4"/>
      <c r="L12" s="4"/>
      <c r="P12" s="4"/>
    </row>
    <row r="13" spans="2:17" x14ac:dyDescent="0.2">
      <c r="B13" s="5" t="s">
        <v>0</v>
      </c>
      <c r="D13" s="4"/>
      <c r="F13" s="5" t="s">
        <v>0</v>
      </c>
      <c r="H13" s="4"/>
      <c r="J13" s="5" t="s">
        <v>0</v>
      </c>
      <c r="L13" s="4"/>
      <c r="N13" s="5" t="s">
        <v>0</v>
      </c>
      <c r="P13" s="4"/>
    </row>
    <row r="14" spans="2:17" x14ac:dyDescent="0.2">
      <c r="B14" s="2">
        <f ca="1">RANDBETWEEN(1,100)</f>
        <v>19</v>
      </c>
      <c r="C14">
        <f ca="1" xml:space="preserve"> ( AVERAGE(B$14:B$25)-B14 ) ^ 2</f>
        <v>604.34027777777794</v>
      </c>
      <c r="D14">
        <f ca="1">(MEDIAN(B$14:B$25)-B14) ^ 2</f>
        <v>225</v>
      </c>
      <c r="E14" s="1">
        <f ca="1">ABS(AVERAGE(B$14:B$25)-B14)</f>
        <v>24.583333333333336</v>
      </c>
      <c r="F14" s="2">
        <f ca="1">RANDBETWEEN(1,100)</f>
        <v>27</v>
      </c>
      <c r="G14">
        <f ca="1" xml:space="preserve"> ( AVERAGE(F$14:F$25)-F14 ) ^ 2</f>
        <v>592.1111111111112</v>
      </c>
      <c r="H14">
        <f ca="1">(MEDIAN(F$14:F$25)-F14) ^ 2</f>
        <v>576</v>
      </c>
      <c r="I14" s="1">
        <f ca="1">ABS(AVERAGE(F$14:F$25)-F14)</f>
        <v>24.333333333333336</v>
      </c>
      <c r="J14" s="2">
        <f ca="1">RANDBETWEEN(1,100)</f>
        <v>49</v>
      </c>
      <c r="K14">
        <f ca="1" xml:space="preserve"> ( AVERAGE(J$14:J$25)-J14 ) ^ 2</f>
        <v>43.340277777777807</v>
      </c>
      <c r="L14">
        <f ca="1">(MEDIAN(J$14:J$25)-J14) ^ 2</f>
        <v>2.25</v>
      </c>
      <c r="M14" s="1">
        <f ca="1">ABS(AVERAGE(J$14:J$25)-J14)</f>
        <v>6.5833333333333357</v>
      </c>
      <c r="N14" s="2">
        <f ca="1">RANDBETWEEN(1,100)</f>
        <v>21</v>
      </c>
      <c r="O14">
        <f ca="1" xml:space="preserve"> ( AVERAGE(N$14:N$25)-N14 ) ^ 2</f>
        <v>277.77777777777771</v>
      </c>
      <c r="P14">
        <f ca="1">(MEDIAN(N$14:N$25)-N14) ^ 2</f>
        <v>0.25</v>
      </c>
      <c r="Q14" s="1">
        <f ca="1">ABS(AVERAGE(N$14:N$25)-N14)</f>
        <v>16.666666666666664</v>
      </c>
    </row>
    <row r="15" spans="2:17" x14ac:dyDescent="0.2">
      <c r="B15" s="2">
        <f t="shared" ref="B15:B25" ca="1" si="0">RANDBETWEEN(1,100)</f>
        <v>50</v>
      </c>
      <c r="C15">
        <f t="shared" ref="C15:C25" ca="1" si="1" xml:space="preserve"> ( AVERAGE(B$14:B$25)-B15 ) ^ 2</f>
        <v>41.173611111111079</v>
      </c>
      <c r="D15">
        <f t="shared" ref="D15:D25" ca="1" si="2">(MEDIAN(B$14:B$25)-B15) ^ 2</f>
        <v>256</v>
      </c>
      <c r="E15" s="1">
        <f t="shared" ref="E15:E25" ca="1" si="3">ABS(AVERAGE(B$14:B$25)-B15)</f>
        <v>6.4166666666666643</v>
      </c>
      <c r="F15" s="2">
        <f t="shared" ref="F15:F25" ca="1" si="4">RANDBETWEEN(1,100)</f>
        <v>41</v>
      </c>
      <c r="G15">
        <f t="shared" ref="G15:G25" ca="1" si="5" xml:space="preserve"> ( AVERAGE(F$14:F$25)-F15 ) ^ 2</f>
        <v>106.77777777777783</v>
      </c>
      <c r="H15">
        <f t="shared" ref="H15:H25" ca="1" si="6">(MEDIAN(F$14:F$25)-F15) ^ 2</f>
        <v>100</v>
      </c>
      <c r="I15" s="1">
        <f t="shared" ref="I15:I25" ca="1" si="7">ABS(AVERAGE(F$14:F$25)-F15)</f>
        <v>10.333333333333336</v>
      </c>
      <c r="J15" s="2">
        <f t="shared" ref="J15:J25" ca="1" si="8">RANDBETWEEN(1,100)</f>
        <v>48</v>
      </c>
      <c r="K15">
        <f t="shared" ref="K15:K25" ca="1" si="9" xml:space="preserve"> ( AVERAGE(J$14:J$25)-J15 ) ^ 2</f>
        <v>31.173611111111139</v>
      </c>
      <c r="L15">
        <f t="shared" ref="L15:L25" ca="1" si="10">(MEDIAN(J$14:J$25)-J15) ^ 2</f>
        <v>0.25</v>
      </c>
      <c r="M15" s="1">
        <f t="shared" ref="M15:M25" ca="1" si="11">ABS(AVERAGE(J$14:J$25)-J15)</f>
        <v>5.5833333333333357</v>
      </c>
      <c r="N15" s="2">
        <f t="shared" ref="N15:N25" ca="1" si="12">RANDBETWEEN(1,100)</f>
        <v>93</v>
      </c>
      <c r="O15">
        <f t="shared" ref="O15:O25" ca="1" si="13" xml:space="preserve"> ( AVERAGE(N$14:N$25)-N15 ) ^ 2</f>
        <v>3061.7777777777778</v>
      </c>
      <c r="P15">
        <f t="shared" ref="P15:P25" ca="1" si="14">(MEDIAN(N$14:N$25)-N15) ^ 2</f>
        <v>5112.25</v>
      </c>
      <c r="Q15" s="1">
        <f t="shared" ref="Q15:Q25" ca="1" si="15">ABS(AVERAGE(N$14:N$25)-N15)</f>
        <v>55.333333333333336</v>
      </c>
    </row>
    <row r="16" spans="2:17" x14ac:dyDescent="0.2">
      <c r="B16" s="2">
        <f t="shared" ca="1" si="0"/>
        <v>97</v>
      </c>
      <c r="C16">
        <f t="shared" ca="1" si="1"/>
        <v>2853.3402777777774</v>
      </c>
      <c r="D16">
        <f t="shared" ca="1" si="2"/>
        <v>3969</v>
      </c>
      <c r="E16" s="1">
        <f t="shared" ca="1" si="3"/>
        <v>53.416666666666664</v>
      </c>
      <c r="F16" s="2">
        <f t="shared" ca="1" si="4"/>
        <v>90</v>
      </c>
      <c r="G16">
        <f t="shared" ca="1" si="5"/>
        <v>1495.1111111111109</v>
      </c>
      <c r="H16">
        <f t="shared" ca="1" si="6"/>
        <v>1521</v>
      </c>
      <c r="I16" s="1">
        <f t="shared" ca="1" si="7"/>
        <v>38.666666666666664</v>
      </c>
      <c r="J16" s="2">
        <f t="shared" ca="1" si="8"/>
        <v>32</v>
      </c>
      <c r="K16">
        <f t="shared" ca="1" si="9"/>
        <v>108.5069444444444</v>
      </c>
      <c r="L16">
        <f t="shared" ca="1" si="10"/>
        <v>240.25</v>
      </c>
      <c r="M16" s="1">
        <f t="shared" ca="1" si="11"/>
        <v>10.416666666666664</v>
      </c>
      <c r="N16" s="2">
        <f t="shared" ca="1" si="12"/>
        <v>75</v>
      </c>
      <c r="O16">
        <f t="shared" ca="1" si="13"/>
        <v>1393.7777777777781</v>
      </c>
      <c r="P16">
        <f t="shared" ca="1" si="14"/>
        <v>2862.25</v>
      </c>
      <c r="Q16" s="1">
        <f t="shared" ca="1" si="15"/>
        <v>37.333333333333336</v>
      </c>
    </row>
    <row r="17" spans="2:17" x14ac:dyDescent="0.2">
      <c r="B17" s="2">
        <f t="shared" ca="1" si="0"/>
        <v>29</v>
      </c>
      <c r="C17">
        <f t="shared" ca="1" si="1"/>
        <v>212.67361111111117</v>
      </c>
      <c r="D17">
        <f t="shared" ca="1" si="2"/>
        <v>25</v>
      </c>
      <c r="E17" s="1">
        <f t="shared" ca="1" si="3"/>
        <v>14.583333333333336</v>
      </c>
      <c r="F17" s="2">
        <f t="shared" ca="1" si="4"/>
        <v>44</v>
      </c>
      <c r="G17">
        <f t="shared" ca="1" si="5"/>
        <v>53.777777777777814</v>
      </c>
      <c r="H17">
        <f t="shared" ca="1" si="6"/>
        <v>49</v>
      </c>
      <c r="I17" s="1">
        <f t="shared" ca="1" si="7"/>
        <v>7.3333333333333357</v>
      </c>
      <c r="J17" s="2">
        <f t="shared" ca="1" si="8"/>
        <v>83</v>
      </c>
      <c r="K17">
        <f t="shared" ca="1" si="9"/>
        <v>1647.0069444444446</v>
      </c>
      <c r="L17">
        <f t="shared" ca="1" si="10"/>
        <v>1260.25</v>
      </c>
      <c r="M17" s="1">
        <f t="shared" ca="1" si="11"/>
        <v>40.583333333333336</v>
      </c>
      <c r="N17" s="2">
        <f t="shared" ca="1" si="12"/>
        <v>1</v>
      </c>
      <c r="O17">
        <f t="shared" ca="1" si="13"/>
        <v>1344.4444444444443</v>
      </c>
      <c r="P17">
        <f t="shared" ca="1" si="14"/>
        <v>420.25</v>
      </c>
      <c r="Q17" s="1">
        <f t="shared" ca="1" si="15"/>
        <v>36.666666666666664</v>
      </c>
    </row>
    <row r="18" spans="2:17" x14ac:dyDescent="0.2">
      <c r="B18" s="2">
        <f t="shared" ca="1" si="0"/>
        <v>3</v>
      </c>
      <c r="C18">
        <f t="shared" ca="1" si="1"/>
        <v>1647.0069444444446</v>
      </c>
      <c r="D18">
        <f t="shared" ca="1" si="2"/>
        <v>961</v>
      </c>
      <c r="E18" s="1">
        <f t="shared" ca="1" si="3"/>
        <v>40.583333333333336</v>
      </c>
      <c r="F18" s="2">
        <f t="shared" ca="1" si="4"/>
        <v>42</v>
      </c>
      <c r="G18">
        <f t="shared" ca="1" si="5"/>
        <v>87.111111111111157</v>
      </c>
      <c r="H18">
        <f t="shared" ca="1" si="6"/>
        <v>81</v>
      </c>
      <c r="I18" s="1">
        <f t="shared" ca="1" si="7"/>
        <v>9.3333333333333357</v>
      </c>
      <c r="J18" s="2">
        <f t="shared" ca="1" si="8"/>
        <v>8</v>
      </c>
      <c r="K18">
        <f t="shared" ca="1" si="9"/>
        <v>1184.5069444444443</v>
      </c>
      <c r="L18">
        <f t="shared" ca="1" si="10"/>
        <v>1560.25</v>
      </c>
      <c r="M18" s="1">
        <f t="shared" ca="1" si="11"/>
        <v>34.416666666666664</v>
      </c>
      <c r="N18" s="2">
        <f t="shared" ca="1" si="12"/>
        <v>3</v>
      </c>
      <c r="O18">
        <f t="shared" ca="1" si="13"/>
        <v>1201.7777777777776</v>
      </c>
      <c r="P18">
        <f t="shared" ca="1" si="14"/>
        <v>342.25</v>
      </c>
      <c r="Q18" s="1">
        <f t="shared" ca="1" si="15"/>
        <v>34.666666666666664</v>
      </c>
    </row>
    <row r="19" spans="2:17" x14ac:dyDescent="0.2">
      <c r="B19" s="2">
        <f t="shared" ca="1" si="0"/>
        <v>25</v>
      </c>
      <c r="C19">
        <f t="shared" ca="1" si="1"/>
        <v>345.34027777777789</v>
      </c>
      <c r="D19">
        <f t="shared" ca="1" si="2"/>
        <v>81</v>
      </c>
      <c r="E19" s="1">
        <f t="shared" ca="1" si="3"/>
        <v>18.583333333333336</v>
      </c>
      <c r="F19" s="2">
        <f t="shared" ca="1" si="4"/>
        <v>82</v>
      </c>
      <c r="G19">
        <f t="shared" ca="1" si="5"/>
        <v>940.44444444444434</v>
      </c>
      <c r="H19">
        <f t="shared" ca="1" si="6"/>
        <v>961</v>
      </c>
      <c r="I19" s="1">
        <f t="shared" ca="1" si="7"/>
        <v>30.666666666666664</v>
      </c>
      <c r="J19" s="2">
        <f t="shared" ca="1" si="8"/>
        <v>19</v>
      </c>
      <c r="K19">
        <f t="shared" ca="1" si="9"/>
        <v>548.34027777777771</v>
      </c>
      <c r="L19">
        <f t="shared" ca="1" si="10"/>
        <v>812.25</v>
      </c>
      <c r="M19" s="1">
        <f t="shared" ca="1" si="11"/>
        <v>23.416666666666664</v>
      </c>
      <c r="N19" s="2">
        <f t="shared" ca="1" si="12"/>
        <v>69</v>
      </c>
      <c r="O19">
        <f t="shared" ca="1" si="13"/>
        <v>981.77777777777794</v>
      </c>
      <c r="P19">
        <f t="shared" ca="1" si="14"/>
        <v>2256.25</v>
      </c>
      <c r="Q19" s="1">
        <f t="shared" ca="1" si="15"/>
        <v>31.333333333333336</v>
      </c>
    </row>
    <row r="20" spans="2:17" x14ac:dyDescent="0.2">
      <c r="B20" s="2">
        <f t="shared" ca="1" si="0"/>
        <v>83</v>
      </c>
      <c r="C20">
        <f t="shared" ca="1" si="1"/>
        <v>1553.6736111111109</v>
      </c>
      <c r="D20">
        <f t="shared" ca="1" si="2"/>
        <v>2401</v>
      </c>
      <c r="E20" s="1">
        <f t="shared" ca="1" si="3"/>
        <v>39.416666666666664</v>
      </c>
      <c r="F20" s="2">
        <f t="shared" ca="1" si="4"/>
        <v>58</v>
      </c>
      <c r="G20">
        <f t="shared" ca="1" si="5"/>
        <v>44.444444444444414</v>
      </c>
      <c r="H20">
        <f t="shared" ca="1" si="6"/>
        <v>49</v>
      </c>
      <c r="I20" s="1">
        <f t="shared" ca="1" si="7"/>
        <v>6.6666666666666643</v>
      </c>
      <c r="J20" s="2">
        <f t="shared" ca="1" si="8"/>
        <v>5</v>
      </c>
      <c r="K20">
        <f t="shared" ca="1" si="9"/>
        <v>1400.0069444444443</v>
      </c>
      <c r="L20">
        <f t="shared" ca="1" si="10"/>
        <v>1806.25</v>
      </c>
      <c r="M20" s="1">
        <f t="shared" ca="1" si="11"/>
        <v>37.416666666666664</v>
      </c>
      <c r="N20" s="2">
        <f t="shared" ca="1" si="12"/>
        <v>18</v>
      </c>
      <c r="O20">
        <f t="shared" ca="1" si="13"/>
        <v>386.77777777777766</v>
      </c>
      <c r="P20">
        <f t="shared" ca="1" si="14"/>
        <v>12.25</v>
      </c>
      <c r="Q20" s="1">
        <f t="shared" ca="1" si="15"/>
        <v>19.666666666666664</v>
      </c>
    </row>
    <row r="21" spans="2:17" x14ac:dyDescent="0.2">
      <c r="B21" s="2">
        <f t="shared" ca="1" si="0"/>
        <v>25</v>
      </c>
      <c r="C21">
        <f t="shared" ca="1" si="1"/>
        <v>345.34027777777789</v>
      </c>
      <c r="D21">
        <f t="shared" ca="1" si="2"/>
        <v>81</v>
      </c>
      <c r="E21" s="1">
        <f t="shared" ca="1" si="3"/>
        <v>18.583333333333336</v>
      </c>
      <c r="F21" s="2">
        <f t="shared" ca="1" si="4"/>
        <v>63</v>
      </c>
      <c r="G21">
        <f t="shared" ca="1" si="5"/>
        <v>136.11111111111106</v>
      </c>
      <c r="H21">
        <f t="shared" ca="1" si="6"/>
        <v>144</v>
      </c>
      <c r="I21" s="1">
        <f t="shared" ca="1" si="7"/>
        <v>11.666666666666664</v>
      </c>
      <c r="J21" s="2">
        <f t="shared" ca="1" si="8"/>
        <v>65</v>
      </c>
      <c r="K21">
        <f t="shared" ca="1" si="9"/>
        <v>510.00694444444457</v>
      </c>
      <c r="L21">
        <f t="shared" ca="1" si="10"/>
        <v>306.25</v>
      </c>
      <c r="M21" s="1">
        <f t="shared" ca="1" si="11"/>
        <v>22.583333333333336</v>
      </c>
      <c r="N21" s="2">
        <f t="shared" ca="1" si="12"/>
        <v>79</v>
      </c>
      <c r="O21">
        <f t="shared" ca="1" si="13"/>
        <v>1708.4444444444446</v>
      </c>
      <c r="P21">
        <f t="shared" ca="1" si="14"/>
        <v>3306.25</v>
      </c>
      <c r="Q21" s="1">
        <f t="shared" ca="1" si="15"/>
        <v>41.333333333333336</v>
      </c>
    </row>
    <row r="22" spans="2:17" x14ac:dyDescent="0.2">
      <c r="B22" s="2">
        <f t="shared" ca="1" si="0"/>
        <v>95</v>
      </c>
      <c r="C22">
        <f t="shared" ca="1" si="1"/>
        <v>2643.6736111111109</v>
      </c>
      <c r="D22">
        <f t="shared" ca="1" si="2"/>
        <v>3721</v>
      </c>
      <c r="E22" s="1">
        <f t="shared" ca="1" si="3"/>
        <v>51.416666666666664</v>
      </c>
      <c r="F22" s="2">
        <f t="shared" ca="1" si="4"/>
        <v>83</v>
      </c>
      <c r="G22">
        <f t="shared" ca="1" si="5"/>
        <v>1002.7777777777776</v>
      </c>
      <c r="H22">
        <f t="shared" ca="1" si="6"/>
        <v>1024</v>
      </c>
      <c r="I22" s="1">
        <f t="shared" ca="1" si="7"/>
        <v>31.666666666666664</v>
      </c>
      <c r="J22" s="2">
        <f t="shared" ca="1" si="8"/>
        <v>47</v>
      </c>
      <c r="K22">
        <f t="shared" ca="1" si="9"/>
        <v>21.006944444444468</v>
      </c>
      <c r="L22">
        <f t="shared" ca="1" si="10"/>
        <v>0.25</v>
      </c>
      <c r="M22" s="1">
        <f t="shared" ca="1" si="11"/>
        <v>4.5833333333333357</v>
      </c>
      <c r="N22" s="2">
        <f t="shared" ca="1" si="12"/>
        <v>6</v>
      </c>
      <c r="O22">
        <f t="shared" ca="1" si="13"/>
        <v>1002.7777777777776</v>
      </c>
      <c r="P22">
        <f t="shared" ca="1" si="14"/>
        <v>240.25</v>
      </c>
      <c r="Q22" s="1">
        <f t="shared" ca="1" si="15"/>
        <v>31.666666666666664</v>
      </c>
    </row>
    <row r="23" spans="2:17" x14ac:dyDescent="0.2">
      <c r="B23" s="2">
        <f t="shared" ca="1" si="0"/>
        <v>41</v>
      </c>
      <c r="C23">
        <f t="shared" ca="1" si="1"/>
        <v>6.6736111111111232</v>
      </c>
      <c r="D23">
        <f t="shared" ca="1" si="2"/>
        <v>49</v>
      </c>
      <c r="E23" s="1">
        <f t="shared" ca="1" si="3"/>
        <v>2.5833333333333357</v>
      </c>
      <c r="F23" s="2">
        <f t="shared" ca="1" si="4"/>
        <v>71</v>
      </c>
      <c r="G23">
        <f t="shared" ca="1" si="5"/>
        <v>386.77777777777766</v>
      </c>
      <c r="H23">
        <f t="shared" ca="1" si="6"/>
        <v>400</v>
      </c>
      <c r="I23" s="1">
        <f t="shared" ca="1" si="7"/>
        <v>19.666666666666664</v>
      </c>
      <c r="J23" s="2">
        <f t="shared" ca="1" si="8"/>
        <v>88</v>
      </c>
      <c r="K23">
        <f t="shared" ca="1" si="9"/>
        <v>2077.8402777777778</v>
      </c>
      <c r="L23">
        <f t="shared" ca="1" si="10"/>
        <v>1640.25</v>
      </c>
      <c r="M23" s="1">
        <f t="shared" ca="1" si="11"/>
        <v>45.583333333333336</v>
      </c>
      <c r="N23" s="2">
        <f t="shared" ca="1" si="12"/>
        <v>62</v>
      </c>
      <c r="O23">
        <f t="shared" ca="1" si="13"/>
        <v>592.1111111111112</v>
      </c>
      <c r="P23">
        <f t="shared" ca="1" si="14"/>
        <v>1640.25</v>
      </c>
      <c r="Q23" s="1">
        <f t="shared" ca="1" si="15"/>
        <v>24.333333333333336</v>
      </c>
    </row>
    <row r="24" spans="2:17" x14ac:dyDescent="0.2">
      <c r="B24" s="2">
        <f t="shared" ca="1" si="0"/>
        <v>39</v>
      </c>
      <c r="C24">
        <f t="shared" ca="1" si="1"/>
        <v>21.006944444444468</v>
      </c>
      <c r="D24">
        <f t="shared" ca="1" si="2"/>
        <v>25</v>
      </c>
      <c r="E24" s="1">
        <f t="shared" ca="1" si="3"/>
        <v>4.5833333333333357</v>
      </c>
      <c r="F24" s="2">
        <f t="shared" ca="1" si="4"/>
        <v>4</v>
      </c>
      <c r="G24">
        <f t="shared" ca="1" si="5"/>
        <v>2240.4444444444448</v>
      </c>
      <c r="H24">
        <f t="shared" ca="1" si="6"/>
        <v>2209</v>
      </c>
      <c r="I24" s="1">
        <f t="shared" ca="1" si="7"/>
        <v>47.333333333333336</v>
      </c>
      <c r="J24" s="2">
        <f t="shared" ca="1" si="8"/>
        <v>54</v>
      </c>
      <c r="K24">
        <f t="shared" ca="1" si="9"/>
        <v>134.17361111111117</v>
      </c>
      <c r="L24">
        <f t="shared" ca="1" si="10"/>
        <v>42.25</v>
      </c>
      <c r="M24" s="1">
        <f t="shared" ca="1" si="11"/>
        <v>11.583333333333336</v>
      </c>
      <c r="N24" s="2">
        <f t="shared" ca="1" si="12"/>
        <v>22</v>
      </c>
      <c r="O24">
        <f t="shared" ca="1" si="13"/>
        <v>245.44444444444437</v>
      </c>
      <c r="P24">
        <f t="shared" ca="1" si="14"/>
        <v>0.25</v>
      </c>
      <c r="Q24" s="1">
        <f t="shared" ca="1" si="15"/>
        <v>15.666666666666664</v>
      </c>
    </row>
    <row r="25" spans="2:17" x14ac:dyDescent="0.2">
      <c r="B25" s="2">
        <f t="shared" ca="1" si="0"/>
        <v>17</v>
      </c>
      <c r="C25">
        <f t="shared" ca="1" si="1"/>
        <v>706.6736111111112</v>
      </c>
      <c r="D25">
        <f t="shared" ca="1" si="2"/>
        <v>289</v>
      </c>
      <c r="E25" s="1">
        <f t="shared" ca="1" si="3"/>
        <v>26.583333333333336</v>
      </c>
      <c r="F25" s="2">
        <f t="shared" ca="1" si="4"/>
        <v>11</v>
      </c>
      <c r="G25">
        <f t="shared" ca="1" si="5"/>
        <v>1626.7777777777781</v>
      </c>
      <c r="H25">
        <f t="shared" ca="1" si="6"/>
        <v>1600</v>
      </c>
      <c r="I25" s="1">
        <f t="shared" ca="1" si="7"/>
        <v>40.333333333333336</v>
      </c>
      <c r="J25" s="2">
        <f t="shared" ca="1" si="8"/>
        <v>11</v>
      </c>
      <c r="K25">
        <f t="shared" ca="1" si="9"/>
        <v>987.00694444444434</v>
      </c>
      <c r="L25">
        <f t="shared" ca="1" si="10"/>
        <v>1332.25</v>
      </c>
      <c r="M25" s="1">
        <f t="shared" ca="1" si="11"/>
        <v>31.416666666666664</v>
      </c>
      <c r="N25" s="2">
        <f t="shared" ca="1" si="12"/>
        <v>3</v>
      </c>
      <c r="O25">
        <f t="shared" ca="1" si="13"/>
        <v>1201.7777777777776</v>
      </c>
      <c r="P25">
        <f t="shared" ca="1" si="14"/>
        <v>342.25</v>
      </c>
      <c r="Q25" s="1">
        <f t="shared" ca="1" si="15"/>
        <v>34.666666666666664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2022-07-08T00:14:31Z</dcterms:created>
  <dcterms:modified xsi:type="dcterms:W3CDTF">2022-07-08T19:22:46Z</dcterms:modified>
</cp:coreProperties>
</file>