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334D8B0E-9D23-45F9-A4DE-C991B7E97CD6}" xr6:coauthVersionLast="47" xr6:coauthVersionMax="47" xr10:uidLastSave="{00000000-0000-0000-0000-000000000000}"/>
  <bookViews>
    <workbookView xWindow="-120" yWindow="-120" windowWidth="20730" windowHeight="11040" activeTab="1" xr2:uid="{FA78C0D3-9A33-40C0-84A8-D61B660057D3}"/>
  </bookViews>
  <sheets>
    <sheet name="dados-e-enunciado" sheetId="1" r:id="rId1"/>
    <sheet name="res" sheetId="2" r:id="rId2"/>
  </sheets>
  <definedNames>
    <definedName name="_xlchart.v1.0" hidden="1">'dados-e-enunciado'!$B$6:$B$25</definedName>
    <definedName name="_xlchart.v1.1" hidden="1">'dados-e-enunciado'!$C$6:$C$25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2" l="1"/>
  <c r="N6" i="2"/>
  <c r="N7" i="2"/>
  <c r="M7" i="2"/>
  <c r="M6" i="2"/>
  <c r="N5" i="2"/>
  <c r="M5" i="2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<sst xmlns="http://schemas.openxmlformats.org/spreadsheetml/2006/main" count="19" uniqueCount="17">
  <si>
    <t>Unidade Observacional</t>
  </si>
  <si>
    <t>Antes</t>
  </si>
  <si>
    <t>Depois</t>
  </si>
  <si>
    <t>Exercício 10 - Tempo de Reação</t>
  </si>
  <si>
    <r>
      <rPr>
        <b/>
        <sz val="11"/>
        <color theme="1"/>
        <rFont val="Calibri"/>
        <family val="2"/>
        <scheme val="minor"/>
      </rPr>
      <t>Aplicação 3: Efeito do Álcool no Reflexo de Motoristas</t>
    </r>
    <r>
      <rPr>
        <i/>
        <sz val="11"/>
        <color theme="1"/>
        <rFont val="Calibri"/>
        <family val="2"/>
        <scheme val="minor"/>
      </rPr>
      <t xml:space="preserve">
Efeito do Álcool no Reflexo de Motoristas
</t>
    </r>
    <r>
      <rPr>
        <sz val="11"/>
        <color theme="1"/>
        <rFont val="Calibri"/>
        <family val="2"/>
        <scheme val="minor"/>
      </rPr>
      <t xml:space="preserve">
Foi realizado um estudo para avaliar o efeito do álcool no tempo de reação de motoristas. Para isso, foram selecionados 20 motoristas, e mediu-se o tempo de reação de cada um deles em um percurso controlado. Na sequência cada motorista bebeu 2 cervejas e seu tempo de reação após o consumo do álcool foi novamente medido. Para avaliar se as diferenças nos tempos de reação antes e depois do consumo do álcool são estatisticamente significantes, utilize o arquivo tempo_reacao.xlsx (disponível em Materiais Complementares) e realize as seguintes análises:
a) Construa os histogramas para as medições realizadas antes e depois da ingestão de álcool e avalie se as distribuições se aproximam da Normal.
b) Calcule as medidas resumo dos tempos de reação antes e depois do consumo de álcool: número de observações, média e desvio padrão.
c) Realize um Teste de Hipóteses T Pareado para comparar se o tempo de reação dos motoristas é maior após o consumo de álcool. Para o 
Teste de Hipóteses realize os seguintes passos:
Formule as hipóteses a serem testadas.
Calcule o p-valor.
Interprete o resultado do teste considerando um coeficiente de confiança de 5%.</t>
    </r>
  </si>
  <si>
    <t>(a)</t>
  </si>
  <si>
    <t xml:space="preserve"> </t>
  </si>
  <si>
    <t>Parecem seguir uma distribuição próxima da Normal.</t>
  </si>
  <si>
    <t>(b)</t>
  </si>
  <si>
    <t>N</t>
  </si>
  <si>
    <t>μ</t>
  </si>
  <si>
    <t>σ</t>
  </si>
  <si>
    <t>(c)</t>
  </si>
  <si>
    <t>H0: ta = td</t>
  </si>
  <si>
    <t>H0: ta &lt; td</t>
  </si>
  <si>
    <t>Teste t</t>
  </si>
  <si>
    <t>Aceita-se H0. Logo, o tempo de reação é maior depois de ingerir bebida alcoólica.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</si>
</sst>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"/>
    <numFmt numFmtId="168" formatCode="0.0%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0" borderId="0" xfId="0" applyFont="1"/>
    <xf numFmtId="168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Antes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'dados-e-enunciado'!$B$6:$B$25</c:f>
              <c:numCache>
                <c:formatCode>0.00</c:formatCode>
                <c:ptCount val="20"/>
                <c:pt idx="0">
                  <c:v>6.25</c:v>
                </c:pt>
                <c:pt idx="1">
                  <c:v>2.96</c:v>
                </c:pt>
                <c:pt idx="2">
                  <c:v>4.95</c:v>
                </c:pt>
                <c:pt idx="3">
                  <c:v>3.94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6.6</c:v>
                </c:pt>
                <c:pt idx="7">
                  <c:v>5.33</c:v>
                </c:pt>
                <c:pt idx="8">
                  <c:v>5.19</c:v>
                </c:pt>
                <c:pt idx="9">
                  <c:v>4.88</c:v>
                </c:pt>
                <c:pt idx="10">
                  <c:v>5.75</c:v>
                </c:pt>
                <c:pt idx="11">
                  <c:v>5.26</c:v>
                </c:pt>
                <c:pt idx="12">
                  <c:v>3.16</c:v>
                </c:pt>
                <c:pt idx="13">
                  <c:v>6.65</c:v>
                </c:pt>
                <c:pt idx="14">
                  <c:v>5.49</c:v>
                </c:pt>
                <c:pt idx="15">
                  <c:v>4.05</c:v>
                </c:pt>
                <c:pt idx="16">
                  <c:v>4.42</c:v>
                </c:pt>
                <c:pt idx="17">
                  <c:v>4.99</c:v>
                </c:pt>
                <c:pt idx="18">
                  <c:v>5.01</c:v>
                </c:pt>
                <c:pt idx="19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3EC-A0F5-AD5920351C46}"/>
            </c:ext>
          </c:extLst>
        </c:ser>
        <c:ser>
          <c:idx val="1"/>
          <c:order val="1"/>
          <c:tx>
            <c:strRef>
              <c:f>'dados-e-enunciado'!$C$5</c:f>
              <c:strCache>
                <c:ptCount val="1"/>
                <c:pt idx="0">
                  <c:v>Depois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'dados-e-enunciado'!$C$6:$C$25</c:f>
              <c:numCache>
                <c:formatCode>0.00</c:formatCode>
                <c:ptCount val="20"/>
                <c:pt idx="0">
                  <c:v>6.85</c:v>
                </c:pt>
                <c:pt idx="1">
                  <c:v>4.78</c:v>
                </c:pt>
                <c:pt idx="2">
                  <c:v>5.57</c:v>
                </c:pt>
                <c:pt idx="3">
                  <c:v>4.01</c:v>
                </c:pt>
                <c:pt idx="4">
                  <c:v>5.91</c:v>
                </c:pt>
                <c:pt idx="5">
                  <c:v>5.34</c:v>
                </c:pt>
                <c:pt idx="6">
                  <c:v>6.09</c:v>
                </c:pt>
                <c:pt idx="7">
                  <c:v>5.84</c:v>
                </c:pt>
                <c:pt idx="8">
                  <c:v>4.1900000000000004</c:v>
                </c:pt>
                <c:pt idx="9">
                  <c:v>5.75</c:v>
                </c:pt>
                <c:pt idx="10">
                  <c:v>6.25</c:v>
                </c:pt>
                <c:pt idx="11">
                  <c:v>7.23</c:v>
                </c:pt>
                <c:pt idx="12">
                  <c:v>4.55</c:v>
                </c:pt>
                <c:pt idx="13">
                  <c:v>6.42</c:v>
                </c:pt>
                <c:pt idx="14">
                  <c:v>5.25</c:v>
                </c:pt>
                <c:pt idx="15">
                  <c:v>5.59</c:v>
                </c:pt>
                <c:pt idx="16">
                  <c:v>3.96</c:v>
                </c:pt>
                <c:pt idx="17">
                  <c:v>5.93</c:v>
                </c:pt>
                <c:pt idx="18">
                  <c:v>6.03</c:v>
                </c:pt>
                <c:pt idx="1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E-43EC-A0F5-AD592035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52752"/>
        <c:axId val="670656320"/>
      </c:lineChart>
      <c:catAx>
        <c:axId val="66565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656320"/>
        <c:crosses val="autoZero"/>
        <c:auto val="1"/>
        <c:lblAlgn val="ctr"/>
        <c:lblOffset val="100"/>
        <c:noMultiLvlLbl val="0"/>
      </c:catAx>
      <c:valAx>
        <c:axId val="670656320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652752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none" strike="noStrike" baseline="0">
              <a:solidFill>
                <a:schemeClr val="bg1">
                  <a:lumMod val="65000"/>
                </a:schemeClr>
              </a:solidFill>
              <a:latin typeface="Calibri" panose="020F0502020204030204"/>
            </a:rPr>
            <a:t>Antes</a:t>
          </a:r>
        </a:p>
      </cx:txPr>
    </cx:title>
    <cx:plotArea>
      <cx:plotAreaRegion>
        <cx:series layoutId="clusteredColumn" uniqueId="{93FD785B-F644-4E33-A3B0-EE48EF47DAB1}">
          <cx:spPr>
            <a:solidFill>
              <a:schemeClr val="bg1">
                <a:lumMod val="95000"/>
              </a:schemeClr>
            </a:solidFill>
          </cx:spPr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>
          <cx:spPr>
            <a:ln>
              <a:noFill/>
            </a:ln>
          </cx:spPr>
        </cx:majorGridlines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Depois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none" strike="noStrike" baseline="0">
              <a:solidFill>
                <a:schemeClr val="tx2"/>
              </a:solidFill>
              <a:latin typeface="Calibri" panose="020F0502020204030204"/>
            </a:rPr>
            <a:t>Depois</a:t>
          </a:r>
        </a:p>
      </cx:txPr>
    </cx:title>
    <cx:plotArea>
      <cx:plotAreaRegion>
        <cx:series layoutId="clusteredColumn" uniqueId="{93FD785B-F644-4E33-A3B0-EE48EF47DAB1}">
          <cx:tx>
            <cx:txData>
              <cx:f/>
              <cx:v>Depois</cx:v>
            </cx:txData>
          </cx:tx>
          <cx:spPr>
            <a:solidFill>
              <a:schemeClr val="tx2"/>
            </a:solidFill>
          </cx:spPr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>
          <cx:spPr>
            <a:ln>
              <a:noFill/>
            </a:ln>
          </cx:spPr>
        </cx:majorGridlines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95250</xdr:rowOff>
    </xdr:from>
    <xdr:to>
      <xdr:col>3</xdr:col>
      <xdr:colOff>552450</xdr:colOff>
      <xdr:row>13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5CD7D4-D352-4F60-96D6-F25963CE5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" y="95250"/>
              <a:ext cx="1905000" cy="2433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9525</xdr:colOff>
      <xdr:row>0</xdr:row>
      <xdr:rowOff>104775</xdr:rowOff>
    </xdr:from>
    <xdr:to>
      <xdr:col>7</xdr:col>
      <xdr:colOff>123825</xdr:colOff>
      <xdr:row>13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315344C-2C7F-45FB-8E48-8AB44DDD3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5" y="104775"/>
              <a:ext cx="1943100" cy="2433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209551</xdr:colOff>
      <xdr:row>14</xdr:row>
      <xdr:rowOff>0</xdr:rowOff>
    </xdr:from>
    <xdr:to>
      <xdr:col>7</xdr:col>
      <xdr:colOff>161925</xdr:colOff>
      <xdr:row>21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49F736-D7C6-4A4E-987A-ED56A11F4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9E26-B726-443C-856B-10E92C0D1874}">
  <dimension ref="A1:P25"/>
  <sheetViews>
    <sheetView showGridLines="0" topLeftCell="A5" workbookViewId="0">
      <selection activeCell="B6" sqref="B6:B25"/>
    </sheetView>
  </sheetViews>
  <sheetFormatPr defaultRowHeight="15" x14ac:dyDescent="0.25"/>
  <cols>
    <col min="1" max="1" width="27.140625" customWidth="1"/>
    <col min="2" max="3" width="13.140625" customWidth="1"/>
  </cols>
  <sheetData>
    <row r="1" spans="1:16" ht="21" x14ac:dyDescent="0.35">
      <c r="A1" s="1" t="s">
        <v>3</v>
      </c>
    </row>
    <row r="3" spans="1:16" x14ac:dyDescent="0.25">
      <c r="A3" s="2"/>
      <c r="B3" s="2"/>
      <c r="C3" s="2"/>
      <c r="E3" s="8" t="s">
        <v>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5.75" x14ac:dyDescent="0.25">
      <c r="A5" s="3" t="s">
        <v>0</v>
      </c>
      <c r="B5" s="3" t="s">
        <v>1</v>
      </c>
      <c r="C5" s="3" t="s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4">
        <v>1</v>
      </c>
      <c r="B6" s="5">
        <v>6.25</v>
      </c>
      <c r="C6" s="6">
        <v>6.85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7">
        <f>A6+1</f>
        <v>2</v>
      </c>
      <c r="B7" s="6">
        <v>2.96</v>
      </c>
      <c r="C7" s="5">
        <v>4.78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7">
        <f t="shared" ref="A8:A25" si="0">A7+1</f>
        <v>3</v>
      </c>
      <c r="B8" s="5">
        <v>4.95</v>
      </c>
      <c r="C8" s="6">
        <v>5.57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7">
        <f t="shared" si="0"/>
        <v>4</v>
      </c>
      <c r="B9" s="6">
        <v>3.94</v>
      </c>
      <c r="C9" s="6">
        <v>4.01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7">
        <f t="shared" si="0"/>
        <v>5</v>
      </c>
      <c r="B10" s="5">
        <v>4.8499999999999996</v>
      </c>
      <c r="C10" s="5">
        <v>5.91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7">
        <f t="shared" si="0"/>
        <v>6</v>
      </c>
      <c r="B11" s="6">
        <v>4.8099999999999996</v>
      </c>
      <c r="C11" s="6">
        <v>5.34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7">
        <f t="shared" si="0"/>
        <v>7</v>
      </c>
      <c r="B12" s="6">
        <v>6.6</v>
      </c>
      <c r="C12" s="5">
        <v>6.09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5">
      <c r="A13" s="7">
        <f t="shared" si="0"/>
        <v>8</v>
      </c>
      <c r="B13" s="6">
        <v>5.33</v>
      </c>
      <c r="C13" s="5">
        <v>5.84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7">
        <f t="shared" si="0"/>
        <v>9</v>
      </c>
      <c r="B14" s="6">
        <v>5.19</v>
      </c>
      <c r="C14" s="5">
        <v>4.1900000000000004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5">
      <c r="A15" s="7">
        <f t="shared" si="0"/>
        <v>10</v>
      </c>
      <c r="B15" s="5">
        <v>4.88</v>
      </c>
      <c r="C15" s="5">
        <v>5.75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5">
      <c r="A16" s="7">
        <f t="shared" si="0"/>
        <v>11</v>
      </c>
      <c r="B16" s="5">
        <v>5.75</v>
      </c>
      <c r="C16" s="6">
        <v>6.25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5">
      <c r="A17" s="7">
        <f t="shared" si="0"/>
        <v>12</v>
      </c>
      <c r="B17" s="6">
        <v>5.26</v>
      </c>
      <c r="C17" s="6">
        <v>7.23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7">
        <f t="shared" si="0"/>
        <v>13</v>
      </c>
      <c r="B18" s="5">
        <v>3.16</v>
      </c>
      <c r="C18" s="5">
        <v>4.55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7">
        <f t="shared" si="0"/>
        <v>14</v>
      </c>
      <c r="B19" s="6">
        <v>6.65</v>
      </c>
      <c r="C19" s="6">
        <v>6.42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25">
      <c r="A20" s="7">
        <f t="shared" si="0"/>
        <v>15</v>
      </c>
      <c r="B20" s="5">
        <v>5.49</v>
      </c>
      <c r="C20" s="5">
        <v>5.25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25">
      <c r="A21" s="7">
        <f t="shared" si="0"/>
        <v>16</v>
      </c>
      <c r="B21" s="5">
        <v>4.05</v>
      </c>
      <c r="C21" s="5">
        <v>5.59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7">
        <f t="shared" si="0"/>
        <v>17</v>
      </c>
      <c r="B22" s="5">
        <v>4.42</v>
      </c>
      <c r="C22" s="5">
        <v>3.96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7">
        <f t="shared" si="0"/>
        <v>18</v>
      </c>
      <c r="B23" s="6">
        <v>4.99</v>
      </c>
      <c r="C23" s="6">
        <v>5.93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 s="7">
        <f t="shared" si="0"/>
        <v>19</v>
      </c>
      <c r="B24" s="5">
        <v>5.01</v>
      </c>
      <c r="C24" s="5">
        <v>6.03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 s="7">
        <f t="shared" si="0"/>
        <v>20</v>
      </c>
      <c r="B25" s="6">
        <v>4.6900000000000004</v>
      </c>
      <c r="C25" s="5">
        <v>3.72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</sheetData>
  <mergeCells count="1">
    <mergeCell ref="E3:P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C7B1-A93E-4E5E-A6B8-9978F1D01D3C}">
  <dimension ref="A2:O18"/>
  <sheetViews>
    <sheetView showGridLines="0" tabSelected="1" topLeftCell="A7" workbookViewId="0">
      <selection activeCell="L14" sqref="L14"/>
    </sheetView>
  </sheetViews>
  <sheetFormatPr defaultRowHeight="15" x14ac:dyDescent="0.25"/>
  <cols>
    <col min="8" max="8" width="2.85546875" customWidth="1"/>
    <col min="9" max="9" width="4" customWidth="1"/>
  </cols>
  <sheetData>
    <row r="2" spans="1:15" x14ac:dyDescent="0.25">
      <c r="A2" t="s">
        <v>5</v>
      </c>
      <c r="I2" t="s">
        <v>6</v>
      </c>
      <c r="J2" t="s">
        <v>7</v>
      </c>
    </row>
    <row r="4" spans="1:15" x14ac:dyDescent="0.25">
      <c r="J4" t="s">
        <v>8</v>
      </c>
      <c r="M4" s="13" t="s">
        <v>1</v>
      </c>
      <c r="N4" s="13" t="s">
        <v>2</v>
      </c>
    </row>
    <row r="5" spans="1:15" x14ac:dyDescent="0.25">
      <c r="L5" s="11" t="s">
        <v>9</v>
      </c>
      <c r="M5" s="10">
        <f>COUNTA('dados-e-enunciado'!B6:B25)</f>
        <v>20</v>
      </c>
      <c r="N5" s="10">
        <f>COUNTA('dados-e-enunciado'!C6:C25)</f>
        <v>20</v>
      </c>
    </row>
    <row r="6" spans="1:15" x14ac:dyDescent="0.25">
      <c r="L6" s="12" t="s">
        <v>10</v>
      </c>
      <c r="M6" s="14">
        <f>AVERAGE('dados-e-enunciado'!B6:B25)</f>
        <v>4.9614999999999991</v>
      </c>
      <c r="N6" s="14">
        <f>AVERAGE('dados-e-enunciado'!C6:C25)</f>
        <v>5.4629999999999992</v>
      </c>
    </row>
    <row r="7" spans="1:15" x14ac:dyDescent="0.25">
      <c r="L7" s="11" t="s">
        <v>11</v>
      </c>
      <c r="M7" s="14">
        <f>_xlfn.STDEV.S('dados-e-enunciado'!B6:B25)</f>
        <v>0.97094785485221025</v>
      </c>
      <c r="N7" s="14">
        <f>_xlfn.STDEV.S('dados-e-enunciado'!C6:C25)</f>
        <v>0.98288565485834789</v>
      </c>
    </row>
    <row r="10" spans="1:15" x14ac:dyDescent="0.25">
      <c r="J10" t="s">
        <v>12</v>
      </c>
      <c r="K10" t="s">
        <v>13</v>
      </c>
    </row>
    <row r="11" spans="1:15" x14ac:dyDescent="0.25">
      <c r="K11" t="s">
        <v>14</v>
      </c>
    </row>
    <row r="13" spans="1:15" x14ac:dyDescent="0.25">
      <c r="L13" s="16"/>
      <c r="M13" s="15"/>
    </row>
    <row r="14" spans="1:15" x14ac:dyDescent="0.25">
      <c r="K14" t="s">
        <v>15</v>
      </c>
      <c r="L14" s="17">
        <f>_xlfn.T.TEST('dados-e-enunciado'!B6:B25,'dados-e-enunciado'!C6:C25,1,1)</f>
        <v>9.13539063393062E-3</v>
      </c>
      <c r="M14" s="18" t="s">
        <v>16</v>
      </c>
      <c r="N14" s="18"/>
      <c r="O14" s="18"/>
    </row>
    <row r="15" spans="1:15" x14ac:dyDescent="0.25">
      <c r="M15" s="18"/>
      <c r="N15" s="18"/>
      <c r="O15" s="18"/>
    </row>
    <row r="16" spans="1:15" x14ac:dyDescent="0.25">
      <c r="M16" s="18"/>
      <c r="N16" s="18"/>
      <c r="O16" s="18"/>
    </row>
    <row r="17" spans="13:15" x14ac:dyDescent="0.25">
      <c r="M17" s="18"/>
      <c r="N17" s="18"/>
      <c r="O17" s="18"/>
    </row>
    <row r="18" spans="13:15" x14ac:dyDescent="0.25">
      <c r="M18" s="18"/>
      <c r="N18" s="18"/>
      <c r="O18" s="18"/>
    </row>
  </sheetData>
  <mergeCells count="1">
    <mergeCell ref="M14:O1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dados-e-enunciado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Vinícius Oviedo</cp:lastModifiedBy>
  <dcterms:created xsi:type="dcterms:W3CDTF">2019-09-13T22:21:39Z</dcterms:created>
  <dcterms:modified xsi:type="dcterms:W3CDTF">2024-07-23T18:45:41Z</dcterms:modified>
</cp:coreProperties>
</file>